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5PMLJEC\Desktop\Fast Facts R Packet (JAN2024 EDIT)\Main R Packet\"/>
    </mc:Choice>
  </mc:AlternateContent>
  <xr:revisionPtr revIDLastSave="0" documentId="13_ncr:1_{A6D7A8E1-3E0E-4AD5-8FA5-1F8471BCEEBE}" xr6:coauthVersionLast="47" xr6:coauthVersionMax="47" xr10:uidLastSave="{00000000-0000-0000-0000-000000000000}"/>
  <bookViews>
    <workbookView xWindow="29160" yWindow="-120" windowWidth="29040" windowHeight="15840" firstSheet="2" activeTab="2" xr2:uid="{F79493B0-E0B2-4FEF-8C06-2CC81DB2544F}"/>
  </bookViews>
  <sheets>
    <sheet name="How to Use" sheetId="2" r:id="rId1"/>
    <sheet name="Step-by-Step Example" sheetId="3" r:id="rId2"/>
    <sheet name="FY23 (CY21) Exampl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6" i="4"/>
  <c r="F7" i="4"/>
  <c r="F8" i="4"/>
  <c r="F9" i="4"/>
  <c r="F10" i="4"/>
  <c r="F11" i="4"/>
  <c r="F12" i="4"/>
  <c r="F13" i="4"/>
  <c r="F16" i="4"/>
  <c r="F17" i="4"/>
  <c r="F19" i="4"/>
  <c r="F20" i="4"/>
  <c r="F21" i="4"/>
  <c r="F22" i="4"/>
  <c r="F23" i="4"/>
  <c r="F24" i="4"/>
  <c r="F25" i="4"/>
  <c r="F26" i="4"/>
  <c r="F29" i="4"/>
  <c r="F30" i="4"/>
  <c r="F32" i="4"/>
  <c r="F33" i="4"/>
  <c r="F34" i="4"/>
  <c r="F35" i="4"/>
  <c r="F36" i="4"/>
  <c r="F37" i="4"/>
  <c r="F38" i="4"/>
  <c r="F39" i="4"/>
  <c r="F42" i="4"/>
  <c r="F43" i="4"/>
  <c r="F45" i="4"/>
  <c r="F46" i="4"/>
  <c r="F47" i="4"/>
  <c r="F48" i="4"/>
  <c r="F49" i="4"/>
  <c r="F50" i="4"/>
  <c r="F51" i="4"/>
  <c r="F52" i="4"/>
  <c r="F55" i="4"/>
  <c r="F56" i="4"/>
  <c r="F58" i="4"/>
  <c r="F59" i="4"/>
  <c r="F60" i="4"/>
  <c r="F61" i="4"/>
  <c r="F62" i="4"/>
  <c r="F63" i="4"/>
  <c r="F64" i="4"/>
  <c r="F65" i="4"/>
  <c r="F68" i="4"/>
  <c r="F69" i="4"/>
  <c r="F71" i="4"/>
  <c r="F72" i="4"/>
  <c r="F73" i="4"/>
  <c r="F74" i="4"/>
  <c r="F75" i="4"/>
  <c r="F76" i="4"/>
  <c r="F77" i="4"/>
  <c r="F78" i="4"/>
  <c r="F81" i="4"/>
  <c r="F82" i="4"/>
  <c r="F84" i="4"/>
  <c r="F85" i="4"/>
  <c r="F86" i="4"/>
  <c r="F87" i="4"/>
  <c r="F88" i="4"/>
  <c r="F89" i="4"/>
  <c r="F90" i="4"/>
  <c r="F91" i="4"/>
  <c r="F94" i="4"/>
  <c r="F95" i="4"/>
  <c r="F97" i="4"/>
  <c r="F98" i="4"/>
  <c r="F99" i="4"/>
  <c r="F100" i="4"/>
  <c r="F101" i="4"/>
  <c r="F102" i="4"/>
  <c r="F103" i="4"/>
  <c r="F104" i="4"/>
  <c r="F107" i="4"/>
  <c r="F108" i="4"/>
  <c r="F110" i="4"/>
  <c r="F111" i="4"/>
  <c r="F112" i="4"/>
  <c r="F113" i="4"/>
  <c r="F114" i="4"/>
  <c r="F115" i="4"/>
  <c r="F116" i="4"/>
  <c r="F117" i="4"/>
  <c r="F120" i="4"/>
  <c r="F121" i="4"/>
  <c r="F123" i="4"/>
  <c r="F124" i="4"/>
  <c r="F125" i="4"/>
  <c r="F126" i="4"/>
  <c r="F127" i="4"/>
  <c r="F128" i="4"/>
  <c r="F129" i="4"/>
  <c r="F130" i="4"/>
  <c r="F133" i="4"/>
  <c r="F134" i="4"/>
  <c r="F136" i="4"/>
  <c r="F137" i="4"/>
  <c r="F138" i="4"/>
  <c r="F139" i="4"/>
  <c r="F140" i="4"/>
  <c r="F141" i="4"/>
  <c r="F142" i="4"/>
  <c r="F143" i="4"/>
  <c r="F146" i="4"/>
  <c r="F147" i="4"/>
  <c r="F149" i="4"/>
  <c r="F150" i="4"/>
  <c r="F151" i="4"/>
  <c r="F152" i="4"/>
  <c r="F153" i="4"/>
  <c r="F154" i="4"/>
  <c r="F155" i="4"/>
  <c r="F156" i="4"/>
  <c r="F159" i="4"/>
  <c r="F160" i="4"/>
  <c r="F162" i="4"/>
  <c r="F163" i="4"/>
  <c r="F164" i="4"/>
  <c r="F165" i="4"/>
  <c r="F166" i="4"/>
  <c r="F167" i="4"/>
  <c r="F168" i="4"/>
  <c r="F169" i="4"/>
  <c r="F172" i="4"/>
  <c r="F173" i="4"/>
  <c r="F175" i="4"/>
  <c r="F176" i="4"/>
  <c r="F177" i="4"/>
  <c r="F178" i="4"/>
  <c r="F179" i="4"/>
  <c r="F180" i="4"/>
  <c r="F181" i="4"/>
  <c r="F182" i="4"/>
  <c r="F185" i="4"/>
  <c r="F186" i="4"/>
  <c r="F188" i="4"/>
  <c r="F189" i="4"/>
  <c r="F190" i="4"/>
  <c r="F191" i="4"/>
  <c r="F192" i="4"/>
  <c r="F193" i="4"/>
  <c r="F194" i="4"/>
  <c r="F195" i="4"/>
  <c r="F198" i="4"/>
  <c r="F199" i="4"/>
  <c r="F201" i="4"/>
  <c r="F202" i="4"/>
  <c r="F203" i="4"/>
  <c r="F204" i="4"/>
  <c r="F205" i="4"/>
  <c r="F206" i="4"/>
  <c r="F207" i="4"/>
  <c r="F208" i="4"/>
  <c r="F211" i="4"/>
  <c r="F212" i="4"/>
  <c r="F214" i="4"/>
  <c r="F215" i="4"/>
  <c r="F216" i="4"/>
  <c r="F217" i="4"/>
  <c r="F218" i="4"/>
  <c r="F219" i="4"/>
  <c r="F220" i="4"/>
  <c r="F221" i="4"/>
  <c r="F224" i="4"/>
  <c r="F225" i="4"/>
  <c r="F227" i="4"/>
  <c r="F228" i="4"/>
  <c r="F229" i="4"/>
  <c r="F230" i="4"/>
  <c r="F231" i="4"/>
  <c r="F232" i="4"/>
  <c r="F233" i="4"/>
  <c r="F234" i="4"/>
  <c r="F237" i="4"/>
  <c r="F238" i="4"/>
  <c r="F240" i="4"/>
  <c r="F241" i="4"/>
  <c r="F242" i="4"/>
  <c r="F243" i="4"/>
  <c r="F244" i="4"/>
  <c r="F245" i="4"/>
  <c r="F246" i="4"/>
  <c r="F247" i="4"/>
  <c r="F250" i="4"/>
  <c r="F251" i="4"/>
  <c r="F253" i="4"/>
  <c r="F254" i="4"/>
  <c r="F255" i="4"/>
  <c r="F256" i="4"/>
  <c r="F257" i="4"/>
  <c r="F258" i="4"/>
  <c r="F259" i="4"/>
  <c r="F260" i="4"/>
  <c r="F263" i="4"/>
  <c r="F264" i="4"/>
  <c r="F266" i="4"/>
  <c r="F267" i="4"/>
  <c r="F268" i="4"/>
  <c r="F269" i="4"/>
  <c r="F270" i="4"/>
  <c r="F271" i="4"/>
  <c r="F272" i="4"/>
  <c r="F273" i="4"/>
  <c r="F276" i="4"/>
  <c r="F277" i="4"/>
  <c r="F279" i="4"/>
  <c r="F280" i="4"/>
  <c r="F281" i="4"/>
  <c r="F282" i="4"/>
  <c r="F283" i="4"/>
  <c r="F284" i="4"/>
  <c r="F285" i="4"/>
  <c r="F286" i="4"/>
  <c r="F289" i="4"/>
  <c r="F290" i="4"/>
  <c r="F292" i="4"/>
  <c r="F293" i="4"/>
  <c r="F294" i="4"/>
  <c r="F295" i="4"/>
  <c r="F296" i="4"/>
  <c r="F297" i="4"/>
  <c r="F298" i="4"/>
  <c r="F299" i="4"/>
  <c r="F302" i="4"/>
  <c r="F303" i="4"/>
  <c r="F305" i="4"/>
  <c r="F306" i="4"/>
  <c r="F307" i="4"/>
  <c r="F308" i="4"/>
  <c r="F309" i="4"/>
  <c r="F310" i="4"/>
  <c r="F311" i="4"/>
  <c r="F312" i="4"/>
  <c r="F315" i="4"/>
  <c r="F316" i="4"/>
  <c r="F318" i="4"/>
  <c r="F319" i="4"/>
  <c r="F320" i="4"/>
  <c r="F321" i="4"/>
  <c r="F322" i="4"/>
  <c r="F323" i="4"/>
  <c r="F324" i="4"/>
  <c r="F325" i="4"/>
  <c r="F328" i="4"/>
  <c r="F329" i="4"/>
  <c r="F331" i="4"/>
  <c r="F332" i="4"/>
  <c r="F333" i="4"/>
  <c r="F334" i="4"/>
  <c r="F335" i="4"/>
  <c r="F336" i="4"/>
  <c r="F337" i="4"/>
  <c r="F338" i="4"/>
  <c r="F341" i="4"/>
  <c r="F342" i="4"/>
  <c r="F344" i="4"/>
  <c r="F345" i="4"/>
  <c r="F346" i="4"/>
  <c r="F347" i="4"/>
  <c r="F348" i="4"/>
  <c r="F349" i="4"/>
  <c r="F350" i="4"/>
  <c r="F351" i="4"/>
  <c r="F354" i="4"/>
  <c r="F355" i="4"/>
  <c r="F357" i="4"/>
  <c r="F358" i="4"/>
  <c r="F359" i="4"/>
  <c r="F360" i="4"/>
  <c r="F361" i="4"/>
  <c r="F362" i="4"/>
  <c r="F363" i="4"/>
  <c r="F364" i="4"/>
  <c r="F367" i="4"/>
  <c r="F368" i="4"/>
  <c r="F370" i="4"/>
  <c r="F371" i="4"/>
  <c r="F372" i="4"/>
  <c r="F373" i="4"/>
  <c r="F374" i="4"/>
  <c r="F375" i="4"/>
  <c r="F376" i="4"/>
  <c r="F377" i="4"/>
  <c r="F380" i="4"/>
  <c r="F381" i="4"/>
  <c r="F383" i="4"/>
  <c r="F384" i="4"/>
  <c r="F385" i="4"/>
  <c r="F386" i="4"/>
  <c r="F387" i="4"/>
  <c r="F388" i="4"/>
  <c r="F389" i="4"/>
  <c r="F390" i="4"/>
  <c r="F393" i="4"/>
  <c r="F394" i="4"/>
  <c r="F396" i="4"/>
  <c r="F397" i="4"/>
  <c r="F398" i="4"/>
  <c r="F399" i="4"/>
  <c r="F400" i="4"/>
  <c r="F401" i="4"/>
  <c r="F402" i="4"/>
  <c r="F403" i="4"/>
  <c r="F406" i="4"/>
  <c r="F407" i="4"/>
  <c r="F409" i="4"/>
  <c r="F410" i="4"/>
  <c r="F411" i="4"/>
  <c r="F412" i="4"/>
  <c r="F413" i="4"/>
  <c r="F414" i="4"/>
  <c r="F415" i="4"/>
  <c r="F416" i="4"/>
  <c r="F419" i="4"/>
  <c r="F420" i="4"/>
  <c r="F422" i="4"/>
  <c r="F423" i="4"/>
  <c r="F424" i="4"/>
  <c r="F425" i="4"/>
  <c r="F426" i="4"/>
  <c r="F427" i="4"/>
  <c r="F428" i="4"/>
  <c r="F429" i="4"/>
  <c r="F432" i="4"/>
  <c r="F433" i="4"/>
  <c r="F435" i="4"/>
  <c r="F436" i="4"/>
  <c r="F437" i="4"/>
  <c r="F438" i="4"/>
  <c r="F439" i="4"/>
  <c r="F440" i="4"/>
  <c r="F441" i="4"/>
  <c r="F442" i="4"/>
  <c r="F445" i="4"/>
  <c r="F446" i="4"/>
  <c r="F448" i="4"/>
  <c r="F449" i="4"/>
  <c r="F450" i="4"/>
  <c r="F451" i="4"/>
  <c r="F452" i="4"/>
  <c r="F453" i="4"/>
  <c r="F454" i="4"/>
  <c r="F455" i="4"/>
  <c r="F458" i="4"/>
  <c r="F459" i="4"/>
  <c r="F461" i="4"/>
  <c r="F462" i="4"/>
  <c r="F463" i="4"/>
  <c r="F464" i="4"/>
  <c r="F465" i="4"/>
  <c r="F466" i="4"/>
  <c r="F467" i="4"/>
  <c r="F468" i="4"/>
  <c r="F471" i="4"/>
  <c r="F472" i="4"/>
  <c r="F474" i="4"/>
  <c r="F475" i="4"/>
  <c r="F476" i="4"/>
  <c r="F477" i="4"/>
  <c r="F478" i="4"/>
  <c r="F479" i="4"/>
  <c r="F480" i="4"/>
  <c r="F481" i="4"/>
  <c r="F484" i="4"/>
  <c r="F485" i="4"/>
  <c r="F487" i="4"/>
  <c r="F488" i="4"/>
  <c r="F489" i="4"/>
  <c r="F490" i="4"/>
  <c r="F491" i="4"/>
  <c r="F492" i="4"/>
  <c r="F493" i="4"/>
  <c r="F494" i="4"/>
  <c r="F497" i="4"/>
  <c r="F498" i="4"/>
  <c r="F500" i="4"/>
  <c r="F501" i="4"/>
  <c r="F502" i="4"/>
  <c r="F503" i="4"/>
  <c r="F504" i="4"/>
  <c r="F505" i="4"/>
  <c r="F506" i="4"/>
  <c r="F507" i="4"/>
  <c r="F510" i="4"/>
  <c r="F511" i="4"/>
  <c r="F513" i="4"/>
  <c r="F514" i="4"/>
  <c r="F515" i="4"/>
  <c r="F516" i="4"/>
  <c r="F517" i="4"/>
  <c r="F518" i="4"/>
  <c r="F519" i="4"/>
  <c r="F520" i="4"/>
  <c r="F523" i="4"/>
  <c r="F524" i="4"/>
  <c r="F526" i="4"/>
  <c r="F527" i="4"/>
  <c r="F528" i="4"/>
  <c r="F529" i="4"/>
  <c r="F530" i="4"/>
  <c r="F531" i="4"/>
  <c r="F532" i="4"/>
  <c r="F533" i="4"/>
  <c r="F536" i="4"/>
  <c r="F537" i="4"/>
  <c r="F539" i="4"/>
  <c r="F540" i="4"/>
  <c r="F541" i="4"/>
  <c r="F542" i="4"/>
  <c r="F543" i="4"/>
  <c r="F544" i="4"/>
  <c r="F545" i="4"/>
  <c r="F546" i="4"/>
  <c r="F549" i="4"/>
  <c r="F550" i="4"/>
  <c r="F552" i="4"/>
  <c r="F553" i="4"/>
  <c r="F554" i="4"/>
  <c r="F555" i="4"/>
  <c r="F556" i="4"/>
  <c r="F557" i="4"/>
  <c r="F558" i="4"/>
  <c r="F559" i="4"/>
  <c r="F562" i="4"/>
  <c r="F563" i="4"/>
  <c r="F565" i="4"/>
  <c r="F566" i="4"/>
  <c r="F567" i="4"/>
  <c r="F568" i="4"/>
  <c r="F569" i="4"/>
  <c r="F570" i="4"/>
  <c r="F571" i="4"/>
  <c r="F572" i="4"/>
  <c r="F575" i="4"/>
  <c r="F576" i="4"/>
  <c r="F578" i="4"/>
  <c r="F579" i="4"/>
  <c r="F580" i="4"/>
  <c r="F581" i="4"/>
  <c r="F582" i="4"/>
  <c r="F583" i="4"/>
  <c r="F584" i="4"/>
  <c r="F585" i="4"/>
  <c r="F588" i="4"/>
  <c r="F589" i="4"/>
  <c r="F591" i="4"/>
  <c r="F592" i="4"/>
  <c r="F593" i="4"/>
  <c r="F594" i="4"/>
  <c r="F595" i="4"/>
  <c r="F596" i="4"/>
  <c r="F597" i="4"/>
  <c r="F598" i="4"/>
  <c r="F601" i="4"/>
  <c r="F602" i="4"/>
  <c r="F604" i="4"/>
  <c r="F605" i="4"/>
  <c r="F606" i="4"/>
  <c r="F607" i="4"/>
  <c r="F608" i="4"/>
  <c r="F609" i="4"/>
  <c r="F610" i="4"/>
  <c r="F611" i="4"/>
  <c r="F614" i="4"/>
  <c r="F615" i="4"/>
  <c r="F617" i="4"/>
  <c r="F618" i="4"/>
  <c r="F619" i="4"/>
  <c r="F620" i="4"/>
  <c r="F621" i="4"/>
  <c r="F622" i="4"/>
  <c r="F623" i="4"/>
  <c r="F624" i="4"/>
  <c r="F627" i="4"/>
  <c r="F628" i="4"/>
  <c r="F630" i="4"/>
  <c r="F631" i="4"/>
  <c r="F632" i="4"/>
  <c r="F633" i="4"/>
  <c r="F634" i="4"/>
  <c r="F635" i="4"/>
  <c r="F636" i="4"/>
  <c r="F637" i="4"/>
  <c r="F640" i="4"/>
  <c r="F641" i="4"/>
  <c r="F643" i="4"/>
  <c r="F644" i="4"/>
  <c r="F645" i="4"/>
  <c r="F646" i="4"/>
  <c r="F647" i="4"/>
  <c r="F648" i="4"/>
  <c r="F649" i="4"/>
  <c r="F650" i="4"/>
  <c r="F653" i="4"/>
  <c r="F654" i="4"/>
  <c r="F656" i="4"/>
  <c r="F657" i="4"/>
  <c r="F658" i="4"/>
  <c r="F659" i="4"/>
  <c r="F660" i="4"/>
  <c r="F661" i="4"/>
  <c r="F662" i="4"/>
  <c r="F663" i="4"/>
  <c r="F666" i="4"/>
  <c r="F667" i="4"/>
  <c r="F669" i="4"/>
  <c r="F670" i="4"/>
  <c r="F671" i="4"/>
  <c r="F672" i="4"/>
  <c r="F673" i="4"/>
  <c r="F674" i="4"/>
  <c r="F675" i="4"/>
  <c r="F676" i="4"/>
  <c r="F679" i="4"/>
  <c r="F680" i="4"/>
  <c r="F682" i="4"/>
  <c r="F683" i="4"/>
  <c r="F684" i="4"/>
  <c r="F685" i="4"/>
  <c r="F686" i="4"/>
  <c r="F687" i="4"/>
  <c r="F688" i="4"/>
  <c r="F689" i="4"/>
  <c r="F692" i="4"/>
  <c r="F693" i="4"/>
  <c r="F695" i="4"/>
  <c r="F696" i="4"/>
  <c r="F697" i="4"/>
  <c r="F698" i="4"/>
  <c r="F699" i="4"/>
  <c r="F700" i="4"/>
  <c r="F701" i="4"/>
  <c r="F702" i="4"/>
  <c r="F705" i="4"/>
  <c r="F706" i="4"/>
  <c r="F708" i="4"/>
  <c r="F709" i="4"/>
  <c r="F710" i="4"/>
  <c r="F711" i="4"/>
  <c r="F712" i="4"/>
  <c r="F713" i="4"/>
  <c r="F714" i="4"/>
  <c r="F715" i="4"/>
  <c r="F718" i="4"/>
  <c r="F719" i="4"/>
  <c r="F721" i="4"/>
  <c r="F722" i="4"/>
  <c r="F723" i="4"/>
  <c r="F724" i="4"/>
  <c r="F725" i="4"/>
  <c r="F726" i="4"/>
  <c r="F727" i="4"/>
  <c r="F728" i="4"/>
  <c r="F731" i="4"/>
  <c r="F732" i="4"/>
  <c r="F734" i="4"/>
  <c r="F735" i="4"/>
  <c r="F736" i="4"/>
  <c r="F737" i="4"/>
  <c r="F738" i="4"/>
  <c r="F739" i="4"/>
  <c r="F740" i="4"/>
  <c r="F741" i="4"/>
  <c r="F744" i="4"/>
  <c r="F745" i="4"/>
  <c r="F747" i="4"/>
  <c r="F748" i="4"/>
  <c r="F749" i="4"/>
  <c r="F750" i="4"/>
  <c r="F751" i="4"/>
  <c r="F752" i="4"/>
  <c r="F753" i="4"/>
  <c r="F754" i="4"/>
  <c r="F757" i="4"/>
  <c r="F758" i="4"/>
  <c r="F760" i="4"/>
  <c r="F761" i="4"/>
  <c r="F762" i="4"/>
  <c r="F763" i="4"/>
  <c r="F764" i="4"/>
  <c r="F765" i="4"/>
  <c r="F766" i="4"/>
  <c r="F767" i="4"/>
  <c r="F770" i="4"/>
  <c r="F771" i="4"/>
  <c r="F773" i="4"/>
  <c r="F774" i="4"/>
  <c r="F775" i="4"/>
  <c r="F776" i="4"/>
  <c r="F777" i="4"/>
  <c r="F778" i="4"/>
  <c r="F779" i="4"/>
  <c r="F780" i="4"/>
  <c r="F783" i="4"/>
  <c r="F784" i="4"/>
  <c r="F786" i="4"/>
  <c r="F787" i="4"/>
  <c r="F788" i="4"/>
  <c r="F789" i="4"/>
  <c r="F790" i="4"/>
  <c r="F791" i="4"/>
  <c r="F792" i="4"/>
  <c r="F793" i="4"/>
  <c r="F796" i="4"/>
  <c r="F797" i="4"/>
  <c r="F799" i="4"/>
  <c r="F800" i="4"/>
  <c r="F801" i="4"/>
  <c r="F802" i="4"/>
  <c r="F803" i="4"/>
  <c r="F804" i="4"/>
  <c r="F805" i="4"/>
  <c r="F806" i="4"/>
  <c r="F809" i="4"/>
  <c r="F810" i="4"/>
  <c r="F812" i="4"/>
  <c r="F813" i="4"/>
  <c r="F814" i="4"/>
  <c r="F815" i="4"/>
  <c r="F816" i="4"/>
  <c r="F817" i="4"/>
  <c r="F818" i="4"/>
  <c r="F819" i="4"/>
  <c r="F822" i="4"/>
  <c r="F823" i="4"/>
  <c r="F825" i="4"/>
  <c r="F826" i="4"/>
  <c r="F827" i="4"/>
  <c r="F828" i="4"/>
  <c r="F829" i="4"/>
  <c r="F830" i="4"/>
  <c r="F831" i="4"/>
  <c r="F832" i="4"/>
  <c r="F835" i="4"/>
  <c r="F836" i="4"/>
  <c r="F838" i="4"/>
  <c r="F839" i="4"/>
  <c r="F840" i="4"/>
  <c r="F841" i="4"/>
  <c r="F842" i="4"/>
  <c r="F843" i="4"/>
  <c r="F844" i="4"/>
  <c r="F845" i="4"/>
  <c r="F848" i="4"/>
  <c r="F849" i="4"/>
  <c r="F851" i="4"/>
  <c r="F852" i="4"/>
  <c r="F853" i="4"/>
  <c r="F854" i="4"/>
  <c r="F855" i="4"/>
  <c r="F856" i="4"/>
  <c r="F857" i="4"/>
  <c r="F858" i="4"/>
  <c r="F861" i="4"/>
  <c r="F862" i="4"/>
  <c r="F864" i="4"/>
  <c r="F865" i="4"/>
  <c r="F866" i="4"/>
  <c r="F867" i="4"/>
  <c r="F868" i="4"/>
  <c r="F869" i="4"/>
  <c r="F870" i="4"/>
  <c r="F871" i="4"/>
  <c r="F874" i="4"/>
  <c r="F875" i="4"/>
  <c r="F877" i="4"/>
  <c r="F878" i="4"/>
  <c r="F879" i="4"/>
  <c r="F880" i="4"/>
  <c r="F881" i="4"/>
  <c r="F882" i="4"/>
  <c r="F883" i="4"/>
  <c r="F884" i="4"/>
  <c r="F887" i="4"/>
  <c r="F888" i="4"/>
  <c r="F890" i="4"/>
  <c r="F891" i="4"/>
  <c r="F892" i="4"/>
  <c r="F893" i="4"/>
  <c r="F894" i="4"/>
  <c r="F895" i="4"/>
  <c r="F896" i="4"/>
  <c r="F897" i="4"/>
  <c r="F900" i="4"/>
  <c r="F901" i="4"/>
  <c r="F903" i="4"/>
  <c r="F904" i="4"/>
  <c r="F905" i="4"/>
  <c r="F906" i="4"/>
  <c r="F907" i="4"/>
  <c r="F908" i="4"/>
  <c r="F909" i="4"/>
  <c r="F910" i="4"/>
  <c r="F913" i="4"/>
  <c r="F914" i="4"/>
  <c r="F916" i="4"/>
  <c r="F917" i="4"/>
  <c r="F918" i="4"/>
  <c r="F919" i="4"/>
  <c r="F920" i="4"/>
  <c r="F921" i="4"/>
  <c r="F922" i="4"/>
  <c r="F923" i="4"/>
  <c r="F926" i="4"/>
  <c r="F927" i="4"/>
  <c r="F929" i="4"/>
  <c r="F930" i="4"/>
  <c r="F931" i="4"/>
  <c r="F932" i="4"/>
  <c r="F933" i="4"/>
  <c r="F934" i="4"/>
  <c r="F935" i="4"/>
  <c r="F936" i="4"/>
  <c r="F939" i="4"/>
  <c r="F940" i="4"/>
  <c r="F942" i="4"/>
  <c r="F943" i="4"/>
  <c r="F944" i="4"/>
  <c r="F945" i="4"/>
  <c r="F946" i="4"/>
  <c r="F947" i="4"/>
  <c r="F948" i="4"/>
  <c r="F949" i="4"/>
  <c r="F952" i="4"/>
  <c r="F953" i="4"/>
  <c r="F955" i="4"/>
  <c r="F956" i="4"/>
  <c r="F957" i="4"/>
  <c r="F958" i="4"/>
  <c r="F959" i="4"/>
  <c r="F960" i="4"/>
  <c r="F961" i="4"/>
  <c r="F962" i="4"/>
  <c r="F965" i="4"/>
  <c r="F966" i="4"/>
  <c r="F968" i="4"/>
  <c r="F969" i="4"/>
  <c r="F970" i="4"/>
  <c r="F971" i="4"/>
  <c r="F972" i="4"/>
  <c r="F973" i="4"/>
  <c r="F974" i="4"/>
  <c r="F975" i="4"/>
  <c r="F978" i="4"/>
  <c r="F979" i="4"/>
  <c r="F981" i="4"/>
  <c r="F982" i="4"/>
  <c r="F983" i="4"/>
  <c r="F984" i="4"/>
  <c r="F985" i="4"/>
  <c r="F986" i="4"/>
  <c r="F987" i="4"/>
  <c r="F988" i="4"/>
  <c r="F991" i="4"/>
  <c r="F992" i="4"/>
  <c r="F994" i="4"/>
  <c r="F995" i="4"/>
  <c r="F996" i="4"/>
  <c r="F997" i="4"/>
  <c r="F998" i="4"/>
  <c r="F999" i="4"/>
  <c r="F1000" i="4"/>
  <c r="F1001" i="4"/>
  <c r="F1004" i="4"/>
  <c r="F1005" i="4"/>
  <c r="F1007" i="4"/>
  <c r="F1008" i="4"/>
  <c r="F1009" i="4"/>
  <c r="F1010" i="4"/>
  <c r="F1011" i="4"/>
  <c r="F1012" i="4"/>
  <c r="F1013" i="4"/>
  <c r="F1014" i="4"/>
  <c r="F95" i="3" l="1"/>
  <c r="F94" i="3"/>
  <c r="F93" i="3"/>
  <c r="F92" i="3"/>
  <c r="F91" i="3"/>
  <c r="F90" i="3"/>
  <c r="F89" i="3"/>
  <c r="F88" i="3"/>
  <c r="F86" i="3"/>
  <c r="F85" i="3"/>
  <c r="F79" i="3"/>
  <c r="F78" i="3"/>
  <c r="F77" i="3"/>
  <c r="F76" i="3"/>
  <c r="F75" i="3"/>
  <c r="F74" i="3"/>
  <c r="F73" i="3"/>
  <c r="F72" i="3"/>
  <c r="F70" i="3"/>
  <c r="F69" i="3"/>
  <c r="F63" i="3"/>
  <c r="F62" i="3"/>
  <c r="F61" i="3"/>
  <c r="F60" i="3"/>
  <c r="F59" i="3"/>
  <c r="F58" i="3"/>
  <c r="F57" i="3"/>
  <c r="F56" i="3"/>
  <c r="F54" i="3"/>
  <c r="F53" i="3"/>
  <c r="A10" i="2"/>
  <c r="A15" i="2" s="1"/>
  <c r="A18" i="2" s="1"/>
  <c r="A20" i="2" s="1"/>
  <c r="A22" i="2" s="1"/>
</calcChain>
</file>

<file path=xl/sharedStrings.xml><?xml version="1.0" encoding="utf-8"?>
<sst xmlns="http://schemas.openxmlformats.org/spreadsheetml/2006/main" count="4034" uniqueCount="573">
  <si>
    <t>Updated</t>
  </si>
  <si>
    <t>2024 FEB 23</t>
  </si>
  <si>
    <t>This Excel spreadsheet explains the QC process for GL Nav Domestic Interconnectivity Fast Facts.</t>
  </si>
  <si>
    <t>IT MAY BE EASIER TO SKIP AHEAD TO THE "Step-by-Step Example" tab and follow along.</t>
  </si>
  <si>
    <t>After running both "talking_points_script"s (regular and QC)</t>
  </si>
  <si>
    <t>Instruction</t>
  </si>
  <si>
    <t>Detail</t>
  </si>
  <si>
    <t>Open workbooks</t>
  </si>
  <si>
    <r>
      <t xml:space="preserve">Open the </t>
    </r>
    <r>
      <rPr>
        <sz val="11"/>
        <color rgb="FF00B050"/>
        <rFont val="Calibri"/>
        <family val="2"/>
        <scheme val="minor"/>
      </rPr>
      <t>QC Excel workbook</t>
    </r>
    <r>
      <rPr>
        <sz val="11"/>
        <color theme="1"/>
        <rFont val="Calibri"/>
        <family val="2"/>
        <scheme val="minor"/>
      </rPr>
      <t xml:space="preserve"> and main </t>
    </r>
    <r>
      <rPr>
        <sz val="11"/>
        <color rgb="FF00B0F0"/>
        <rFont val="Calibri"/>
        <family val="2"/>
        <scheme val="minor"/>
      </rPr>
      <t>GL_Talking_points_CY## Excel workbook.</t>
    </r>
  </si>
  <si>
    <t>Put tables side-by-side</t>
  </si>
  <si>
    <r>
      <rPr>
        <b/>
        <sz val="11"/>
        <color theme="1"/>
        <rFont val="Calibri"/>
        <family val="2"/>
        <scheme val="minor"/>
      </rPr>
      <t>Copy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columns A and B from the Tonnage_Tables tab (in the QC workbook)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paste into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Column D and E of the main GL_Talking_points_CY## workbook</t>
    </r>
    <r>
      <rPr>
        <sz val="11"/>
        <color theme="1"/>
        <rFont val="Calibri"/>
        <family val="2"/>
        <scheme val="minor"/>
      </rPr>
      <t>.</t>
    </r>
  </si>
  <si>
    <r>
      <t>(</t>
    </r>
    <r>
      <rPr>
        <sz val="11"/>
        <color rgb="FF00B0F0"/>
        <rFont val="Calibri"/>
        <family val="2"/>
        <scheme val="minor"/>
      </rPr>
      <t>Column C</t>
    </r>
    <r>
      <rPr>
        <sz val="11"/>
        <color theme="1"/>
        <rFont val="Calibri"/>
        <family val="2"/>
        <scheme val="minor"/>
      </rPr>
      <t xml:space="preserve"> should be empty, to leave a space between tables.)</t>
    </r>
  </si>
  <si>
    <t>You may be able to do Steps 3-4 more efficiently, if you're clever and good at Excel.</t>
  </si>
  <si>
    <t>Add table formatting</t>
  </si>
  <si>
    <t xml:space="preserve">Using the "Format Painter" tool, </t>
  </si>
  <si>
    <r>
      <t xml:space="preserve">-- </t>
    </r>
    <r>
      <rPr>
        <b/>
        <sz val="11"/>
        <color theme="1"/>
        <rFont val="Calibri"/>
        <family val="2"/>
        <scheme val="minor"/>
      </rPr>
      <t>copy</t>
    </r>
    <r>
      <rPr>
        <sz val="11"/>
        <color theme="1"/>
        <rFont val="Calibri"/>
        <family val="2"/>
        <scheme val="minor"/>
      </rPr>
      <t xml:space="preserve"> the </t>
    </r>
    <r>
      <rPr>
        <u/>
        <sz val="11"/>
        <color theme="1"/>
        <rFont val="Calibri"/>
        <family val="2"/>
        <scheme val="minor"/>
      </rPr>
      <t>Main Output table format (in the "New Format" tab)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apply to</t>
    </r>
    <r>
      <rPr>
        <sz val="11"/>
        <color theme="1"/>
        <rFont val="Calibri"/>
        <family val="2"/>
        <scheme val="minor"/>
      </rPr>
      <t xml:space="preserve"> relevant harbors for this year's maps (</t>
    </r>
    <r>
      <rPr>
        <sz val="11"/>
        <color rgb="FF00B0F0"/>
        <rFont val="Calibri"/>
        <family val="2"/>
        <scheme val="minor"/>
      </rPr>
      <t>Columns A and B in the main GL_Talking_points_CY## Excel workbook.</t>
    </r>
  </si>
  <si>
    <r>
      <t xml:space="preserve">-- </t>
    </r>
    <r>
      <rPr>
        <b/>
        <sz val="11"/>
        <color theme="1"/>
        <rFont val="Calibri"/>
        <family val="2"/>
        <scheme val="minor"/>
      </rPr>
      <t>copy</t>
    </r>
    <r>
      <rPr>
        <sz val="11"/>
        <color theme="1"/>
        <rFont val="Calibri"/>
        <family val="2"/>
        <scheme val="minor"/>
      </rPr>
      <t xml:space="preserve"> the </t>
    </r>
    <r>
      <rPr>
        <u/>
        <sz val="11"/>
        <color theme="1"/>
        <rFont val="Calibri"/>
        <family val="2"/>
        <scheme val="minor"/>
      </rPr>
      <t>QC Excel format (in the "New Format" tab</t>
    </r>
    <r>
      <rPr>
        <sz val="11"/>
        <color theme="1"/>
        <rFont val="Calibri"/>
        <family val="2"/>
        <scheme val="minor"/>
      </rPr>
      <t xml:space="preserve">) and </t>
    </r>
    <r>
      <rPr>
        <b/>
        <sz val="11"/>
        <color theme="1"/>
        <rFont val="Calibri"/>
        <family val="2"/>
        <scheme val="minor"/>
      </rPr>
      <t>apply to</t>
    </r>
    <r>
      <rPr>
        <sz val="11"/>
        <color theme="1"/>
        <rFont val="Calibri"/>
        <family val="2"/>
        <scheme val="minor"/>
      </rPr>
      <t xml:space="preserve"> relevant harbors for maps </t>
    </r>
    <r>
      <rPr>
        <sz val="11"/>
        <color rgb="FF00B0F0"/>
        <rFont val="Calibri"/>
        <family val="2"/>
        <scheme val="minor"/>
      </rPr>
      <t>(Columns D, E, and F of the main GL_Talking_points_CY## Excel workbook.)</t>
    </r>
  </si>
  <si>
    <t xml:space="preserve">Add QC formula </t>
  </si>
  <si>
    <r>
      <t xml:space="preserve">Copy </t>
    </r>
    <r>
      <rPr>
        <u/>
        <sz val="11"/>
        <color theme="1"/>
        <rFont val="Calibri"/>
        <family val="2"/>
        <scheme val="minor"/>
      </rPr>
      <t>Column D from the "New Format" tab in this spreadsheet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paste special (formula only) </t>
    </r>
    <r>
      <rPr>
        <sz val="11"/>
        <color theme="1"/>
        <rFont val="Calibri"/>
        <family val="2"/>
        <scheme val="minor"/>
      </rPr>
      <t xml:space="preserve">into </t>
    </r>
    <r>
      <rPr>
        <sz val="11"/>
        <color rgb="FF00B0F0"/>
        <rFont val="Calibri"/>
        <family val="2"/>
        <scheme val="minor"/>
      </rPr>
      <t>Column F of the main GL_Talking_points_CY## workbook.</t>
    </r>
  </si>
  <si>
    <t>Convert to Number</t>
  </si>
  <si>
    <t>When the numbers come out of R, Excel recognizes them as "characters" instead of "numbers". Error = "Number Stored as Text"</t>
  </si>
  <si>
    <r>
      <t xml:space="preserve">In the </t>
    </r>
    <r>
      <rPr>
        <sz val="11"/>
        <color rgb="FF00B0F0"/>
        <rFont val="Calibri"/>
        <family val="2"/>
        <scheme val="minor"/>
      </rPr>
      <t>main GL_Talking_points_CY## Excel workbook</t>
    </r>
    <r>
      <rPr>
        <sz val="11"/>
        <color theme="1"/>
        <rFont val="Calibri"/>
        <family val="2"/>
        <scheme val="minor"/>
      </rPr>
      <t xml:space="preserve">, select </t>
    </r>
    <r>
      <rPr>
        <i/>
        <sz val="11"/>
        <color theme="1"/>
        <rFont val="Calibri"/>
        <family val="2"/>
        <scheme val="minor"/>
      </rPr>
      <t>almost all of Column E,</t>
    </r>
    <r>
      <rPr>
        <sz val="11"/>
        <color theme="1"/>
        <rFont val="Calibri"/>
        <family val="2"/>
        <scheme val="minor"/>
      </rPr>
      <t xml:space="preserve"> starting with the first cell in the column that has the error message/ green triangle indicating the error. This is probably Cell E4. (See screenshot below.)</t>
    </r>
  </si>
  <si>
    <t>Highlight cells that need manual changes</t>
  </si>
  <si>
    <r>
      <rPr>
        <b/>
        <sz val="11"/>
        <color theme="1"/>
        <rFont val="Calibri"/>
        <family val="2"/>
        <scheme val="minor"/>
      </rPr>
      <t xml:space="preserve">(If this didn't copy over when using Format Painter) </t>
    </r>
    <r>
      <rPr>
        <sz val="11"/>
        <color theme="1"/>
        <rFont val="Calibri"/>
        <family val="2"/>
        <scheme val="minor"/>
      </rPr>
      <t>Apply Conditional Formatting to all of Column F, to highlight cells containing "(0%)"</t>
    </r>
  </si>
  <si>
    <r>
      <rPr>
        <b/>
        <sz val="11"/>
        <color theme="1"/>
        <rFont val="Calibri"/>
        <family val="2"/>
        <scheme val="minor"/>
      </rPr>
      <t>Apply Conditional Formatting</t>
    </r>
    <r>
      <rPr>
        <sz val="11"/>
        <color theme="1"/>
        <rFont val="Calibri"/>
        <family val="2"/>
        <scheme val="minor"/>
      </rPr>
      <t xml:space="preserve"> to all of Column E, to highlight cells with values less than 10,000</t>
    </r>
  </si>
  <si>
    <t>QC --&gt; the corresponding value in Column B should be &lt;0.01 Million</t>
  </si>
  <si>
    <t>Full QC of relevant harbor Fast Facts</t>
  </si>
  <si>
    <r>
      <rPr>
        <b/>
        <sz val="11"/>
        <color rgb="FFFF0000"/>
        <rFont val="Calibri"/>
        <family val="2"/>
        <scheme val="minor"/>
      </rPr>
      <t xml:space="preserve">Manually change Top Three Commodities </t>
    </r>
    <r>
      <rPr>
        <sz val="11"/>
        <color rgb="FFFF0000"/>
        <rFont val="Calibri"/>
        <family val="2"/>
        <scheme val="minor"/>
      </rPr>
      <t>contents in Column B if necessary, such that</t>
    </r>
  </si>
  <si>
    <t>(0%)  --&gt; (&lt;0.1%)</t>
  </si>
  <si>
    <t>(100%) --&gt; (&gt;99%)</t>
  </si>
  <si>
    <r>
      <rPr>
        <b/>
        <sz val="11"/>
        <color rgb="FFFF0000"/>
        <rFont val="Calibri"/>
        <family val="2"/>
        <scheme val="minor"/>
      </rPr>
      <t>Compare</t>
    </r>
    <r>
      <rPr>
        <sz val="11"/>
        <color rgb="FFFF0000"/>
        <rFont val="Calibri"/>
        <family val="2"/>
        <scheme val="minor"/>
      </rPr>
      <t xml:space="preserve"> results in Column F to Column B. They should be the same! </t>
    </r>
  </si>
  <si>
    <r>
      <rPr>
        <b/>
        <sz val="11"/>
        <color rgb="FFFF0000"/>
        <rFont val="Calibri"/>
        <family val="2"/>
        <scheme val="minor"/>
      </rPr>
      <t>Ranking</t>
    </r>
    <r>
      <rPr>
        <sz val="11"/>
        <color rgb="FFFF0000"/>
        <rFont val="Calibri"/>
        <family val="2"/>
        <scheme val="minor"/>
      </rPr>
      <t xml:space="preserve"> --&gt; make sure National Ranking was updated properly and makes sense compared to Great Lakes ranking.</t>
    </r>
  </si>
  <si>
    <t>You will have to manually update the following using information from senior GL economists</t>
  </si>
  <si>
    <t>-- Calumet</t>
  </si>
  <si>
    <t>-- Indiana</t>
  </si>
  <si>
    <t>-- Burns</t>
  </si>
  <si>
    <r>
      <rPr>
        <b/>
        <sz val="11"/>
        <color rgb="FFFF0000"/>
        <rFont val="Calibri"/>
        <family val="2"/>
        <scheme val="minor"/>
      </rPr>
      <t>Tonnages</t>
    </r>
    <r>
      <rPr>
        <sz val="11"/>
        <color rgb="FFFF0000"/>
        <rFont val="Calibri"/>
        <family val="2"/>
        <scheme val="minor"/>
      </rPr>
      <t xml:space="preserve"> (Tonnage for CY, 5-Yr Averages)</t>
    </r>
  </si>
  <si>
    <t>-- only two significant figures for tonnages</t>
  </si>
  <si>
    <t>-- all tonnages in terms of Millions</t>
  </si>
  <si>
    <t>-- values under 10,000 written out as "&lt;0.01 Million"</t>
  </si>
  <si>
    <t>"Top Three Commodities Handled"</t>
  </si>
  <si>
    <t>-- commodities R described as (0%) written as (&lt;0.1%)</t>
  </si>
  <si>
    <t>-- in same text box, if a commodity is listed as (100%), change it to (&gt;99%)</t>
  </si>
  <si>
    <t>Copy Fast Facts tab into Comments Tracker spreadsheet for VI</t>
  </si>
  <si>
    <t>You may want to hide Columns D-F to avoid confusion, but keep them (don't delete them) in case you need to answer questions for the GL NAV PDT</t>
  </si>
  <si>
    <t>You may also want to hide irrelevant harbors (i.e. harbors that we are not turning into maps)</t>
  </si>
  <si>
    <t>EXAMPLES AND SCREENSHOTS OF FORMATTING AND "CONVERT TO NUMBER" PROCESS</t>
  </si>
  <si>
    <t>&lt;-- Use the Past Special &gt; Formula option when copying in QC formula</t>
  </si>
  <si>
    <t>&lt;-- see how error results in "#NUM!"</t>
  </si>
  <si>
    <t>&lt;-- Values under 10,000 (here, 240 tons) are not processed properly by the QC formula</t>
  </si>
  <si>
    <r>
      <t xml:space="preserve">&lt;-- select </t>
    </r>
    <r>
      <rPr>
        <i/>
        <sz val="11"/>
        <color theme="1"/>
        <rFont val="Calibri"/>
        <family val="2"/>
        <scheme val="minor"/>
      </rPr>
      <t>almost</t>
    </r>
    <r>
      <rPr>
        <sz val="11"/>
        <color theme="1"/>
        <rFont val="Calibri"/>
        <family val="2"/>
        <scheme val="minor"/>
      </rPr>
      <t xml:space="preserve">  the whole column, starting with the first cell with the "Number Stored as Text" error</t>
    </r>
  </si>
  <si>
    <t>Then fix by clicking "Convert to Number"</t>
  </si>
  <si>
    <t>&lt;-- Column E values are now numbers, so the formula in Column F works for "0" values now</t>
  </si>
  <si>
    <t>&lt;-- Values under 10,000 are treated appropriately by formula now, too</t>
  </si>
  <si>
    <t>(In the main GL_Talking_Points_CY##.xls spreadsheet)</t>
  </si>
  <si>
    <t/>
  </si>
  <si>
    <t>Fast Facts - Two Harbors, MN</t>
  </si>
  <si>
    <t>2021 Highlights</t>
  </si>
  <si>
    <t xml:space="preserve"> </t>
  </si>
  <si>
    <t>Harbor Ranking</t>
  </si>
  <si>
    <t>Great Lakes (2nd), National (37th)</t>
  </si>
  <si>
    <t>2021 Tonnage</t>
  </si>
  <si>
    <t>16 Million</t>
  </si>
  <si>
    <t>5-Year Averages</t>
  </si>
  <si>
    <t>2017-2021 Average Tonnage</t>
  </si>
  <si>
    <t>2017-2021 Avg. Shipments</t>
  </si>
  <si>
    <t>2017-2021 Avg. Receipts</t>
  </si>
  <si>
    <t>0.031 Million</t>
  </si>
  <si>
    <t>2017-2021 Avg. Thru</t>
  </si>
  <si>
    <t>0</t>
  </si>
  <si>
    <t>2017-2021 Avg. Intraport</t>
  </si>
  <si>
    <t>Top Three Commodities Handled</t>
  </si>
  <si>
    <t>Chem. Products NEC (0%), Copper Ore (0%), Iron Ore (100%)</t>
  </si>
  <si>
    <t>Primary Commodity Shipped</t>
  </si>
  <si>
    <t>Iron Ore(100%)</t>
  </si>
  <si>
    <t>Primary Commodity Received</t>
  </si>
  <si>
    <t>Iron Ore(84%)</t>
  </si>
  <si>
    <t>Step 2 - Put tables side-by-side</t>
  </si>
  <si>
    <t>15762855</t>
  </si>
  <si>
    <t>16069773</t>
  </si>
  <si>
    <t>16039211</t>
  </si>
  <si>
    <t>30561.6</t>
  </si>
  <si>
    <t>Step 3 - Use Format Painter to format tables for readibility</t>
  </si>
  <si>
    <t>Step 4 - Add QC Check formula (using Paste Special --&gt; Formula)</t>
  </si>
  <si>
    <t>QC Check</t>
  </si>
  <si>
    <r>
      <t xml:space="preserve">Step 5 - Manually correct the "Number Stored As Text" error for Column E by clicking "Convert to Number". </t>
    </r>
    <r>
      <rPr>
        <sz val="11"/>
        <color theme="1"/>
        <rFont val="Calibri"/>
        <family val="2"/>
        <scheme val="minor"/>
      </rPr>
      <t>Click the first affected cell, then highlight the rest of the column. You can fix all errors at once.</t>
    </r>
  </si>
  <si>
    <t>Step 6 - Quality Control! Adjust Commodities formatting if necessary. Otherwise, make sure Column B and F match.</t>
  </si>
  <si>
    <r>
      <t xml:space="preserve">Chem. Products NEC </t>
    </r>
    <r>
      <rPr>
        <sz val="11"/>
        <color rgb="FFFF0000"/>
        <rFont val="Calibri"/>
        <family val="2"/>
        <scheme val="minor"/>
      </rPr>
      <t>(&lt;0.01%)</t>
    </r>
    <r>
      <rPr>
        <sz val="11"/>
        <color theme="1"/>
        <rFont val="Calibri"/>
        <family val="2"/>
        <scheme val="minor"/>
      </rPr>
      <t xml:space="preserve">, Copper Ore </t>
    </r>
    <r>
      <rPr>
        <sz val="11"/>
        <color rgb="FFFF0000"/>
        <rFont val="Calibri"/>
        <family val="2"/>
        <scheme val="minor"/>
      </rPr>
      <t>(&lt;0.01%)</t>
    </r>
    <r>
      <rPr>
        <sz val="11"/>
        <color theme="1"/>
        <rFont val="Calibri"/>
        <family val="2"/>
        <scheme val="minor"/>
      </rPr>
      <t xml:space="preserve">, Iron Ore </t>
    </r>
    <r>
      <rPr>
        <sz val="11"/>
        <color rgb="FFFF0000"/>
        <rFont val="Calibri"/>
        <family val="2"/>
        <scheme val="minor"/>
      </rPr>
      <t>(&gt;99%)</t>
    </r>
  </si>
  <si>
    <r>
      <t xml:space="preserve">Step 7 - Copy only relevant tables into a new tab for VI. </t>
    </r>
    <r>
      <rPr>
        <sz val="11"/>
        <color theme="1"/>
        <rFont val="Calibri"/>
        <family val="2"/>
        <scheme val="minor"/>
      </rPr>
      <t>Then hide the QC tab. You may want to keep the information in the QC tab to check things later, but it's unnecessary and confusing to share with VI.</t>
    </r>
  </si>
  <si>
    <t>Remember, in QC for Fast Facts tables you are looking for…</t>
  </si>
  <si>
    <t>Ranking --&gt; make sure National Ranking was updated properly and makes sense compared to Great Lakes ranking.</t>
  </si>
  <si>
    <t>Tonnages (Tonnage for CY, 5-Yr Averages)</t>
  </si>
  <si>
    <t>Within "Top Three Commodities Handled"</t>
  </si>
  <si>
    <t>Fast Facts - Illinois International Port, IL</t>
  </si>
  <si>
    <t>Great Lakes (NA), National (47th)</t>
  </si>
  <si>
    <t>10 Million</t>
  </si>
  <si>
    <t>Shipments</t>
  </si>
  <si>
    <t>2.7 Million</t>
  </si>
  <si>
    <t>Receipts</t>
  </si>
  <si>
    <t>7.7 Million</t>
  </si>
  <si>
    <t>Thru</t>
  </si>
  <si>
    <t>Intraport</t>
  </si>
  <si>
    <t>0.019 Million</t>
  </si>
  <si>
    <t>Asphalt, Tar &amp; Pitch (12%), Salt (12%), Sand &amp; Gravel (21%)</t>
  </si>
  <si>
    <t>Soil &amp; Fill Dirt(25%)</t>
  </si>
  <si>
    <t>Sand &amp; Gravel(28%)</t>
  </si>
  <si>
    <t>Fast Facts - Buffalo, NY</t>
  </si>
  <si>
    <t>Great Lakes (NA), National (NA)</t>
  </si>
  <si>
    <t>0.78 Million</t>
  </si>
  <si>
    <t>0.67 Million</t>
  </si>
  <si>
    <t>&lt;0.01 Million</t>
  </si>
  <si>
    <t>Grain Mill Products (14%), Sand &amp; Gravel (29%), Wheat (43%)</t>
  </si>
  <si>
    <t>Manufac. Prod. NEC(100%)</t>
  </si>
  <si>
    <t>Wheat(43%)</t>
  </si>
  <si>
    <t>Fast Facts - Detroit-Wayne County Port, MI</t>
  </si>
  <si>
    <t>Great Lakes (NA), National (49th)</t>
  </si>
  <si>
    <t>9.7 Million</t>
  </si>
  <si>
    <t>12 Million</t>
  </si>
  <si>
    <t>0.64 Million</t>
  </si>
  <si>
    <t>11 Million</t>
  </si>
  <si>
    <t>0.056 Million</t>
  </si>
  <si>
    <t>Coal &amp; Lignite (11%), Iron Ore (42%), Limestone (18%)</t>
  </si>
  <si>
    <t>Asphalt, Tar &amp; Pitch(43%)</t>
  </si>
  <si>
    <t>Iron Ore(43%)</t>
  </si>
  <si>
    <t>Fast Facts - Duluth-Superior, MN and WI</t>
  </si>
  <si>
    <t>Great Lakes (1st), National (18th)</t>
  </si>
  <si>
    <t>32 Million</t>
  </si>
  <si>
    <t>28 Million</t>
  </si>
  <si>
    <t>4.1 Million</t>
  </si>
  <si>
    <t>0.038 Million</t>
  </si>
  <si>
    <t>Coal &amp; Lignite (24%), Iron Ore (58%), Limestone (10%)</t>
  </si>
  <si>
    <t>Iron Ore(67%)</t>
  </si>
  <si>
    <t>Limestone(75%)</t>
  </si>
  <si>
    <t>`</t>
  </si>
  <si>
    <t>Fast Facts - Indiana Harbor, IN</t>
  </si>
  <si>
    <t>Great Lakes (5th), National (NA)</t>
  </si>
  <si>
    <t>2.2 Million</t>
  </si>
  <si>
    <t>9.4 Million</t>
  </si>
  <si>
    <t>Asphalt, Tar &amp; Pitch (11%), Iron Ore (69%), Limestone (8%)</t>
  </si>
  <si>
    <t>Asphalt, Tar &amp; Pitch(60%)</t>
  </si>
  <si>
    <t>Iron Ore(85%)</t>
  </si>
  <si>
    <t>Fast Facts - Cleveland-Cuyahoga Port, OH</t>
  </si>
  <si>
    <t>Great Lakes (3rd), National (42nd)</t>
  </si>
  <si>
    <t>8.3 Million</t>
  </si>
  <si>
    <t>2.8 Million</t>
  </si>
  <si>
    <t>Cement &amp; Concrete (7%), Iron Ore (58%), Limestone (20%)</t>
  </si>
  <si>
    <t>Salt(91%)</t>
  </si>
  <si>
    <t>Iron Ore(48%)</t>
  </si>
  <si>
    <t>Fast Facts - Toledo-Lucas County Port, OH</t>
  </si>
  <si>
    <t>Great Lakes (4th), National (44th)</t>
  </si>
  <si>
    <t>9.8 Million</t>
  </si>
  <si>
    <t>3.8 Million</t>
  </si>
  <si>
    <t>6 Million</t>
  </si>
  <si>
    <t>Coal &amp; Lignite (25%), Iron Ore (38%), Soybeans (4%)</t>
  </si>
  <si>
    <t>Coal &amp; Lignite(63%)</t>
  </si>
  <si>
    <t>Iron Ore(62%)</t>
  </si>
  <si>
    <t>Fast Facts - Gary, IN</t>
  </si>
  <si>
    <t>Great Lakes (6th), National (NA)</t>
  </si>
  <si>
    <t>9.9 Million</t>
  </si>
  <si>
    <t>9.3 Million</t>
  </si>
  <si>
    <t>0.27 Million</t>
  </si>
  <si>
    <t>9.1 Million</t>
  </si>
  <si>
    <t>I&amp;S Plates &amp; Sheets (2%), Iron Ore (78%), Limestone (16%)</t>
  </si>
  <si>
    <t>I&amp;S Plates &amp; Sheets(69%)</t>
  </si>
  <si>
    <t>Iron Ore(80%)</t>
  </si>
  <si>
    <t>Fast Facts - Calumet Harbor and River, IL and IN</t>
  </si>
  <si>
    <t>Great Lakes (8th), National (NA)</t>
  </si>
  <si>
    <t>9 Million</t>
  </si>
  <si>
    <t>8.7 Million</t>
  </si>
  <si>
    <t>1.7 Million</t>
  </si>
  <si>
    <t>4.6 Million</t>
  </si>
  <si>
    <t>2.5 Million</t>
  </si>
  <si>
    <t>Asphalt, Tar &amp; Pitch (14%), Cement &amp; Concrete (12%), Salt (14%)</t>
  </si>
  <si>
    <t>Coal &amp; Lignite(21%)</t>
  </si>
  <si>
    <t>Asphalt, Tar &amp; Pitch(25%)</t>
  </si>
  <si>
    <t>Fast Facts - Conneaut, OH</t>
  </si>
  <si>
    <t>Great Lakes (14th), National (83th)</t>
  </si>
  <si>
    <t>4.3 Million</t>
  </si>
  <si>
    <t>0.49 Million</t>
  </si>
  <si>
    <t>Iron Ore (97%), Limestone (1%), Slag (2%)</t>
  </si>
  <si>
    <t>Iron Ore(96%)</t>
  </si>
  <si>
    <t>Iron Ore(97%)</t>
  </si>
  <si>
    <t>Fast Facts - Burns Waterway Harbor, IN</t>
  </si>
  <si>
    <t>Great Lakes (7th), National (NA)</t>
  </si>
  <si>
    <t>8.5 Million</t>
  </si>
  <si>
    <t>0.66 Million</t>
  </si>
  <si>
    <t>7.8 Million</t>
  </si>
  <si>
    <t>Iron Ore (72%), Limestone (11%), Slag (4%)</t>
  </si>
  <si>
    <t>Slag(51%)</t>
  </si>
  <si>
    <t>Iron Ore(77%)</t>
  </si>
  <si>
    <t>Fast Facts - Rouge River, MI</t>
  </si>
  <si>
    <t>Great Lakes (9th), National (NA)</t>
  </si>
  <si>
    <t>8.1 Million</t>
  </si>
  <si>
    <t>7.6 Million</t>
  </si>
  <si>
    <t>0.5 Million</t>
  </si>
  <si>
    <t>7 Million</t>
  </si>
  <si>
    <t>0.046 Million</t>
  </si>
  <si>
    <t>Coal &amp; Lignite (14%), Iron Ore (43%), Limestone (16%)</t>
  </si>
  <si>
    <t>Asphalt, Tar &amp; Pitch(55%)</t>
  </si>
  <si>
    <t>Iron Ore(45%)</t>
  </si>
  <si>
    <t>Fast Facts - Rogers City, MI</t>
  </si>
  <si>
    <t>Great Lakes (10th), National (62th)</t>
  </si>
  <si>
    <t>7.2 Million</t>
  </si>
  <si>
    <t>7.3 Million</t>
  </si>
  <si>
    <t>0.055 Million</t>
  </si>
  <si>
    <t>Iron Ore (1%), Limestone (96%), Sand &amp; Gravel (3%)</t>
  </si>
  <si>
    <t>Limestone(96%)</t>
  </si>
  <si>
    <t>Distillate Fuel Oil(32%)</t>
  </si>
  <si>
    <t>Fast Facts - Marquette, MI</t>
  </si>
  <si>
    <t>Great Lakes (11st), National (66th)</t>
  </si>
  <si>
    <t>6.5 Million</t>
  </si>
  <si>
    <t>7.4 Million</t>
  </si>
  <si>
    <t>6.2 Million</t>
  </si>
  <si>
    <t>1.2 Million</t>
  </si>
  <si>
    <t>Coal &amp; Lignite (5%), Iron Ore (84%), Limestone (7%)</t>
  </si>
  <si>
    <t>Iron Ore(99%)</t>
  </si>
  <si>
    <t>Limestone(42%)</t>
  </si>
  <si>
    <t>Fast Facts - Silver Bay, MN</t>
  </si>
  <si>
    <t>Great Lakes (12nd), National (70th)</t>
  </si>
  <si>
    <t>5.8 Million</t>
  </si>
  <si>
    <t>5.7 Million</t>
  </si>
  <si>
    <t>5.5 Million</t>
  </si>
  <si>
    <t>0.18 Million</t>
  </si>
  <si>
    <t>Coal &amp; Lignite (2%), Iron Ore (96%), Limestone (1%)</t>
  </si>
  <si>
    <t>Fast Facts - Presque Isle, MI</t>
  </si>
  <si>
    <t>Great Lakes (13rd), National (NA)</t>
  </si>
  <si>
    <t>4.8 Million</t>
  </si>
  <si>
    <t>0.38 Million</t>
  </si>
  <si>
    <t>Coal &amp; Lignite (5%), Iron Ore (94%), Limestone (1%)</t>
  </si>
  <si>
    <t>Coal &amp; Lignite(89%)</t>
  </si>
  <si>
    <t>Fast Facts - Presque Isle Township, MI</t>
  </si>
  <si>
    <t>Great Lakes (16th), National (84th)</t>
  </si>
  <si>
    <t>4.2 Million</t>
  </si>
  <si>
    <t>0.047 Million</t>
  </si>
  <si>
    <t>Cement &amp; Concrete (0%), Limestone (90%), Sand &amp; Gravel (8%)</t>
  </si>
  <si>
    <t>Limestone(91%)</t>
  </si>
  <si>
    <t>Salt(22%)</t>
  </si>
  <si>
    <t>Fast Facts - Ashtabula Port Authority, OH</t>
  </si>
  <si>
    <t>Great Lakes (30th), National (136th)</t>
  </si>
  <si>
    <t>1.6 Million</t>
  </si>
  <si>
    <t>1.1 Million</t>
  </si>
  <si>
    <t>Iron Ore (57%), Limestone (28%), Salt (3%)</t>
  </si>
  <si>
    <t>Iron Ore(93%)</t>
  </si>
  <si>
    <t>Fast Facts - Mueller Township, MI</t>
  </si>
  <si>
    <t>Great Lakes (17th), National (85th)</t>
  </si>
  <si>
    <t>Building Stone (1%), Limestone (92%), Sand &amp; Gravel (6%)</t>
  </si>
  <si>
    <t>Limestone(93%)</t>
  </si>
  <si>
    <t>Limestone(70%)</t>
  </si>
  <si>
    <t>Fast Facts - Saginaw River, MI</t>
  </si>
  <si>
    <t>Great Lakes (20th), National (NA)</t>
  </si>
  <si>
    <t>3.2 Million</t>
  </si>
  <si>
    <t>0.021 Million</t>
  </si>
  <si>
    <t>3.1 Million</t>
  </si>
  <si>
    <t>0.059 Million</t>
  </si>
  <si>
    <t>Coal &amp; Lignite (22%), Limestone (59%), Sand &amp; Gravel (5%)</t>
  </si>
  <si>
    <t>Sand &amp; Gravel(24%)</t>
  </si>
  <si>
    <t>Limestone(58%)</t>
  </si>
  <si>
    <t>Fast Facts - Milwaukee, WI</t>
  </si>
  <si>
    <t>Great Lakes (22nd), National (107th)</t>
  </si>
  <si>
    <t>2.4 Million</t>
  </si>
  <si>
    <t>2.6 Million</t>
  </si>
  <si>
    <t>2.3 Million</t>
  </si>
  <si>
    <t>Cement &amp; Concrete (29%), Salt (42%), Slag (5%)</t>
  </si>
  <si>
    <t>Soybeans(36%)</t>
  </si>
  <si>
    <t>Salt(47%)</t>
  </si>
  <si>
    <t>Fast Facts - Marblehead, OH</t>
  </si>
  <si>
    <t>Great Lakes (21st), National (103rd)</t>
  </si>
  <si>
    <t>0.086 Million</t>
  </si>
  <si>
    <t>Building Stone (1%), Limestone (96%), Sand &amp; Gravel (1%)</t>
  </si>
  <si>
    <t>Limestone(98%)</t>
  </si>
  <si>
    <t>Sand &amp; Gravel(31%)</t>
  </si>
  <si>
    <t>Fast Facts - Alpena, MI</t>
  </si>
  <si>
    <t>Great Lakes (23rd), National (110th)</t>
  </si>
  <si>
    <t>0.68 Million</t>
  </si>
  <si>
    <t>Cement &amp; Concrete (71%), Petroleum Coke (7%), Slag (8%)</t>
  </si>
  <si>
    <t>Cement &amp; Concrete(100%)</t>
  </si>
  <si>
    <t>Slag(26%)</t>
  </si>
  <si>
    <t>Fast Facts - Clark Township, MI</t>
  </si>
  <si>
    <t>Great Lakes (18th), National (94th)</t>
  </si>
  <si>
    <t>2.9 Million</t>
  </si>
  <si>
    <t>0.044 Million</t>
  </si>
  <si>
    <t>Clay &amp; Refrac. Mat. (2%), Limestone (91%), Sand &amp; Gravel (5%)</t>
  </si>
  <si>
    <t>Limestone(92%)</t>
  </si>
  <si>
    <t>Salt(44%)</t>
  </si>
  <si>
    <t>Fast Facts - Green Bay, WI</t>
  </si>
  <si>
    <t>Great Lakes (26th), National (117th)</t>
  </si>
  <si>
    <t>2.1 Million</t>
  </si>
  <si>
    <t>0.071 Million</t>
  </si>
  <si>
    <t>2 Million</t>
  </si>
  <si>
    <t>Cement &amp; Concrete (18%), Limestone (26%), Salt (17%)</t>
  </si>
  <si>
    <t>Alcohols(32%)</t>
  </si>
  <si>
    <t>Limestone(27%)</t>
  </si>
  <si>
    <t>Fast Facts - Sandusky, OH</t>
  </si>
  <si>
    <t>Great Lakes (19th), National (95th)</t>
  </si>
  <si>
    <t>3 Million</t>
  </si>
  <si>
    <t>0.15 Million</t>
  </si>
  <si>
    <t>Coal &amp; Lignite (92%), Coal Coke (1%), Salt (4%)</t>
  </si>
  <si>
    <t>Coal &amp; Lignite(98%)</t>
  </si>
  <si>
    <t>Salt(67%)</t>
  </si>
  <si>
    <t>Fast Facts - Detroit Harbor, MI</t>
  </si>
  <si>
    <t>Great Lakes (31st), National (NA)</t>
  </si>
  <si>
    <t>1.5 Million</t>
  </si>
  <si>
    <t>3.9 Million</t>
  </si>
  <si>
    <t>0.12 Million</t>
  </si>
  <si>
    <t>Cement &amp; Concrete (11%), Iron Ore (44%), Limestone (17%)</t>
  </si>
  <si>
    <t>Slag(47%)</t>
  </si>
  <si>
    <t>Iron Ore(44%)</t>
  </si>
  <si>
    <t>Fast Facts - Grand Haven, MI</t>
  </si>
  <si>
    <t>Great Lakes (45th), National (NA)</t>
  </si>
  <si>
    <t>0.72 Million</t>
  </si>
  <si>
    <t>0.63 Million</t>
  </si>
  <si>
    <t>Limestone (9%), Sand &amp; Gravel (19%), Slag (59%)</t>
  </si>
  <si>
    <t>Slag(100%)</t>
  </si>
  <si>
    <t>Slag(59%)</t>
  </si>
  <si>
    <t>Fast Facts - Monroe, MI</t>
  </si>
  <si>
    <t>Great Lakes (24th), National (116th)</t>
  </si>
  <si>
    <t>Asphalt, Tar &amp; Pitch (6%), Coal &amp; Lignite (72%), Limestone (16%)</t>
  </si>
  <si>
    <t>Slag(49%)</t>
  </si>
  <si>
    <t>Coal &amp; Lignite(74%)</t>
  </si>
  <si>
    <t>Fast Facts - Marine City, MI</t>
  </si>
  <si>
    <t>Great Lakes (32nd), National (147th)</t>
  </si>
  <si>
    <t>1 Million</t>
  </si>
  <si>
    <t>0.017 Million</t>
  </si>
  <si>
    <t>0.99 Million</t>
  </si>
  <si>
    <t>Clay &amp; Refrac. Mat. (0%), Limestone (98%), Sand &amp; Gravel (2%)</t>
  </si>
  <si>
    <t>Limestone(100%)</t>
  </si>
  <si>
    <t>Limestone(97%)</t>
  </si>
  <si>
    <t>Fast Facts - Muskegon, MI</t>
  </si>
  <si>
    <t>Great Lakes (38th), National (NA)</t>
  </si>
  <si>
    <t>0.95 Million</t>
  </si>
  <si>
    <t>0.96 Million</t>
  </si>
  <si>
    <t>0.94 Million</t>
  </si>
  <si>
    <t>Limestone (47%), Salt (16%), Sand &amp; Gravel (18%)</t>
  </si>
  <si>
    <t>Salt(49%)</t>
  </si>
  <si>
    <t>Limestone(47%)</t>
  </si>
  <si>
    <t>Fast Facts - Drummond Island, MI</t>
  </si>
  <si>
    <t>Great Lakes (35th), National (NA)</t>
  </si>
  <si>
    <t>0.022 Million</t>
  </si>
  <si>
    <t>Building Stone (4%), Clay &amp; Refrac. Mat. (4%), Limestone (85%)</t>
  </si>
  <si>
    <t>Limestone(87%)</t>
  </si>
  <si>
    <t>Sand &amp; Gravel(70%)</t>
  </si>
  <si>
    <t>Fast Facts - Lake Calumet, IL</t>
  </si>
  <si>
    <t>Great Lakes (40th), National (NA)</t>
  </si>
  <si>
    <t>0.9 Million</t>
  </si>
  <si>
    <t>0.1 Million</t>
  </si>
  <si>
    <t>0.89 Million</t>
  </si>
  <si>
    <t>Cement &amp; Concrete (63%), I&amp;S Plates &amp; Sheets (7%), Primary I&amp;S NEC (6%)</t>
  </si>
  <si>
    <t>Iron &amp; Steel Scrap(36%)</t>
  </si>
  <si>
    <t>Cement &amp; Concrete(70%)</t>
  </si>
  <si>
    <t>Fast Facts - Buffalo Harbor, NY</t>
  </si>
  <si>
    <t>Great Lakes (34th), National (NA)</t>
  </si>
  <si>
    <t>0.82 Million</t>
  </si>
  <si>
    <t>Salt (14%), Sand &amp; Gravel (24%), Wheat (36%)</t>
  </si>
  <si>
    <t>Wheat(36%)</t>
  </si>
  <si>
    <t>Fast Facts - Lorain Port Authority, OH</t>
  </si>
  <si>
    <t>Great Lakes (42nd), National (NA)</t>
  </si>
  <si>
    <t>0.84 Million</t>
  </si>
  <si>
    <t>0.098 Million</t>
  </si>
  <si>
    <t>0.74 Million</t>
  </si>
  <si>
    <t>Limestone (63%), Salt (10%), Sand &amp; Gravel (8%)</t>
  </si>
  <si>
    <t>Salt(37%)</t>
  </si>
  <si>
    <t>Limestone(71%)</t>
  </si>
  <si>
    <t>Fast Facts - Fairport Harbor, OH</t>
  </si>
  <si>
    <t>Great Lakes (48th), National (NA)</t>
  </si>
  <si>
    <t>0.46 Million</t>
  </si>
  <si>
    <t>0.013 Million</t>
  </si>
  <si>
    <t>0.61 Million</t>
  </si>
  <si>
    <t>Clay &amp; Refrac. Mat. (2%), Limestone (89%), Sand &amp; Gravel (8%)</t>
  </si>
  <si>
    <r>
      <t>Sand &amp; Gravel(</t>
    </r>
    <r>
      <rPr>
        <sz val="11"/>
        <color rgb="FFFF0000"/>
        <rFont val="Calibri"/>
        <family val="2"/>
        <scheme val="minor"/>
      </rPr>
      <t>&gt;99.9</t>
    </r>
    <r>
      <rPr>
        <sz val="11"/>
        <color theme="1"/>
        <rFont val="Calibri"/>
        <family val="2"/>
        <scheme val="minor"/>
      </rPr>
      <t>%)</t>
    </r>
  </si>
  <si>
    <t>Sand &amp; Gravel(100%)</t>
  </si>
  <si>
    <t>Fast Facts - Erie, PA</t>
  </si>
  <si>
    <t>Great Lakes (44th), National (NA)</t>
  </si>
  <si>
    <t>0.79 Million</t>
  </si>
  <si>
    <t>0.59 Million</t>
  </si>
  <si>
    <t>0.09 Million</t>
  </si>
  <si>
    <t>Limestone (47%), Salt (13%), Sand &amp; Gravel (39%)</t>
  </si>
  <si>
    <t>Fruit &amp; Nuts NEC(80%)</t>
  </si>
  <si>
    <t>Limestone(54%)</t>
  </si>
  <si>
    <t>Fast Facts - Marysville, MI</t>
  </si>
  <si>
    <t>Great Lakes (43rd), National (NA)</t>
  </si>
  <si>
    <t>0.6 Million</t>
  </si>
  <si>
    <t>Clay &amp; Refrac. Mat. (5%), Limestone (82%), Sand &amp; Gravel (10%)</t>
  </si>
  <si>
    <t>Limestone(82%)</t>
  </si>
  <si>
    <t>Fast Facts - Ludington, MI</t>
  </si>
  <si>
    <t>Great Lakes (52nd), National (NA)</t>
  </si>
  <si>
    <t>0.36 Million</t>
  </si>
  <si>
    <t>0.43 Million</t>
  </si>
  <si>
    <t>0.25 Million</t>
  </si>
  <si>
    <t>Limestone (29%), Metallic Salts (56%), Slag (9%)</t>
  </si>
  <si>
    <t>Metallic Salts(98%)</t>
  </si>
  <si>
    <t>Limestone(66%)</t>
  </si>
  <si>
    <t>Fast Facts - Manistee, MI</t>
  </si>
  <si>
    <t>Great Lakes (58th), National (NA)</t>
  </si>
  <si>
    <t>0.23 Million</t>
  </si>
  <si>
    <t>0.2 Million</t>
  </si>
  <si>
    <t>0.19 Million</t>
  </si>
  <si>
    <t>Coal &amp; Lignite (27%), Limestone (32%), Slag (11%)</t>
  </si>
  <si>
    <t>Limestone(77%)</t>
  </si>
  <si>
    <t>Limestone(30%)</t>
  </si>
  <si>
    <t>Fast Facts - Holland, MI</t>
  </si>
  <si>
    <t>Great Lakes (47th), National (NA)</t>
  </si>
  <si>
    <t>0.47 Million</t>
  </si>
  <si>
    <t>0.11 Million</t>
  </si>
  <si>
    <t>0.33 Million</t>
  </si>
  <si>
    <t>0.018 Million</t>
  </si>
  <si>
    <t>Iron &amp; Steel Scrap (20%), Limestone (59%), Sand &amp; Gravel (16%)</t>
  </si>
  <si>
    <t>Iron &amp; Steel Scrap(82%)</t>
  </si>
  <si>
    <t>Fast Facts - Port Huron, MI</t>
  </si>
  <si>
    <t>Great Lakes (68th), National (NA)</t>
  </si>
  <si>
    <t>Limestone (19%), Salt (9%), Sand &amp; Gravel (63%)</t>
  </si>
  <si>
    <t>NA</t>
  </si>
  <si>
    <t>Sand &amp; Gravel(63%)</t>
  </si>
  <si>
    <t>Fast Facts - St. Joseph, MI</t>
  </si>
  <si>
    <t>Great Lakes (50th), National (NA)</t>
  </si>
  <si>
    <t>0.3 Million</t>
  </si>
  <si>
    <t>Cement &amp; Concrete (53%), Limestone (38%), Sand &amp; Gravel (6%)</t>
  </si>
  <si>
    <t>Cement &amp; Concrete(55%)</t>
  </si>
  <si>
    <t>Fast Facts - Manitowoc Harbor Commission, WI</t>
  </si>
  <si>
    <t>Great Lakes (62nd), National (NA)</t>
  </si>
  <si>
    <t>0.049 Million</t>
  </si>
  <si>
    <t>0.14 Million</t>
  </si>
  <si>
    <t>Cement &amp; Concrete (71%), Limestone (16%), Slag (6%)</t>
  </si>
  <si>
    <t>Limestone(62%)</t>
  </si>
  <si>
    <t>Cement &amp; Concrete(95%)</t>
  </si>
  <si>
    <t>Fast Facts - Oswego, NY</t>
  </si>
  <si>
    <t>Great Lakes (56th), National (NA)</t>
  </si>
  <si>
    <t>0.28 Million</t>
  </si>
  <si>
    <t>Aluminum (21%), Cement &amp; Concrete (61%), Unknown or NEC (5%)</t>
  </si>
  <si>
    <t>Soybeans(100%)</t>
  </si>
  <si>
    <t>Cement &amp; Concrete(62%)</t>
  </si>
  <si>
    <t>Fast Facts - Waukegan Port District, IL</t>
  </si>
  <si>
    <t>Great Lakes (60th), National (NA)</t>
  </si>
  <si>
    <t>0.22 Million</t>
  </si>
  <si>
    <t>0.037 Million</t>
  </si>
  <si>
    <t>0.16 Million</t>
  </si>
  <si>
    <t>Gypsum (77%), Sand &amp; Gravel (1%), Waterway Improv. Mat (19%)</t>
  </si>
  <si>
    <t>Waterway Improv. Mat(89%)</t>
  </si>
  <si>
    <t>Gypsum(95%)</t>
  </si>
  <si>
    <t>Fast Facts - Cheboygan, MI</t>
  </si>
  <si>
    <t>Great Lakes (54th), National (NA)</t>
  </si>
  <si>
    <t>0.29 Million</t>
  </si>
  <si>
    <t>0.24 Million</t>
  </si>
  <si>
    <t>Distillate Fuel Oil (22%), Gasoline (53%), Limestone (9%)</t>
  </si>
  <si>
    <t>Distillate Fuel Oil(43%)</t>
  </si>
  <si>
    <t>Gasoline(57%)</t>
  </si>
  <si>
    <t>Fast Facts - Escanaba, MI</t>
  </si>
  <si>
    <t>Great Lakes (67th), National (NA)</t>
  </si>
  <si>
    <t>0.34 Million</t>
  </si>
  <si>
    <t>Coal &amp; Lignite (13%), Iron Ore (65%), Salt (17%)</t>
  </si>
  <si>
    <t>Iron Ore(95%)</t>
  </si>
  <si>
    <t>Fast Facts - Ecorse, MI</t>
  </si>
  <si>
    <t>Great Lakes (66th), National (NA)</t>
  </si>
  <si>
    <t>0.45 Million</t>
  </si>
  <si>
    <t>0.016 Million</t>
  </si>
  <si>
    <t>I&amp;S Plates &amp; Sheets (9%), I&amp;S Primary Forms (9%), Limestone (67%)</t>
  </si>
  <si>
    <t>Coal Coke(34%)</t>
  </si>
  <si>
    <t>Limestone(68%)</t>
  </si>
  <si>
    <t>Fast Facts - Rochester, NY</t>
  </si>
  <si>
    <t>Great Lakes (70th), National (NA)</t>
  </si>
  <si>
    <t>0.088 Million</t>
  </si>
  <si>
    <t>0.097 Million</t>
  </si>
  <si>
    <t>Cement &amp; Concrete (96%), Starches, Gluten, Glue (3%), Unknown or NEC (1%)</t>
  </si>
  <si>
    <t>Cement &amp; Concrete(96%)</t>
  </si>
  <si>
    <t>Fast Facts - Sault Ste Marie, MI</t>
  </si>
  <si>
    <t>Great Lakes (37th), National (NA)</t>
  </si>
  <si>
    <t>0.015 Million</t>
  </si>
  <si>
    <t>Coal &amp; Lignite (52%), Limestone (11%), Salt (20%)</t>
  </si>
  <si>
    <t>Machinery (Not Elec)(32%)</t>
  </si>
  <si>
    <t>Coal &amp; Lignite(56%)</t>
  </si>
  <si>
    <t>Fast Facts - Marinette-Menominee, MI and WI</t>
  </si>
  <si>
    <t>Great Lakes (65th), National (NA)</t>
  </si>
  <si>
    <t>Pig Iron (65%), Pulp &amp; Waste Paper (3%), Salt (27%)</t>
  </si>
  <si>
    <t>Pig Iron(66%)</t>
  </si>
  <si>
    <t>Fast Facts - Niagara River, NY</t>
  </si>
  <si>
    <t>Great Lakes (74th), National (NA)</t>
  </si>
  <si>
    <t>0.064 Million</t>
  </si>
  <si>
    <t>0.076 Million</t>
  </si>
  <si>
    <t>Asphalt, Tar &amp; Pitch (100%), Fab. Metal Products (0%)</t>
  </si>
  <si>
    <t>Asphalt, Tar &amp; Pitch(100%)</t>
  </si>
  <si>
    <t>Fast Facts - Kelleys Island, OH</t>
  </si>
  <si>
    <t>0.026 Million</t>
  </si>
  <si>
    <t>Limestone (0%), Vehicles &amp; Parts (60%)</t>
  </si>
  <si>
    <t>Vehicles &amp; Parts(100%)</t>
  </si>
  <si>
    <t>Vehicles &amp; Parts(99%)</t>
  </si>
  <si>
    <t>Fast Facts - Trenton, MI</t>
  </si>
  <si>
    <t>Coal &amp; Lignite (44%), Slag (3%), Sugar (33%)</t>
  </si>
  <si>
    <t>Coal &amp; Lignite(57%)</t>
  </si>
  <si>
    <t>Fast Facts - Ogdensburg Port Authority, NY</t>
  </si>
  <si>
    <t>Great Lakes (64th), National (NA)</t>
  </si>
  <si>
    <t>0.079 Million</t>
  </si>
  <si>
    <t>Electrical Machinery (2%), Machinery (Not Elec) (1%), Salt (96%)</t>
  </si>
  <si>
    <t>Salt(96%)</t>
  </si>
  <si>
    <t>Fast Facts - St. James, MI</t>
  </si>
  <si>
    <t>Fast Facts - Charlevoix, MI</t>
  </si>
  <si>
    <t>Great Lakes (87th), National (NA)</t>
  </si>
  <si>
    <t>0.014 Million</t>
  </si>
  <si>
    <t>Explosives (0%), Manufac. Prod. NEC (78%), Unknown or NEC (22%)</t>
  </si>
  <si>
    <t>Manufac. Prod. NEC(79%)</t>
  </si>
  <si>
    <t>Manufac. Prod. NEC(77%)</t>
  </si>
  <si>
    <t>Fast Facts - Bayfield, WI</t>
  </si>
  <si>
    <t>Great Lakes (84th), National (NA)</t>
  </si>
  <si>
    <t>0.011 Million</t>
  </si>
  <si>
    <t>Gasoline (2%), Hydrocarbon &amp; Petrol Gases, Liquefied and Gaseous (4%), Manufac. Prod. NEC (91%)</t>
  </si>
  <si>
    <t>Manufac. Prod. NEC(89%)</t>
  </si>
  <si>
    <t>Fast Facts - La Pointe, WI</t>
  </si>
  <si>
    <t>Great Lakes (86th), National (NA)</t>
  </si>
  <si>
    <t>Gasoline (2%), Hydrocarbon &amp; Petrol Gases, Liquefied and Gaseous (4%), Manufac. Prod. NEC (92%)</t>
  </si>
  <si>
    <t>Manufac. Prod. NEC(90%)</t>
  </si>
  <si>
    <t>Fast Facts - Gladstone, MI</t>
  </si>
  <si>
    <t>Great Lakes (76th), National (NA)</t>
  </si>
  <si>
    <t>0.027 Million</t>
  </si>
  <si>
    <t>Asphalt, Tar &amp; Pitch (72%), Salt (28%)</t>
  </si>
  <si>
    <t>Asphalt, Tar &amp; Pitch(72%)</t>
  </si>
  <si>
    <t>Fast Facts - Mackinac Island, MI</t>
  </si>
  <si>
    <t>Great Lakes (72nd), National (NA)</t>
  </si>
  <si>
    <t>0.087 Million</t>
  </si>
  <si>
    <t>0.025 Million</t>
  </si>
  <si>
    <t>Limestone (39%), Manufac. Prod. NEC (50%), Sand &amp; Gravel (11%)</t>
  </si>
  <si>
    <t>Misc. Mineral Prod.(100%)</t>
  </si>
  <si>
    <t>Manufac. Prod. NEC(50%)</t>
  </si>
  <si>
    <t>Fast Facts - Detroit Harbor, WI</t>
  </si>
  <si>
    <t>Great Lakes (81st), National (NA)</t>
  </si>
  <si>
    <t>Gasoline (8%), Manufac. Prod. NEC (70%), Unknown or NEC (11%)</t>
  </si>
  <si>
    <t>Manufac. Prod. NEC(94%)</t>
  </si>
  <si>
    <t>Manufac. Prod. NEC(59%)</t>
  </si>
  <si>
    <t>Fast Facts - Put-In-Bay Harbor, OH</t>
  </si>
  <si>
    <t>Great Lakes (88th), National (NA)</t>
  </si>
  <si>
    <t>Distillate Fuel Oil (15%), Limestone (45%), Manufac. Prod. NEC (28%)</t>
  </si>
  <si>
    <t>Fast Facts - Huron, OH</t>
  </si>
  <si>
    <r>
      <t>Building Stone (3%), Cement &amp; Concrete</t>
    </r>
    <r>
      <rPr>
        <sz val="11"/>
        <color rgb="FFFF0000"/>
        <rFont val="Calibri"/>
        <family val="2"/>
        <scheme val="minor"/>
      </rPr>
      <t xml:space="preserve"> (&lt;0.01%)</t>
    </r>
    <r>
      <rPr>
        <sz val="11"/>
        <color theme="1"/>
        <rFont val="Calibri"/>
        <family val="2"/>
        <scheme val="minor"/>
      </rPr>
      <t>, Limestone (57%)</t>
    </r>
  </si>
  <si>
    <t>Building Stone (3%), Cement &amp; Concrete (0%), Limestone (57%)</t>
  </si>
  <si>
    <r>
      <t xml:space="preserve">Limestone </t>
    </r>
    <r>
      <rPr>
        <sz val="11"/>
        <color rgb="FFFF0000"/>
        <rFont val="Calibri"/>
        <family val="2"/>
        <scheme val="minor"/>
      </rPr>
      <t>(&gt;99%)</t>
    </r>
  </si>
  <si>
    <t>Limestone(94%)</t>
  </si>
  <si>
    <t>Fast Facts - Sturgeon Bay, WI</t>
  </si>
  <si>
    <t>Great Lakes (96th), National (NA)</t>
  </si>
  <si>
    <t>Aluminum (29%), Fab. Metal Products (21%), Rubber &amp; Plastic Pr. (19%)</t>
  </si>
  <si>
    <t>Aluminum(74%)</t>
  </si>
  <si>
    <t>Fab. Metal Products(50%)</t>
  </si>
  <si>
    <t>Fast Facts - Chicago Harbor, IL</t>
  </si>
  <si>
    <t>Great Lakes (79th), National (NA)</t>
  </si>
  <si>
    <t>0.024 Million</t>
  </si>
  <si>
    <t>Corn (18%), Distillate Fuel Oil (16%), Salt (26%)</t>
  </si>
  <si>
    <t>Machinery (Not Elec)(100%)</t>
  </si>
  <si>
    <t>Salt(79%)</t>
  </si>
  <si>
    <t>Fast Facts - Calcite, MI</t>
  </si>
  <si>
    <t>0.023 Million</t>
  </si>
  <si>
    <r>
      <t xml:space="preserve">Iron Ore </t>
    </r>
    <r>
      <rPr>
        <sz val="11"/>
        <color rgb="FFFF0000"/>
        <rFont val="Calibri"/>
        <family val="2"/>
        <scheme val="minor"/>
      </rPr>
      <t>(&gt;0.01%)</t>
    </r>
    <r>
      <rPr>
        <sz val="11"/>
        <color theme="1"/>
        <rFont val="Calibri"/>
        <family val="2"/>
        <scheme val="minor"/>
      </rPr>
      <t>, Limestone (58%), Sand &amp; Gravel (2%)</t>
    </r>
  </si>
  <si>
    <t>Iron Ore (0%), Limestone (58%), Sand &amp; Gravel (2%)</t>
  </si>
  <si>
    <t>Distillate Fuel Oil(28%)</t>
  </si>
  <si>
    <t>Fast Facts - Taconite, MN</t>
  </si>
  <si>
    <t>Great Lakes (53rd), National (NA)</t>
  </si>
  <si>
    <t>0.32 Million</t>
  </si>
  <si>
    <t>0.085 Million</t>
  </si>
  <si>
    <t>0.012 Million</t>
  </si>
  <si>
    <t>Iron Ore (76%), Limestone (4%)</t>
  </si>
  <si>
    <t>Iron Ore(55%)</t>
  </si>
  <si>
    <t>Fast Facts - Port Clinton, OH</t>
  </si>
  <si>
    <t>Distillate Fuel Oil (29%), Gasoline (11%)</t>
  </si>
  <si>
    <t>Distillate Fuel Oil(72%)</t>
  </si>
  <si>
    <t>Fast Facts - St. Clair, MI</t>
  </si>
  <si>
    <t>Coal &amp; Lignite (40%), Limestone (0%)</t>
  </si>
  <si>
    <t>Coal &amp; Lignite(100%)</t>
  </si>
  <si>
    <t>Fast Facts - Manistique, MI</t>
  </si>
  <si>
    <t>Distillate Fuel Oil (13%), Gasoline (27%)</t>
  </si>
  <si>
    <t>Gasoline(67%)</t>
  </si>
  <si>
    <t>Fast Facts - DeTour, MI</t>
  </si>
  <si>
    <t>Fast Facts - Ashland, WI</t>
  </si>
  <si>
    <t>Fast Facts - Algonac, MI</t>
  </si>
  <si>
    <t>Fast Facts - Racine, WI</t>
  </si>
  <si>
    <t>Great Lakes (94th), National (NA)</t>
  </si>
  <si>
    <t>Machinery (Not Elec) (1%), Waterway Improv. Mat (19%)</t>
  </si>
  <si>
    <t>Waterway Improv. Mat(95%)</t>
  </si>
  <si>
    <t>Fast Facts - Two Rivers, 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</si>
</sst>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0" fillId="0" borderId="8" xfId="0" applyBorder="1" applyAlignment="1">
      <alignment wrapText="1"/>
    </xf>
    <xf numFmtId="0" fontId="0" fillId="0" borderId="7" xfId="0" applyBorder="1" applyAlignment="1">
      <alignment horizontal="left" vertical="center" wrapText="1" indent="2"/>
    </xf>
    <xf numFmtId="0" fontId="0" fillId="0" borderId="7" xfId="0" applyBorder="1" applyAlignment="1">
      <alignment vertical="center" wrapText="1"/>
    </xf>
    <xf numFmtId="0" fontId="0" fillId="0" borderId="10" xfId="0" applyBorder="1" applyAlignment="1">
      <alignment horizontal="left" vertical="center" wrapText="1" indent="2"/>
    </xf>
    <xf numFmtId="0" fontId="0" fillId="0" borderId="11" xfId="0" applyBorder="1" applyAlignment="1">
      <alignment wrapText="1"/>
    </xf>
    <xf numFmtId="0" fontId="2" fillId="0" borderId="6" xfId="0" applyFont="1" applyBorder="1" applyAlignment="1">
      <alignment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quotePrefix="1"/>
    <xf numFmtId="0" fontId="0" fillId="0" borderId="0" xfId="0" quotePrefix="1" applyFont="1"/>
    <xf numFmtId="0" fontId="9" fillId="0" borderId="0" xfId="0" applyFont="1"/>
    <xf numFmtId="0" fontId="0" fillId="2" borderId="1" xfId="0" applyFill="1" applyBorder="1"/>
    <xf numFmtId="0" fontId="0" fillId="2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2" borderId="2" xfId="0" applyFill="1" applyBorder="1" applyAlignment="1">
      <alignment wrapText="1"/>
    </xf>
    <xf numFmtId="0" fontId="3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164" fontId="0" fillId="0" borderId="8" xfId="1" applyNumberFormat="1" applyFont="1" applyBorder="1" applyAlignment="1">
      <alignment horizontal="left" vertical="center" wrapText="1"/>
    </xf>
    <xf numFmtId="164" fontId="2" fillId="0" borderId="5" xfId="1" applyNumberFormat="1" applyFont="1" applyBorder="1" applyAlignment="1">
      <alignment horizontal="left" vertical="center" wrapText="1"/>
    </xf>
    <xf numFmtId="164" fontId="0" fillId="0" borderId="8" xfId="1" applyNumberFormat="1" applyFont="1" applyBorder="1" applyAlignment="1">
      <alignment wrapText="1"/>
    </xf>
    <xf numFmtId="0" fontId="0" fillId="0" borderId="0" xfId="0" applyAlignment="1"/>
    <xf numFmtId="0" fontId="0" fillId="0" borderId="0" xfId="0" quotePrefix="1" applyAlignment="1"/>
    <xf numFmtId="0" fontId="0" fillId="0" borderId="0" xfId="0" quotePrefix="1" applyAlignment="1">
      <alignment wrapText="1"/>
    </xf>
    <xf numFmtId="0" fontId="10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8" fillId="0" borderId="0" xfId="0" applyFont="1"/>
    <xf numFmtId="0" fontId="0" fillId="0" borderId="8" xfId="1" applyNumberFormat="1" applyFont="1" applyBorder="1" applyAlignment="1">
      <alignment wrapText="1"/>
    </xf>
    <xf numFmtId="0" fontId="0" fillId="0" borderId="8" xfId="1" applyNumberFormat="1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3D2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</xdr:colOff>
      <xdr:row>64</xdr:row>
      <xdr:rowOff>30481</xdr:rowOff>
    </xdr:from>
    <xdr:to>
      <xdr:col>13</xdr:col>
      <xdr:colOff>171451</xdr:colOff>
      <xdr:row>74</xdr:row>
      <xdr:rowOff>130046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D84204-6773-9DFF-2589-4D92B2503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8860" y="6797041"/>
          <a:ext cx="6850380" cy="1928365"/>
        </a:xfrm>
        <a:prstGeom prst="rect">
          <a:avLst/>
        </a:prstGeom>
      </xdr:spPr>
    </xdr:pic>
    <xdr:clientData/>
  </xdr:twoCellAnchor>
  <xdr:twoCellAnchor editAs="oneCell">
    <xdr:from>
      <xdr:col>2</xdr:col>
      <xdr:colOff>12538</xdr:colOff>
      <xdr:row>99</xdr:row>
      <xdr:rowOff>5408</xdr:rowOff>
    </xdr:from>
    <xdr:to>
      <xdr:col>9</xdr:col>
      <xdr:colOff>20158</xdr:colOff>
      <xdr:row>115</xdr:row>
      <xdr:rowOff>129677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5417B6-6939-D7E0-01A9-D0BC62F27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0828" y="11066698"/>
          <a:ext cx="4293993" cy="308156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13</xdr:col>
      <xdr:colOff>174831</xdr:colOff>
      <xdr:row>98</xdr:row>
      <xdr:rowOff>95808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8EE0953-7642-DCDA-4BFF-12C2BF97D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98290" y="9033387"/>
          <a:ext cx="6944033" cy="192411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13</xdr:col>
      <xdr:colOff>439910</xdr:colOff>
      <xdr:row>63</xdr:row>
      <xdr:rowOff>95249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34646A-577D-4AA1-BE65-222EDE799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40710" y="4793226"/>
          <a:ext cx="7188157" cy="1950228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76</xdr:row>
      <xdr:rowOff>1</xdr:rowOff>
    </xdr:from>
    <xdr:to>
      <xdr:col>13</xdr:col>
      <xdr:colOff>134334</xdr:colOff>
      <xdr:row>86</xdr:row>
      <xdr:rowOff>60145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F5A9AC2-B833-1D0B-5467-1505C3AB4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40711" y="12351775"/>
          <a:ext cx="6882580" cy="190369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2537460</xdr:colOff>
      <xdr:row>49</xdr:row>
      <xdr:rowOff>91440</xdr:rowOff>
    </xdr:from>
    <xdr:to>
      <xdr:col>6</xdr:col>
      <xdr:colOff>144780</xdr:colOff>
      <xdr:row>63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28AA7B7-F88A-91A5-C861-AEB7440A7025}"/>
            </a:ext>
          </a:extLst>
        </xdr:cNvPr>
        <xdr:cNvSpPr/>
      </xdr:nvSpPr>
      <xdr:spPr>
        <a:xfrm>
          <a:off x="9692640" y="9311640"/>
          <a:ext cx="2674620" cy="2773680"/>
        </a:xfrm>
        <a:prstGeom prst="rect">
          <a:avLst/>
        </a:prstGeom>
        <a:noFill/>
        <a:ln w="38100" cap="flat" cmpd="sng" algn="ctr">
          <a:solidFill>
            <a:schemeClr val="accent2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541020</xdr:colOff>
      <xdr:row>17</xdr:row>
      <xdr:rowOff>53340</xdr:rowOff>
    </xdr:from>
    <xdr:to>
      <xdr:col>6</xdr:col>
      <xdr:colOff>76200</xdr:colOff>
      <xdr:row>31</xdr:row>
      <xdr:rowOff>83820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012F313-ADF2-4C48-9D99-4CA9CEA3C48C}"/>
            </a:ext>
          </a:extLst>
        </xdr:cNvPr>
        <xdr:cNvSpPr/>
      </xdr:nvSpPr>
      <xdr:spPr>
        <a:xfrm>
          <a:off x="5097780" y="2994660"/>
          <a:ext cx="7200900" cy="2773680"/>
        </a:xfrm>
        <a:prstGeom prst="rect">
          <a:avLst/>
        </a:prstGeom>
        <a:noFill/>
        <a:ln w="38100" cap="flat" cmpd="sng" algn="ctr">
          <a:solidFill>
            <a:schemeClr val="accent2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33</xdr:row>
      <xdr:rowOff>106680</xdr:rowOff>
    </xdr:from>
    <xdr:to>
      <xdr:col>2</xdr:col>
      <xdr:colOff>182880</xdr:colOff>
      <xdr:row>47</xdr:row>
      <xdr:rowOff>106680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28AF0BE-2858-4A08-84D1-B847AAB8DB99}"/>
            </a:ext>
          </a:extLst>
        </xdr:cNvPr>
        <xdr:cNvSpPr/>
      </xdr:nvSpPr>
      <xdr:spPr>
        <a:xfrm>
          <a:off x="0" y="6172200"/>
          <a:ext cx="4739640" cy="2773680"/>
        </a:xfrm>
        <a:prstGeom prst="rect">
          <a:avLst/>
        </a:prstGeom>
        <a:noFill/>
        <a:ln w="38100" cap="flat" cmpd="sng" algn="ctr">
          <a:solidFill>
            <a:schemeClr val="accent2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541020</xdr:colOff>
      <xdr:row>33</xdr:row>
      <xdr:rowOff>91440</xdr:rowOff>
    </xdr:from>
    <xdr:to>
      <xdr:col>6</xdr:col>
      <xdr:colOff>91440</xdr:colOff>
      <xdr:row>47</xdr:row>
      <xdr:rowOff>91440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7A9C995-48BC-49AF-8CAC-8BBA12B5AFA7}"/>
            </a:ext>
          </a:extLst>
        </xdr:cNvPr>
        <xdr:cNvSpPr/>
      </xdr:nvSpPr>
      <xdr:spPr>
        <a:xfrm>
          <a:off x="5097780" y="6156960"/>
          <a:ext cx="7216140" cy="2773680"/>
        </a:xfrm>
        <a:prstGeom prst="rect">
          <a:avLst/>
        </a:prstGeom>
        <a:noFill/>
        <a:ln w="38100" cap="flat" cmpd="sng" algn="ctr">
          <a:solidFill>
            <a:schemeClr val="accent2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1943100</xdr:colOff>
      <xdr:row>65</xdr:row>
      <xdr:rowOff>121920</xdr:rowOff>
    </xdr:from>
    <xdr:to>
      <xdr:col>5</xdr:col>
      <xdr:colOff>7620</xdr:colOff>
      <xdr:row>79</xdr:row>
      <xdr:rowOff>121920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4A38480-82F8-4546-9019-B6FBFD03BDE2}"/>
            </a:ext>
          </a:extLst>
        </xdr:cNvPr>
        <xdr:cNvSpPr/>
      </xdr:nvSpPr>
      <xdr:spPr>
        <a:xfrm>
          <a:off x="7109460" y="12496800"/>
          <a:ext cx="2674620" cy="2773680"/>
        </a:xfrm>
        <a:prstGeom prst="rect">
          <a:avLst/>
        </a:prstGeom>
        <a:noFill/>
        <a:ln w="38100" cap="flat" cmpd="sng" algn="ctr">
          <a:solidFill>
            <a:schemeClr val="accent2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1927860</xdr:colOff>
      <xdr:row>91</xdr:row>
      <xdr:rowOff>121920</xdr:rowOff>
    </xdr:from>
    <xdr:to>
      <xdr:col>2</xdr:col>
      <xdr:colOff>45720</xdr:colOff>
      <xdr:row>93</xdr:row>
      <xdr:rowOff>60960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DC9945C-3329-4403-B406-30BB44028C3C}"/>
            </a:ext>
          </a:extLst>
        </xdr:cNvPr>
        <xdr:cNvSpPr/>
      </xdr:nvSpPr>
      <xdr:spPr>
        <a:xfrm>
          <a:off x="1927860" y="17503140"/>
          <a:ext cx="2674620" cy="487680"/>
        </a:xfrm>
        <a:prstGeom prst="rect">
          <a:avLst/>
        </a:prstGeom>
        <a:noFill/>
        <a:ln w="38100" cap="flat" cmpd="sng" algn="ctr">
          <a:solidFill>
            <a:schemeClr val="accent2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97</xdr:row>
      <xdr:rowOff>129540</xdr:rowOff>
    </xdr:from>
    <xdr:to>
      <xdr:col>2</xdr:col>
      <xdr:colOff>57150</xdr:colOff>
      <xdr:row>111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F74FEBD-1929-45DE-9B9B-45F5C111BCC6}"/>
            </a:ext>
          </a:extLst>
        </xdr:cNvPr>
        <xdr:cNvSpPr/>
      </xdr:nvSpPr>
      <xdr:spPr>
        <a:xfrm>
          <a:off x="0" y="19046190"/>
          <a:ext cx="4610100" cy="2927985"/>
        </a:xfrm>
        <a:prstGeom prst="rect">
          <a:avLst/>
        </a:prstGeom>
        <a:noFill/>
        <a:ln w="38100" cap="flat" cmpd="sng" algn="ctr">
          <a:solidFill>
            <a:schemeClr val="accent2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2095500</xdr:colOff>
      <xdr:row>61</xdr:row>
      <xdr:rowOff>125730</xdr:rowOff>
    </xdr:from>
    <xdr:to>
      <xdr:col>2</xdr:col>
      <xdr:colOff>49530</xdr:colOff>
      <xdr:row>63</xdr:row>
      <xdr:rowOff>53340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76B14F-3907-4D4C-A653-6A0C3F246B2A}"/>
            </a:ext>
          </a:extLst>
        </xdr:cNvPr>
        <xdr:cNvSpPr/>
      </xdr:nvSpPr>
      <xdr:spPr>
        <a:xfrm>
          <a:off x="790575" y="11169015"/>
          <a:ext cx="843915" cy="289560"/>
        </a:xfrm>
        <a:prstGeom prst="rect">
          <a:avLst/>
        </a:prstGeom>
        <a:noFill/>
        <a:ln w="38100" cap="flat" cmpd="sng" algn="ctr">
          <a:solidFill>
            <a:schemeClr val="accent2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288C-1011-4198-B1D8-6890B56D49C2}">
  <dimension ref="A1:S95"/>
  <sheetViews>
    <sheetView zoomScale="62" zoomScaleNormal="62" workbookViewId="0">
      <selection activeCell="U23" sqref="U23"/>
    </sheetView>
  </sheetViews>
  <sheetFormatPr defaultRowHeight="14.45"/>
  <cols>
    <col min="2" max="2" width="63" customWidth="1"/>
  </cols>
  <sheetData>
    <row r="1" spans="1:3">
      <c r="A1" t="s">
        <v>0</v>
      </c>
      <c r="B1" t="s">
        <v>1</v>
      </c>
    </row>
    <row r="3" spans="1:3">
      <c r="A3" t="s">
        <v>2</v>
      </c>
    </row>
    <row r="4" spans="1:3">
      <c r="A4" s="16" t="s">
        <v>3</v>
      </c>
    </row>
    <row r="6" spans="1:3">
      <c r="A6" t="s">
        <v>4</v>
      </c>
    </row>
    <row r="8" spans="1:3">
      <c r="B8" s="21" t="s">
        <v>5</v>
      </c>
      <c r="C8" s="21" t="s">
        <v>6</v>
      </c>
    </row>
    <row r="9" spans="1:3">
      <c r="A9">
        <v>1</v>
      </c>
      <c r="B9" t="s">
        <v>7</v>
      </c>
      <c r="C9" t="s">
        <v>8</v>
      </c>
    </row>
    <row r="10" spans="1:3">
      <c r="A10">
        <f>A9+1</f>
        <v>2</v>
      </c>
      <c r="B10" t="s">
        <v>9</v>
      </c>
      <c r="C10" t="s">
        <v>10</v>
      </c>
    </row>
    <row r="11" spans="1:3">
      <c r="C11" t="s">
        <v>11</v>
      </c>
    </row>
    <row r="13" spans="1:3">
      <c r="B13" s="40" t="s">
        <v>12</v>
      </c>
    </row>
    <row r="15" spans="1:3">
      <c r="A15">
        <f>A10+1</f>
        <v>3</v>
      </c>
      <c r="B15" t="s">
        <v>13</v>
      </c>
      <c r="C15" s="17" t="s">
        <v>14</v>
      </c>
    </row>
    <row r="16" spans="1:3">
      <c r="C16" s="19" t="s">
        <v>15</v>
      </c>
    </row>
    <row r="17" spans="1:4">
      <c r="C17" s="20" t="s">
        <v>16</v>
      </c>
    </row>
    <row r="18" spans="1:4">
      <c r="A18">
        <f>A15+1</f>
        <v>4</v>
      </c>
      <c r="B18" t="s">
        <v>17</v>
      </c>
      <c r="C18" s="17" t="s">
        <v>18</v>
      </c>
    </row>
    <row r="19" spans="1:4">
      <c r="C19" s="17"/>
    </row>
    <row r="20" spans="1:4">
      <c r="A20">
        <f>A18+1</f>
        <v>5</v>
      </c>
      <c r="B20" t="s">
        <v>19</v>
      </c>
      <c r="C20" t="s">
        <v>20</v>
      </c>
    </row>
    <row r="21" spans="1:4">
      <c r="C21" t="s">
        <v>21</v>
      </c>
    </row>
    <row r="22" spans="1:4">
      <c r="A22">
        <f>A20+1</f>
        <v>6</v>
      </c>
      <c r="B22" t="s">
        <v>22</v>
      </c>
      <c r="C22" t="s">
        <v>23</v>
      </c>
    </row>
    <row r="23" spans="1:4">
      <c r="C23" t="s">
        <v>24</v>
      </c>
    </row>
    <row r="24" spans="1:4">
      <c r="D24" s="16" t="s">
        <v>25</v>
      </c>
    </row>
    <row r="26" spans="1:4">
      <c r="A26">
        <v>7</v>
      </c>
      <c r="B26" t="s">
        <v>26</v>
      </c>
      <c r="C26" s="16" t="s">
        <v>27</v>
      </c>
    </row>
    <row r="27" spans="1:4">
      <c r="C27" s="39" t="s">
        <v>28</v>
      </c>
    </row>
    <row r="28" spans="1:4">
      <c r="C28" s="39" t="s">
        <v>29</v>
      </c>
    </row>
    <row r="30" spans="1:4">
      <c r="C30" s="16" t="s">
        <v>30</v>
      </c>
    </row>
    <row r="32" spans="1:4">
      <c r="C32" s="38" t="s">
        <v>31</v>
      </c>
    </row>
    <row r="33" spans="1:3">
      <c r="C33" s="34" t="s">
        <v>32</v>
      </c>
    </row>
    <row r="34" spans="1:3">
      <c r="C34" s="35" t="s">
        <v>33</v>
      </c>
    </row>
    <row r="35" spans="1:3">
      <c r="C35" s="35" t="s">
        <v>34</v>
      </c>
    </row>
    <row r="36" spans="1:3">
      <c r="C36" s="35" t="s">
        <v>35</v>
      </c>
    </row>
    <row r="37" spans="1:3">
      <c r="C37" s="35"/>
    </row>
    <row r="38" spans="1:3">
      <c r="C38" s="38" t="s">
        <v>36</v>
      </c>
    </row>
    <row r="39" spans="1:3">
      <c r="C39" s="35" t="s">
        <v>37</v>
      </c>
    </row>
    <row r="40" spans="1:3">
      <c r="C40" s="35" t="s">
        <v>38</v>
      </c>
    </row>
    <row r="41" spans="1:3">
      <c r="C41" s="35" t="s">
        <v>39</v>
      </c>
    </row>
    <row r="42" spans="1:3">
      <c r="C42" s="34"/>
    </row>
    <row r="43" spans="1:3">
      <c r="C43" s="37" t="s">
        <v>40</v>
      </c>
    </row>
    <row r="44" spans="1:3">
      <c r="C44" s="35" t="s">
        <v>41</v>
      </c>
    </row>
    <row r="45" spans="1:3">
      <c r="C45" s="35" t="s">
        <v>42</v>
      </c>
    </row>
    <row r="47" spans="1:3">
      <c r="C47" s="34"/>
    </row>
    <row r="48" spans="1:3">
      <c r="A48">
        <v>7</v>
      </c>
      <c r="B48" t="s">
        <v>43</v>
      </c>
      <c r="C48" s="18" t="s">
        <v>44</v>
      </c>
    </row>
    <row r="49" spans="2:19">
      <c r="C49" t="s">
        <v>45</v>
      </c>
      <c r="S49" s="35"/>
    </row>
    <row r="50" spans="2:19">
      <c r="S50" s="35"/>
    </row>
    <row r="51" spans="2:19">
      <c r="S51" s="35"/>
    </row>
    <row r="52" spans="2:19">
      <c r="B52" s="17" t="s">
        <v>46</v>
      </c>
    </row>
    <row r="61" spans="2:19">
      <c r="O61" s="19" t="s">
        <v>47</v>
      </c>
    </row>
    <row r="70" spans="15:15">
      <c r="O70" s="19" t="s">
        <v>48</v>
      </c>
    </row>
    <row r="71" spans="15:15">
      <c r="O71" s="19" t="s">
        <v>49</v>
      </c>
    </row>
    <row r="79" spans="15:15">
      <c r="O79" s="19" t="s">
        <v>50</v>
      </c>
    </row>
    <row r="80" spans="15:15">
      <c r="O80" t="s">
        <v>51</v>
      </c>
    </row>
    <row r="94" spans="15:15">
      <c r="O94" s="19" t="s">
        <v>52</v>
      </c>
    </row>
    <row r="95" spans="15:15">
      <c r="O95" s="19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7FF-9120-421D-92B9-6AE2428A2537}">
  <dimension ref="A1:H128"/>
  <sheetViews>
    <sheetView workbookViewId="0">
      <selection activeCell="A98" sqref="A98"/>
    </sheetView>
  </sheetViews>
  <sheetFormatPr defaultRowHeight="14.45"/>
  <cols>
    <col min="1" max="1" width="29.28515625" style="1" customWidth="1"/>
    <col min="2" max="2" width="37.28515625" style="1" customWidth="1"/>
    <col min="4" max="4" width="29" customWidth="1"/>
    <col min="5" max="5" width="38.28515625" style="1" customWidth="1"/>
    <col min="6" max="6" width="35.7109375" customWidth="1"/>
  </cols>
  <sheetData>
    <row r="1" spans="1:8" ht="15" thickBot="1">
      <c r="A1" s="28" t="s">
        <v>54</v>
      </c>
      <c r="B1" s="24"/>
      <c r="C1" s="25"/>
      <c r="D1" s="25"/>
      <c r="E1" s="24"/>
      <c r="F1" s="25"/>
      <c r="G1" s="25"/>
      <c r="H1" s="26"/>
    </row>
    <row r="3" spans="1:8">
      <c r="A3" s="1" t="s">
        <v>55</v>
      </c>
      <c r="B3" s="1" t="s">
        <v>56</v>
      </c>
    </row>
    <row r="4" spans="1:8">
      <c r="A4" s="1" t="s">
        <v>57</v>
      </c>
      <c r="B4" s="1" t="s">
        <v>58</v>
      </c>
    </row>
    <row r="5" spans="1:8">
      <c r="A5" s="1" t="s">
        <v>59</v>
      </c>
      <c r="B5" s="1" t="s">
        <v>60</v>
      </c>
    </row>
    <row r="6" spans="1:8">
      <c r="A6" s="1" t="s">
        <v>61</v>
      </c>
      <c r="B6" s="1" t="s">
        <v>62</v>
      </c>
    </row>
    <row r="7" spans="1:8">
      <c r="A7" s="1" t="s">
        <v>63</v>
      </c>
      <c r="B7" s="1" t="s">
        <v>58</v>
      </c>
    </row>
    <row r="8" spans="1:8">
      <c r="A8" s="1" t="s">
        <v>64</v>
      </c>
      <c r="B8" s="1" t="s">
        <v>62</v>
      </c>
    </row>
    <row r="9" spans="1:8">
      <c r="A9" s="1" t="s">
        <v>65</v>
      </c>
      <c r="B9" s="1" t="s">
        <v>62</v>
      </c>
    </row>
    <row r="10" spans="1:8">
      <c r="A10" s="1" t="s">
        <v>66</v>
      </c>
      <c r="B10" s="1" t="s">
        <v>67</v>
      </c>
    </row>
    <row r="11" spans="1:8">
      <c r="A11" s="1" t="s">
        <v>68</v>
      </c>
      <c r="B11" s="1" t="s">
        <v>69</v>
      </c>
    </row>
    <row r="12" spans="1:8">
      <c r="A12" s="1" t="s">
        <v>70</v>
      </c>
      <c r="B12" s="1" t="s">
        <v>69</v>
      </c>
    </row>
    <row r="13" spans="1:8" ht="28.9">
      <c r="A13" s="1" t="s">
        <v>71</v>
      </c>
      <c r="B13" s="1" t="s">
        <v>72</v>
      </c>
    </row>
    <row r="14" spans="1:8">
      <c r="A14" s="1" t="s">
        <v>73</v>
      </c>
      <c r="B14" s="1" t="s">
        <v>74</v>
      </c>
    </row>
    <row r="15" spans="1:8">
      <c r="A15" s="1" t="s">
        <v>75</v>
      </c>
      <c r="B15" s="1" t="s">
        <v>76</v>
      </c>
    </row>
    <row r="16" spans="1:8" ht="15" thickBot="1"/>
    <row r="17" spans="1:8" ht="15" thickBot="1">
      <c r="A17" s="29" t="s">
        <v>77</v>
      </c>
      <c r="B17" s="24"/>
      <c r="C17" s="25"/>
      <c r="D17" s="25"/>
      <c r="E17" s="24"/>
      <c r="F17" s="25"/>
      <c r="G17" s="25"/>
      <c r="H17" s="26"/>
    </row>
    <row r="19" spans="1:8">
      <c r="A19" s="1" t="s">
        <v>55</v>
      </c>
      <c r="B19" s="1" t="s">
        <v>56</v>
      </c>
      <c r="D19" t="s">
        <v>55</v>
      </c>
      <c r="E19" s="1" t="s">
        <v>56</v>
      </c>
    </row>
    <row r="20" spans="1:8">
      <c r="A20" s="1" t="s">
        <v>57</v>
      </c>
      <c r="B20" s="1" t="s">
        <v>58</v>
      </c>
      <c r="D20" t="s">
        <v>57</v>
      </c>
      <c r="E20" s="1" t="s">
        <v>58</v>
      </c>
    </row>
    <row r="21" spans="1:8">
      <c r="A21" s="1" t="s">
        <v>59</v>
      </c>
      <c r="B21" s="1" t="s">
        <v>60</v>
      </c>
      <c r="D21" t="s">
        <v>59</v>
      </c>
      <c r="E21" s="1" t="s">
        <v>60</v>
      </c>
    </row>
    <row r="22" spans="1:8">
      <c r="A22" s="1" t="s">
        <v>61</v>
      </c>
      <c r="B22" s="1" t="s">
        <v>62</v>
      </c>
      <c r="D22" t="s">
        <v>61</v>
      </c>
      <c r="E22" s="1" t="s">
        <v>78</v>
      </c>
    </row>
    <row r="23" spans="1:8">
      <c r="A23" s="1" t="s">
        <v>63</v>
      </c>
      <c r="B23" s="1" t="s">
        <v>58</v>
      </c>
      <c r="D23" t="s">
        <v>63</v>
      </c>
      <c r="E23" s="1" t="s">
        <v>58</v>
      </c>
    </row>
    <row r="24" spans="1:8">
      <c r="A24" s="1" t="s">
        <v>64</v>
      </c>
      <c r="B24" s="1" t="s">
        <v>62</v>
      </c>
      <c r="D24" t="s">
        <v>64</v>
      </c>
      <c r="E24" s="1" t="s">
        <v>79</v>
      </c>
    </row>
    <row r="25" spans="1:8">
      <c r="A25" s="1" t="s">
        <v>65</v>
      </c>
      <c r="B25" s="1" t="s">
        <v>62</v>
      </c>
      <c r="D25" t="s">
        <v>65</v>
      </c>
      <c r="E25" s="1" t="s">
        <v>80</v>
      </c>
    </row>
    <row r="26" spans="1:8">
      <c r="A26" s="1" t="s">
        <v>66</v>
      </c>
      <c r="B26" s="1" t="s">
        <v>67</v>
      </c>
      <c r="D26" t="s">
        <v>66</v>
      </c>
      <c r="E26" s="1" t="s">
        <v>81</v>
      </c>
    </row>
    <row r="27" spans="1:8">
      <c r="A27" s="1" t="s">
        <v>68</v>
      </c>
      <c r="B27" s="1" t="s">
        <v>69</v>
      </c>
      <c r="D27" t="s">
        <v>68</v>
      </c>
      <c r="E27" s="1" t="s">
        <v>69</v>
      </c>
    </row>
    <row r="28" spans="1:8">
      <c r="A28" s="1" t="s">
        <v>70</v>
      </c>
      <c r="B28" s="1" t="s">
        <v>69</v>
      </c>
      <c r="D28" t="s">
        <v>70</v>
      </c>
      <c r="E28" s="1" t="s">
        <v>69</v>
      </c>
    </row>
    <row r="29" spans="1:8" ht="28.9">
      <c r="A29" s="1" t="s">
        <v>71</v>
      </c>
      <c r="B29" s="1" t="s">
        <v>72</v>
      </c>
      <c r="D29" t="s">
        <v>71</v>
      </c>
      <c r="E29" s="1" t="s">
        <v>72</v>
      </c>
    </row>
    <row r="30" spans="1:8">
      <c r="A30" s="1" t="s">
        <v>73</v>
      </c>
      <c r="B30" s="1" t="s">
        <v>74</v>
      </c>
      <c r="D30" t="s">
        <v>73</v>
      </c>
      <c r="E30" s="1" t="s">
        <v>74</v>
      </c>
    </row>
    <row r="31" spans="1:8">
      <c r="A31" s="1" t="s">
        <v>75</v>
      </c>
      <c r="B31" s="1" t="s">
        <v>76</v>
      </c>
      <c r="D31" t="s">
        <v>75</v>
      </c>
      <c r="E31" s="1" t="s">
        <v>76</v>
      </c>
    </row>
    <row r="32" spans="1:8" ht="15" thickBot="1"/>
    <row r="33" spans="1:8" ht="15" thickBot="1">
      <c r="A33" s="30" t="s">
        <v>82</v>
      </c>
      <c r="B33" s="24"/>
      <c r="C33" s="25"/>
      <c r="D33" s="25"/>
      <c r="E33" s="24"/>
      <c r="F33" s="25"/>
      <c r="G33" s="25"/>
      <c r="H33" s="26"/>
    </row>
    <row r="34" spans="1:8" ht="15" thickBot="1"/>
    <row r="35" spans="1:8" ht="15" thickBot="1">
      <c r="A35" s="22" t="s">
        <v>55</v>
      </c>
      <c r="B35" s="23" t="s">
        <v>56</v>
      </c>
      <c r="D35" s="22" t="s">
        <v>55</v>
      </c>
      <c r="E35" s="27" t="s">
        <v>56</v>
      </c>
      <c r="F35" s="23"/>
    </row>
    <row r="36" spans="1:8">
      <c r="A36" s="2" t="s">
        <v>57</v>
      </c>
      <c r="B36" s="13" t="s">
        <v>58</v>
      </c>
      <c r="D36" s="2" t="s">
        <v>57</v>
      </c>
      <c r="E36" s="3" t="s">
        <v>58</v>
      </c>
      <c r="F36" s="13"/>
    </row>
    <row r="37" spans="1:8">
      <c r="A37" s="4" t="s">
        <v>59</v>
      </c>
      <c r="B37" s="6" t="s">
        <v>60</v>
      </c>
      <c r="D37" s="4" t="s">
        <v>59</v>
      </c>
      <c r="E37" s="5" t="s">
        <v>60</v>
      </c>
      <c r="F37" s="6"/>
    </row>
    <row r="38" spans="1:8" ht="15" thickBot="1">
      <c r="A38" s="4" t="s">
        <v>61</v>
      </c>
      <c r="B38" s="6" t="s">
        <v>62</v>
      </c>
      <c r="D38" s="4" t="s">
        <v>61</v>
      </c>
      <c r="E38" s="31" t="s">
        <v>78</v>
      </c>
      <c r="F38" s="6"/>
    </row>
    <row r="39" spans="1:8">
      <c r="A39" s="7" t="s">
        <v>63</v>
      </c>
      <c r="B39" s="13" t="s">
        <v>58</v>
      </c>
      <c r="D39" s="7" t="s">
        <v>63</v>
      </c>
      <c r="E39" s="32" t="s">
        <v>58</v>
      </c>
      <c r="F39" s="13"/>
    </row>
    <row r="40" spans="1:8">
      <c r="A40" s="4" t="s">
        <v>64</v>
      </c>
      <c r="B40" s="6" t="s">
        <v>62</v>
      </c>
      <c r="D40" s="4" t="s">
        <v>64</v>
      </c>
      <c r="E40" s="33" t="s">
        <v>79</v>
      </c>
      <c r="F40" s="6"/>
    </row>
    <row r="41" spans="1:8">
      <c r="A41" s="9" t="s">
        <v>65</v>
      </c>
      <c r="B41" s="6" t="s">
        <v>62</v>
      </c>
      <c r="D41" s="9" t="s">
        <v>65</v>
      </c>
      <c r="E41" s="33" t="s">
        <v>80</v>
      </c>
      <c r="F41" s="6"/>
    </row>
    <row r="42" spans="1:8">
      <c r="A42" s="9" t="s">
        <v>66</v>
      </c>
      <c r="B42" s="6" t="s">
        <v>67</v>
      </c>
      <c r="D42" s="9" t="s">
        <v>66</v>
      </c>
      <c r="E42" s="33" t="s">
        <v>81</v>
      </c>
      <c r="F42" s="6"/>
    </row>
    <row r="43" spans="1:8">
      <c r="A43" s="9" t="s">
        <v>68</v>
      </c>
      <c r="B43" s="14" t="s">
        <v>69</v>
      </c>
      <c r="D43" s="9" t="s">
        <v>68</v>
      </c>
      <c r="E43" s="33" t="s">
        <v>69</v>
      </c>
      <c r="F43" s="6"/>
    </row>
    <row r="44" spans="1:8">
      <c r="A44" s="9" t="s">
        <v>70</v>
      </c>
      <c r="B44" s="6" t="s">
        <v>69</v>
      </c>
      <c r="D44" s="9" t="s">
        <v>70</v>
      </c>
      <c r="E44" s="33" t="s">
        <v>69</v>
      </c>
      <c r="F44" s="6"/>
    </row>
    <row r="45" spans="1:8" ht="28.9">
      <c r="A45" s="10" t="s">
        <v>71</v>
      </c>
      <c r="B45" s="6" t="s">
        <v>72</v>
      </c>
      <c r="D45" s="10" t="s">
        <v>71</v>
      </c>
      <c r="E45" s="8" t="s">
        <v>72</v>
      </c>
      <c r="F45" s="6"/>
    </row>
    <row r="46" spans="1:8">
      <c r="A46" s="9" t="s">
        <v>73</v>
      </c>
      <c r="B46" s="6" t="s">
        <v>74</v>
      </c>
      <c r="D46" s="9" t="s">
        <v>73</v>
      </c>
      <c r="E46" s="8" t="s">
        <v>74</v>
      </c>
      <c r="F46" s="6"/>
    </row>
    <row r="47" spans="1:8" ht="15" thickBot="1">
      <c r="A47" s="11" t="s">
        <v>75</v>
      </c>
      <c r="B47" s="15" t="s">
        <v>76</v>
      </c>
      <c r="D47" s="11" t="s">
        <v>75</v>
      </c>
      <c r="E47" s="12" t="s">
        <v>76</v>
      </c>
      <c r="F47" s="15"/>
    </row>
    <row r="48" spans="1:8" ht="15" thickBot="1"/>
    <row r="49" spans="1:8" ht="15" thickBot="1">
      <c r="A49" s="30" t="s">
        <v>83</v>
      </c>
      <c r="B49" s="24"/>
      <c r="C49" s="25"/>
      <c r="D49" s="25"/>
      <c r="E49" s="24"/>
      <c r="F49" s="25"/>
      <c r="G49" s="25"/>
      <c r="H49" s="26"/>
    </row>
    <row r="50" spans="1:8" ht="15" thickBot="1"/>
    <row r="51" spans="1:8" ht="15" thickBot="1">
      <c r="A51" s="22" t="s">
        <v>55</v>
      </c>
      <c r="B51" s="23" t="s">
        <v>56</v>
      </c>
      <c r="D51" s="22" t="s">
        <v>55</v>
      </c>
      <c r="E51" s="27" t="s">
        <v>56</v>
      </c>
      <c r="F51" s="23"/>
    </row>
    <row r="52" spans="1:8">
      <c r="A52" s="2" t="s">
        <v>57</v>
      </c>
      <c r="B52" s="13" t="s">
        <v>58</v>
      </c>
      <c r="D52" s="2" t="s">
        <v>57</v>
      </c>
      <c r="E52" s="3" t="s">
        <v>58</v>
      </c>
      <c r="F52" s="13" t="s">
        <v>84</v>
      </c>
    </row>
    <row r="53" spans="1:8">
      <c r="A53" s="4" t="s">
        <v>59</v>
      </c>
      <c r="B53" s="6" t="s">
        <v>60</v>
      </c>
      <c r="D53" s="4" t="s">
        <v>59</v>
      </c>
      <c r="E53" s="5" t="s">
        <v>60</v>
      </c>
      <c r="F53" s="6" t="str">
        <f>E53</f>
        <v>Great Lakes (2nd), National (37th)</v>
      </c>
    </row>
    <row r="54" spans="1:8" ht="15" thickBot="1">
      <c r="A54" s="4" t="s">
        <v>61</v>
      </c>
      <c r="B54" s="6" t="s">
        <v>62</v>
      </c>
      <c r="D54" s="4" t="s">
        <v>61</v>
      </c>
      <c r="E54" s="31" t="s">
        <v>78</v>
      </c>
      <c r="F54" s="6" t="str">
        <f>IF(E54&gt;0,IF(E54&gt;10000,_xlfn.CONCAT(ROUND(E54/10^(INT(LOG10(E54))+1),2)*10^(INT(LOG10(E54))+1)/1000000," Million"),"&lt; 0.01 Million"),0)</f>
        <v>16 Million</v>
      </c>
    </row>
    <row r="55" spans="1:8">
      <c r="A55" s="7" t="s">
        <v>63</v>
      </c>
      <c r="B55" s="13" t="s">
        <v>58</v>
      </c>
      <c r="D55" s="7" t="s">
        <v>63</v>
      </c>
      <c r="E55" s="32" t="s">
        <v>58</v>
      </c>
      <c r="F55" s="13"/>
    </row>
    <row r="56" spans="1:8">
      <c r="A56" s="4" t="s">
        <v>64</v>
      </c>
      <c r="B56" s="6" t="s">
        <v>62</v>
      </c>
      <c r="D56" s="4" t="s">
        <v>64</v>
      </c>
      <c r="E56" s="33" t="s">
        <v>79</v>
      </c>
      <c r="F56" s="6" t="str">
        <f t="shared" ref="F56:F60" si="0">IF(E56&gt;0,IF(E56&gt;10000,_xlfn.CONCAT(ROUND(E56/10^(INT(LOG10(E56))+1),2)*10^(INT(LOG10(E56))+1)/1000000," Million"),"&lt; 0.01 Million"),0)</f>
        <v>16 Million</v>
      </c>
    </row>
    <row r="57" spans="1:8">
      <c r="A57" s="9" t="s">
        <v>65</v>
      </c>
      <c r="B57" s="6" t="s">
        <v>62</v>
      </c>
      <c r="D57" s="9" t="s">
        <v>65</v>
      </c>
      <c r="E57" s="33" t="s">
        <v>80</v>
      </c>
      <c r="F57" s="6" t="str">
        <f t="shared" si="0"/>
        <v>16 Million</v>
      </c>
    </row>
    <row r="58" spans="1:8">
      <c r="A58" s="9" t="s">
        <v>66</v>
      </c>
      <c r="B58" s="6" t="s">
        <v>67</v>
      </c>
      <c r="D58" s="9" t="s">
        <v>66</v>
      </c>
      <c r="E58" s="33" t="s">
        <v>81</v>
      </c>
      <c r="F58" s="6" t="str">
        <f t="shared" si="0"/>
        <v>0.031 Million</v>
      </c>
    </row>
    <row r="59" spans="1:8">
      <c r="A59" s="9" t="s">
        <v>68</v>
      </c>
      <c r="B59" s="14" t="s">
        <v>69</v>
      </c>
      <c r="D59" s="9" t="s">
        <v>68</v>
      </c>
      <c r="E59" s="33" t="s">
        <v>69</v>
      </c>
      <c r="F59" s="6" t="e">
        <f t="shared" si="0"/>
        <v>#NUM!</v>
      </c>
    </row>
    <row r="60" spans="1:8">
      <c r="A60" s="9" t="s">
        <v>70</v>
      </c>
      <c r="B60" s="6" t="s">
        <v>69</v>
      </c>
      <c r="D60" s="9" t="s">
        <v>70</v>
      </c>
      <c r="E60" s="33" t="s">
        <v>69</v>
      </c>
      <c r="F60" s="6" t="e">
        <f t="shared" si="0"/>
        <v>#NUM!</v>
      </c>
    </row>
    <row r="61" spans="1:8" ht="28.9">
      <c r="A61" s="10" t="s">
        <v>71</v>
      </c>
      <c r="B61" s="6" t="s">
        <v>72</v>
      </c>
      <c r="D61" s="10" t="s">
        <v>71</v>
      </c>
      <c r="E61" s="8" t="s">
        <v>72</v>
      </c>
      <c r="F61" s="6" t="str">
        <f>E61</f>
        <v>Chem. Products NEC (0%), Copper Ore (0%), Iron Ore (100%)</v>
      </c>
    </row>
    <row r="62" spans="1:8">
      <c r="A62" s="9" t="s">
        <v>73</v>
      </c>
      <c r="B62" s="6" t="s">
        <v>74</v>
      </c>
      <c r="D62" s="9" t="s">
        <v>73</v>
      </c>
      <c r="E62" s="8" t="s">
        <v>74</v>
      </c>
      <c r="F62" s="6" t="str">
        <f>E62</f>
        <v>Iron Ore(100%)</v>
      </c>
    </row>
    <row r="63" spans="1:8" ht="15" thickBot="1">
      <c r="A63" s="11" t="s">
        <v>75</v>
      </c>
      <c r="B63" s="15" t="s">
        <v>76</v>
      </c>
      <c r="D63" s="11" t="s">
        <v>75</v>
      </c>
      <c r="E63" s="12" t="s">
        <v>76</v>
      </c>
      <c r="F63" s="15" t="str">
        <f>E63</f>
        <v>Iron Ore(84%)</v>
      </c>
    </row>
    <row r="64" spans="1:8" ht="15" thickBot="1"/>
    <row r="65" spans="1:8" ht="15" thickBot="1">
      <c r="A65" s="30" t="s">
        <v>85</v>
      </c>
      <c r="B65" s="24"/>
      <c r="C65" s="25"/>
      <c r="D65" s="25"/>
      <c r="E65" s="24"/>
      <c r="F65" s="25"/>
      <c r="G65" s="25"/>
      <c r="H65" s="26"/>
    </row>
    <row r="66" spans="1:8" ht="15" thickBot="1"/>
    <row r="67" spans="1:8" ht="15" thickBot="1">
      <c r="A67" s="22" t="s">
        <v>55</v>
      </c>
      <c r="B67" s="23" t="s">
        <v>56</v>
      </c>
      <c r="D67" s="22" t="s">
        <v>55</v>
      </c>
      <c r="E67" s="27" t="s">
        <v>56</v>
      </c>
      <c r="F67" s="23"/>
    </row>
    <row r="68" spans="1:8">
      <c r="A68" s="2" t="s">
        <v>57</v>
      </c>
      <c r="B68" s="13" t="s">
        <v>58</v>
      </c>
      <c r="D68" s="2" t="s">
        <v>57</v>
      </c>
      <c r="E68" s="3" t="s">
        <v>58</v>
      </c>
      <c r="F68" s="13" t="s">
        <v>84</v>
      </c>
    </row>
    <row r="69" spans="1:8">
      <c r="A69" s="4" t="s">
        <v>59</v>
      </c>
      <c r="B69" s="6" t="s">
        <v>60</v>
      </c>
      <c r="D69" s="4" t="s">
        <v>59</v>
      </c>
      <c r="E69" s="5" t="s">
        <v>60</v>
      </c>
      <c r="F69" s="6" t="str">
        <f>E69</f>
        <v>Great Lakes (2nd), National (37th)</v>
      </c>
    </row>
    <row r="70" spans="1:8" ht="15" thickBot="1">
      <c r="A70" s="4" t="s">
        <v>61</v>
      </c>
      <c r="B70" s="6" t="s">
        <v>62</v>
      </c>
      <c r="D70" s="4" t="s">
        <v>61</v>
      </c>
      <c r="E70" s="31">
        <v>15762855</v>
      </c>
      <c r="F70" s="6" t="str">
        <f>IF(E70&gt;0,IF(E70&gt;10000,_xlfn.CONCAT(ROUND(E70/10^(INT(LOG10(E70))+1),2)*10^(INT(LOG10(E70))+1)/1000000," Million"),"&lt; 0.01 Million"),0)</f>
        <v>16 Million</v>
      </c>
    </row>
    <row r="71" spans="1:8">
      <c r="A71" s="7" t="s">
        <v>63</v>
      </c>
      <c r="B71" s="13" t="s">
        <v>58</v>
      </c>
      <c r="D71" s="7" t="s">
        <v>63</v>
      </c>
      <c r="E71" s="32" t="s">
        <v>58</v>
      </c>
      <c r="F71" s="13"/>
    </row>
    <row r="72" spans="1:8">
      <c r="A72" s="4" t="s">
        <v>64</v>
      </c>
      <c r="B72" s="6" t="s">
        <v>62</v>
      </c>
      <c r="D72" s="4" t="s">
        <v>64</v>
      </c>
      <c r="E72" s="33">
        <v>16069773</v>
      </c>
      <c r="F72" s="6" t="str">
        <f t="shared" ref="F72:F76" si="1">IF(E72&gt;0,IF(E72&gt;10000,_xlfn.CONCAT(ROUND(E72/10^(INT(LOG10(E72))+1),2)*10^(INT(LOG10(E72))+1)/1000000," Million"),"&lt; 0.01 Million"),0)</f>
        <v>16 Million</v>
      </c>
    </row>
    <row r="73" spans="1:8">
      <c r="A73" s="9" t="s">
        <v>65</v>
      </c>
      <c r="B73" s="6" t="s">
        <v>62</v>
      </c>
      <c r="D73" s="9" t="s">
        <v>65</v>
      </c>
      <c r="E73" s="33">
        <v>16039211</v>
      </c>
      <c r="F73" s="6" t="str">
        <f t="shared" si="1"/>
        <v>16 Million</v>
      </c>
    </row>
    <row r="74" spans="1:8">
      <c r="A74" s="9" t="s">
        <v>66</v>
      </c>
      <c r="B74" s="6" t="s">
        <v>67</v>
      </c>
      <c r="D74" s="9" t="s">
        <v>66</v>
      </c>
      <c r="E74" s="33">
        <v>30561.599999999999</v>
      </c>
      <c r="F74" s="6" t="str">
        <f t="shared" si="1"/>
        <v>0.031 Million</v>
      </c>
    </row>
    <row r="75" spans="1:8">
      <c r="A75" s="9" t="s">
        <v>68</v>
      </c>
      <c r="B75" s="14" t="s">
        <v>69</v>
      </c>
      <c r="D75" s="9" t="s">
        <v>68</v>
      </c>
      <c r="E75" s="33">
        <v>0</v>
      </c>
      <c r="F75" s="6">
        <f t="shared" si="1"/>
        <v>0</v>
      </c>
    </row>
    <row r="76" spans="1:8">
      <c r="A76" s="9" t="s">
        <v>70</v>
      </c>
      <c r="B76" s="6" t="s">
        <v>69</v>
      </c>
      <c r="D76" s="9" t="s">
        <v>70</v>
      </c>
      <c r="E76" s="33">
        <v>0</v>
      </c>
      <c r="F76" s="6">
        <f t="shared" si="1"/>
        <v>0</v>
      </c>
    </row>
    <row r="77" spans="1:8" ht="28.9">
      <c r="A77" s="10" t="s">
        <v>71</v>
      </c>
      <c r="B77" s="6" t="s">
        <v>72</v>
      </c>
      <c r="D77" s="10" t="s">
        <v>71</v>
      </c>
      <c r="E77" s="8" t="s">
        <v>72</v>
      </c>
      <c r="F77" s="6" t="str">
        <f>E77</f>
        <v>Chem. Products NEC (0%), Copper Ore (0%), Iron Ore (100%)</v>
      </c>
    </row>
    <row r="78" spans="1:8">
      <c r="A78" s="9" t="s">
        <v>73</v>
      </c>
      <c r="B78" s="6" t="s">
        <v>74</v>
      </c>
      <c r="D78" s="9" t="s">
        <v>73</v>
      </c>
      <c r="E78" s="8" t="s">
        <v>74</v>
      </c>
      <c r="F78" s="6" t="str">
        <f>E78</f>
        <v>Iron Ore(100%)</v>
      </c>
    </row>
    <row r="79" spans="1:8" ht="15" thickBot="1">
      <c r="A79" s="11" t="s">
        <v>75</v>
      </c>
      <c r="B79" s="15" t="s">
        <v>76</v>
      </c>
      <c r="D79" s="11" t="s">
        <v>75</v>
      </c>
      <c r="E79" s="12" t="s">
        <v>76</v>
      </c>
      <c r="F79" s="15" t="str">
        <f>E79</f>
        <v>Iron Ore(84%)</v>
      </c>
    </row>
    <row r="80" spans="1:8" ht="15" thickBot="1"/>
    <row r="81" spans="1:8" ht="15" thickBot="1">
      <c r="A81" s="30" t="s">
        <v>86</v>
      </c>
      <c r="B81" s="24"/>
      <c r="C81" s="25"/>
      <c r="D81" s="25"/>
      <c r="E81" s="24"/>
      <c r="F81" s="25"/>
      <c r="G81" s="25"/>
      <c r="H81" s="26"/>
    </row>
    <row r="82" spans="1:8" ht="15" thickBot="1"/>
    <row r="83" spans="1:8" ht="15" thickBot="1">
      <c r="A83" s="22" t="s">
        <v>55</v>
      </c>
      <c r="B83" s="23" t="s">
        <v>56</v>
      </c>
      <c r="D83" s="22" t="s">
        <v>55</v>
      </c>
      <c r="E83" s="27" t="s">
        <v>56</v>
      </c>
      <c r="F83" s="23"/>
    </row>
    <row r="84" spans="1:8">
      <c r="A84" s="2" t="s">
        <v>57</v>
      </c>
      <c r="B84" s="13" t="s">
        <v>58</v>
      </c>
      <c r="D84" s="2" t="s">
        <v>57</v>
      </c>
      <c r="E84" s="3" t="s">
        <v>58</v>
      </c>
      <c r="F84" s="13" t="s">
        <v>84</v>
      </c>
    </row>
    <row r="85" spans="1:8">
      <c r="A85" s="4" t="s">
        <v>59</v>
      </c>
      <c r="B85" s="6" t="s">
        <v>60</v>
      </c>
      <c r="D85" s="4" t="s">
        <v>59</v>
      </c>
      <c r="E85" s="5" t="s">
        <v>60</v>
      </c>
      <c r="F85" s="6" t="str">
        <f>E85</f>
        <v>Great Lakes (2nd), National (37th)</v>
      </c>
    </row>
    <row r="86" spans="1:8" ht="15" thickBot="1">
      <c r="A86" s="4" t="s">
        <v>61</v>
      </c>
      <c r="B86" s="6" t="s">
        <v>62</v>
      </c>
      <c r="D86" s="4" t="s">
        <v>61</v>
      </c>
      <c r="E86" s="31">
        <v>15762855</v>
      </c>
      <c r="F86" s="6" t="str">
        <f>IF(E86&gt;0,IF(E86&gt;10000,_xlfn.CONCAT(ROUND(E86/10^(INT(LOG10(E86))+1),2)*10^(INT(LOG10(E86))+1)/1000000," Million"),"&lt; 0.01 Million"),0)</f>
        <v>16 Million</v>
      </c>
    </row>
    <row r="87" spans="1:8">
      <c r="A87" s="7" t="s">
        <v>63</v>
      </c>
      <c r="B87" s="13" t="s">
        <v>58</v>
      </c>
      <c r="D87" s="7" t="s">
        <v>63</v>
      </c>
      <c r="E87" s="32" t="s">
        <v>58</v>
      </c>
      <c r="F87" s="13"/>
    </row>
    <row r="88" spans="1:8">
      <c r="A88" s="4" t="s">
        <v>64</v>
      </c>
      <c r="B88" s="6" t="s">
        <v>62</v>
      </c>
      <c r="D88" s="4" t="s">
        <v>64</v>
      </c>
      <c r="E88" s="33">
        <v>16069773</v>
      </c>
      <c r="F88" s="6" t="str">
        <f t="shared" ref="F88:F92" si="2">IF(E88&gt;0,IF(E88&gt;10000,_xlfn.CONCAT(ROUND(E88/10^(INT(LOG10(E88))+1),2)*10^(INT(LOG10(E88))+1)/1000000," Million"),"&lt; 0.01 Million"),0)</f>
        <v>16 Million</v>
      </c>
    </row>
    <row r="89" spans="1:8">
      <c r="A89" s="9" t="s">
        <v>65</v>
      </c>
      <c r="B89" s="6" t="s">
        <v>62</v>
      </c>
      <c r="D89" s="9" t="s">
        <v>65</v>
      </c>
      <c r="E89" s="33">
        <v>16039211</v>
      </c>
      <c r="F89" s="6" t="str">
        <f t="shared" si="2"/>
        <v>16 Million</v>
      </c>
    </row>
    <row r="90" spans="1:8">
      <c r="A90" s="9" t="s">
        <v>66</v>
      </c>
      <c r="B90" s="6" t="s">
        <v>67</v>
      </c>
      <c r="D90" s="9" t="s">
        <v>66</v>
      </c>
      <c r="E90" s="33">
        <v>30561.599999999999</v>
      </c>
      <c r="F90" s="6" t="str">
        <f t="shared" si="2"/>
        <v>0.031 Million</v>
      </c>
    </row>
    <row r="91" spans="1:8">
      <c r="A91" s="9" t="s">
        <v>68</v>
      </c>
      <c r="B91" s="14" t="s">
        <v>69</v>
      </c>
      <c r="D91" s="9" t="s">
        <v>68</v>
      </c>
      <c r="E91" s="33">
        <v>0</v>
      </c>
      <c r="F91" s="6">
        <f t="shared" si="2"/>
        <v>0</v>
      </c>
    </row>
    <row r="92" spans="1:8">
      <c r="A92" s="9" t="s">
        <v>70</v>
      </c>
      <c r="B92" s="6" t="s">
        <v>69</v>
      </c>
      <c r="D92" s="9" t="s">
        <v>70</v>
      </c>
      <c r="E92" s="33">
        <v>0</v>
      </c>
      <c r="F92" s="6">
        <f t="shared" si="2"/>
        <v>0</v>
      </c>
    </row>
    <row r="93" spans="1:8" ht="28.9">
      <c r="A93" s="10" t="s">
        <v>71</v>
      </c>
      <c r="B93" s="6" t="s">
        <v>87</v>
      </c>
      <c r="D93" s="10" t="s">
        <v>71</v>
      </c>
      <c r="E93" s="8" t="s">
        <v>72</v>
      </c>
      <c r="F93" s="6" t="str">
        <f>E93</f>
        <v>Chem. Products NEC (0%), Copper Ore (0%), Iron Ore (100%)</v>
      </c>
    </row>
    <row r="94" spans="1:8">
      <c r="A94" s="9" t="s">
        <v>73</v>
      </c>
      <c r="B94" s="6" t="s">
        <v>74</v>
      </c>
      <c r="D94" s="9" t="s">
        <v>73</v>
      </c>
      <c r="E94" s="8" t="s">
        <v>74</v>
      </c>
      <c r="F94" s="6" t="str">
        <f>E94</f>
        <v>Iron Ore(100%)</v>
      </c>
    </row>
    <row r="95" spans="1:8" ht="15" thickBot="1">
      <c r="A95" s="11" t="s">
        <v>75</v>
      </c>
      <c r="B95" s="15" t="s">
        <v>76</v>
      </c>
      <c r="D95" s="11" t="s">
        <v>75</v>
      </c>
      <c r="E95" s="12" t="s">
        <v>76</v>
      </c>
      <c r="F95" s="15" t="str">
        <f>E95</f>
        <v>Iron Ore(84%)</v>
      </c>
    </row>
    <row r="96" spans="1:8" ht="15" thickBot="1"/>
    <row r="97" spans="1:8" ht="15" thickBot="1">
      <c r="A97" s="30" t="s">
        <v>88</v>
      </c>
      <c r="B97" s="24"/>
      <c r="C97" s="25"/>
      <c r="D97" s="25"/>
      <c r="E97" s="24"/>
      <c r="F97" s="25"/>
      <c r="G97" s="25"/>
      <c r="H97" s="26"/>
    </row>
    <row r="98" spans="1:8" ht="15" thickBot="1"/>
    <row r="99" spans="1:8" ht="15" thickBot="1">
      <c r="A99" s="22" t="s">
        <v>55</v>
      </c>
      <c r="B99" s="23" t="s">
        <v>56</v>
      </c>
      <c r="E99"/>
    </row>
    <row r="100" spans="1:8">
      <c r="A100" s="2" t="s">
        <v>57</v>
      </c>
      <c r="B100" s="13" t="s">
        <v>58</v>
      </c>
      <c r="E100"/>
    </row>
    <row r="101" spans="1:8">
      <c r="A101" s="4" t="s">
        <v>59</v>
      </c>
      <c r="B101" s="6" t="s">
        <v>60</v>
      </c>
      <c r="E101"/>
    </row>
    <row r="102" spans="1:8" ht="15" thickBot="1">
      <c r="A102" s="4" t="s">
        <v>61</v>
      </c>
      <c r="B102" s="6" t="s">
        <v>62</v>
      </c>
      <c r="E102"/>
    </row>
    <row r="103" spans="1:8">
      <c r="A103" s="7" t="s">
        <v>63</v>
      </c>
      <c r="B103" s="13" t="s">
        <v>58</v>
      </c>
      <c r="E103"/>
    </row>
    <row r="104" spans="1:8">
      <c r="A104" s="4" t="s">
        <v>64</v>
      </c>
      <c r="B104" s="6" t="s">
        <v>62</v>
      </c>
      <c r="E104"/>
    </row>
    <row r="105" spans="1:8">
      <c r="A105" s="9" t="s">
        <v>65</v>
      </c>
      <c r="B105" s="6" t="s">
        <v>62</v>
      </c>
      <c r="E105"/>
    </row>
    <row r="106" spans="1:8">
      <c r="A106" s="9" t="s">
        <v>66</v>
      </c>
      <c r="B106" s="6" t="s">
        <v>67</v>
      </c>
      <c r="E106"/>
    </row>
    <row r="107" spans="1:8">
      <c r="A107" s="9" t="s">
        <v>68</v>
      </c>
      <c r="B107" s="14" t="s">
        <v>69</v>
      </c>
      <c r="E107"/>
    </row>
    <row r="108" spans="1:8">
      <c r="A108" s="9" t="s">
        <v>70</v>
      </c>
      <c r="B108" s="6" t="s">
        <v>69</v>
      </c>
      <c r="E108"/>
    </row>
    <row r="109" spans="1:8" ht="28.9">
      <c r="A109" s="10" t="s">
        <v>71</v>
      </c>
      <c r="B109" s="6" t="s">
        <v>87</v>
      </c>
      <c r="E109"/>
    </row>
    <row r="110" spans="1:8">
      <c r="A110" s="9" t="s">
        <v>73</v>
      </c>
      <c r="B110" s="6" t="s">
        <v>74</v>
      </c>
      <c r="E110"/>
    </row>
    <row r="111" spans="1:8" ht="33" customHeight="1" thickBot="1">
      <c r="A111" s="11" t="s">
        <v>75</v>
      </c>
      <c r="B111" s="15" t="s">
        <v>76</v>
      </c>
      <c r="E111"/>
    </row>
    <row r="113" spans="1:1">
      <c r="A113" s="37" t="s">
        <v>89</v>
      </c>
    </row>
    <row r="115" spans="1:1">
      <c r="A115" s="34" t="s">
        <v>90</v>
      </c>
    </row>
    <row r="116" spans="1:1">
      <c r="A116" s="34" t="s">
        <v>32</v>
      </c>
    </row>
    <row r="117" spans="1:1">
      <c r="A117" s="36" t="s">
        <v>33</v>
      </c>
    </row>
    <row r="118" spans="1:1">
      <c r="A118" s="36" t="s">
        <v>34</v>
      </c>
    </row>
    <row r="119" spans="1:1">
      <c r="A119" s="36" t="s">
        <v>35</v>
      </c>
    </row>
    <row r="121" spans="1:1">
      <c r="A121" s="34" t="s">
        <v>91</v>
      </c>
    </row>
    <row r="122" spans="1:1">
      <c r="A122" s="35" t="s">
        <v>37</v>
      </c>
    </row>
    <row r="123" spans="1:1">
      <c r="A123" s="35" t="s">
        <v>38</v>
      </c>
    </row>
    <row r="124" spans="1:1">
      <c r="A124" s="35" t="s">
        <v>39</v>
      </c>
    </row>
    <row r="126" spans="1:1">
      <c r="A126" s="34" t="s">
        <v>92</v>
      </c>
    </row>
    <row r="127" spans="1:1">
      <c r="A127" s="35" t="s">
        <v>41</v>
      </c>
    </row>
    <row r="128" spans="1:1">
      <c r="A128" s="35" t="s">
        <v>42</v>
      </c>
    </row>
  </sheetData>
  <conditionalFormatting sqref="F45:F47">
    <cfRule type="containsText" dxfId="4" priority="5" operator="containsText" text="(0%)">
      <formula>NOT(ISERROR(SEARCH("(0%)",F45)))</formula>
    </cfRule>
  </conditionalFormatting>
  <conditionalFormatting sqref="F61:F63">
    <cfRule type="containsText" dxfId="3" priority="4" operator="containsText" text="(0%)">
      <formula>NOT(ISERROR(SEARCH("(0%)",F61)))</formula>
    </cfRule>
  </conditionalFormatting>
  <conditionalFormatting sqref="F77:F79">
    <cfRule type="containsText" dxfId="2" priority="3" operator="containsText" text="(0%)">
      <formula>NOT(ISERROR(SEARCH("(0%)",F77)))</formula>
    </cfRule>
  </conditionalFormatting>
  <conditionalFormatting sqref="F93:F95">
    <cfRule type="containsText" dxfId="1" priority="2" operator="containsText" text="(0%)">
      <formula>NOT(ISERROR(SEARCH("(0%)",F93)))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FFAF-4767-4A52-BE0A-3911DB053C07}">
  <dimension ref="A1:J1014"/>
  <sheetViews>
    <sheetView tabSelected="1" workbookViewId="0">
      <selection activeCell="K128" sqref="K128"/>
    </sheetView>
  </sheetViews>
  <sheetFormatPr defaultColWidth="11.5703125" defaultRowHeight="14.45"/>
  <cols>
    <col min="1" max="1" width="31.42578125" customWidth="1"/>
    <col min="2" max="2" width="45.140625" customWidth="1"/>
    <col min="4" max="4" width="31.140625" customWidth="1"/>
    <col min="5" max="5" width="40.42578125" customWidth="1"/>
    <col min="6" max="6" width="27.85546875" customWidth="1"/>
  </cols>
  <sheetData>
    <row r="1" spans="1:6" ht="15" thickBot="1">
      <c r="A1" s="22" t="s">
        <v>55</v>
      </c>
      <c r="B1" s="23" t="s">
        <v>93</v>
      </c>
      <c r="D1" s="22" t="s">
        <v>55</v>
      </c>
      <c r="E1" s="27" t="s">
        <v>93</v>
      </c>
      <c r="F1" s="23"/>
    </row>
    <row r="2" spans="1:6">
      <c r="A2" s="2" t="s">
        <v>57</v>
      </c>
      <c r="B2" s="13" t="s">
        <v>58</v>
      </c>
      <c r="D2" s="2" t="s">
        <v>57</v>
      </c>
      <c r="E2" s="3" t="s">
        <v>58</v>
      </c>
      <c r="F2" s="13" t="s">
        <v>84</v>
      </c>
    </row>
    <row r="3" spans="1:6" ht="28.9">
      <c r="A3" s="4" t="s">
        <v>59</v>
      </c>
      <c r="B3" s="6" t="s">
        <v>94</v>
      </c>
      <c r="D3" s="4" t="s">
        <v>59</v>
      </c>
      <c r="E3" s="5" t="s">
        <v>94</v>
      </c>
      <c r="F3" s="6" t="str">
        <f>E3</f>
        <v>Great Lakes (NA), National (47th)</v>
      </c>
    </row>
    <row r="4" spans="1:6" ht="15" thickBot="1">
      <c r="A4" s="4" t="s">
        <v>61</v>
      </c>
      <c r="B4" s="6" t="s">
        <v>95</v>
      </c>
      <c r="D4" s="4" t="s">
        <v>61</v>
      </c>
      <c r="E4" s="42">
        <v>10314969</v>
      </c>
      <c r="F4" s="6" t="str">
        <f>IF(E4&gt;0,IF(E4&gt;10000,_xlfn.CONCAT(ROUND(E4/10^(INT(LOG10(E4))+1),2)*10^(INT(LOG10(E4))+1)/1000000," Million"),"&lt; 0.01 Million"),0)</f>
        <v>10 Million</v>
      </c>
    </row>
    <row r="5" spans="1:6">
      <c r="A5" s="7" t="s">
        <v>63</v>
      </c>
      <c r="B5" s="13" t="s">
        <v>58</v>
      </c>
      <c r="D5" s="7" t="s">
        <v>63</v>
      </c>
      <c r="E5" s="32" t="s">
        <v>58</v>
      </c>
      <c r="F5" s="13"/>
    </row>
    <row r="6" spans="1:6">
      <c r="A6" s="4" t="s">
        <v>64</v>
      </c>
      <c r="B6" s="6" t="s">
        <v>95</v>
      </c>
      <c r="D6" s="4" t="s">
        <v>64</v>
      </c>
      <c r="E6" s="41">
        <v>10404238</v>
      </c>
      <c r="F6" s="6" t="str">
        <f>IF(E6&gt;0,IF(E6&gt;10000,_xlfn.CONCAT(ROUND(E6/10^(INT(LOG10(E6))+1),2)*10^(INT(LOG10(E6))+1)/1000000," Million"),"&lt; 0.01 Million"),0)</f>
        <v>10 Million</v>
      </c>
    </row>
    <row r="7" spans="1:6">
      <c r="A7" s="9" t="s">
        <v>96</v>
      </c>
      <c r="B7" s="6" t="s">
        <v>97</v>
      </c>
      <c r="D7" s="9" t="s">
        <v>96</v>
      </c>
      <c r="E7" s="41">
        <v>2686312</v>
      </c>
      <c r="F7" s="6" t="str">
        <f>IF(E7&gt;0,IF(E7&gt;10000,_xlfn.CONCAT(ROUND(E7/10^(INT(LOG10(E7))+1),2)*10^(INT(LOG10(E7))+1)/1000000," Million"),"&lt; 0.01 Million"),0)</f>
        <v>2.7 Million</v>
      </c>
    </row>
    <row r="8" spans="1:6">
      <c r="A8" s="9" t="s">
        <v>98</v>
      </c>
      <c r="B8" s="6" t="s">
        <v>99</v>
      </c>
      <c r="D8" s="9" t="s">
        <v>98</v>
      </c>
      <c r="E8" s="41">
        <v>7698434</v>
      </c>
      <c r="F8" s="6" t="str">
        <f>IF(E8&gt;0,IF(E8&gt;10000,_xlfn.CONCAT(ROUND(E8/10^(INT(LOG10(E8))+1),2)*10^(INT(LOG10(E8))+1)/1000000," Million"),"&lt; 0.01 Million"),0)</f>
        <v>7.7 Million</v>
      </c>
    </row>
    <row r="9" spans="1:6">
      <c r="A9" s="9" t="s">
        <v>100</v>
      </c>
      <c r="B9" s="14" t="s">
        <v>69</v>
      </c>
      <c r="D9" s="9" t="s">
        <v>100</v>
      </c>
      <c r="E9" s="41">
        <v>0</v>
      </c>
      <c r="F9" s="6">
        <f>IF(E9&gt;0,IF(E9&gt;10000,_xlfn.CONCAT(ROUND(E9/10^(INT(LOG10(E9))+1),2)*10^(INT(LOG10(E9))+1)/1000000," Million"),"&lt; 0.01 Million"),0)</f>
        <v>0</v>
      </c>
    </row>
    <row r="10" spans="1:6">
      <c r="A10" s="9" t="s">
        <v>101</v>
      </c>
      <c r="B10" s="6" t="s">
        <v>102</v>
      </c>
      <c r="D10" s="9" t="s">
        <v>101</v>
      </c>
      <c r="E10" s="41">
        <v>19492</v>
      </c>
      <c r="F10" s="6" t="str">
        <f>IF(E10&gt;0,IF(E10&gt;10000,_xlfn.CONCAT(ROUND(E10/10^(INT(LOG10(E10))+1),2)*10^(INT(LOG10(E10))+1)/1000000," Million"),"&lt; 0.01 Million"),0)</f>
        <v>0.019 Million</v>
      </c>
    </row>
    <row r="11" spans="1:6" ht="28.9">
      <c r="A11" s="10" t="s">
        <v>71</v>
      </c>
      <c r="B11" s="6" t="s">
        <v>103</v>
      </c>
      <c r="D11" s="10" t="s">
        <v>71</v>
      </c>
      <c r="E11" s="8" t="s">
        <v>103</v>
      </c>
      <c r="F11" s="6" t="str">
        <f>E11</f>
        <v>Asphalt, Tar &amp; Pitch (12%), Salt (12%), Sand &amp; Gravel (21%)</v>
      </c>
    </row>
    <row r="12" spans="1:6">
      <c r="A12" s="9" t="s">
        <v>73</v>
      </c>
      <c r="B12" s="6" t="s">
        <v>104</v>
      </c>
      <c r="D12" s="9" t="s">
        <v>73</v>
      </c>
      <c r="E12" s="8" t="s">
        <v>104</v>
      </c>
      <c r="F12" s="6" t="str">
        <f>E12</f>
        <v>Soil &amp; Fill Dirt(25%)</v>
      </c>
    </row>
    <row r="13" spans="1:6" ht="15" thickBot="1">
      <c r="A13" s="11" t="s">
        <v>75</v>
      </c>
      <c r="B13" s="15" t="s">
        <v>105</v>
      </c>
      <c r="D13" s="11" t="s">
        <v>75</v>
      </c>
      <c r="E13" s="12" t="s">
        <v>105</v>
      </c>
      <c r="F13" s="15" t="str">
        <f>E13</f>
        <v>Sand &amp; Gravel(28%)</v>
      </c>
    </row>
    <row r="14" spans="1:6" ht="15" thickBot="1">
      <c r="A14" s="22" t="s">
        <v>55</v>
      </c>
      <c r="B14" s="23" t="s">
        <v>106</v>
      </c>
      <c r="D14" s="22" t="s">
        <v>55</v>
      </c>
      <c r="E14" s="27" t="s">
        <v>106</v>
      </c>
      <c r="F14" s="23"/>
    </row>
    <row r="15" spans="1:6">
      <c r="A15" s="2" t="s">
        <v>57</v>
      </c>
      <c r="B15" s="13" t="s">
        <v>58</v>
      </c>
      <c r="D15" s="2" t="s">
        <v>57</v>
      </c>
      <c r="E15" s="3" t="s">
        <v>58</v>
      </c>
      <c r="F15" s="13" t="s">
        <v>84</v>
      </c>
    </row>
    <row r="16" spans="1:6">
      <c r="A16" s="4" t="s">
        <v>59</v>
      </c>
      <c r="B16" s="6" t="s">
        <v>107</v>
      </c>
      <c r="D16" s="4" t="s">
        <v>59</v>
      </c>
      <c r="E16" s="5" t="s">
        <v>107</v>
      </c>
      <c r="F16" s="6" t="str">
        <f>E16</f>
        <v>Great Lakes (NA), National (NA)</v>
      </c>
    </row>
    <row r="17" spans="1:6" ht="15" thickBot="1">
      <c r="A17" s="4" t="s">
        <v>61</v>
      </c>
      <c r="B17" s="6" t="s">
        <v>108</v>
      </c>
      <c r="D17" s="4" t="s">
        <v>61</v>
      </c>
      <c r="E17" s="42">
        <v>781564</v>
      </c>
      <c r="F17" s="6" t="str">
        <f>IF(E17&gt;0,IF(E17&gt;10000,_xlfn.CONCAT(ROUND(E17/10^(INT(LOG10(E17))+1),2)*10^(INT(LOG10(E17))+1)/1000000," Million"),"&lt; 0.01 Million"),0)</f>
        <v>0.78 Million</v>
      </c>
    </row>
    <row r="18" spans="1:6">
      <c r="A18" s="7" t="s">
        <v>63</v>
      </c>
      <c r="B18" s="13" t="s">
        <v>58</v>
      </c>
      <c r="D18" s="7" t="s">
        <v>63</v>
      </c>
      <c r="E18" s="32" t="s">
        <v>58</v>
      </c>
      <c r="F18" s="13"/>
    </row>
    <row r="19" spans="1:6">
      <c r="A19" s="4" t="s">
        <v>64</v>
      </c>
      <c r="B19" s="6" t="s">
        <v>109</v>
      </c>
      <c r="D19" s="4" t="s">
        <v>64</v>
      </c>
      <c r="E19" s="41">
        <v>672564</v>
      </c>
      <c r="F19" s="6" t="str">
        <f>IF(E19&gt;0,IF(E19&gt;10000,_xlfn.CONCAT(ROUND(E19/10^(INT(LOG10(E19))+1),2)*10^(INT(LOG10(E19))+1)/1000000," Million"),"&lt; 0.01 Million"),0)</f>
        <v>0.67 Million</v>
      </c>
    </row>
    <row r="20" spans="1:6">
      <c r="A20" s="9" t="s">
        <v>96</v>
      </c>
      <c r="B20" s="6" t="s">
        <v>110</v>
      </c>
      <c r="D20" s="9" t="s">
        <v>96</v>
      </c>
      <c r="E20" s="41">
        <v>1.6</v>
      </c>
      <c r="F20" s="6" t="str">
        <f>IF(E20&gt;0,IF(E20&gt;10000,_xlfn.CONCAT(ROUND(E20/10^(INT(LOG10(E20))+1),2)*10^(INT(LOG10(E20))+1)/1000000," Million"),"&lt; 0.01 Million"),0)</f>
        <v>&lt; 0.01 Million</v>
      </c>
    </row>
    <row r="21" spans="1:6">
      <c r="A21" s="9" t="s">
        <v>98</v>
      </c>
      <c r="B21" s="6" t="s">
        <v>109</v>
      </c>
      <c r="D21" s="9" t="s">
        <v>98</v>
      </c>
      <c r="E21" s="41">
        <v>672562</v>
      </c>
      <c r="F21" s="6" t="str">
        <f>IF(E21&gt;0,IF(E21&gt;10000,_xlfn.CONCAT(ROUND(E21/10^(INT(LOG10(E21))+1),2)*10^(INT(LOG10(E21))+1)/1000000," Million"),"&lt; 0.01 Million"),0)</f>
        <v>0.67 Million</v>
      </c>
    </row>
    <row r="22" spans="1:6">
      <c r="A22" s="9" t="s">
        <v>100</v>
      </c>
      <c r="B22" s="14" t="s">
        <v>69</v>
      </c>
      <c r="D22" s="9" t="s">
        <v>100</v>
      </c>
      <c r="E22" s="41">
        <v>0</v>
      </c>
      <c r="F22" s="6">
        <f>IF(E22&gt;0,IF(E22&gt;10000,_xlfn.CONCAT(ROUND(E22/10^(INT(LOG10(E22))+1),2)*10^(INT(LOG10(E22))+1)/1000000," Million"),"&lt; 0.01 Million"),0)</f>
        <v>0</v>
      </c>
    </row>
    <row r="23" spans="1:6">
      <c r="A23" s="9" t="s">
        <v>101</v>
      </c>
      <c r="B23" s="6" t="s">
        <v>69</v>
      </c>
      <c r="D23" s="9" t="s">
        <v>101</v>
      </c>
      <c r="E23" s="41">
        <v>0</v>
      </c>
      <c r="F23" s="6">
        <f>IF(E23&gt;0,IF(E23&gt;10000,_xlfn.CONCAT(ROUND(E23/10^(INT(LOG10(E23))+1),2)*10^(INT(LOG10(E23))+1)/1000000," Million"),"&lt; 0.01 Million"),0)</f>
        <v>0</v>
      </c>
    </row>
    <row r="24" spans="1:6" ht="28.9">
      <c r="A24" s="10" t="s">
        <v>71</v>
      </c>
      <c r="B24" s="6" t="s">
        <v>111</v>
      </c>
      <c r="D24" s="10" t="s">
        <v>71</v>
      </c>
      <c r="E24" s="8" t="s">
        <v>111</v>
      </c>
      <c r="F24" s="6" t="str">
        <f>E24</f>
        <v>Grain Mill Products (14%), Sand &amp; Gravel (29%), Wheat (43%)</v>
      </c>
    </row>
    <row r="25" spans="1:6">
      <c r="A25" s="9" t="s">
        <v>73</v>
      </c>
      <c r="B25" s="6" t="s">
        <v>112</v>
      </c>
      <c r="D25" s="9" t="s">
        <v>73</v>
      </c>
      <c r="E25" s="8" t="s">
        <v>112</v>
      </c>
      <c r="F25" s="6" t="str">
        <f>E25</f>
        <v>Manufac. Prod. NEC(100%)</v>
      </c>
    </row>
    <row r="26" spans="1:6" ht="15" thickBot="1">
      <c r="A26" s="11" t="s">
        <v>75</v>
      </c>
      <c r="B26" s="15" t="s">
        <v>113</v>
      </c>
      <c r="D26" s="11" t="s">
        <v>75</v>
      </c>
      <c r="E26" s="12" t="s">
        <v>113</v>
      </c>
      <c r="F26" s="15" t="str">
        <f>E26</f>
        <v>Wheat(43%)</v>
      </c>
    </row>
    <row r="27" spans="1:6" ht="15" thickBot="1">
      <c r="A27" s="22" t="s">
        <v>55</v>
      </c>
      <c r="B27" s="23" t="s">
        <v>114</v>
      </c>
      <c r="D27" s="22" t="s">
        <v>55</v>
      </c>
      <c r="E27" s="27" t="s">
        <v>114</v>
      </c>
      <c r="F27" s="23"/>
    </row>
    <row r="28" spans="1:6">
      <c r="A28" s="2" t="s">
        <v>57</v>
      </c>
      <c r="B28" s="13" t="s">
        <v>58</v>
      </c>
      <c r="D28" s="2" t="s">
        <v>57</v>
      </c>
      <c r="E28" s="3" t="s">
        <v>58</v>
      </c>
      <c r="F28" s="13" t="s">
        <v>84</v>
      </c>
    </row>
    <row r="29" spans="1:6" ht="28.9">
      <c r="A29" s="4" t="s">
        <v>59</v>
      </c>
      <c r="B29" s="6" t="s">
        <v>115</v>
      </c>
      <c r="D29" s="4" t="s">
        <v>59</v>
      </c>
      <c r="E29" s="5" t="s">
        <v>115</v>
      </c>
      <c r="F29" s="6" t="str">
        <f>E29</f>
        <v>Great Lakes (NA), National (49th)</v>
      </c>
    </row>
    <row r="30" spans="1:6" ht="15" thickBot="1">
      <c r="A30" s="4" t="s">
        <v>61</v>
      </c>
      <c r="B30" s="6" t="s">
        <v>116</v>
      </c>
      <c r="D30" s="4" t="s">
        <v>61</v>
      </c>
      <c r="E30" s="42">
        <v>9698313</v>
      </c>
      <c r="F30" s="6" t="str">
        <f>IF(E30&gt;0,IF(E30&gt;10000,_xlfn.CONCAT(ROUND(E30/10^(INT(LOG10(E30))+1),2)*10^(INT(LOG10(E30))+1)/1000000," Million"),"&lt; 0.01 Million"),0)</f>
        <v>9.7 Million</v>
      </c>
    </row>
    <row r="31" spans="1:6">
      <c r="A31" s="7" t="s">
        <v>63</v>
      </c>
      <c r="B31" s="13" t="s">
        <v>58</v>
      </c>
      <c r="D31" s="7" t="s">
        <v>63</v>
      </c>
      <c r="E31" s="32" t="s">
        <v>58</v>
      </c>
      <c r="F31" s="13"/>
    </row>
    <row r="32" spans="1:6">
      <c r="A32" s="4" t="s">
        <v>64</v>
      </c>
      <c r="B32" s="6" t="s">
        <v>117</v>
      </c>
      <c r="D32" s="4" t="s">
        <v>64</v>
      </c>
      <c r="E32" s="41">
        <v>11998663</v>
      </c>
      <c r="F32" s="6" t="str">
        <f>IF(E32&gt;0,IF(E32&gt;10000,_xlfn.CONCAT(ROUND(E32/10^(INT(LOG10(E32))+1),2)*10^(INT(LOG10(E32))+1)/1000000," Million"),"&lt; 0.01 Million"),0)</f>
        <v>12 Million</v>
      </c>
    </row>
    <row r="33" spans="1:6">
      <c r="A33" s="9" t="s">
        <v>96</v>
      </c>
      <c r="B33" s="6" t="s">
        <v>118</v>
      </c>
      <c r="D33" s="9" t="s">
        <v>96</v>
      </c>
      <c r="E33" s="41">
        <v>639170.80000000005</v>
      </c>
      <c r="F33" s="6" t="str">
        <f>IF(E33&gt;0,IF(E33&gt;10000,_xlfn.CONCAT(ROUND(E33/10^(INT(LOG10(E33))+1),2)*10^(INT(LOG10(E33))+1)/1000000," Million"),"&lt; 0.01 Million"),0)</f>
        <v>0.64 Million</v>
      </c>
    </row>
    <row r="34" spans="1:6">
      <c r="A34" s="9" t="s">
        <v>98</v>
      </c>
      <c r="B34" s="6" t="s">
        <v>119</v>
      </c>
      <c r="D34" s="9" t="s">
        <v>98</v>
      </c>
      <c r="E34" s="41">
        <v>11303086</v>
      </c>
      <c r="F34" s="6" t="str">
        <f>IF(E34&gt;0,IF(E34&gt;10000,_xlfn.CONCAT(ROUND(E34/10^(INT(LOG10(E34))+1),2)*10^(INT(LOG10(E34))+1)/1000000," Million"),"&lt; 0.01 Million"),0)</f>
        <v>11 Million</v>
      </c>
    </row>
    <row r="35" spans="1:6">
      <c r="A35" s="9" t="s">
        <v>100</v>
      </c>
      <c r="B35" s="14" t="s">
        <v>69</v>
      </c>
      <c r="D35" s="9" t="s">
        <v>100</v>
      </c>
      <c r="E35" s="41">
        <v>0</v>
      </c>
      <c r="F35" s="6">
        <f>IF(E35&gt;0,IF(E35&gt;10000,_xlfn.CONCAT(ROUND(E35/10^(INT(LOG10(E35))+1),2)*10^(INT(LOG10(E35))+1)/1000000," Million"),"&lt; 0.01 Million"),0)</f>
        <v>0</v>
      </c>
    </row>
    <row r="36" spans="1:6">
      <c r="A36" s="9" t="s">
        <v>101</v>
      </c>
      <c r="B36" s="6" t="s">
        <v>120</v>
      </c>
      <c r="D36" s="9" t="s">
        <v>101</v>
      </c>
      <c r="E36" s="41">
        <v>56405.8</v>
      </c>
      <c r="F36" s="6" t="str">
        <f>IF(E36&gt;0,IF(E36&gt;10000,_xlfn.CONCAT(ROUND(E36/10^(INT(LOG10(E36))+1),2)*10^(INT(LOG10(E36))+1)/1000000," Million"),"&lt; 0.01 Million"),0)</f>
        <v>0.056 Million</v>
      </c>
    </row>
    <row r="37" spans="1:6" ht="28.9">
      <c r="A37" s="10" t="s">
        <v>71</v>
      </c>
      <c r="B37" s="6" t="s">
        <v>121</v>
      </c>
      <c r="D37" s="10" t="s">
        <v>71</v>
      </c>
      <c r="E37" s="8" t="s">
        <v>121</v>
      </c>
      <c r="F37" s="6" t="str">
        <f>E37</f>
        <v>Coal &amp; Lignite (11%), Iron Ore (42%), Limestone (18%)</v>
      </c>
    </row>
    <row r="38" spans="1:6">
      <c r="A38" s="9" t="s">
        <v>73</v>
      </c>
      <c r="B38" s="6" t="s">
        <v>122</v>
      </c>
      <c r="D38" s="9" t="s">
        <v>73</v>
      </c>
      <c r="E38" s="8" t="s">
        <v>122</v>
      </c>
      <c r="F38" s="6" t="str">
        <f>E38</f>
        <v>Asphalt, Tar &amp; Pitch(43%)</v>
      </c>
    </row>
    <row r="39" spans="1:6" ht="15" thickBot="1">
      <c r="A39" s="11" t="s">
        <v>75</v>
      </c>
      <c r="B39" s="15" t="s">
        <v>123</v>
      </c>
      <c r="D39" s="11" t="s">
        <v>75</v>
      </c>
      <c r="E39" s="12" t="s">
        <v>123</v>
      </c>
      <c r="F39" s="15" t="str">
        <f>E39</f>
        <v>Iron Ore(43%)</v>
      </c>
    </row>
    <row r="40" spans="1:6" ht="15" thickBot="1">
      <c r="A40" s="22" t="s">
        <v>55</v>
      </c>
      <c r="B40" s="23" t="s">
        <v>124</v>
      </c>
      <c r="D40" s="22" t="s">
        <v>55</v>
      </c>
      <c r="E40" s="27" t="s">
        <v>124</v>
      </c>
      <c r="F40" s="23"/>
    </row>
    <row r="41" spans="1:6">
      <c r="A41" s="2" t="s">
        <v>57</v>
      </c>
      <c r="B41" s="13" t="s">
        <v>58</v>
      </c>
      <c r="D41" s="2" t="s">
        <v>57</v>
      </c>
      <c r="E41" s="3" t="s">
        <v>58</v>
      </c>
      <c r="F41" s="13" t="s">
        <v>84</v>
      </c>
    </row>
    <row r="42" spans="1:6" ht="28.9">
      <c r="A42" s="4" t="s">
        <v>59</v>
      </c>
      <c r="B42" s="6" t="s">
        <v>125</v>
      </c>
      <c r="D42" s="4" t="s">
        <v>59</v>
      </c>
      <c r="E42" s="5" t="s">
        <v>125</v>
      </c>
      <c r="F42" s="6" t="str">
        <f>E42</f>
        <v>Great Lakes (1st), National (18th)</v>
      </c>
    </row>
    <row r="43" spans="1:6" ht="15" thickBot="1">
      <c r="A43" s="4" t="s">
        <v>61</v>
      </c>
      <c r="B43" s="6" t="s">
        <v>126</v>
      </c>
      <c r="D43" s="4" t="s">
        <v>61</v>
      </c>
      <c r="E43" s="42">
        <v>32462993</v>
      </c>
      <c r="F43" s="6" t="str">
        <f>IF(E43&gt;0,IF(E43&gt;10000,_xlfn.CONCAT(ROUND(E43/10^(INT(LOG10(E43))+1),2)*10^(INT(LOG10(E43))+1)/1000000," Million"),"&lt; 0.01 Million"),0)</f>
        <v>32 Million</v>
      </c>
    </row>
    <row r="44" spans="1:6">
      <c r="A44" s="7" t="s">
        <v>63</v>
      </c>
      <c r="B44" s="13" t="s">
        <v>58</v>
      </c>
      <c r="D44" s="7" t="s">
        <v>63</v>
      </c>
      <c r="E44" s="32" t="s">
        <v>58</v>
      </c>
      <c r="F44" s="13"/>
    </row>
    <row r="45" spans="1:6">
      <c r="A45" s="4" t="s">
        <v>64</v>
      </c>
      <c r="B45" s="6" t="s">
        <v>126</v>
      </c>
      <c r="D45" s="4" t="s">
        <v>64</v>
      </c>
      <c r="E45" s="41">
        <v>32231665</v>
      </c>
      <c r="F45" s="6" t="str">
        <f>IF(E45&gt;0,IF(E45&gt;10000,_xlfn.CONCAT(ROUND(E45/10^(INT(LOG10(E45))+1),2)*10^(INT(LOG10(E45))+1)/1000000," Million"),"&lt; 0.01 Million"),0)</f>
        <v>32 Million</v>
      </c>
    </row>
    <row r="46" spans="1:6">
      <c r="A46" s="9" t="s">
        <v>96</v>
      </c>
      <c r="B46" s="6" t="s">
        <v>127</v>
      </c>
      <c r="D46" s="9" t="s">
        <v>96</v>
      </c>
      <c r="E46" s="41">
        <v>28069194</v>
      </c>
      <c r="F46" s="6" t="str">
        <f>IF(E46&gt;0,IF(E46&gt;10000,_xlfn.CONCAT(ROUND(E46/10^(INT(LOG10(E46))+1),2)*10^(INT(LOG10(E46))+1)/1000000," Million"),"&lt; 0.01 Million"),0)</f>
        <v>28 Million</v>
      </c>
    </row>
    <row r="47" spans="1:6">
      <c r="A47" s="9" t="s">
        <v>98</v>
      </c>
      <c r="B47" s="6" t="s">
        <v>128</v>
      </c>
      <c r="D47" s="9" t="s">
        <v>98</v>
      </c>
      <c r="E47" s="41">
        <v>4124100</v>
      </c>
      <c r="F47" s="6" t="str">
        <f>IF(E47&gt;0,IF(E47&gt;10000,_xlfn.CONCAT(ROUND(E47/10^(INT(LOG10(E47))+1),2)*10^(INT(LOG10(E47))+1)/1000000," Million"),"&lt; 0.01 Million"),0)</f>
        <v>4.1 Million</v>
      </c>
    </row>
    <row r="48" spans="1:6">
      <c r="A48" s="9" t="s">
        <v>100</v>
      </c>
      <c r="B48" s="14" t="s">
        <v>69</v>
      </c>
      <c r="D48" s="9" t="s">
        <v>100</v>
      </c>
      <c r="E48" s="41">
        <v>0</v>
      </c>
      <c r="F48" s="6">
        <f>IF(E48&gt;0,IF(E48&gt;10000,_xlfn.CONCAT(ROUND(E48/10^(INT(LOG10(E48))+1),2)*10^(INT(LOG10(E48))+1)/1000000," Million"),"&lt; 0.01 Million"),0)</f>
        <v>0</v>
      </c>
    </row>
    <row r="49" spans="1:10">
      <c r="A49" s="9" t="s">
        <v>101</v>
      </c>
      <c r="B49" s="6" t="s">
        <v>129</v>
      </c>
      <c r="D49" s="9" t="s">
        <v>101</v>
      </c>
      <c r="E49" s="41">
        <v>38371.800000000003</v>
      </c>
      <c r="F49" s="6" t="str">
        <f>IF(E49&gt;0,IF(E49&gt;10000,_xlfn.CONCAT(ROUND(E49/10^(INT(LOG10(E49))+1),2)*10^(INT(LOG10(E49))+1)/1000000," Million"),"&lt; 0.01 Million"),0)</f>
        <v>0.038 Million</v>
      </c>
    </row>
    <row r="50" spans="1:10" ht="28.9">
      <c r="A50" s="10" t="s">
        <v>71</v>
      </c>
      <c r="B50" s="6" t="s">
        <v>130</v>
      </c>
      <c r="D50" s="10" t="s">
        <v>71</v>
      </c>
      <c r="E50" s="8" t="s">
        <v>130</v>
      </c>
      <c r="F50" s="6" t="str">
        <f>E50</f>
        <v>Coal &amp; Lignite (24%), Iron Ore (58%), Limestone (10%)</v>
      </c>
    </row>
    <row r="51" spans="1:10">
      <c r="A51" s="9" t="s">
        <v>73</v>
      </c>
      <c r="B51" s="6" t="s">
        <v>131</v>
      </c>
      <c r="D51" s="9" t="s">
        <v>73</v>
      </c>
      <c r="E51" s="8" t="s">
        <v>131</v>
      </c>
      <c r="F51" s="6" t="str">
        <f>E51</f>
        <v>Iron Ore(67%)</v>
      </c>
    </row>
    <row r="52" spans="1:10" ht="15" thickBot="1">
      <c r="A52" s="11" t="s">
        <v>75</v>
      </c>
      <c r="B52" s="15" t="s">
        <v>132</v>
      </c>
      <c r="D52" s="11" t="s">
        <v>75</v>
      </c>
      <c r="E52" s="12" t="s">
        <v>132</v>
      </c>
      <c r="F52" s="15" t="str">
        <f>E52</f>
        <v>Limestone(75%)</v>
      </c>
    </row>
    <row r="53" spans="1:10" ht="15" thickBot="1">
      <c r="A53" s="22" t="s">
        <v>55</v>
      </c>
      <c r="B53" s="23" t="s">
        <v>56</v>
      </c>
      <c r="D53" s="22" t="s">
        <v>55</v>
      </c>
      <c r="E53" s="27" t="s">
        <v>56</v>
      </c>
      <c r="F53" s="23"/>
    </row>
    <row r="54" spans="1:10">
      <c r="A54" s="2" t="s">
        <v>57</v>
      </c>
      <c r="B54" s="13" t="s">
        <v>58</v>
      </c>
      <c r="D54" s="2" t="s">
        <v>57</v>
      </c>
      <c r="E54" s="3" t="s">
        <v>58</v>
      </c>
      <c r="F54" s="13" t="s">
        <v>84</v>
      </c>
    </row>
    <row r="55" spans="1:10" ht="28.9">
      <c r="A55" s="4" t="s">
        <v>59</v>
      </c>
      <c r="B55" s="6" t="s">
        <v>60</v>
      </c>
      <c r="D55" s="4" t="s">
        <v>59</v>
      </c>
      <c r="E55" s="5" t="s">
        <v>60</v>
      </c>
      <c r="F55" s="6" t="str">
        <f>E55</f>
        <v>Great Lakes (2nd), National (37th)</v>
      </c>
      <c r="J55" t="s">
        <v>133</v>
      </c>
    </row>
    <row r="56" spans="1:10" ht="15" thickBot="1">
      <c r="A56" s="4" t="s">
        <v>61</v>
      </c>
      <c r="B56" s="6" t="s">
        <v>62</v>
      </c>
      <c r="D56" s="4" t="s">
        <v>61</v>
      </c>
      <c r="E56" s="42">
        <v>15762855</v>
      </c>
      <c r="F56" s="6" t="str">
        <f>IF(E56&gt;0,IF(E56&gt;10000,_xlfn.CONCAT(ROUND(E56/10^(INT(LOG10(E56))+1),2)*10^(INT(LOG10(E56))+1)/1000000," Million"),"&lt; 0.01 Million"),0)</f>
        <v>16 Million</v>
      </c>
    </row>
    <row r="57" spans="1:10">
      <c r="A57" s="7" t="s">
        <v>63</v>
      </c>
      <c r="B57" s="13" t="s">
        <v>58</v>
      </c>
      <c r="D57" s="7" t="s">
        <v>63</v>
      </c>
      <c r="E57" s="32" t="s">
        <v>58</v>
      </c>
      <c r="F57" s="13"/>
    </row>
    <row r="58" spans="1:10">
      <c r="A58" s="4" t="s">
        <v>64</v>
      </c>
      <c r="B58" s="6" t="s">
        <v>62</v>
      </c>
      <c r="D58" s="4" t="s">
        <v>64</v>
      </c>
      <c r="E58" s="41">
        <v>16069773</v>
      </c>
      <c r="F58" s="6" t="str">
        <f>IF(E58&gt;0,IF(E58&gt;10000,_xlfn.CONCAT(ROUND(E58/10^(INT(LOG10(E58))+1),2)*10^(INT(LOG10(E58))+1)/1000000," Million"),"&lt; 0.01 Million"),0)</f>
        <v>16 Million</v>
      </c>
    </row>
    <row r="59" spans="1:10">
      <c r="A59" s="9" t="s">
        <v>96</v>
      </c>
      <c r="B59" s="6" t="s">
        <v>62</v>
      </c>
      <c r="D59" s="9" t="s">
        <v>96</v>
      </c>
      <c r="E59" s="41">
        <v>16039211</v>
      </c>
      <c r="F59" s="6" t="str">
        <f>IF(E59&gt;0,IF(E59&gt;10000,_xlfn.CONCAT(ROUND(E59/10^(INT(LOG10(E59))+1),2)*10^(INT(LOG10(E59))+1)/1000000," Million"),"&lt; 0.01 Million"),0)</f>
        <v>16 Million</v>
      </c>
    </row>
    <row r="60" spans="1:10">
      <c r="A60" s="9" t="s">
        <v>98</v>
      </c>
      <c r="B60" s="6" t="s">
        <v>67</v>
      </c>
      <c r="D60" s="9" t="s">
        <v>98</v>
      </c>
      <c r="E60" s="41">
        <v>30561.599999999999</v>
      </c>
      <c r="F60" s="6" t="str">
        <f>IF(E60&gt;0,IF(E60&gt;10000,_xlfn.CONCAT(ROUND(E60/10^(INT(LOG10(E60))+1),2)*10^(INT(LOG10(E60))+1)/1000000," Million"),"&lt; 0.01 Million"),0)</f>
        <v>0.031 Million</v>
      </c>
    </row>
    <row r="61" spans="1:10">
      <c r="A61" s="9" t="s">
        <v>100</v>
      </c>
      <c r="B61" s="14" t="s">
        <v>69</v>
      </c>
      <c r="D61" s="9" t="s">
        <v>100</v>
      </c>
      <c r="E61" s="41">
        <v>0</v>
      </c>
      <c r="F61" s="6">
        <f>IF(E61&gt;0,IF(E61&gt;10000,_xlfn.CONCAT(ROUND(E61/10^(INT(LOG10(E61))+1),2)*10^(INT(LOG10(E61))+1)/1000000," Million"),"&lt; 0.01 Million"),0)</f>
        <v>0</v>
      </c>
    </row>
    <row r="62" spans="1:10">
      <c r="A62" s="9" t="s">
        <v>101</v>
      </c>
      <c r="B62" s="6" t="s">
        <v>69</v>
      </c>
      <c r="D62" s="9" t="s">
        <v>101</v>
      </c>
      <c r="E62" s="41">
        <v>0</v>
      </c>
      <c r="F62" s="6">
        <f>IF(E62&gt;0,IF(E62&gt;10000,_xlfn.CONCAT(ROUND(E62/10^(INT(LOG10(E62))+1),2)*10^(INT(LOG10(E62))+1)/1000000," Million"),"&lt; 0.01 Million"),0)</f>
        <v>0</v>
      </c>
    </row>
    <row r="63" spans="1:10" ht="43.15">
      <c r="A63" s="10" t="s">
        <v>71</v>
      </c>
      <c r="B63" s="6" t="s">
        <v>87</v>
      </c>
      <c r="D63" s="10" t="s">
        <v>71</v>
      </c>
      <c r="E63" s="8" t="s">
        <v>72</v>
      </c>
      <c r="F63" s="6" t="str">
        <f>E63</f>
        <v>Chem. Products NEC (0%), Copper Ore (0%), Iron Ore (100%)</v>
      </c>
    </row>
    <row r="64" spans="1:10">
      <c r="A64" s="9" t="s">
        <v>73</v>
      </c>
      <c r="B64" s="6" t="s">
        <v>74</v>
      </c>
      <c r="D64" s="9" t="s">
        <v>73</v>
      </c>
      <c r="E64" s="8" t="s">
        <v>74</v>
      </c>
      <c r="F64" s="6" t="str">
        <f>E64</f>
        <v>Iron Ore(100%)</v>
      </c>
    </row>
    <row r="65" spans="1:6" ht="15" thickBot="1">
      <c r="A65" s="11" t="s">
        <v>75</v>
      </c>
      <c r="B65" s="15" t="s">
        <v>76</v>
      </c>
      <c r="D65" s="11" t="s">
        <v>75</v>
      </c>
      <c r="E65" s="12" t="s">
        <v>76</v>
      </c>
      <c r="F65" s="15" t="str">
        <f>E65</f>
        <v>Iron Ore(84%)</v>
      </c>
    </row>
    <row r="66" spans="1:6" ht="15" thickBot="1">
      <c r="A66" s="22" t="s">
        <v>55</v>
      </c>
      <c r="B66" s="23" t="s">
        <v>134</v>
      </c>
      <c r="D66" s="22" t="s">
        <v>55</v>
      </c>
      <c r="E66" s="27" t="s">
        <v>134</v>
      </c>
      <c r="F66" s="23"/>
    </row>
    <row r="67" spans="1:6">
      <c r="A67" s="2" t="s">
        <v>57</v>
      </c>
      <c r="B67" s="13" t="s">
        <v>58</v>
      </c>
      <c r="D67" s="2" t="s">
        <v>57</v>
      </c>
      <c r="E67" s="3" t="s">
        <v>58</v>
      </c>
      <c r="F67" s="13" t="s">
        <v>84</v>
      </c>
    </row>
    <row r="68" spans="1:6">
      <c r="A68" s="4" t="s">
        <v>59</v>
      </c>
      <c r="B68" s="6" t="s">
        <v>135</v>
      </c>
      <c r="D68" s="4" t="s">
        <v>59</v>
      </c>
      <c r="E68" s="5" t="s">
        <v>135</v>
      </c>
      <c r="F68" s="6" t="str">
        <f>E68</f>
        <v>Great Lakes (5th), National (NA)</v>
      </c>
    </row>
    <row r="69" spans="1:6" ht="15" thickBot="1">
      <c r="A69" s="4" t="s">
        <v>61</v>
      </c>
      <c r="B69" s="6" t="s">
        <v>117</v>
      </c>
      <c r="D69" s="4" t="s">
        <v>61</v>
      </c>
      <c r="E69" s="42">
        <v>11501686</v>
      </c>
      <c r="F69" s="6" t="str">
        <f>IF(E69&gt;0,IF(E69&gt;10000,_xlfn.CONCAT(ROUND(E69/10^(INT(LOG10(E69))+1),2)*10^(INT(LOG10(E69))+1)/1000000," Million"),"&lt; 0.01 Million"),0)</f>
        <v>12 Million</v>
      </c>
    </row>
    <row r="70" spans="1:6">
      <c r="A70" s="7" t="s">
        <v>63</v>
      </c>
      <c r="B70" s="13" t="s">
        <v>58</v>
      </c>
      <c r="D70" s="7" t="s">
        <v>63</v>
      </c>
      <c r="E70" s="32" t="s">
        <v>58</v>
      </c>
      <c r="F70" s="13"/>
    </row>
    <row r="71" spans="1:6">
      <c r="A71" s="4" t="s">
        <v>64</v>
      </c>
      <c r="B71" s="6" t="s">
        <v>117</v>
      </c>
      <c r="D71" s="4" t="s">
        <v>64</v>
      </c>
      <c r="E71" s="41">
        <v>11582710</v>
      </c>
      <c r="F71" s="6" t="str">
        <f>IF(E71&gt;0,IF(E71&gt;10000,_xlfn.CONCAT(ROUND(E71/10^(INT(LOG10(E71))+1),2)*10^(INT(LOG10(E71))+1)/1000000," Million"),"&lt; 0.01 Million"),0)</f>
        <v>12 Million</v>
      </c>
    </row>
    <row r="72" spans="1:6">
      <c r="A72" s="9" t="s">
        <v>96</v>
      </c>
      <c r="B72" s="6" t="s">
        <v>136</v>
      </c>
      <c r="D72" s="9" t="s">
        <v>96</v>
      </c>
      <c r="E72" s="41">
        <v>2154838</v>
      </c>
      <c r="F72" s="6" t="str">
        <f>IF(E72&gt;0,IF(E72&gt;10000,_xlfn.CONCAT(ROUND(E72/10^(INT(LOG10(E72))+1),2)*10^(INT(LOG10(E72))+1)/1000000," Million"),"&lt; 0.01 Million"),0)</f>
        <v>2.2 Million</v>
      </c>
    </row>
    <row r="73" spans="1:6">
      <c r="A73" s="9" t="s">
        <v>98</v>
      </c>
      <c r="B73" s="6" t="s">
        <v>137</v>
      </c>
      <c r="D73" s="9" t="s">
        <v>98</v>
      </c>
      <c r="E73" s="41">
        <v>9423335</v>
      </c>
      <c r="F73" s="6" t="str">
        <f>IF(E73&gt;0,IF(E73&gt;10000,_xlfn.CONCAT(ROUND(E73/10^(INT(LOG10(E73))+1),2)*10^(INT(LOG10(E73))+1)/1000000," Million"),"&lt; 0.01 Million"),0)</f>
        <v>9.4 Million</v>
      </c>
    </row>
    <row r="74" spans="1:6">
      <c r="A74" s="9" t="s">
        <v>100</v>
      </c>
      <c r="B74" s="14" t="s">
        <v>69</v>
      </c>
      <c r="D74" s="9" t="s">
        <v>100</v>
      </c>
      <c r="E74" s="41">
        <v>0</v>
      </c>
      <c r="F74" s="6">
        <f>IF(E74&gt;0,IF(E74&gt;10000,_xlfn.CONCAT(ROUND(E74/10^(INT(LOG10(E74))+1),2)*10^(INT(LOG10(E74))+1)/1000000," Million"),"&lt; 0.01 Million"),0)</f>
        <v>0</v>
      </c>
    </row>
    <row r="75" spans="1:6">
      <c r="A75" s="9" t="s">
        <v>101</v>
      </c>
      <c r="B75" s="6" t="s">
        <v>110</v>
      </c>
      <c r="D75" s="9" t="s">
        <v>101</v>
      </c>
      <c r="E75" s="41">
        <v>4537.2</v>
      </c>
      <c r="F75" s="6" t="str">
        <f>IF(E75&gt;0,IF(E75&gt;10000,_xlfn.CONCAT(ROUND(E75/10^(INT(LOG10(E75))+1),2)*10^(INT(LOG10(E75))+1)/1000000," Million"),"&lt; 0.01 Million"),0)</f>
        <v>&lt; 0.01 Million</v>
      </c>
    </row>
    <row r="76" spans="1:6" ht="28.9">
      <c r="A76" s="10" t="s">
        <v>71</v>
      </c>
      <c r="B76" s="6" t="s">
        <v>138</v>
      </c>
      <c r="D76" s="10" t="s">
        <v>71</v>
      </c>
      <c r="E76" s="8" t="s">
        <v>138</v>
      </c>
      <c r="F76" s="6" t="str">
        <f>E76</f>
        <v>Asphalt, Tar &amp; Pitch (11%), Iron Ore (69%), Limestone (8%)</v>
      </c>
    </row>
    <row r="77" spans="1:6">
      <c r="A77" s="9" t="s">
        <v>73</v>
      </c>
      <c r="B77" s="6" t="s">
        <v>139</v>
      </c>
      <c r="D77" s="9" t="s">
        <v>73</v>
      </c>
      <c r="E77" s="8" t="s">
        <v>139</v>
      </c>
      <c r="F77" s="6" t="str">
        <f>E77</f>
        <v>Asphalt, Tar &amp; Pitch(60%)</v>
      </c>
    </row>
    <row r="78" spans="1:6" ht="15" thickBot="1">
      <c r="A78" s="11" t="s">
        <v>75</v>
      </c>
      <c r="B78" s="15" t="s">
        <v>140</v>
      </c>
      <c r="D78" s="11" t="s">
        <v>75</v>
      </c>
      <c r="E78" s="12" t="s">
        <v>140</v>
      </c>
      <c r="F78" s="15" t="str">
        <f>E78</f>
        <v>Iron Ore(85%)</v>
      </c>
    </row>
    <row r="79" spans="1:6" ht="15" thickBot="1">
      <c r="A79" s="22" t="s">
        <v>55</v>
      </c>
      <c r="B79" s="23" t="s">
        <v>141</v>
      </c>
      <c r="D79" s="22" t="s">
        <v>55</v>
      </c>
      <c r="E79" s="27" t="s">
        <v>141</v>
      </c>
      <c r="F79" s="23"/>
    </row>
    <row r="80" spans="1:6">
      <c r="A80" s="2" t="s">
        <v>57</v>
      </c>
      <c r="B80" s="13" t="s">
        <v>58</v>
      </c>
      <c r="D80" s="2" t="s">
        <v>57</v>
      </c>
      <c r="E80" s="3" t="s">
        <v>58</v>
      </c>
      <c r="F80" s="13" t="s">
        <v>84</v>
      </c>
    </row>
    <row r="81" spans="1:6" ht="28.9">
      <c r="A81" s="4" t="s">
        <v>59</v>
      </c>
      <c r="B81" s="6" t="s">
        <v>142</v>
      </c>
      <c r="D81" s="4" t="s">
        <v>59</v>
      </c>
      <c r="E81" s="5" t="s">
        <v>142</v>
      </c>
      <c r="F81" s="6" t="str">
        <f>E81</f>
        <v>Great Lakes (3rd), National (42nd)</v>
      </c>
    </row>
    <row r="82" spans="1:6" ht="15" thickBot="1">
      <c r="A82" s="4" t="s">
        <v>61</v>
      </c>
      <c r="B82" s="6" t="s">
        <v>117</v>
      </c>
      <c r="D82" s="4" t="s">
        <v>61</v>
      </c>
      <c r="E82" s="42">
        <v>12386921</v>
      </c>
      <c r="F82" s="6" t="str">
        <f>IF(E82&gt;0,IF(E82&gt;10000,_xlfn.CONCAT(ROUND(E82/10^(INT(LOG10(E82))+1),2)*10^(INT(LOG10(E82))+1)/1000000," Million"),"&lt; 0.01 Million"),0)</f>
        <v>12 Million</v>
      </c>
    </row>
    <row r="83" spans="1:6">
      <c r="A83" s="7" t="s">
        <v>63</v>
      </c>
      <c r="B83" s="13" t="s">
        <v>58</v>
      </c>
      <c r="D83" s="7" t="s">
        <v>63</v>
      </c>
      <c r="E83" s="32" t="s">
        <v>58</v>
      </c>
      <c r="F83" s="13"/>
    </row>
    <row r="84" spans="1:6">
      <c r="A84" s="4" t="s">
        <v>64</v>
      </c>
      <c r="B84" s="6" t="s">
        <v>117</v>
      </c>
      <c r="D84" s="4" t="s">
        <v>64</v>
      </c>
      <c r="E84" s="41">
        <v>11760746</v>
      </c>
      <c r="F84" s="6" t="str">
        <f>IF(E84&gt;0,IF(E84&gt;10000,_xlfn.CONCAT(ROUND(E84/10^(INT(LOG10(E84))+1),2)*10^(INT(LOG10(E84))+1)/1000000," Million"),"&lt; 0.01 Million"),0)</f>
        <v>12 Million</v>
      </c>
    </row>
    <row r="85" spans="1:6">
      <c r="A85" s="9" t="s">
        <v>96</v>
      </c>
      <c r="B85" s="6" t="s">
        <v>109</v>
      </c>
      <c r="D85" s="9" t="s">
        <v>96</v>
      </c>
      <c r="E85" s="41">
        <v>673960.8</v>
      </c>
      <c r="F85" s="6" t="str">
        <f>IF(E85&gt;0,IF(E85&gt;10000,_xlfn.CONCAT(ROUND(E85/10^(INT(LOG10(E85))+1),2)*10^(INT(LOG10(E85))+1)/1000000," Million"),"&lt; 0.01 Million"),0)</f>
        <v>0.67 Million</v>
      </c>
    </row>
    <row r="86" spans="1:6">
      <c r="A86" s="9" t="s">
        <v>98</v>
      </c>
      <c r="B86" s="6" t="s">
        <v>143</v>
      </c>
      <c r="D86" s="9" t="s">
        <v>98</v>
      </c>
      <c r="E86" s="41">
        <v>8279111</v>
      </c>
      <c r="F86" s="6" t="str">
        <f>IF(E86&gt;0,IF(E86&gt;10000,_xlfn.CONCAT(ROUND(E86/10^(INT(LOG10(E86))+1),2)*10^(INT(LOG10(E86))+1)/1000000," Million"),"&lt; 0.01 Million"),0)</f>
        <v>8.3 Million</v>
      </c>
    </row>
    <row r="87" spans="1:6">
      <c r="A87" s="9" t="s">
        <v>100</v>
      </c>
      <c r="B87" s="14" t="s">
        <v>69</v>
      </c>
      <c r="D87" s="9" t="s">
        <v>100</v>
      </c>
      <c r="E87" s="41">
        <v>0</v>
      </c>
      <c r="F87" s="6">
        <f>IF(E87&gt;0,IF(E87&gt;10000,_xlfn.CONCAT(ROUND(E87/10^(INT(LOG10(E87))+1),2)*10^(INT(LOG10(E87))+1)/1000000," Million"),"&lt; 0.01 Million"),0)</f>
        <v>0</v>
      </c>
    </row>
    <row r="88" spans="1:6">
      <c r="A88" s="9" t="s">
        <v>101</v>
      </c>
      <c r="B88" s="6" t="s">
        <v>144</v>
      </c>
      <c r="D88" s="9" t="s">
        <v>101</v>
      </c>
      <c r="E88" s="41">
        <v>2807674</v>
      </c>
      <c r="F88" s="6" t="str">
        <f>IF(E88&gt;0,IF(E88&gt;10000,_xlfn.CONCAT(ROUND(E88/10^(INT(LOG10(E88))+1),2)*10^(INT(LOG10(E88))+1)/1000000," Million"),"&lt; 0.01 Million"),0)</f>
        <v>2.8 Million</v>
      </c>
    </row>
    <row r="89" spans="1:6" ht="28.9">
      <c r="A89" s="10" t="s">
        <v>71</v>
      </c>
      <c r="B89" s="6" t="s">
        <v>145</v>
      </c>
      <c r="D89" s="10" t="s">
        <v>71</v>
      </c>
      <c r="E89" s="8" t="s">
        <v>145</v>
      </c>
      <c r="F89" s="6" t="str">
        <f>E89</f>
        <v>Cement &amp; Concrete (7%), Iron Ore (58%), Limestone (20%)</v>
      </c>
    </row>
    <row r="90" spans="1:6">
      <c r="A90" s="9" t="s">
        <v>73</v>
      </c>
      <c r="B90" s="6" t="s">
        <v>146</v>
      </c>
      <c r="D90" s="9" t="s">
        <v>73</v>
      </c>
      <c r="E90" s="8" t="s">
        <v>146</v>
      </c>
      <c r="F90" s="6" t="str">
        <f>E90</f>
        <v>Salt(91%)</v>
      </c>
    </row>
    <row r="91" spans="1:6" ht="15" thickBot="1">
      <c r="A91" s="11" t="s">
        <v>75</v>
      </c>
      <c r="B91" s="15" t="s">
        <v>147</v>
      </c>
      <c r="D91" s="11" t="s">
        <v>75</v>
      </c>
      <c r="E91" s="12" t="s">
        <v>147</v>
      </c>
      <c r="F91" s="15" t="str">
        <f>E91</f>
        <v>Iron Ore(48%)</v>
      </c>
    </row>
    <row r="92" spans="1:6" ht="15" thickBot="1">
      <c r="A92" s="22" t="s">
        <v>55</v>
      </c>
      <c r="B92" s="23" t="s">
        <v>148</v>
      </c>
      <c r="D92" s="22" t="s">
        <v>55</v>
      </c>
      <c r="E92" s="27" t="s">
        <v>148</v>
      </c>
      <c r="F92" s="23"/>
    </row>
    <row r="93" spans="1:6">
      <c r="A93" s="2" t="s">
        <v>57</v>
      </c>
      <c r="B93" s="13" t="s">
        <v>58</v>
      </c>
      <c r="D93" s="2" t="s">
        <v>57</v>
      </c>
      <c r="E93" s="3" t="s">
        <v>58</v>
      </c>
      <c r="F93" s="13" t="s">
        <v>84</v>
      </c>
    </row>
    <row r="94" spans="1:6" ht="28.9">
      <c r="A94" s="4" t="s">
        <v>59</v>
      </c>
      <c r="B94" s="6" t="s">
        <v>149</v>
      </c>
      <c r="D94" s="4" t="s">
        <v>59</v>
      </c>
      <c r="E94" s="5" t="s">
        <v>149</v>
      </c>
      <c r="F94" s="6" t="str">
        <f>E94</f>
        <v>Great Lakes (4th), National (44th)</v>
      </c>
    </row>
    <row r="95" spans="1:6" ht="15" thickBot="1">
      <c r="A95" s="4" t="s">
        <v>61</v>
      </c>
      <c r="B95" s="6" t="s">
        <v>117</v>
      </c>
      <c r="D95" s="4" t="s">
        <v>61</v>
      </c>
      <c r="E95" s="42">
        <v>11974350</v>
      </c>
      <c r="F95" s="6" t="str">
        <f>IF(E95&gt;0,IF(E95&gt;10000,_xlfn.CONCAT(ROUND(E95/10^(INT(LOG10(E95))+1),2)*10^(INT(LOG10(E95))+1)/1000000," Million"),"&lt; 0.01 Million"),0)</f>
        <v>12 Million</v>
      </c>
    </row>
    <row r="96" spans="1:6">
      <c r="A96" s="7" t="s">
        <v>63</v>
      </c>
      <c r="B96" s="13" t="s">
        <v>58</v>
      </c>
      <c r="D96" s="7" t="s">
        <v>63</v>
      </c>
      <c r="E96" s="32" t="s">
        <v>58</v>
      </c>
      <c r="F96" s="13"/>
    </row>
    <row r="97" spans="1:6">
      <c r="A97" s="4" t="s">
        <v>64</v>
      </c>
      <c r="B97" s="6" t="s">
        <v>150</v>
      </c>
      <c r="D97" s="4" t="s">
        <v>64</v>
      </c>
      <c r="E97" s="41">
        <v>9766007</v>
      </c>
      <c r="F97" s="6" t="str">
        <f>IF(E97&gt;0,IF(E97&gt;10000,_xlfn.CONCAT(ROUND(E97/10^(INT(LOG10(E97))+1),2)*10^(INT(LOG10(E97))+1)/1000000," Million"),"&lt; 0.01 Million"),0)</f>
        <v>9.8 Million</v>
      </c>
    </row>
    <row r="98" spans="1:6">
      <c r="A98" s="9" t="s">
        <v>96</v>
      </c>
      <c r="B98" s="6" t="s">
        <v>151</v>
      </c>
      <c r="D98" s="9" t="s">
        <v>96</v>
      </c>
      <c r="E98" s="41">
        <v>3793506</v>
      </c>
      <c r="F98" s="6" t="str">
        <f>IF(E98&gt;0,IF(E98&gt;10000,_xlfn.CONCAT(ROUND(E98/10^(INT(LOG10(E98))+1),2)*10^(INT(LOG10(E98))+1)/1000000," Million"),"&lt; 0.01 Million"),0)</f>
        <v>3.8 Million</v>
      </c>
    </row>
    <row r="99" spans="1:6">
      <c r="A99" s="9" t="s">
        <v>98</v>
      </c>
      <c r="B99" s="6" t="s">
        <v>152</v>
      </c>
      <c r="D99" s="9" t="s">
        <v>98</v>
      </c>
      <c r="E99" s="41">
        <v>5963422</v>
      </c>
      <c r="F99" s="6" t="str">
        <f>IF(E99&gt;0,IF(E99&gt;10000,_xlfn.CONCAT(ROUND(E99/10^(INT(LOG10(E99))+1),2)*10^(INT(LOG10(E99))+1)/1000000," Million"),"&lt; 0.01 Million"),0)</f>
        <v>6 Million</v>
      </c>
    </row>
    <row r="100" spans="1:6">
      <c r="A100" s="9" t="s">
        <v>100</v>
      </c>
      <c r="B100" s="14" t="s">
        <v>69</v>
      </c>
      <c r="D100" s="9" t="s">
        <v>100</v>
      </c>
      <c r="E100" s="41">
        <v>0</v>
      </c>
      <c r="F100" s="6">
        <f>IF(E100&gt;0,IF(E100&gt;10000,_xlfn.CONCAT(ROUND(E100/10^(INT(LOG10(E100))+1),2)*10^(INT(LOG10(E100))+1)/1000000," Million"),"&lt; 0.01 Million"),0)</f>
        <v>0</v>
      </c>
    </row>
    <row r="101" spans="1:6">
      <c r="A101" s="9" t="s">
        <v>101</v>
      </c>
      <c r="B101" s="6" t="s">
        <v>110</v>
      </c>
      <c r="D101" s="9" t="s">
        <v>101</v>
      </c>
      <c r="E101" s="41">
        <v>9078.2000000000007</v>
      </c>
      <c r="F101" s="6" t="str">
        <f>IF(E101&gt;0,IF(E101&gt;10000,_xlfn.CONCAT(ROUND(E101/10^(INT(LOG10(E101))+1),2)*10^(INT(LOG10(E101))+1)/1000000," Million"),"&lt; 0.01 Million"),0)</f>
        <v>&lt; 0.01 Million</v>
      </c>
    </row>
    <row r="102" spans="1:6" ht="28.9">
      <c r="A102" s="10" t="s">
        <v>71</v>
      </c>
      <c r="B102" s="6" t="s">
        <v>153</v>
      </c>
      <c r="D102" s="10" t="s">
        <v>71</v>
      </c>
      <c r="E102" s="8" t="s">
        <v>153</v>
      </c>
      <c r="F102" s="6" t="str">
        <f>E102</f>
        <v>Coal &amp; Lignite (25%), Iron Ore (38%), Soybeans (4%)</v>
      </c>
    </row>
    <row r="103" spans="1:6">
      <c r="A103" s="9" t="s">
        <v>73</v>
      </c>
      <c r="B103" s="6" t="s">
        <v>154</v>
      </c>
      <c r="D103" s="9" t="s">
        <v>73</v>
      </c>
      <c r="E103" s="8" t="s">
        <v>154</v>
      </c>
      <c r="F103" s="6" t="str">
        <f>E103</f>
        <v>Coal &amp; Lignite(63%)</v>
      </c>
    </row>
    <row r="104" spans="1:6" ht="15" thickBot="1">
      <c r="A104" s="11" t="s">
        <v>75</v>
      </c>
      <c r="B104" s="15" t="s">
        <v>155</v>
      </c>
      <c r="D104" s="11" t="s">
        <v>75</v>
      </c>
      <c r="E104" s="12" t="s">
        <v>155</v>
      </c>
      <c r="F104" s="15" t="str">
        <f>E104</f>
        <v>Iron Ore(62%)</v>
      </c>
    </row>
    <row r="105" spans="1:6" ht="15" thickBot="1">
      <c r="A105" s="22" t="s">
        <v>55</v>
      </c>
      <c r="B105" s="23" t="s">
        <v>156</v>
      </c>
      <c r="D105" s="22" t="s">
        <v>55</v>
      </c>
      <c r="E105" s="27" t="s">
        <v>156</v>
      </c>
      <c r="F105" s="23"/>
    </row>
    <row r="106" spans="1:6">
      <c r="A106" s="2" t="s">
        <v>57</v>
      </c>
      <c r="B106" s="13" t="s">
        <v>58</v>
      </c>
      <c r="D106" s="2" t="s">
        <v>57</v>
      </c>
      <c r="E106" s="3" t="s">
        <v>58</v>
      </c>
      <c r="F106" s="13" t="s">
        <v>84</v>
      </c>
    </row>
    <row r="107" spans="1:6">
      <c r="A107" s="4" t="s">
        <v>59</v>
      </c>
      <c r="B107" s="6" t="s">
        <v>157</v>
      </c>
      <c r="D107" s="4" t="s">
        <v>59</v>
      </c>
      <c r="E107" s="5" t="s">
        <v>157</v>
      </c>
      <c r="F107" s="6" t="str">
        <f>E107</f>
        <v>Great Lakes (6th), National (NA)</v>
      </c>
    </row>
    <row r="108" spans="1:6" ht="15" thickBot="1">
      <c r="A108" s="4" t="s">
        <v>61</v>
      </c>
      <c r="B108" s="6" t="s">
        <v>158</v>
      </c>
      <c r="D108" s="4" t="s">
        <v>61</v>
      </c>
      <c r="E108" s="42">
        <v>9861223</v>
      </c>
      <c r="F108" s="6" t="str">
        <f>IF(E108&gt;0,IF(E108&gt;10000,_xlfn.CONCAT(ROUND(E108/10^(INT(LOG10(E108))+1),2)*10^(INT(LOG10(E108))+1)/1000000," Million"),"&lt; 0.01 Million"),0)</f>
        <v>9.9 Million</v>
      </c>
    </row>
    <row r="109" spans="1:6">
      <c r="A109" s="7" t="s">
        <v>63</v>
      </c>
      <c r="B109" s="13" t="s">
        <v>58</v>
      </c>
      <c r="D109" s="7" t="s">
        <v>63</v>
      </c>
      <c r="E109" s="32" t="s">
        <v>58</v>
      </c>
      <c r="F109" s="13"/>
    </row>
    <row r="110" spans="1:6">
      <c r="A110" s="4" t="s">
        <v>64</v>
      </c>
      <c r="B110" s="6" t="s">
        <v>159</v>
      </c>
      <c r="D110" s="4" t="s">
        <v>64</v>
      </c>
      <c r="E110" s="41">
        <v>9342147</v>
      </c>
      <c r="F110" s="6" t="str">
        <f>IF(E110&gt;0,IF(E110&gt;10000,_xlfn.CONCAT(ROUND(E110/10^(INT(LOG10(E110))+1),2)*10^(INT(LOG10(E110))+1)/1000000," Million"),"&lt; 0.01 Million"),0)</f>
        <v>9.3 Million</v>
      </c>
    </row>
    <row r="111" spans="1:6">
      <c r="A111" s="9" t="s">
        <v>96</v>
      </c>
      <c r="B111" s="6" t="s">
        <v>160</v>
      </c>
      <c r="D111" s="9" t="s">
        <v>96</v>
      </c>
      <c r="E111" s="41">
        <v>267659.2</v>
      </c>
      <c r="F111" s="6" t="str">
        <f>IF(E111&gt;0,IF(E111&gt;10000,_xlfn.CONCAT(ROUND(E111/10^(INT(LOG10(E111))+1),2)*10^(INT(LOG10(E111))+1)/1000000," Million"),"&lt; 0.01 Million"),0)</f>
        <v>0.27 Million</v>
      </c>
    </row>
    <row r="112" spans="1:6">
      <c r="A112" s="9" t="s">
        <v>98</v>
      </c>
      <c r="B112" s="6" t="s">
        <v>161</v>
      </c>
      <c r="D112" s="9" t="s">
        <v>98</v>
      </c>
      <c r="E112" s="41">
        <v>9074488</v>
      </c>
      <c r="F112" s="6" t="str">
        <f>IF(E112&gt;0,IF(E112&gt;10000,_xlfn.CONCAT(ROUND(E112/10^(INT(LOG10(E112))+1),2)*10^(INT(LOG10(E112))+1)/1000000," Million"),"&lt; 0.01 Million"),0)</f>
        <v>9.1 Million</v>
      </c>
    </row>
    <row r="113" spans="1:6">
      <c r="A113" s="9" t="s">
        <v>100</v>
      </c>
      <c r="B113" s="14" t="s">
        <v>69</v>
      </c>
      <c r="D113" s="9" t="s">
        <v>100</v>
      </c>
      <c r="E113" s="41">
        <v>0</v>
      </c>
      <c r="F113" s="6">
        <f>IF(E113&gt;0,IF(E113&gt;10000,_xlfn.CONCAT(ROUND(E113/10^(INT(LOG10(E113))+1),2)*10^(INT(LOG10(E113))+1)/1000000," Million"),"&lt; 0.01 Million"),0)</f>
        <v>0</v>
      </c>
    </row>
    <row r="114" spans="1:6">
      <c r="A114" s="9" t="s">
        <v>101</v>
      </c>
      <c r="B114" s="6" t="s">
        <v>69</v>
      </c>
      <c r="D114" s="9" t="s">
        <v>101</v>
      </c>
      <c r="E114" s="41">
        <v>0</v>
      </c>
      <c r="F114" s="6">
        <f>IF(E114&gt;0,IF(E114&gt;10000,_xlfn.CONCAT(ROUND(E114/10^(INT(LOG10(E114))+1),2)*10^(INT(LOG10(E114))+1)/1000000," Million"),"&lt; 0.01 Million"),0)</f>
        <v>0</v>
      </c>
    </row>
    <row r="115" spans="1:6" ht="28.9">
      <c r="A115" s="10" t="s">
        <v>71</v>
      </c>
      <c r="B115" s="6" t="s">
        <v>162</v>
      </c>
      <c r="D115" s="10" t="s">
        <v>71</v>
      </c>
      <c r="E115" s="8" t="s">
        <v>162</v>
      </c>
      <c r="F115" s="6" t="str">
        <f>E115</f>
        <v>I&amp;S Plates &amp; Sheets (2%), Iron Ore (78%), Limestone (16%)</v>
      </c>
    </row>
    <row r="116" spans="1:6">
      <c r="A116" s="9" t="s">
        <v>73</v>
      </c>
      <c r="B116" s="6" t="s">
        <v>163</v>
      </c>
      <c r="D116" s="9" t="s">
        <v>73</v>
      </c>
      <c r="E116" s="8" t="s">
        <v>163</v>
      </c>
      <c r="F116" s="6" t="str">
        <f>E116</f>
        <v>I&amp;S Plates &amp; Sheets(69%)</v>
      </c>
    </row>
    <row r="117" spans="1:6" ht="15" thickBot="1">
      <c r="A117" s="11" t="s">
        <v>75</v>
      </c>
      <c r="B117" s="15" t="s">
        <v>164</v>
      </c>
      <c r="D117" s="11" t="s">
        <v>75</v>
      </c>
      <c r="E117" s="12" t="s">
        <v>164</v>
      </c>
      <c r="F117" s="15" t="str">
        <f>E117</f>
        <v>Iron Ore(80%)</v>
      </c>
    </row>
    <row r="118" spans="1:6" ht="15" thickBot="1">
      <c r="A118" s="22" t="s">
        <v>55</v>
      </c>
      <c r="B118" s="23" t="s">
        <v>165</v>
      </c>
      <c r="D118" s="22" t="s">
        <v>55</v>
      </c>
      <c r="E118" s="27" t="s">
        <v>165</v>
      </c>
      <c r="F118" s="23"/>
    </row>
    <row r="119" spans="1:6">
      <c r="A119" s="2" t="s">
        <v>57</v>
      </c>
      <c r="B119" s="13" t="s">
        <v>58</v>
      </c>
      <c r="D119" s="2" t="s">
        <v>57</v>
      </c>
      <c r="E119" s="3" t="s">
        <v>58</v>
      </c>
      <c r="F119" s="13" t="s">
        <v>84</v>
      </c>
    </row>
    <row r="120" spans="1:6">
      <c r="A120" s="4" t="s">
        <v>59</v>
      </c>
      <c r="B120" s="6" t="s">
        <v>166</v>
      </c>
      <c r="D120" s="4" t="s">
        <v>59</v>
      </c>
      <c r="E120" s="5" t="s">
        <v>166</v>
      </c>
      <c r="F120" s="6" t="str">
        <f>E120</f>
        <v>Great Lakes (8th), National (NA)</v>
      </c>
    </row>
    <row r="121" spans="1:6" ht="15" thickBot="1">
      <c r="A121" s="4" t="s">
        <v>61</v>
      </c>
      <c r="B121" s="6" t="s">
        <v>167</v>
      </c>
      <c r="D121" s="4" t="s">
        <v>61</v>
      </c>
      <c r="E121" s="42">
        <v>9021688</v>
      </c>
      <c r="F121" s="6" t="str">
        <f>IF(E121&gt;0,IF(E121&gt;10000,_xlfn.CONCAT(ROUND(E121/10^(INT(LOG10(E121))+1),2)*10^(INT(LOG10(E121))+1)/1000000," Million"),"&lt; 0.01 Million"),0)</f>
        <v>9 Million</v>
      </c>
    </row>
    <row r="122" spans="1:6">
      <c r="A122" s="7" t="s">
        <v>63</v>
      </c>
      <c r="B122" s="13" t="s">
        <v>58</v>
      </c>
      <c r="D122" s="7" t="s">
        <v>63</v>
      </c>
      <c r="E122" s="32" t="s">
        <v>58</v>
      </c>
      <c r="F122" s="13"/>
    </row>
    <row r="123" spans="1:6">
      <c r="A123" s="4" t="s">
        <v>64</v>
      </c>
      <c r="B123" s="6" t="s">
        <v>168</v>
      </c>
      <c r="D123" s="4" t="s">
        <v>64</v>
      </c>
      <c r="E123" s="41">
        <v>8732271</v>
      </c>
      <c r="F123" s="6" t="str">
        <f>IF(E123&gt;0,IF(E123&gt;10000,_xlfn.CONCAT(ROUND(E123/10^(INT(LOG10(E123))+1),2)*10^(INT(LOG10(E123))+1)/1000000," Million"),"&lt; 0.01 Million"),0)</f>
        <v>8.7 Million</v>
      </c>
    </row>
    <row r="124" spans="1:6">
      <c r="A124" s="9" t="s">
        <v>96</v>
      </c>
      <c r="B124" s="6" t="s">
        <v>169</v>
      </c>
      <c r="D124" s="9" t="s">
        <v>96</v>
      </c>
      <c r="E124" s="41">
        <v>1667464</v>
      </c>
      <c r="F124" s="6" t="str">
        <f>IF(E124&gt;0,IF(E124&gt;10000,_xlfn.CONCAT(ROUND(E124/10^(INT(LOG10(E124))+1),2)*10^(INT(LOG10(E124))+1)/1000000," Million"),"&lt; 0.01 Million"),0)</f>
        <v>1.7 Million</v>
      </c>
    </row>
    <row r="125" spans="1:6">
      <c r="A125" s="9" t="s">
        <v>98</v>
      </c>
      <c r="B125" s="6" t="s">
        <v>170</v>
      </c>
      <c r="D125" s="9" t="s">
        <v>98</v>
      </c>
      <c r="E125" s="41">
        <v>4606620</v>
      </c>
      <c r="F125" s="6" t="str">
        <f>IF(E125&gt;0,IF(E125&gt;10000,_xlfn.CONCAT(ROUND(E125/10^(INT(LOG10(E125))+1),2)*10^(INT(LOG10(E125))+1)/1000000," Million"),"&lt; 0.01 Million"),0)</f>
        <v>4.6 Million</v>
      </c>
    </row>
    <row r="126" spans="1:6">
      <c r="A126" s="9" t="s">
        <v>100</v>
      </c>
      <c r="B126" s="14" t="s">
        <v>171</v>
      </c>
      <c r="D126" s="9" t="s">
        <v>100</v>
      </c>
      <c r="E126" s="41">
        <v>2455784</v>
      </c>
      <c r="F126" s="6" t="str">
        <f>IF(E126&gt;0,IF(E126&gt;10000,_xlfn.CONCAT(ROUND(E126/10^(INT(LOG10(E126))+1),2)*10^(INT(LOG10(E126))+1)/1000000," Million"),"&lt; 0.01 Million"),0)</f>
        <v>2.5 Million</v>
      </c>
    </row>
    <row r="127" spans="1:6">
      <c r="A127" s="9" t="s">
        <v>101</v>
      </c>
      <c r="B127" s="6" t="s">
        <v>110</v>
      </c>
      <c r="D127" s="9" t="s">
        <v>101</v>
      </c>
      <c r="E127" s="41">
        <v>2402.4</v>
      </c>
      <c r="F127" s="6" t="str">
        <f>IF(E127&gt;0,IF(E127&gt;10000,_xlfn.CONCAT(ROUND(E127/10^(INT(LOG10(E127))+1),2)*10^(INT(LOG10(E127))+1)/1000000," Million"),"&lt; 0.01 Million"),0)</f>
        <v>&lt; 0.01 Million</v>
      </c>
    </row>
    <row r="128" spans="1:6" ht="43.15">
      <c r="A128" s="10" t="s">
        <v>71</v>
      </c>
      <c r="B128" s="6" t="s">
        <v>172</v>
      </c>
      <c r="D128" s="10" t="s">
        <v>71</v>
      </c>
      <c r="E128" s="8" t="s">
        <v>172</v>
      </c>
      <c r="F128" s="6" t="str">
        <f>E128</f>
        <v>Asphalt, Tar &amp; Pitch (14%), Cement &amp; Concrete (12%), Salt (14%)</v>
      </c>
    </row>
    <row r="129" spans="1:6">
      <c r="A129" s="9" t="s">
        <v>73</v>
      </c>
      <c r="B129" s="6" t="s">
        <v>173</v>
      </c>
      <c r="D129" s="9" t="s">
        <v>73</v>
      </c>
      <c r="E129" s="8" t="s">
        <v>173</v>
      </c>
      <c r="F129" s="6" t="str">
        <f>E129</f>
        <v>Coal &amp; Lignite(21%)</v>
      </c>
    </row>
    <row r="130" spans="1:6" ht="15" thickBot="1">
      <c r="A130" s="11" t="s">
        <v>75</v>
      </c>
      <c r="B130" s="15" t="s">
        <v>174</v>
      </c>
      <c r="D130" s="11" t="s">
        <v>75</v>
      </c>
      <c r="E130" s="12" t="s">
        <v>174</v>
      </c>
      <c r="F130" s="15" t="str">
        <f>E130</f>
        <v>Asphalt, Tar &amp; Pitch(25%)</v>
      </c>
    </row>
    <row r="131" spans="1:6" ht="15" thickBot="1">
      <c r="A131" s="22" t="s">
        <v>55</v>
      </c>
      <c r="B131" s="23" t="s">
        <v>175</v>
      </c>
      <c r="D131" s="22" t="s">
        <v>55</v>
      </c>
      <c r="E131" s="27" t="s">
        <v>175</v>
      </c>
      <c r="F131" s="23"/>
    </row>
    <row r="132" spans="1:6">
      <c r="A132" s="2" t="s">
        <v>57</v>
      </c>
      <c r="B132" s="13" t="s">
        <v>58</v>
      </c>
      <c r="D132" s="2" t="s">
        <v>57</v>
      </c>
      <c r="E132" s="3" t="s">
        <v>58</v>
      </c>
      <c r="F132" s="13" t="s">
        <v>84</v>
      </c>
    </row>
    <row r="133" spans="1:6" ht="28.9">
      <c r="A133" s="4" t="s">
        <v>59</v>
      </c>
      <c r="B133" s="6" t="s">
        <v>176</v>
      </c>
      <c r="D133" s="4" t="s">
        <v>59</v>
      </c>
      <c r="E133" s="5" t="s">
        <v>176</v>
      </c>
      <c r="F133" s="6" t="str">
        <f>E133</f>
        <v>Great Lakes (14th), National (83th)</v>
      </c>
    </row>
    <row r="134" spans="1:6" ht="15" thickBot="1">
      <c r="A134" s="4" t="s">
        <v>61</v>
      </c>
      <c r="B134" s="6" t="s">
        <v>177</v>
      </c>
      <c r="D134" s="4" t="s">
        <v>61</v>
      </c>
      <c r="E134" s="42">
        <v>4251340</v>
      </c>
      <c r="F134" s="6" t="str">
        <f>IF(E134&gt;0,IF(E134&gt;10000,_xlfn.CONCAT(ROUND(E134/10^(INT(LOG10(E134))+1),2)*10^(INT(LOG10(E134))+1)/1000000," Million"),"&lt; 0.01 Million"),0)</f>
        <v>4.3 Million</v>
      </c>
    </row>
    <row r="135" spans="1:6">
      <c r="A135" s="7" t="s">
        <v>63</v>
      </c>
      <c r="B135" s="13" t="s">
        <v>58</v>
      </c>
      <c r="D135" s="7" t="s">
        <v>63</v>
      </c>
      <c r="E135" s="32" t="s">
        <v>58</v>
      </c>
      <c r="F135" s="13"/>
    </row>
    <row r="136" spans="1:6">
      <c r="A136" s="4" t="s">
        <v>64</v>
      </c>
      <c r="B136" s="6" t="s">
        <v>170</v>
      </c>
      <c r="D136" s="4" t="s">
        <v>64</v>
      </c>
      <c r="E136" s="41">
        <v>4559564</v>
      </c>
      <c r="F136" s="6" t="str">
        <f>IF(E136&gt;0,IF(E136&gt;10000,_xlfn.CONCAT(ROUND(E136/10^(INT(LOG10(E136))+1),2)*10^(INT(LOG10(E136))+1)/1000000," Million"),"&lt; 0.01 Million"),0)</f>
        <v>4.6 Million</v>
      </c>
    </row>
    <row r="137" spans="1:6">
      <c r="A137" s="9" t="s">
        <v>96</v>
      </c>
      <c r="B137" s="6" t="s">
        <v>178</v>
      </c>
      <c r="D137" s="9" t="s">
        <v>96</v>
      </c>
      <c r="E137" s="41">
        <v>488859.8</v>
      </c>
      <c r="F137" s="6" t="str">
        <f>IF(E137&gt;0,IF(E137&gt;10000,_xlfn.CONCAT(ROUND(E137/10^(INT(LOG10(E137))+1),2)*10^(INT(LOG10(E137))+1)/1000000," Million"),"&lt; 0.01 Million"),0)</f>
        <v>0.49 Million</v>
      </c>
    </row>
    <row r="138" spans="1:6">
      <c r="A138" s="9" t="s">
        <v>98</v>
      </c>
      <c r="B138" s="6" t="s">
        <v>128</v>
      </c>
      <c r="D138" s="9" t="s">
        <v>98</v>
      </c>
      <c r="E138" s="41">
        <v>4070704</v>
      </c>
      <c r="F138" s="6" t="str">
        <f>IF(E138&gt;0,IF(E138&gt;10000,_xlfn.CONCAT(ROUND(E138/10^(INT(LOG10(E138))+1),2)*10^(INT(LOG10(E138))+1)/1000000," Million"),"&lt; 0.01 Million"),0)</f>
        <v>4.1 Million</v>
      </c>
    </row>
    <row r="139" spans="1:6">
      <c r="A139" s="9" t="s">
        <v>100</v>
      </c>
      <c r="B139" s="14" t="s">
        <v>69</v>
      </c>
      <c r="D139" s="9" t="s">
        <v>100</v>
      </c>
      <c r="E139" s="41">
        <v>0</v>
      </c>
      <c r="F139" s="6">
        <f>IF(E139&gt;0,IF(E139&gt;10000,_xlfn.CONCAT(ROUND(E139/10^(INT(LOG10(E139))+1),2)*10^(INT(LOG10(E139))+1)/1000000," Million"),"&lt; 0.01 Million"),0)</f>
        <v>0</v>
      </c>
    </row>
    <row r="140" spans="1:6">
      <c r="A140" s="9" t="s">
        <v>101</v>
      </c>
      <c r="B140" s="6" t="s">
        <v>69</v>
      </c>
      <c r="D140" s="9" t="s">
        <v>101</v>
      </c>
      <c r="E140" s="41">
        <v>0</v>
      </c>
      <c r="F140" s="6">
        <f>IF(E140&gt;0,IF(E140&gt;10000,_xlfn.CONCAT(ROUND(E140/10^(INT(LOG10(E140))+1),2)*10^(INT(LOG10(E140))+1)/1000000," Million"),"&lt; 0.01 Million"),0)</f>
        <v>0</v>
      </c>
    </row>
    <row r="141" spans="1:6" ht="28.9">
      <c r="A141" s="10" t="s">
        <v>71</v>
      </c>
      <c r="B141" s="6" t="s">
        <v>179</v>
      </c>
      <c r="D141" s="10" t="s">
        <v>71</v>
      </c>
      <c r="E141" s="8" t="s">
        <v>179</v>
      </c>
      <c r="F141" s="6" t="str">
        <f>E141</f>
        <v>Iron Ore (97%), Limestone (1%), Slag (2%)</v>
      </c>
    </row>
    <row r="142" spans="1:6">
      <c r="A142" s="9" t="s">
        <v>73</v>
      </c>
      <c r="B142" s="6" t="s">
        <v>180</v>
      </c>
      <c r="D142" s="9" t="s">
        <v>73</v>
      </c>
      <c r="E142" s="8" t="s">
        <v>180</v>
      </c>
      <c r="F142" s="6" t="str">
        <f>E142</f>
        <v>Iron Ore(96%)</v>
      </c>
    </row>
    <row r="143" spans="1:6" ht="15" thickBot="1">
      <c r="A143" s="11" t="s">
        <v>75</v>
      </c>
      <c r="B143" s="15" t="s">
        <v>181</v>
      </c>
      <c r="D143" s="11" t="s">
        <v>75</v>
      </c>
      <c r="E143" s="12" t="s">
        <v>181</v>
      </c>
      <c r="F143" s="15" t="str">
        <f>E143</f>
        <v>Iron Ore(97%)</v>
      </c>
    </row>
    <row r="144" spans="1:6" ht="15" thickBot="1">
      <c r="A144" s="22" t="s">
        <v>55</v>
      </c>
      <c r="B144" s="23" t="s">
        <v>182</v>
      </c>
      <c r="D144" s="22" t="s">
        <v>55</v>
      </c>
      <c r="E144" s="27" t="s">
        <v>182</v>
      </c>
      <c r="F144" s="23"/>
    </row>
    <row r="145" spans="1:6">
      <c r="A145" s="2" t="s">
        <v>57</v>
      </c>
      <c r="B145" s="13" t="s">
        <v>58</v>
      </c>
      <c r="D145" s="2" t="s">
        <v>57</v>
      </c>
      <c r="E145" s="3" t="s">
        <v>58</v>
      </c>
      <c r="F145" s="13" t="s">
        <v>84</v>
      </c>
    </row>
    <row r="146" spans="1:6">
      <c r="A146" s="4" t="s">
        <v>59</v>
      </c>
      <c r="B146" s="6" t="s">
        <v>183</v>
      </c>
      <c r="D146" s="4" t="s">
        <v>59</v>
      </c>
      <c r="E146" s="5" t="s">
        <v>183</v>
      </c>
      <c r="F146" s="6" t="str">
        <f>E146</f>
        <v>Great Lakes (7th), National (NA)</v>
      </c>
    </row>
    <row r="147" spans="1:6" ht="15" thickBot="1">
      <c r="A147" s="4" t="s">
        <v>61</v>
      </c>
      <c r="B147" s="6" t="s">
        <v>161</v>
      </c>
      <c r="D147" s="4" t="s">
        <v>61</v>
      </c>
      <c r="E147" s="42">
        <v>9075423</v>
      </c>
      <c r="F147" s="6" t="str">
        <f>IF(E147&gt;0,IF(E147&gt;10000,_xlfn.CONCAT(ROUND(E147/10^(INT(LOG10(E147))+1),2)*10^(INT(LOG10(E147))+1)/1000000," Million"),"&lt; 0.01 Million"),0)</f>
        <v>9.1 Million</v>
      </c>
    </row>
    <row r="148" spans="1:6">
      <c r="A148" s="7" t="s">
        <v>63</v>
      </c>
      <c r="B148" s="13" t="s">
        <v>58</v>
      </c>
      <c r="D148" s="7" t="s">
        <v>63</v>
      </c>
      <c r="E148" s="32" t="s">
        <v>58</v>
      </c>
      <c r="F148" s="13"/>
    </row>
    <row r="149" spans="1:6">
      <c r="A149" s="4" t="s">
        <v>64</v>
      </c>
      <c r="B149" s="6" t="s">
        <v>184</v>
      </c>
      <c r="D149" s="4" t="s">
        <v>64</v>
      </c>
      <c r="E149" s="41">
        <v>8464376</v>
      </c>
      <c r="F149" s="6" t="str">
        <f>IF(E149&gt;0,IF(E149&gt;10000,_xlfn.CONCAT(ROUND(E149/10^(INT(LOG10(E149))+1),2)*10^(INT(LOG10(E149))+1)/1000000," Million"),"&lt; 0.01 Million"),0)</f>
        <v>8.5 Million</v>
      </c>
    </row>
    <row r="150" spans="1:6">
      <c r="A150" s="9" t="s">
        <v>96</v>
      </c>
      <c r="B150" s="6" t="s">
        <v>185</v>
      </c>
      <c r="D150" s="9" t="s">
        <v>96</v>
      </c>
      <c r="E150" s="41">
        <v>656252.19999999995</v>
      </c>
      <c r="F150" s="6" t="str">
        <f>IF(E150&gt;0,IF(E150&gt;10000,_xlfn.CONCAT(ROUND(E150/10^(INT(LOG10(E150))+1),2)*10^(INT(LOG10(E150))+1)/1000000," Million"),"&lt; 0.01 Million"),0)</f>
        <v>0.66 Million</v>
      </c>
    </row>
    <row r="151" spans="1:6">
      <c r="A151" s="9" t="s">
        <v>98</v>
      </c>
      <c r="B151" s="6" t="s">
        <v>186</v>
      </c>
      <c r="D151" s="9" t="s">
        <v>98</v>
      </c>
      <c r="E151" s="41">
        <v>7804833</v>
      </c>
      <c r="F151" s="6" t="str">
        <f>IF(E151&gt;0,IF(E151&gt;10000,_xlfn.CONCAT(ROUND(E151/10^(INT(LOG10(E151))+1),2)*10^(INT(LOG10(E151))+1)/1000000," Million"),"&lt; 0.01 Million"),0)</f>
        <v>7.8 Million</v>
      </c>
    </row>
    <row r="152" spans="1:6">
      <c r="A152" s="9" t="s">
        <v>100</v>
      </c>
      <c r="B152" s="14" t="s">
        <v>69</v>
      </c>
      <c r="D152" s="9" t="s">
        <v>100</v>
      </c>
      <c r="E152" s="41">
        <v>0</v>
      </c>
      <c r="F152" s="6">
        <f>IF(E152&gt;0,IF(E152&gt;10000,_xlfn.CONCAT(ROUND(E152/10^(INT(LOG10(E152))+1),2)*10^(INT(LOG10(E152))+1)/1000000," Million"),"&lt; 0.01 Million"),0)</f>
        <v>0</v>
      </c>
    </row>
    <row r="153" spans="1:6">
      <c r="A153" s="9" t="s">
        <v>101</v>
      </c>
      <c r="B153" s="6" t="s">
        <v>110</v>
      </c>
      <c r="D153" s="9" t="s">
        <v>101</v>
      </c>
      <c r="E153" s="41">
        <v>3291</v>
      </c>
      <c r="F153" s="6" t="str">
        <f>IF(E153&gt;0,IF(E153&gt;10000,_xlfn.CONCAT(ROUND(E153/10^(INT(LOG10(E153))+1),2)*10^(INT(LOG10(E153))+1)/1000000," Million"),"&lt; 0.01 Million"),0)</f>
        <v>&lt; 0.01 Million</v>
      </c>
    </row>
    <row r="154" spans="1:6" ht="28.9">
      <c r="A154" s="10" t="s">
        <v>71</v>
      </c>
      <c r="B154" s="6" t="s">
        <v>187</v>
      </c>
      <c r="D154" s="10" t="s">
        <v>71</v>
      </c>
      <c r="E154" s="8" t="s">
        <v>187</v>
      </c>
      <c r="F154" s="6" t="str">
        <f>E154</f>
        <v>Iron Ore (72%), Limestone (11%), Slag (4%)</v>
      </c>
    </row>
    <row r="155" spans="1:6">
      <c r="A155" s="9" t="s">
        <v>73</v>
      </c>
      <c r="B155" s="6" t="s">
        <v>188</v>
      </c>
      <c r="D155" s="9" t="s">
        <v>73</v>
      </c>
      <c r="E155" s="8" t="s">
        <v>188</v>
      </c>
      <c r="F155" s="6" t="str">
        <f>E155</f>
        <v>Slag(51%)</v>
      </c>
    </row>
    <row r="156" spans="1:6" ht="15" thickBot="1">
      <c r="A156" s="11" t="s">
        <v>75</v>
      </c>
      <c r="B156" s="15" t="s">
        <v>189</v>
      </c>
      <c r="D156" s="11" t="s">
        <v>75</v>
      </c>
      <c r="E156" s="12" t="s">
        <v>189</v>
      </c>
      <c r="F156" s="15" t="str">
        <f>E156</f>
        <v>Iron Ore(77%)</v>
      </c>
    </row>
    <row r="157" spans="1:6" ht="15" thickBot="1">
      <c r="A157" s="22" t="s">
        <v>55</v>
      </c>
      <c r="B157" s="23" t="s">
        <v>190</v>
      </c>
      <c r="D157" s="22" t="s">
        <v>55</v>
      </c>
      <c r="E157" s="27" t="s">
        <v>190</v>
      </c>
      <c r="F157" s="23"/>
    </row>
    <row r="158" spans="1:6">
      <c r="A158" s="2" t="s">
        <v>57</v>
      </c>
      <c r="B158" s="13" t="s">
        <v>58</v>
      </c>
      <c r="D158" s="2" t="s">
        <v>57</v>
      </c>
      <c r="E158" s="3" t="s">
        <v>58</v>
      </c>
      <c r="F158" s="13" t="s">
        <v>84</v>
      </c>
    </row>
    <row r="159" spans="1:6">
      <c r="A159" s="4" t="s">
        <v>59</v>
      </c>
      <c r="B159" s="6" t="s">
        <v>191</v>
      </c>
      <c r="D159" s="4" t="s">
        <v>59</v>
      </c>
      <c r="E159" s="5" t="s">
        <v>191</v>
      </c>
      <c r="F159" s="6" t="str">
        <f>E159</f>
        <v>Great Lakes (9th), National (NA)</v>
      </c>
    </row>
    <row r="160" spans="1:6" ht="15" thickBot="1">
      <c r="A160" s="4" t="s">
        <v>61</v>
      </c>
      <c r="B160" s="6" t="s">
        <v>192</v>
      </c>
      <c r="D160" s="4" t="s">
        <v>61</v>
      </c>
      <c r="E160" s="42">
        <v>8099463</v>
      </c>
      <c r="F160" s="6" t="str">
        <f>IF(E160&gt;0,IF(E160&gt;10000,_xlfn.CONCAT(ROUND(E160/10^(INT(LOG10(E160))+1),2)*10^(INT(LOG10(E160))+1)/1000000," Million"),"&lt; 0.01 Million"),0)</f>
        <v>8.1 Million</v>
      </c>
    </row>
    <row r="161" spans="1:6">
      <c r="A161" s="7" t="s">
        <v>63</v>
      </c>
      <c r="B161" s="13" t="s">
        <v>58</v>
      </c>
      <c r="D161" s="7" t="s">
        <v>63</v>
      </c>
      <c r="E161" s="32" t="s">
        <v>58</v>
      </c>
      <c r="F161" s="13"/>
    </row>
    <row r="162" spans="1:6">
      <c r="A162" s="4" t="s">
        <v>64</v>
      </c>
      <c r="B162" s="6" t="s">
        <v>193</v>
      </c>
      <c r="D162" s="4" t="s">
        <v>64</v>
      </c>
      <c r="E162" s="41">
        <v>7573332</v>
      </c>
      <c r="F162" s="6" t="str">
        <f>IF(E162&gt;0,IF(E162&gt;10000,_xlfn.CONCAT(ROUND(E162/10^(INT(LOG10(E162))+1),2)*10^(INT(LOG10(E162))+1)/1000000," Million"),"&lt; 0.01 Million"),0)</f>
        <v>7.6 Million</v>
      </c>
    </row>
    <row r="163" spans="1:6">
      <c r="A163" s="9" t="s">
        <v>96</v>
      </c>
      <c r="B163" s="6" t="s">
        <v>194</v>
      </c>
      <c r="D163" s="9" t="s">
        <v>96</v>
      </c>
      <c r="E163" s="41">
        <v>503323</v>
      </c>
      <c r="F163" s="6" t="str">
        <f>IF(E163&gt;0,IF(E163&gt;10000,_xlfn.CONCAT(ROUND(E163/10^(INT(LOG10(E163))+1),2)*10^(INT(LOG10(E163))+1)/1000000," Million"),"&lt; 0.01 Million"),0)</f>
        <v>0.5 Million</v>
      </c>
    </row>
    <row r="164" spans="1:6">
      <c r="A164" s="9" t="s">
        <v>98</v>
      </c>
      <c r="B164" s="6" t="s">
        <v>195</v>
      </c>
      <c r="D164" s="9" t="s">
        <v>98</v>
      </c>
      <c r="E164" s="41">
        <v>7024153</v>
      </c>
      <c r="F164" s="6" t="str">
        <f>IF(E164&gt;0,IF(E164&gt;10000,_xlfn.CONCAT(ROUND(E164/10^(INT(LOG10(E164))+1),2)*10^(INT(LOG10(E164))+1)/1000000," Million"),"&lt; 0.01 Million"),0)</f>
        <v>7 Million</v>
      </c>
    </row>
    <row r="165" spans="1:6">
      <c r="A165" s="9" t="s">
        <v>100</v>
      </c>
      <c r="B165" s="14" t="s">
        <v>69</v>
      </c>
      <c r="D165" s="9" t="s">
        <v>100</v>
      </c>
      <c r="E165" s="41">
        <v>0</v>
      </c>
      <c r="F165" s="6">
        <f>IF(E165&gt;0,IF(E165&gt;10000,_xlfn.CONCAT(ROUND(E165/10^(INT(LOG10(E165))+1),2)*10^(INT(LOG10(E165))+1)/1000000," Million"),"&lt; 0.01 Million"),0)</f>
        <v>0</v>
      </c>
    </row>
    <row r="166" spans="1:6">
      <c r="A166" s="9" t="s">
        <v>101</v>
      </c>
      <c r="B166" s="6" t="s">
        <v>196</v>
      </c>
      <c r="D166" s="9" t="s">
        <v>101</v>
      </c>
      <c r="E166" s="41">
        <v>45855.4</v>
      </c>
      <c r="F166" s="6" t="str">
        <f>IF(E166&gt;0,IF(E166&gt;10000,_xlfn.CONCAT(ROUND(E166/10^(INT(LOG10(E166))+1),2)*10^(INT(LOG10(E166))+1)/1000000," Million"),"&lt; 0.01 Million"),0)</f>
        <v>0.046 Million</v>
      </c>
    </row>
    <row r="167" spans="1:6" ht="28.9">
      <c r="A167" s="10" t="s">
        <v>71</v>
      </c>
      <c r="B167" s="6" t="s">
        <v>197</v>
      </c>
      <c r="D167" s="10" t="s">
        <v>71</v>
      </c>
      <c r="E167" s="8" t="s">
        <v>197</v>
      </c>
      <c r="F167" s="6" t="str">
        <f>E167</f>
        <v>Coal &amp; Lignite (14%), Iron Ore (43%), Limestone (16%)</v>
      </c>
    </row>
    <row r="168" spans="1:6">
      <c r="A168" s="9" t="s">
        <v>73</v>
      </c>
      <c r="B168" s="6" t="s">
        <v>198</v>
      </c>
      <c r="D168" s="9" t="s">
        <v>73</v>
      </c>
      <c r="E168" s="8" t="s">
        <v>198</v>
      </c>
      <c r="F168" s="6" t="str">
        <f>E168</f>
        <v>Asphalt, Tar &amp; Pitch(55%)</v>
      </c>
    </row>
    <row r="169" spans="1:6" ht="15" thickBot="1">
      <c r="A169" s="11" t="s">
        <v>75</v>
      </c>
      <c r="B169" s="15" t="s">
        <v>199</v>
      </c>
      <c r="D169" s="11" t="s">
        <v>75</v>
      </c>
      <c r="E169" s="12" t="s">
        <v>199</v>
      </c>
      <c r="F169" s="15" t="str">
        <f>E169</f>
        <v>Iron Ore(45%)</v>
      </c>
    </row>
    <row r="170" spans="1:6" ht="15" thickBot="1">
      <c r="A170" s="22" t="s">
        <v>55</v>
      </c>
      <c r="B170" s="23" t="s">
        <v>200</v>
      </c>
      <c r="D170" s="22" t="s">
        <v>55</v>
      </c>
      <c r="E170" s="27" t="s">
        <v>200</v>
      </c>
      <c r="F170" s="23"/>
    </row>
    <row r="171" spans="1:6">
      <c r="A171" s="2" t="s">
        <v>57</v>
      </c>
      <c r="B171" s="13" t="s">
        <v>58</v>
      </c>
      <c r="D171" s="2" t="s">
        <v>57</v>
      </c>
      <c r="E171" s="3" t="s">
        <v>58</v>
      </c>
      <c r="F171" s="13" t="s">
        <v>84</v>
      </c>
    </row>
    <row r="172" spans="1:6" ht="28.9">
      <c r="A172" s="4" t="s">
        <v>59</v>
      </c>
      <c r="B172" s="6" t="s">
        <v>201</v>
      </c>
      <c r="D172" s="4" t="s">
        <v>59</v>
      </c>
      <c r="E172" s="5" t="s">
        <v>201</v>
      </c>
      <c r="F172" s="6" t="str">
        <f>E172</f>
        <v>Great Lakes (10th), National (62th)</v>
      </c>
    </row>
    <row r="173" spans="1:6" ht="15" thickBot="1">
      <c r="A173" s="4" t="s">
        <v>61</v>
      </c>
      <c r="B173" s="6" t="s">
        <v>202</v>
      </c>
      <c r="D173" s="4" t="s">
        <v>61</v>
      </c>
      <c r="E173" s="42">
        <v>7163077</v>
      </c>
      <c r="F173" s="6" t="str">
        <f>IF(E173&gt;0,IF(E173&gt;10000,_xlfn.CONCAT(ROUND(E173/10^(INT(LOG10(E173))+1),2)*10^(INT(LOG10(E173))+1)/1000000," Million"),"&lt; 0.01 Million"),0)</f>
        <v>7.2 Million</v>
      </c>
    </row>
    <row r="174" spans="1:6">
      <c r="A174" s="7" t="s">
        <v>63</v>
      </c>
      <c r="B174" s="13" t="s">
        <v>58</v>
      </c>
      <c r="D174" s="7" t="s">
        <v>63</v>
      </c>
      <c r="E174" s="32" t="s">
        <v>58</v>
      </c>
      <c r="F174" s="13"/>
    </row>
    <row r="175" spans="1:6">
      <c r="A175" s="4" t="s">
        <v>64</v>
      </c>
      <c r="B175" s="6" t="s">
        <v>203</v>
      </c>
      <c r="D175" s="4" t="s">
        <v>64</v>
      </c>
      <c r="E175" s="41">
        <v>7310434</v>
      </c>
      <c r="F175" s="6" t="str">
        <f>IF(E175&gt;0,IF(E175&gt;10000,_xlfn.CONCAT(ROUND(E175/10^(INT(LOG10(E175))+1),2)*10^(INT(LOG10(E175))+1)/1000000," Million"),"&lt; 0.01 Million"),0)</f>
        <v>7.3 Million</v>
      </c>
    </row>
    <row r="176" spans="1:6">
      <c r="A176" s="9" t="s">
        <v>96</v>
      </c>
      <c r="B176" s="6" t="s">
        <v>203</v>
      </c>
      <c r="D176" s="9" t="s">
        <v>96</v>
      </c>
      <c r="E176" s="41">
        <v>7255351</v>
      </c>
      <c r="F176" s="6" t="str">
        <f>IF(E176&gt;0,IF(E176&gt;10000,_xlfn.CONCAT(ROUND(E176/10^(INT(LOG10(E176))+1),2)*10^(INT(LOG10(E176))+1)/1000000," Million"),"&lt; 0.01 Million"),0)</f>
        <v>7.3 Million</v>
      </c>
    </row>
    <row r="177" spans="1:6">
      <c r="A177" s="9" t="s">
        <v>98</v>
      </c>
      <c r="B177" s="6" t="s">
        <v>204</v>
      </c>
      <c r="D177" s="9" t="s">
        <v>98</v>
      </c>
      <c r="E177" s="41">
        <v>55083.199999999997</v>
      </c>
      <c r="F177" s="6" t="str">
        <f>IF(E177&gt;0,IF(E177&gt;10000,_xlfn.CONCAT(ROUND(E177/10^(INT(LOG10(E177))+1),2)*10^(INT(LOG10(E177))+1)/1000000," Million"),"&lt; 0.01 Million"),0)</f>
        <v>0.055 Million</v>
      </c>
    </row>
    <row r="178" spans="1:6">
      <c r="A178" s="9" t="s">
        <v>100</v>
      </c>
      <c r="B178" s="14" t="s">
        <v>69</v>
      </c>
      <c r="D178" s="9" t="s">
        <v>100</v>
      </c>
      <c r="E178" s="41">
        <v>0</v>
      </c>
      <c r="F178" s="6">
        <f>IF(E178&gt;0,IF(E178&gt;10000,_xlfn.CONCAT(ROUND(E178/10^(INT(LOG10(E178))+1),2)*10^(INT(LOG10(E178))+1)/1000000," Million"),"&lt; 0.01 Million"),0)</f>
        <v>0</v>
      </c>
    </row>
    <row r="179" spans="1:6">
      <c r="A179" s="9" t="s">
        <v>101</v>
      </c>
      <c r="B179" s="6" t="s">
        <v>69</v>
      </c>
      <c r="D179" s="9" t="s">
        <v>101</v>
      </c>
      <c r="E179" s="41">
        <v>0</v>
      </c>
      <c r="F179" s="6">
        <f>IF(E179&gt;0,IF(E179&gt;10000,_xlfn.CONCAT(ROUND(E179/10^(INT(LOG10(E179))+1),2)*10^(INT(LOG10(E179))+1)/1000000," Million"),"&lt; 0.01 Million"),0)</f>
        <v>0</v>
      </c>
    </row>
    <row r="180" spans="1:6" ht="28.9">
      <c r="A180" s="10" t="s">
        <v>71</v>
      </c>
      <c r="B180" s="6" t="s">
        <v>205</v>
      </c>
      <c r="D180" s="10" t="s">
        <v>71</v>
      </c>
      <c r="E180" s="8" t="s">
        <v>205</v>
      </c>
      <c r="F180" s="6" t="str">
        <f>E180</f>
        <v>Iron Ore (1%), Limestone (96%), Sand &amp; Gravel (3%)</v>
      </c>
    </row>
    <row r="181" spans="1:6">
      <c r="A181" s="9" t="s">
        <v>73</v>
      </c>
      <c r="B181" s="6" t="s">
        <v>206</v>
      </c>
      <c r="D181" s="9" t="s">
        <v>73</v>
      </c>
      <c r="E181" s="8" t="s">
        <v>206</v>
      </c>
      <c r="F181" s="6" t="str">
        <f>E181</f>
        <v>Limestone(96%)</v>
      </c>
    </row>
    <row r="182" spans="1:6" ht="15" thickBot="1">
      <c r="A182" s="11" t="s">
        <v>75</v>
      </c>
      <c r="B182" s="15" t="s">
        <v>207</v>
      </c>
      <c r="D182" s="11" t="s">
        <v>75</v>
      </c>
      <c r="E182" s="12" t="s">
        <v>207</v>
      </c>
      <c r="F182" s="15" t="str">
        <f>E182</f>
        <v>Distillate Fuel Oil(32%)</v>
      </c>
    </row>
    <row r="183" spans="1:6" ht="15" thickBot="1">
      <c r="A183" s="22" t="s">
        <v>55</v>
      </c>
      <c r="B183" s="23" t="s">
        <v>208</v>
      </c>
      <c r="D183" s="22" t="s">
        <v>55</v>
      </c>
      <c r="E183" s="27" t="s">
        <v>208</v>
      </c>
      <c r="F183" s="23"/>
    </row>
    <row r="184" spans="1:6">
      <c r="A184" s="2" t="s">
        <v>57</v>
      </c>
      <c r="B184" s="13" t="s">
        <v>58</v>
      </c>
      <c r="D184" s="2" t="s">
        <v>57</v>
      </c>
      <c r="E184" s="3" t="s">
        <v>58</v>
      </c>
      <c r="F184" s="13" t="s">
        <v>84</v>
      </c>
    </row>
    <row r="185" spans="1:6" ht="28.9">
      <c r="A185" s="4" t="s">
        <v>59</v>
      </c>
      <c r="B185" s="6" t="s">
        <v>209</v>
      </c>
      <c r="D185" s="4" t="s">
        <v>59</v>
      </c>
      <c r="E185" s="5" t="s">
        <v>209</v>
      </c>
      <c r="F185" s="6" t="str">
        <f>E185</f>
        <v>Great Lakes (11st), National (66th)</v>
      </c>
    </row>
    <row r="186" spans="1:6" ht="15" thickBot="1">
      <c r="A186" s="4" t="s">
        <v>61</v>
      </c>
      <c r="B186" s="6" t="s">
        <v>210</v>
      </c>
      <c r="D186" s="4" t="s">
        <v>61</v>
      </c>
      <c r="E186" s="42">
        <v>6466226</v>
      </c>
      <c r="F186" s="6" t="str">
        <f>IF(E186&gt;0,IF(E186&gt;10000,_xlfn.CONCAT(ROUND(E186/10^(INT(LOG10(E186))+1),2)*10^(INT(LOG10(E186))+1)/1000000," Million"),"&lt; 0.01 Million"),0)</f>
        <v>6.5 Million</v>
      </c>
    </row>
    <row r="187" spans="1:6">
      <c r="A187" s="7" t="s">
        <v>63</v>
      </c>
      <c r="B187" s="13" t="s">
        <v>58</v>
      </c>
      <c r="D187" s="7" t="s">
        <v>63</v>
      </c>
      <c r="E187" s="32" t="s">
        <v>58</v>
      </c>
      <c r="F187" s="13"/>
    </row>
    <row r="188" spans="1:6">
      <c r="A188" s="4" t="s">
        <v>64</v>
      </c>
      <c r="B188" s="6" t="s">
        <v>211</v>
      </c>
      <c r="D188" s="4" t="s">
        <v>64</v>
      </c>
      <c r="E188" s="41">
        <v>7423143</v>
      </c>
      <c r="F188" s="6" t="str">
        <f>IF(E188&gt;0,IF(E188&gt;10000,_xlfn.CONCAT(ROUND(E188/10^(INT(LOG10(E188))+1),2)*10^(INT(LOG10(E188))+1)/1000000," Million"),"&lt; 0.01 Million"),0)</f>
        <v>7.4 Million</v>
      </c>
    </row>
    <row r="189" spans="1:6">
      <c r="A189" s="9" t="s">
        <v>96</v>
      </c>
      <c r="B189" s="6" t="s">
        <v>212</v>
      </c>
      <c r="D189" s="9" t="s">
        <v>96</v>
      </c>
      <c r="E189" s="41">
        <v>6239050</v>
      </c>
      <c r="F189" s="6" t="str">
        <f>IF(E189&gt;0,IF(E189&gt;10000,_xlfn.CONCAT(ROUND(E189/10^(INT(LOG10(E189))+1),2)*10^(INT(LOG10(E189))+1)/1000000," Million"),"&lt; 0.01 Million"),0)</f>
        <v>6.2 Million</v>
      </c>
    </row>
    <row r="190" spans="1:6">
      <c r="A190" s="9" t="s">
        <v>98</v>
      </c>
      <c r="B190" s="6" t="s">
        <v>213</v>
      </c>
      <c r="D190" s="9" t="s">
        <v>98</v>
      </c>
      <c r="E190" s="41">
        <v>1184094</v>
      </c>
      <c r="F190" s="6" t="str">
        <f>IF(E190&gt;0,IF(E190&gt;10000,_xlfn.CONCAT(ROUND(E190/10^(INT(LOG10(E190))+1),2)*10^(INT(LOG10(E190))+1)/1000000," Million"),"&lt; 0.01 Million"),0)</f>
        <v>1.2 Million</v>
      </c>
    </row>
    <row r="191" spans="1:6">
      <c r="A191" s="9" t="s">
        <v>100</v>
      </c>
      <c r="B191" s="14" t="s">
        <v>69</v>
      </c>
      <c r="D191" s="9" t="s">
        <v>100</v>
      </c>
      <c r="E191" s="41">
        <v>0</v>
      </c>
      <c r="F191" s="6">
        <f>IF(E191&gt;0,IF(E191&gt;10000,_xlfn.CONCAT(ROUND(E191/10^(INT(LOG10(E191))+1),2)*10^(INT(LOG10(E191))+1)/1000000," Million"),"&lt; 0.01 Million"),0)</f>
        <v>0</v>
      </c>
    </row>
    <row r="192" spans="1:6">
      <c r="A192" s="9" t="s">
        <v>101</v>
      </c>
      <c r="B192" s="6" t="s">
        <v>69</v>
      </c>
      <c r="D192" s="9" t="s">
        <v>101</v>
      </c>
      <c r="E192" s="41">
        <v>0</v>
      </c>
      <c r="F192" s="6">
        <f>IF(E192&gt;0,IF(E192&gt;10000,_xlfn.CONCAT(ROUND(E192/10^(INT(LOG10(E192))+1),2)*10^(INT(LOG10(E192))+1)/1000000," Million"),"&lt; 0.01 Million"),0)</f>
        <v>0</v>
      </c>
    </row>
    <row r="193" spans="1:6" ht="28.9">
      <c r="A193" s="10" t="s">
        <v>71</v>
      </c>
      <c r="B193" s="6" t="s">
        <v>214</v>
      </c>
      <c r="D193" s="10" t="s">
        <v>71</v>
      </c>
      <c r="E193" s="8" t="s">
        <v>214</v>
      </c>
      <c r="F193" s="6" t="str">
        <f>E193</f>
        <v>Coal &amp; Lignite (5%), Iron Ore (84%), Limestone (7%)</v>
      </c>
    </row>
    <row r="194" spans="1:6">
      <c r="A194" s="9" t="s">
        <v>73</v>
      </c>
      <c r="B194" s="6" t="s">
        <v>215</v>
      </c>
      <c r="D194" s="9" t="s">
        <v>73</v>
      </c>
      <c r="E194" s="8" t="s">
        <v>215</v>
      </c>
      <c r="F194" s="6" t="str">
        <f>E194</f>
        <v>Iron Ore(99%)</v>
      </c>
    </row>
    <row r="195" spans="1:6" ht="15" thickBot="1">
      <c r="A195" s="11" t="s">
        <v>75</v>
      </c>
      <c r="B195" s="15" t="s">
        <v>216</v>
      </c>
      <c r="D195" s="11" t="s">
        <v>75</v>
      </c>
      <c r="E195" s="12" t="s">
        <v>216</v>
      </c>
      <c r="F195" s="15" t="str">
        <f>E195</f>
        <v>Limestone(42%)</v>
      </c>
    </row>
    <row r="196" spans="1:6" ht="15" thickBot="1">
      <c r="A196" s="22" t="s">
        <v>55</v>
      </c>
      <c r="B196" s="23" t="s">
        <v>217</v>
      </c>
      <c r="D196" s="22" t="s">
        <v>55</v>
      </c>
      <c r="E196" s="27" t="s">
        <v>217</v>
      </c>
      <c r="F196" s="23"/>
    </row>
    <row r="197" spans="1:6">
      <c r="A197" s="2" t="s">
        <v>57</v>
      </c>
      <c r="B197" s="13" t="s">
        <v>58</v>
      </c>
      <c r="D197" s="2" t="s">
        <v>57</v>
      </c>
      <c r="E197" s="3" t="s">
        <v>58</v>
      </c>
      <c r="F197" s="13" t="s">
        <v>84</v>
      </c>
    </row>
    <row r="198" spans="1:6" ht="28.9">
      <c r="A198" s="4" t="s">
        <v>59</v>
      </c>
      <c r="B198" s="6" t="s">
        <v>218</v>
      </c>
      <c r="D198" s="4" t="s">
        <v>59</v>
      </c>
      <c r="E198" s="5" t="s">
        <v>218</v>
      </c>
      <c r="F198" s="6" t="str">
        <f>E198</f>
        <v>Great Lakes (12nd), National (70th)</v>
      </c>
    </row>
    <row r="199" spans="1:6" ht="15" thickBot="1">
      <c r="A199" s="4" t="s">
        <v>61</v>
      </c>
      <c r="B199" s="6" t="s">
        <v>219</v>
      </c>
      <c r="D199" s="4" t="s">
        <v>61</v>
      </c>
      <c r="E199" s="42">
        <v>5839641</v>
      </c>
      <c r="F199" s="6" t="str">
        <f>IF(E199&gt;0,IF(E199&gt;10000,_xlfn.CONCAT(ROUND(E199/10^(INT(LOG10(E199))+1),2)*10^(INT(LOG10(E199))+1)/1000000," Million"),"&lt; 0.01 Million"),0)</f>
        <v>5.8 Million</v>
      </c>
    </row>
    <row r="200" spans="1:6">
      <c r="A200" s="7" t="s">
        <v>63</v>
      </c>
      <c r="B200" s="13" t="s">
        <v>58</v>
      </c>
      <c r="D200" s="7" t="s">
        <v>63</v>
      </c>
      <c r="E200" s="32" t="s">
        <v>58</v>
      </c>
      <c r="F200" s="13"/>
    </row>
    <row r="201" spans="1:6">
      <c r="A201" s="4" t="s">
        <v>64</v>
      </c>
      <c r="B201" s="6" t="s">
        <v>220</v>
      </c>
      <c r="D201" s="4" t="s">
        <v>64</v>
      </c>
      <c r="E201" s="41">
        <v>5664411</v>
      </c>
      <c r="F201" s="6" t="str">
        <f>IF(E201&gt;0,IF(E201&gt;10000,_xlfn.CONCAT(ROUND(E201/10^(INT(LOG10(E201))+1),2)*10^(INT(LOG10(E201))+1)/1000000," Million"),"&lt; 0.01 Million"),0)</f>
        <v>5.7 Million</v>
      </c>
    </row>
    <row r="202" spans="1:6">
      <c r="A202" s="9" t="s">
        <v>96</v>
      </c>
      <c r="B202" s="6" t="s">
        <v>221</v>
      </c>
      <c r="D202" s="9" t="s">
        <v>96</v>
      </c>
      <c r="E202" s="41">
        <v>5488510</v>
      </c>
      <c r="F202" s="6" t="str">
        <f>IF(E202&gt;0,IF(E202&gt;10000,_xlfn.CONCAT(ROUND(E202/10^(INT(LOG10(E202))+1),2)*10^(INT(LOG10(E202))+1)/1000000," Million"),"&lt; 0.01 Million"),0)</f>
        <v>5.5 Million</v>
      </c>
    </row>
    <row r="203" spans="1:6">
      <c r="A203" s="9" t="s">
        <v>98</v>
      </c>
      <c r="B203" s="6" t="s">
        <v>222</v>
      </c>
      <c r="D203" s="9" t="s">
        <v>98</v>
      </c>
      <c r="E203" s="41">
        <v>175901</v>
      </c>
      <c r="F203" s="6" t="str">
        <f>IF(E203&gt;0,IF(E203&gt;10000,_xlfn.CONCAT(ROUND(E203/10^(INT(LOG10(E203))+1),2)*10^(INT(LOG10(E203))+1)/1000000," Million"),"&lt; 0.01 Million"),0)</f>
        <v>0.18 Million</v>
      </c>
    </row>
    <row r="204" spans="1:6">
      <c r="A204" s="9" t="s">
        <v>100</v>
      </c>
      <c r="B204" s="14" t="s">
        <v>69</v>
      </c>
      <c r="D204" s="9" t="s">
        <v>100</v>
      </c>
      <c r="E204" s="41">
        <v>0</v>
      </c>
      <c r="F204" s="6">
        <f>IF(E204&gt;0,IF(E204&gt;10000,_xlfn.CONCAT(ROUND(E204/10^(INT(LOG10(E204))+1),2)*10^(INT(LOG10(E204))+1)/1000000," Million"),"&lt; 0.01 Million"),0)</f>
        <v>0</v>
      </c>
    </row>
    <row r="205" spans="1:6">
      <c r="A205" s="9" t="s">
        <v>101</v>
      </c>
      <c r="B205" s="6" t="s">
        <v>69</v>
      </c>
      <c r="D205" s="9" t="s">
        <v>101</v>
      </c>
      <c r="E205" s="41">
        <v>0</v>
      </c>
      <c r="F205" s="6">
        <f>IF(E205&gt;0,IF(E205&gt;10000,_xlfn.CONCAT(ROUND(E205/10^(INT(LOG10(E205))+1),2)*10^(INT(LOG10(E205))+1)/1000000," Million"),"&lt; 0.01 Million"),0)</f>
        <v>0</v>
      </c>
    </row>
    <row r="206" spans="1:6" ht="28.9">
      <c r="A206" s="10" t="s">
        <v>71</v>
      </c>
      <c r="B206" s="6" t="s">
        <v>223</v>
      </c>
      <c r="D206" s="10" t="s">
        <v>71</v>
      </c>
      <c r="E206" s="8" t="s">
        <v>223</v>
      </c>
      <c r="F206" s="6" t="str">
        <f>E206</f>
        <v>Coal &amp; Lignite (2%), Iron Ore (96%), Limestone (1%)</v>
      </c>
    </row>
    <row r="207" spans="1:6">
      <c r="A207" s="9" t="s">
        <v>73</v>
      </c>
      <c r="B207" s="6" t="s">
        <v>74</v>
      </c>
      <c r="D207" s="9" t="s">
        <v>73</v>
      </c>
      <c r="E207" s="8" t="s">
        <v>74</v>
      </c>
      <c r="F207" s="6" t="str">
        <f>E207</f>
        <v>Iron Ore(100%)</v>
      </c>
    </row>
    <row r="208" spans="1:6" ht="15" thickBot="1">
      <c r="A208" s="11" t="s">
        <v>75</v>
      </c>
      <c r="B208" s="15" t="s">
        <v>154</v>
      </c>
      <c r="D208" s="11" t="s">
        <v>75</v>
      </c>
      <c r="E208" s="12" t="s">
        <v>154</v>
      </c>
      <c r="F208" s="15" t="str">
        <f>E208</f>
        <v>Coal &amp; Lignite(63%)</v>
      </c>
    </row>
    <row r="209" spans="1:6" ht="15" thickBot="1">
      <c r="A209" s="22" t="s">
        <v>55</v>
      </c>
      <c r="B209" s="23" t="s">
        <v>224</v>
      </c>
      <c r="D209" s="22" t="s">
        <v>55</v>
      </c>
      <c r="E209" s="27" t="s">
        <v>224</v>
      </c>
      <c r="F209" s="23"/>
    </row>
    <row r="210" spans="1:6">
      <c r="A210" s="2" t="s">
        <v>57</v>
      </c>
      <c r="B210" s="13" t="s">
        <v>58</v>
      </c>
      <c r="D210" s="2" t="s">
        <v>57</v>
      </c>
      <c r="E210" s="3" t="s">
        <v>58</v>
      </c>
      <c r="F210" s="13" t="s">
        <v>84</v>
      </c>
    </row>
    <row r="211" spans="1:6" ht="28.9">
      <c r="A211" s="4" t="s">
        <v>59</v>
      </c>
      <c r="B211" s="6" t="s">
        <v>225</v>
      </c>
      <c r="D211" s="4" t="s">
        <v>59</v>
      </c>
      <c r="E211" s="5" t="s">
        <v>225</v>
      </c>
      <c r="F211" s="6" t="str">
        <f>E211</f>
        <v>Great Lakes (13rd), National (NA)</v>
      </c>
    </row>
    <row r="212" spans="1:6" ht="15" thickBot="1">
      <c r="A212" s="4" t="s">
        <v>61</v>
      </c>
      <c r="B212" s="6" t="s">
        <v>226</v>
      </c>
      <c r="D212" s="4" t="s">
        <v>61</v>
      </c>
      <c r="E212" s="42">
        <v>4804748</v>
      </c>
      <c r="F212" s="6" t="str">
        <f>IF(E212&gt;0,IF(E212&gt;10000,_xlfn.CONCAT(ROUND(E212/10^(INT(LOG10(E212))+1),2)*10^(INT(LOG10(E212))+1)/1000000," Million"),"&lt; 0.01 Million"),0)</f>
        <v>4.8 Million</v>
      </c>
    </row>
    <row r="213" spans="1:6">
      <c r="A213" s="7" t="s">
        <v>63</v>
      </c>
      <c r="B213" s="13" t="s">
        <v>58</v>
      </c>
      <c r="D213" s="7" t="s">
        <v>63</v>
      </c>
      <c r="E213" s="32" t="s">
        <v>58</v>
      </c>
      <c r="F213" s="13"/>
    </row>
    <row r="214" spans="1:6">
      <c r="A214" s="4" t="s">
        <v>64</v>
      </c>
      <c r="B214" s="6" t="s">
        <v>212</v>
      </c>
      <c r="D214" s="4" t="s">
        <v>64</v>
      </c>
      <c r="E214" s="41">
        <v>6220451</v>
      </c>
      <c r="F214" s="6" t="str">
        <f>IF(E214&gt;0,IF(E214&gt;10000,_xlfn.CONCAT(ROUND(E214/10^(INT(LOG10(E214))+1),2)*10^(INT(LOG10(E214))+1)/1000000," Million"),"&lt; 0.01 Million"),0)</f>
        <v>6.2 Million</v>
      </c>
    </row>
    <row r="215" spans="1:6">
      <c r="A215" s="9" t="s">
        <v>96</v>
      </c>
      <c r="B215" s="6" t="s">
        <v>219</v>
      </c>
      <c r="D215" s="9" t="s">
        <v>96</v>
      </c>
      <c r="E215" s="41">
        <v>5837345</v>
      </c>
      <c r="F215" s="6" t="str">
        <f>IF(E215&gt;0,IF(E215&gt;10000,_xlfn.CONCAT(ROUND(E215/10^(INT(LOG10(E215))+1),2)*10^(INT(LOG10(E215))+1)/1000000," Million"),"&lt; 0.01 Million"),0)</f>
        <v>5.8 Million</v>
      </c>
    </row>
    <row r="216" spans="1:6">
      <c r="A216" s="9" t="s">
        <v>98</v>
      </c>
      <c r="B216" s="6" t="s">
        <v>227</v>
      </c>
      <c r="D216" s="9" t="s">
        <v>98</v>
      </c>
      <c r="E216" s="41">
        <v>383105.4</v>
      </c>
      <c r="F216" s="6" t="str">
        <f>IF(E216&gt;0,IF(E216&gt;10000,_xlfn.CONCAT(ROUND(E216/10^(INT(LOG10(E216))+1),2)*10^(INT(LOG10(E216))+1)/1000000," Million"),"&lt; 0.01 Million"),0)</f>
        <v>0.38 Million</v>
      </c>
    </row>
    <row r="217" spans="1:6">
      <c r="A217" s="9" t="s">
        <v>100</v>
      </c>
      <c r="B217" s="14" t="s">
        <v>69</v>
      </c>
      <c r="D217" s="9" t="s">
        <v>100</v>
      </c>
      <c r="E217" s="41">
        <v>0</v>
      </c>
      <c r="F217" s="6">
        <f>IF(E217&gt;0,IF(E217&gt;10000,_xlfn.CONCAT(ROUND(E217/10^(INT(LOG10(E217))+1),2)*10^(INT(LOG10(E217))+1)/1000000," Million"),"&lt; 0.01 Million"),0)</f>
        <v>0</v>
      </c>
    </row>
    <row r="218" spans="1:6">
      <c r="A218" s="9" t="s">
        <v>101</v>
      </c>
      <c r="B218" s="6" t="s">
        <v>69</v>
      </c>
      <c r="D218" s="9" t="s">
        <v>101</v>
      </c>
      <c r="E218" s="41">
        <v>0</v>
      </c>
      <c r="F218" s="6">
        <f>IF(E218&gt;0,IF(E218&gt;10000,_xlfn.CONCAT(ROUND(E218/10^(INT(LOG10(E218))+1),2)*10^(INT(LOG10(E218))+1)/1000000," Million"),"&lt; 0.01 Million"),0)</f>
        <v>0</v>
      </c>
    </row>
    <row r="219" spans="1:6" ht="28.9">
      <c r="A219" s="10" t="s">
        <v>71</v>
      </c>
      <c r="B219" s="6" t="s">
        <v>228</v>
      </c>
      <c r="D219" s="10" t="s">
        <v>71</v>
      </c>
      <c r="E219" s="8" t="s">
        <v>228</v>
      </c>
      <c r="F219" s="6" t="str">
        <f>E219</f>
        <v>Coal &amp; Lignite (5%), Iron Ore (94%), Limestone (1%)</v>
      </c>
    </row>
    <row r="220" spans="1:6">
      <c r="A220" s="9" t="s">
        <v>73</v>
      </c>
      <c r="B220" s="6" t="s">
        <v>74</v>
      </c>
      <c r="D220" s="9" t="s">
        <v>73</v>
      </c>
      <c r="E220" s="8" t="s">
        <v>74</v>
      </c>
      <c r="F220" s="6" t="str">
        <f>E220</f>
        <v>Iron Ore(100%)</v>
      </c>
    </row>
    <row r="221" spans="1:6" ht="15" thickBot="1">
      <c r="A221" s="11" t="s">
        <v>75</v>
      </c>
      <c r="B221" s="15" t="s">
        <v>229</v>
      </c>
      <c r="D221" s="11" t="s">
        <v>75</v>
      </c>
      <c r="E221" s="12" t="s">
        <v>229</v>
      </c>
      <c r="F221" s="15" t="str">
        <f>E221</f>
        <v>Coal &amp; Lignite(89%)</v>
      </c>
    </row>
    <row r="222" spans="1:6" ht="15" thickBot="1">
      <c r="A222" s="22" t="s">
        <v>55</v>
      </c>
      <c r="B222" s="23" t="s">
        <v>230</v>
      </c>
      <c r="D222" s="22" t="s">
        <v>55</v>
      </c>
      <c r="E222" s="27" t="s">
        <v>230</v>
      </c>
      <c r="F222" s="23"/>
    </row>
    <row r="223" spans="1:6">
      <c r="A223" s="2" t="s">
        <v>57</v>
      </c>
      <c r="B223" s="13" t="s">
        <v>58</v>
      </c>
      <c r="D223" s="2" t="s">
        <v>57</v>
      </c>
      <c r="E223" s="3" t="s">
        <v>58</v>
      </c>
      <c r="F223" s="13" t="s">
        <v>84</v>
      </c>
    </row>
    <row r="224" spans="1:6" ht="28.9">
      <c r="A224" s="4" t="s">
        <v>59</v>
      </c>
      <c r="B224" s="6" t="s">
        <v>231</v>
      </c>
      <c r="D224" s="4" t="s">
        <v>59</v>
      </c>
      <c r="E224" s="5" t="s">
        <v>231</v>
      </c>
      <c r="F224" s="6" t="str">
        <f>E224</f>
        <v>Great Lakes (16th), National (84th)</v>
      </c>
    </row>
    <row r="225" spans="1:6" ht="15" thickBot="1">
      <c r="A225" s="4" t="s">
        <v>61</v>
      </c>
      <c r="B225" s="6" t="s">
        <v>232</v>
      </c>
      <c r="D225" s="4" t="s">
        <v>61</v>
      </c>
      <c r="E225" s="42">
        <v>4201995</v>
      </c>
      <c r="F225" s="6" t="str">
        <f>IF(E225&gt;0,IF(E225&gt;10000,_xlfn.CONCAT(ROUND(E225/10^(INT(LOG10(E225))+1),2)*10^(INT(LOG10(E225))+1)/1000000," Million"),"&lt; 0.01 Million"),0)</f>
        <v>4.2 Million</v>
      </c>
    </row>
    <row r="226" spans="1:6">
      <c r="A226" s="7" t="s">
        <v>63</v>
      </c>
      <c r="B226" s="13" t="s">
        <v>58</v>
      </c>
      <c r="D226" s="7" t="s">
        <v>63</v>
      </c>
      <c r="E226" s="32" t="s">
        <v>58</v>
      </c>
      <c r="F226" s="13"/>
    </row>
    <row r="227" spans="1:6">
      <c r="A227" s="4" t="s">
        <v>64</v>
      </c>
      <c r="B227" s="6" t="s">
        <v>128</v>
      </c>
      <c r="D227" s="4" t="s">
        <v>64</v>
      </c>
      <c r="E227" s="41">
        <v>4119204</v>
      </c>
      <c r="F227" s="6" t="str">
        <f>IF(E227&gt;0,IF(E227&gt;10000,_xlfn.CONCAT(ROUND(E227/10^(INT(LOG10(E227))+1),2)*10^(INT(LOG10(E227))+1)/1000000," Million"),"&lt; 0.01 Million"),0)</f>
        <v>4.1 Million</v>
      </c>
    </row>
    <row r="228" spans="1:6">
      <c r="A228" s="9" t="s">
        <v>96</v>
      </c>
      <c r="B228" s="6" t="s">
        <v>128</v>
      </c>
      <c r="D228" s="9" t="s">
        <v>96</v>
      </c>
      <c r="E228" s="41">
        <v>4072589</v>
      </c>
      <c r="F228" s="6" t="str">
        <f>IF(E228&gt;0,IF(E228&gt;10000,_xlfn.CONCAT(ROUND(E228/10^(INT(LOG10(E228))+1),2)*10^(INT(LOG10(E228))+1)/1000000," Million"),"&lt; 0.01 Million"),0)</f>
        <v>4.1 Million</v>
      </c>
    </row>
    <row r="229" spans="1:6">
      <c r="A229" s="9" t="s">
        <v>98</v>
      </c>
      <c r="B229" s="6" t="s">
        <v>233</v>
      </c>
      <c r="D229" s="9" t="s">
        <v>98</v>
      </c>
      <c r="E229" s="41">
        <v>46614.8</v>
      </c>
      <c r="F229" s="6" t="str">
        <f>IF(E229&gt;0,IF(E229&gt;10000,_xlfn.CONCAT(ROUND(E229/10^(INT(LOG10(E229))+1),2)*10^(INT(LOG10(E229))+1)/1000000," Million"),"&lt; 0.01 Million"),0)</f>
        <v>0.047 Million</v>
      </c>
    </row>
    <row r="230" spans="1:6">
      <c r="A230" s="9" t="s">
        <v>100</v>
      </c>
      <c r="B230" s="14" t="s">
        <v>69</v>
      </c>
      <c r="D230" s="9" t="s">
        <v>100</v>
      </c>
      <c r="E230" s="41">
        <v>0</v>
      </c>
      <c r="F230" s="6">
        <f>IF(E230&gt;0,IF(E230&gt;10000,_xlfn.CONCAT(ROUND(E230/10^(INT(LOG10(E230))+1),2)*10^(INT(LOG10(E230))+1)/1000000," Million"),"&lt; 0.01 Million"),0)</f>
        <v>0</v>
      </c>
    </row>
    <row r="231" spans="1:6">
      <c r="A231" s="9" t="s">
        <v>101</v>
      </c>
      <c r="B231" s="6" t="s">
        <v>69</v>
      </c>
      <c r="D231" s="9" t="s">
        <v>101</v>
      </c>
      <c r="E231" s="41">
        <v>0</v>
      </c>
      <c r="F231" s="6">
        <f>IF(E231&gt;0,IF(E231&gt;10000,_xlfn.CONCAT(ROUND(E231/10^(INT(LOG10(E231))+1),2)*10^(INT(LOG10(E231))+1)/1000000," Million"),"&lt; 0.01 Million"),0)</f>
        <v>0</v>
      </c>
    </row>
    <row r="232" spans="1:6" ht="43.15">
      <c r="A232" s="10" t="s">
        <v>71</v>
      </c>
      <c r="B232" s="6" t="s">
        <v>234</v>
      </c>
      <c r="D232" s="10" t="s">
        <v>71</v>
      </c>
      <c r="E232" s="8" t="s">
        <v>234</v>
      </c>
      <c r="F232" s="6" t="str">
        <f>E232</f>
        <v>Cement &amp; Concrete (0%), Limestone (90%), Sand &amp; Gravel (8%)</v>
      </c>
    </row>
    <row r="233" spans="1:6">
      <c r="A233" s="9" t="s">
        <v>73</v>
      </c>
      <c r="B233" s="6" t="s">
        <v>235</v>
      </c>
      <c r="D233" s="9" t="s">
        <v>73</v>
      </c>
      <c r="E233" s="8" t="s">
        <v>235</v>
      </c>
      <c r="F233" s="6" t="str">
        <f>E233</f>
        <v>Limestone(91%)</v>
      </c>
    </row>
    <row r="234" spans="1:6" ht="15" thickBot="1">
      <c r="A234" s="11" t="s">
        <v>75</v>
      </c>
      <c r="B234" s="15" t="s">
        <v>236</v>
      </c>
      <c r="D234" s="11" t="s">
        <v>75</v>
      </c>
      <c r="E234" s="12" t="s">
        <v>236</v>
      </c>
      <c r="F234" s="15" t="str">
        <f>E234</f>
        <v>Salt(22%)</v>
      </c>
    </row>
    <row r="235" spans="1:6" ht="15" thickBot="1">
      <c r="A235" s="22" t="s">
        <v>55</v>
      </c>
      <c r="B235" s="23" t="s">
        <v>237</v>
      </c>
      <c r="D235" s="22" t="s">
        <v>55</v>
      </c>
      <c r="E235" s="27" t="s">
        <v>237</v>
      </c>
      <c r="F235" s="23"/>
    </row>
    <row r="236" spans="1:6">
      <c r="A236" s="2" t="s">
        <v>57</v>
      </c>
      <c r="B236" s="13" t="s">
        <v>58</v>
      </c>
      <c r="D236" s="2" t="s">
        <v>57</v>
      </c>
      <c r="E236" s="3" t="s">
        <v>58</v>
      </c>
      <c r="F236" s="13" t="s">
        <v>84</v>
      </c>
    </row>
    <row r="237" spans="1:6" ht="28.9">
      <c r="A237" s="4" t="s">
        <v>59</v>
      </c>
      <c r="B237" s="6" t="s">
        <v>238</v>
      </c>
      <c r="D237" s="4" t="s">
        <v>59</v>
      </c>
      <c r="E237" s="5" t="s">
        <v>238</v>
      </c>
      <c r="F237" s="6" t="str">
        <f>E237</f>
        <v>Great Lakes (30th), National (136th)</v>
      </c>
    </row>
    <row r="238" spans="1:6" ht="15" thickBot="1">
      <c r="A238" s="4" t="s">
        <v>61</v>
      </c>
      <c r="B238" s="6" t="s">
        <v>239</v>
      </c>
      <c r="D238" s="4" t="s">
        <v>61</v>
      </c>
      <c r="E238" s="42">
        <v>1603644</v>
      </c>
      <c r="F238" s="6" t="str">
        <f>IF(E238&gt;0,IF(E238&gt;10000,_xlfn.CONCAT(ROUND(E238/10^(INT(LOG10(E238))+1),2)*10^(INT(LOG10(E238))+1)/1000000," Million"),"&lt; 0.01 Million"),0)</f>
        <v>1.6 Million</v>
      </c>
    </row>
    <row r="239" spans="1:6">
      <c r="A239" s="7" t="s">
        <v>63</v>
      </c>
      <c r="B239" s="13" t="s">
        <v>58</v>
      </c>
      <c r="D239" s="7" t="s">
        <v>63</v>
      </c>
      <c r="E239" s="32" t="s">
        <v>58</v>
      </c>
      <c r="F239" s="13"/>
    </row>
    <row r="240" spans="1:6">
      <c r="A240" s="4" t="s">
        <v>64</v>
      </c>
      <c r="B240" s="6" t="s">
        <v>151</v>
      </c>
      <c r="D240" s="4" t="s">
        <v>64</v>
      </c>
      <c r="E240" s="41">
        <v>3807479</v>
      </c>
      <c r="F240" s="6" t="str">
        <f>IF(E240&gt;0,IF(E240&gt;10000,_xlfn.CONCAT(ROUND(E240/10^(INT(LOG10(E240))+1),2)*10^(INT(LOG10(E240))+1)/1000000," Million"),"&lt; 0.01 Million"),0)</f>
        <v>3.8 Million</v>
      </c>
    </row>
    <row r="241" spans="1:6">
      <c r="A241" s="9" t="s">
        <v>96</v>
      </c>
      <c r="B241" s="6" t="s">
        <v>240</v>
      </c>
      <c r="D241" s="9" t="s">
        <v>96</v>
      </c>
      <c r="E241" s="41">
        <v>1093436</v>
      </c>
      <c r="F241" s="6" t="str">
        <f>IF(E241&gt;0,IF(E241&gt;10000,_xlfn.CONCAT(ROUND(E241/10^(INT(LOG10(E241))+1),2)*10^(INT(LOG10(E241))+1)/1000000," Million"),"&lt; 0.01 Million"),0)</f>
        <v>1.1 Million</v>
      </c>
    </row>
    <row r="242" spans="1:6">
      <c r="A242" s="9" t="s">
        <v>98</v>
      </c>
      <c r="B242" s="6" t="s">
        <v>97</v>
      </c>
      <c r="D242" s="9" t="s">
        <v>98</v>
      </c>
      <c r="E242" s="41">
        <v>2714043</v>
      </c>
      <c r="F242" s="6" t="str">
        <f>IF(E242&gt;0,IF(E242&gt;10000,_xlfn.CONCAT(ROUND(E242/10^(INT(LOG10(E242))+1),2)*10^(INT(LOG10(E242))+1)/1000000," Million"),"&lt; 0.01 Million"),0)</f>
        <v>2.7 Million</v>
      </c>
    </row>
    <row r="243" spans="1:6">
      <c r="A243" s="9" t="s">
        <v>100</v>
      </c>
      <c r="B243" s="14" t="s">
        <v>69</v>
      </c>
      <c r="D243" s="9" t="s">
        <v>100</v>
      </c>
      <c r="E243" s="41">
        <v>0</v>
      </c>
      <c r="F243" s="6">
        <f>IF(E243&gt;0,IF(E243&gt;10000,_xlfn.CONCAT(ROUND(E243/10^(INT(LOG10(E243))+1),2)*10^(INT(LOG10(E243))+1)/1000000," Million"),"&lt; 0.01 Million"),0)</f>
        <v>0</v>
      </c>
    </row>
    <row r="244" spans="1:6">
      <c r="A244" s="9" t="s">
        <v>101</v>
      </c>
      <c r="B244" s="6" t="s">
        <v>69</v>
      </c>
      <c r="D244" s="9" t="s">
        <v>101</v>
      </c>
      <c r="E244" s="41">
        <v>0</v>
      </c>
      <c r="F244" s="6">
        <f>IF(E244&gt;0,IF(E244&gt;10000,_xlfn.CONCAT(ROUND(E244/10^(INT(LOG10(E244))+1),2)*10^(INT(LOG10(E244))+1)/1000000," Million"),"&lt; 0.01 Million"),0)</f>
        <v>0</v>
      </c>
    </row>
    <row r="245" spans="1:6" ht="28.9">
      <c r="A245" s="10" t="s">
        <v>71</v>
      </c>
      <c r="B245" s="6" t="s">
        <v>241</v>
      </c>
      <c r="D245" s="10" t="s">
        <v>71</v>
      </c>
      <c r="E245" s="8" t="s">
        <v>241</v>
      </c>
      <c r="F245" s="6" t="str">
        <f>E245</f>
        <v>Iron Ore (57%), Limestone (28%), Salt (3%)</v>
      </c>
    </row>
    <row r="246" spans="1:6">
      <c r="A246" s="9" t="s">
        <v>73</v>
      </c>
      <c r="B246" s="6" t="s">
        <v>242</v>
      </c>
      <c r="D246" s="9" t="s">
        <v>73</v>
      </c>
      <c r="E246" s="8" t="s">
        <v>242</v>
      </c>
      <c r="F246" s="6" t="str">
        <f>E246</f>
        <v>Iron Ore(93%)</v>
      </c>
    </row>
    <row r="247" spans="1:6" ht="15" thickBot="1">
      <c r="A247" s="11" t="s">
        <v>75</v>
      </c>
      <c r="B247" s="15" t="s">
        <v>123</v>
      </c>
      <c r="D247" s="11" t="s">
        <v>75</v>
      </c>
      <c r="E247" s="12" t="s">
        <v>123</v>
      </c>
      <c r="F247" s="15" t="str">
        <f>E247</f>
        <v>Iron Ore(43%)</v>
      </c>
    </row>
    <row r="248" spans="1:6" ht="15" thickBot="1">
      <c r="A248" s="22" t="s">
        <v>55</v>
      </c>
      <c r="B248" s="23" t="s">
        <v>243</v>
      </c>
      <c r="D248" s="22" t="s">
        <v>55</v>
      </c>
      <c r="E248" s="27" t="s">
        <v>243</v>
      </c>
      <c r="F248" s="23"/>
    </row>
    <row r="249" spans="1:6">
      <c r="A249" s="2" t="s">
        <v>57</v>
      </c>
      <c r="B249" s="13" t="s">
        <v>58</v>
      </c>
      <c r="D249" s="2" t="s">
        <v>57</v>
      </c>
      <c r="E249" s="3" t="s">
        <v>58</v>
      </c>
      <c r="F249" s="13" t="s">
        <v>84</v>
      </c>
    </row>
    <row r="250" spans="1:6" ht="28.9">
      <c r="A250" s="4" t="s">
        <v>59</v>
      </c>
      <c r="B250" s="6" t="s">
        <v>244</v>
      </c>
      <c r="D250" s="4" t="s">
        <v>59</v>
      </c>
      <c r="E250" s="5" t="s">
        <v>244</v>
      </c>
      <c r="F250" s="6" t="str">
        <f>E250</f>
        <v>Great Lakes (17th), National (85th)</v>
      </c>
    </row>
    <row r="251" spans="1:6" ht="15" thickBot="1">
      <c r="A251" s="4" t="s">
        <v>61</v>
      </c>
      <c r="B251" s="6" t="s">
        <v>232</v>
      </c>
      <c r="D251" s="4" t="s">
        <v>61</v>
      </c>
      <c r="E251" s="42">
        <v>4165579</v>
      </c>
      <c r="F251" s="6" t="str">
        <f>IF(E251&gt;0,IF(E251&gt;10000,_xlfn.CONCAT(ROUND(E251/10^(INT(LOG10(E251))+1),2)*10^(INT(LOG10(E251))+1)/1000000," Million"),"&lt; 0.01 Million"),0)</f>
        <v>4.2 Million</v>
      </c>
    </row>
    <row r="252" spans="1:6">
      <c r="A252" s="7" t="s">
        <v>63</v>
      </c>
      <c r="B252" s="13" t="s">
        <v>58</v>
      </c>
      <c r="D252" s="7" t="s">
        <v>63</v>
      </c>
      <c r="E252" s="32" t="s">
        <v>58</v>
      </c>
      <c r="F252" s="13"/>
    </row>
    <row r="253" spans="1:6">
      <c r="A253" s="4" t="s">
        <v>64</v>
      </c>
      <c r="B253" s="6" t="s">
        <v>232</v>
      </c>
      <c r="D253" s="4" t="s">
        <v>64</v>
      </c>
      <c r="E253" s="41">
        <v>4240424</v>
      </c>
      <c r="F253" s="6" t="str">
        <f>IF(E253&gt;0,IF(E253&gt;10000,_xlfn.CONCAT(ROUND(E253/10^(INT(LOG10(E253))+1),2)*10^(INT(LOG10(E253))+1)/1000000," Million"),"&lt; 0.01 Million"),0)</f>
        <v>4.2 Million</v>
      </c>
    </row>
    <row r="254" spans="1:6">
      <c r="A254" s="9" t="s">
        <v>96</v>
      </c>
      <c r="B254" s="6" t="s">
        <v>128</v>
      </c>
      <c r="D254" s="9" t="s">
        <v>96</v>
      </c>
      <c r="E254" s="41">
        <v>4060836</v>
      </c>
      <c r="F254" s="6" t="str">
        <f>IF(E254&gt;0,IF(E254&gt;10000,_xlfn.CONCAT(ROUND(E254/10^(INT(LOG10(E254))+1),2)*10^(INT(LOG10(E254))+1)/1000000," Million"),"&lt; 0.01 Million"),0)</f>
        <v>4.1 Million</v>
      </c>
    </row>
    <row r="255" spans="1:6">
      <c r="A255" s="9" t="s">
        <v>98</v>
      </c>
      <c r="B255" s="6" t="s">
        <v>222</v>
      </c>
      <c r="D255" s="9" t="s">
        <v>98</v>
      </c>
      <c r="E255" s="41">
        <v>179588</v>
      </c>
      <c r="F255" s="6" t="str">
        <f>IF(E255&gt;0,IF(E255&gt;10000,_xlfn.CONCAT(ROUND(E255/10^(INT(LOG10(E255))+1),2)*10^(INT(LOG10(E255))+1)/1000000," Million"),"&lt; 0.01 Million"),0)</f>
        <v>0.18 Million</v>
      </c>
    </row>
    <row r="256" spans="1:6">
      <c r="A256" s="9" t="s">
        <v>100</v>
      </c>
      <c r="B256" s="14" t="s">
        <v>69</v>
      </c>
      <c r="D256" s="9" t="s">
        <v>100</v>
      </c>
      <c r="E256" s="41">
        <v>0</v>
      </c>
      <c r="F256" s="6">
        <f>IF(E256&gt;0,IF(E256&gt;10000,_xlfn.CONCAT(ROUND(E256/10^(INT(LOG10(E256))+1),2)*10^(INT(LOG10(E256))+1)/1000000," Million"),"&lt; 0.01 Million"),0)</f>
        <v>0</v>
      </c>
    </row>
    <row r="257" spans="1:6">
      <c r="A257" s="9" t="s">
        <v>101</v>
      </c>
      <c r="B257" s="6" t="s">
        <v>69</v>
      </c>
      <c r="D257" s="9" t="s">
        <v>101</v>
      </c>
      <c r="E257" s="41">
        <v>0</v>
      </c>
      <c r="F257" s="6">
        <f>IF(E257&gt;0,IF(E257&gt;10000,_xlfn.CONCAT(ROUND(E257/10^(INT(LOG10(E257))+1),2)*10^(INT(LOG10(E257))+1)/1000000," Million"),"&lt; 0.01 Million"),0)</f>
        <v>0</v>
      </c>
    </row>
    <row r="258" spans="1:6" ht="28.9">
      <c r="A258" s="10" t="s">
        <v>71</v>
      </c>
      <c r="B258" s="6" t="s">
        <v>245</v>
      </c>
      <c r="D258" s="10" t="s">
        <v>71</v>
      </c>
      <c r="E258" s="8" t="s">
        <v>245</v>
      </c>
      <c r="F258" s="6" t="str">
        <f>E258</f>
        <v>Building Stone (1%), Limestone (92%), Sand &amp; Gravel (6%)</v>
      </c>
    </row>
    <row r="259" spans="1:6">
      <c r="A259" s="9" t="s">
        <v>73</v>
      </c>
      <c r="B259" s="6" t="s">
        <v>246</v>
      </c>
      <c r="D259" s="9" t="s">
        <v>73</v>
      </c>
      <c r="E259" s="8" t="s">
        <v>246</v>
      </c>
      <c r="F259" s="6" t="str">
        <f>E259</f>
        <v>Limestone(93%)</v>
      </c>
    </row>
    <row r="260" spans="1:6" ht="15" thickBot="1">
      <c r="A260" s="11" t="s">
        <v>75</v>
      </c>
      <c r="B260" s="15" t="s">
        <v>247</v>
      </c>
      <c r="D260" s="11" t="s">
        <v>75</v>
      </c>
      <c r="E260" s="12" t="s">
        <v>247</v>
      </c>
      <c r="F260" s="15" t="str">
        <f>E260</f>
        <v>Limestone(70%)</v>
      </c>
    </row>
    <row r="261" spans="1:6" ht="15" thickBot="1">
      <c r="A261" s="22" t="s">
        <v>55</v>
      </c>
      <c r="B261" s="23" t="s">
        <v>248</v>
      </c>
      <c r="D261" s="22" t="s">
        <v>55</v>
      </c>
      <c r="E261" s="27" t="s">
        <v>248</v>
      </c>
      <c r="F261" s="23"/>
    </row>
    <row r="262" spans="1:6">
      <c r="A262" s="2" t="s">
        <v>57</v>
      </c>
      <c r="B262" s="13" t="s">
        <v>58</v>
      </c>
      <c r="D262" s="2" t="s">
        <v>57</v>
      </c>
      <c r="E262" s="3" t="s">
        <v>58</v>
      </c>
      <c r="F262" s="13" t="s">
        <v>84</v>
      </c>
    </row>
    <row r="263" spans="1:6" ht="28.9">
      <c r="A263" s="4" t="s">
        <v>59</v>
      </c>
      <c r="B263" s="6" t="s">
        <v>249</v>
      </c>
      <c r="D263" s="4" t="s">
        <v>59</v>
      </c>
      <c r="E263" s="5" t="s">
        <v>249</v>
      </c>
      <c r="F263" s="6" t="str">
        <f>E263</f>
        <v>Great Lakes (20th), National (NA)</v>
      </c>
    </row>
    <row r="264" spans="1:6" ht="15" thickBot="1">
      <c r="A264" s="4" t="s">
        <v>61</v>
      </c>
      <c r="B264" s="6" t="s">
        <v>144</v>
      </c>
      <c r="D264" s="4" t="s">
        <v>61</v>
      </c>
      <c r="E264" s="42">
        <v>2776097</v>
      </c>
      <c r="F264" s="6" t="str">
        <f>IF(E264&gt;0,IF(E264&gt;10000,_xlfn.CONCAT(ROUND(E264/10^(INT(LOG10(E264))+1),2)*10^(INT(LOG10(E264))+1)/1000000," Million"),"&lt; 0.01 Million"),0)</f>
        <v>2.8 Million</v>
      </c>
    </row>
    <row r="265" spans="1:6">
      <c r="A265" s="7" t="s">
        <v>63</v>
      </c>
      <c r="B265" s="13" t="s">
        <v>58</v>
      </c>
      <c r="D265" s="7" t="s">
        <v>63</v>
      </c>
      <c r="E265" s="32" t="s">
        <v>58</v>
      </c>
      <c r="F265" s="13"/>
    </row>
    <row r="266" spans="1:6">
      <c r="A266" s="4" t="s">
        <v>64</v>
      </c>
      <c r="B266" s="6" t="s">
        <v>250</v>
      </c>
      <c r="D266" s="4" t="s">
        <v>64</v>
      </c>
      <c r="E266" s="41">
        <v>3178091</v>
      </c>
      <c r="F266" s="6" t="str">
        <f>IF(E266&gt;0,IF(E266&gt;10000,_xlfn.CONCAT(ROUND(E266/10^(INT(LOG10(E266))+1),2)*10^(INT(LOG10(E266))+1)/1000000," Million"),"&lt; 0.01 Million"),0)</f>
        <v>3.2 Million</v>
      </c>
    </row>
    <row r="267" spans="1:6">
      <c r="A267" s="9" t="s">
        <v>96</v>
      </c>
      <c r="B267" s="6" t="s">
        <v>251</v>
      </c>
      <c r="D267" s="9" t="s">
        <v>96</v>
      </c>
      <c r="E267" s="41">
        <v>21202.799999999999</v>
      </c>
      <c r="F267" s="6" t="str">
        <f>IF(E267&gt;0,IF(E267&gt;10000,_xlfn.CONCAT(ROUND(E267/10^(INT(LOG10(E267))+1),2)*10^(INT(LOG10(E267))+1)/1000000," Million"),"&lt; 0.01 Million"),0)</f>
        <v>0.021 Million</v>
      </c>
    </row>
    <row r="268" spans="1:6">
      <c r="A268" s="9" t="s">
        <v>98</v>
      </c>
      <c r="B268" s="6" t="s">
        <v>252</v>
      </c>
      <c r="D268" s="9" t="s">
        <v>98</v>
      </c>
      <c r="E268" s="41">
        <v>3097602</v>
      </c>
      <c r="F268" s="6" t="str">
        <f>IF(E268&gt;0,IF(E268&gt;10000,_xlfn.CONCAT(ROUND(E268/10^(INT(LOG10(E268))+1),2)*10^(INT(LOG10(E268))+1)/1000000," Million"),"&lt; 0.01 Million"),0)</f>
        <v>3.1 Million</v>
      </c>
    </row>
    <row r="269" spans="1:6">
      <c r="A269" s="9" t="s">
        <v>100</v>
      </c>
      <c r="B269" s="14" t="s">
        <v>69</v>
      </c>
      <c r="D269" s="9" t="s">
        <v>100</v>
      </c>
      <c r="E269" s="41">
        <v>0</v>
      </c>
      <c r="F269" s="6">
        <f>IF(E269&gt;0,IF(E269&gt;10000,_xlfn.CONCAT(ROUND(E269/10^(INT(LOG10(E269))+1),2)*10^(INT(LOG10(E269))+1)/1000000," Million"),"&lt; 0.01 Million"),0)</f>
        <v>0</v>
      </c>
    </row>
    <row r="270" spans="1:6">
      <c r="A270" s="9" t="s">
        <v>101</v>
      </c>
      <c r="B270" s="6" t="s">
        <v>253</v>
      </c>
      <c r="D270" s="9" t="s">
        <v>101</v>
      </c>
      <c r="E270" s="41">
        <v>59286.2</v>
      </c>
      <c r="F270" s="6" t="str">
        <f>IF(E270&gt;0,IF(E270&gt;10000,_xlfn.CONCAT(ROUND(E270/10^(INT(LOG10(E270))+1),2)*10^(INT(LOG10(E270))+1)/1000000," Million"),"&lt; 0.01 Million"),0)</f>
        <v>0.059 Million</v>
      </c>
    </row>
    <row r="271" spans="1:6" ht="28.9">
      <c r="A271" s="10" t="s">
        <v>71</v>
      </c>
      <c r="B271" s="6" t="s">
        <v>254</v>
      </c>
      <c r="D271" s="10" t="s">
        <v>71</v>
      </c>
      <c r="E271" s="8" t="s">
        <v>254</v>
      </c>
      <c r="F271" s="6" t="str">
        <f>E271</f>
        <v>Coal &amp; Lignite (22%), Limestone (59%), Sand &amp; Gravel (5%)</v>
      </c>
    </row>
    <row r="272" spans="1:6">
      <c r="A272" s="9" t="s">
        <v>73</v>
      </c>
      <c r="B272" s="6" t="s">
        <v>255</v>
      </c>
      <c r="D272" s="9" t="s">
        <v>73</v>
      </c>
      <c r="E272" s="8" t="s">
        <v>255</v>
      </c>
      <c r="F272" s="6" t="str">
        <f>E272</f>
        <v>Sand &amp; Gravel(24%)</v>
      </c>
    </row>
    <row r="273" spans="1:6" ht="15" thickBot="1">
      <c r="A273" s="11" t="s">
        <v>75</v>
      </c>
      <c r="B273" s="15" t="s">
        <v>256</v>
      </c>
      <c r="D273" s="11" t="s">
        <v>75</v>
      </c>
      <c r="E273" s="12" t="s">
        <v>256</v>
      </c>
      <c r="F273" s="15" t="str">
        <f>E273</f>
        <v>Limestone(58%)</v>
      </c>
    </row>
    <row r="274" spans="1:6" ht="15" thickBot="1">
      <c r="A274" s="22" t="s">
        <v>55</v>
      </c>
      <c r="B274" s="23" t="s">
        <v>257</v>
      </c>
      <c r="D274" s="22" t="s">
        <v>55</v>
      </c>
      <c r="E274" s="27" t="s">
        <v>257</v>
      </c>
      <c r="F274" s="23"/>
    </row>
    <row r="275" spans="1:6">
      <c r="A275" s="2" t="s">
        <v>57</v>
      </c>
      <c r="B275" s="13" t="s">
        <v>58</v>
      </c>
      <c r="D275" s="2" t="s">
        <v>57</v>
      </c>
      <c r="E275" s="3" t="s">
        <v>58</v>
      </c>
      <c r="F275" s="13" t="s">
        <v>84</v>
      </c>
    </row>
    <row r="276" spans="1:6" ht="28.9">
      <c r="A276" s="4" t="s">
        <v>59</v>
      </c>
      <c r="B276" s="6" t="s">
        <v>258</v>
      </c>
      <c r="D276" s="4" t="s">
        <v>59</v>
      </c>
      <c r="E276" s="5" t="s">
        <v>258</v>
      </c>
      <c r="F276" s="6" t="str">
        <f>E276</f>
        <v>Great Lakes (22nd), National (107th)</v>
      </c>
    </row>
    <row r="277" spans="1:6" ht="15" thickBot="1">
      <c r="A277" s="4" t="s">
        <v>61</v>
      </c>
      <c r="B277" s="6" t="s">
        <v>259</v>
      </c>
      <c r="D277" s="4" t="s">
        <v>61</v>
      </c>
      <c r="E277" s="42">
        <v>2438802</v>
      </c>
      <c r="F277" s="6" t="str">
        <f>IF(E277&gt;0,IF(E277&gt;10000,_xlfn.CONCAT(ROUND(E277/10^(INT(LOG10(E277))+1),2)*10^(INT(LOG10(E277))+1)/1000000," Million"),"&lt; 0.01 Million"),0)</f>
        <v>2.4 Million</v>
      </c>
    </row>
    <row r="278" spans="1:6">
      <c r="A278" s="7" t="s">
        <v>63</v>
      </c>
      <c r="B278" s="13" t="s">
        <v>58</v>
      </c>
      <c r="D278" s="7" t="s">
        <v>63</v>
      </c>
      <c r="E278" s="32" t="s">
        <v>58</v>
      </c>
      <c r="F278" s="13"/>
    </row>
    <row r="279" spans="1:6">
      <c r="A279" s="4" t="s">
        <v>64</v>
      </c>
      <c r="B279" s="6" t="s">
        <v>260</v>
      </c>
      <c r="D279" s="4" t="s">
        <v>64</v>
      </c>
      <c r="E279" s="41">
        <v>2585436</v>
      </c>
      <c r="F279" s="6" t="str">
        <f>IF(E279&gt;0,IF(E279&gt;10000,_xlfn.CONCAT(ROUND(E279/10^(INT(LOG10(E279))+1),2)*10^(INT(LOG10(E279))+1)/1000000," Million"),"&lt; 0.01 Million"),0)</f>
        <v>2.6 Million</v>
      </c>
    </row>
    <row r="280" spans="1:6">
      <c r="A280" s="9" t="s">
        <v>96</v>
      </c>
      <c r="B280" s="6" t="s">
        <v>160</v>
      </c>
      <c r="D280" s="9" t="s">
        <v>96</v>
      </c>
      <c r="E280" s="41">
        <v>273168.8</v>
      </c>
      <c r="F280" s="6" t="str">
        <f>IF(E280&gt;0,IF(E280&gt;10000,_xlfn.CONCAT(ROUND(E280/10^(INT(LOG10(E280))+1),2)*10^(INT(LOG10(E280))+1)/1000000," Million"),"&lt; 0.01 Million"),0)</f>
        <v>0.27 Million</v>
      </c>
    </row>
    <row r="281" spans="1:6">
      <c r="A281" s="9" t="s">
        <v>98</v>
      </c>
      <c r="B281" s="6" t="s">
        <v>261</v>
      </c>
      <c r="D281" s="9" t="s">
        <v>98</v>
      </c>
      <c r="E281" s="41">
        <v>2312201</v>
      </c>
      <c r="F281" s="6" t="str">
        <f>IF(E281&gt;0,IF(E281&gt;10000,_xlfn.CONCAT(ROUND(E281/10^(INT(LOG10(E281))+1),2)*10^(INT(LOG10(E281))+1)/1000000," Million"),"&lt; 0.01 Million"),0)</f>
        <v>2.3 Million</v>
      </c>
    </row>
    <row r="282" spans="1:6">
      <c r="A282" s="9" t="s">
        <v>100</v>
      </c>
      <c r="B282" s="14" t="s">
        <v>69</v>
      </c>
      <c r="D282" s="9" t="s">
        <v>100</v>
      </c>
      <c r="E282" s="41">
        <v>0</v>
      </c>
      <c r="F282" s="6">
        <f>IF(E282&gt;0,IF(E282&gt;10000,_xlfn.CONCAT(ROUND(E282/10^(INT(LOG10(E282))+1),2)*10^(INT(LOG10(E282))+1)/1000000," Million"),"&lt; 0.01 Million"),0)</f>
        <v>0</v>
      </c>
    </row>
    <row r="283" spans="1:6">
      <c r="A283" s="9" t="s">
        <v>101</v>
      </c>
      <c r="B283" s="6" t="s">
        <v>110</v>
      </c>
      <c r="D283" s="9" t="s">
        <v>101</v>
      </c>
      <c r="E283" s="41">
        <v>66</v>
      </c>
      <c r="F283" s="6" t="str">
        <f>IF(E283&gt;0,IF(E283&gt;10000,_xlfn.CONCAT(ROUND(E283/10^(INT(LOG10(E283))+1),2)*10^(INT(LOG10(E283))+1)/1000000," Million"),"&lt; 0.01 Million"),0)</f>
        <v>&lt; 0.01 Million</v>
      </c>
    </row>
    <row r="284" spans="1:6" ht="28.9">
      <c r="A284" s="10" t="s">
        <v>71</v>
      </c>
      <c r="B284" s="6" t="s">
        <v>262</v>
      </c>
      <c r="D284" s="10" t="s">
        <v>71</v>
      </c>
      <c r="E284" s="8" t="s">
        <v>262</v>
      </c>
      <c r="F284" s="6" t="str">
        <f>E284</f>
        <v>Cement &amp; Concrete (29%), Salt (42%), Slag (5%)</v>
      </c>
    </row>
    <row r="285" spans="1:6">
      <c r="A285" s="9" t="s">
        <v>73</v>
      </c>
      <c r="B285" s="6" t="s">
        <v>263</v>
      </c>
      <c r="D285" s="9" t="s">
        <v>73</v>
      </c>
      <c r="E285" s="8" t="s">
        <v>263</v>
      </c>
      <c r="F285" s="6" t="str">
        <f>E285</f>
        <v>Soybeans(36%)</v>
      </c>
    </row>
    <row r="286" spans="1:6" ht="15" thickBot="1">
      <c r="A286" s="11" t="s">
        <v>75</v>
      </c>
      <c r="B286" s="15" t="s">
        <v>264</v>
      </c>
      <c r="D286" s="11" t="s">
        <v>75</v>
      </c>
      <c r="E286" s="12" t="s">
        <v>264</v>
      </c>
      <c r="F286" s="15" t="str">
        <f>E286</f>
        <v>Salt(47%)</v>
      </c>
    </row>
    <row r="287" spans="1:6" ht="15" thickBot="1">
      <c r="A287" s="22" t="s">
        <v>55</v>
      </c>
      <c r="B287" s="23" t="s">
        <v>265</v>
      </c>
      <c r="D287" s="22" t="s">
        <v>55</v>
      </c>
      <c r="E287" s="27" t="s">
        <v>265</v>
      </c>
      <c r="F287" s="23"/>
    </row>
    <row r="288" spans="1:6">
      <c r="A288" s="2" t="s">
        <v>57</v>
      </c>
      <c r="B288" s="13" t="s">
        <v>58</v>
      </c>
      <c r="D288" s="2" t="s">
        <v>57</v>
      </c>
      <c r="E288" s="3" t="s">
        <v>58</v>
      </c>
      <c r="F288" s="13" t="s">
        <v>84</v>
      </c>
    </row>
    <row r="289" spans="1:6" ht="28.9">
      <c r="A289" s="4" t="s">
        <v>59</v>
      </c>
      <c r="B289" s="6" t="s">
        <v>266</v>
      </c>
      <c r="D289" s="4" t="s">
        <v>59</v>
      </c>
      <c r="E289" s="5" t="s">
        <v>266</v>
      </c>
      <c r="F289" s="6" t="str">
        <f>E289</f>
        <v>Great Lakes (21st), National (103rd)</v>
      </c>
    </row>
    <row r="290" spans="1:6" ht="15" thickBot="1">
      <c r="A290" s="4" t="s">
        <v>61</v>
      </c>
      <c r="B290" s="6" t="s">
        <v>171</v>
      </c>
      <c r="D290" s="4" t="s">
        <v>61</v>
      </c>
      <c r="E290" s="42">
        <v>2510940</v>
      </c>
      <c r="F290" s="6" t="str">
        <f>IF(E290&gt;0,IF(E290&gt;10000,_xlfn.CONCAT(ROUND(E290/10^(INT(LOG10(E290))+1),2)*10^(INT(LOG10(E290))+1)/1000000," Million"),"&lt; 0.01 Million"),0)</f>
        <v>2.5 Million</v>
      </c>
    </row>
    <row r="291" spans="1:6">
      <c r="A291" s="7" t="s">
        <v>63</v>
      </c>
      <c r="B291" s="13" t="s">
        <v>58</v>
      </c>
      <c r="D291" s="7" t="s">
        <v>63</v>
      </c>
      <c r="E291" s="32" t="s">
        <v>58</v>
      </c>
      <c r="F291" s="13"/>
    </row>
    <row r="292" spans="1:6">
      <c r="A292" s="4" t="s">
        <v>64</v>
      </c>
      <c r="B292" s="6" t="s">
        <v>260</v>
      </c>
      <c r="D292" s="4" t="s">
        <v>64</v>
      </c>
      <c r="E292" s="41">
        <v>2552500</v>
      </c>
      <c r="F292" s="6" t="str">
        <f>IF(E292&gt;0,IF(E292&gt;10000,_xlfn.CONCAT(ROUND(E292/10^(INT(LOG10(E292))+1),2)*10^(INT(LOG10(E292))+1)/1000000," Million"),"&lt; 0.01 Million"),0)</f>
        <v>2.6 Million</v>
      </c>
    </row>
    <row r="293" spans="1:6">
      <c r="A293" s="9" t="s">
        <v>96</v>
      </c>
      <c r="B293" s="6" t="s">
        <v>171</v>
      </c>
      <c r="D293" s="9" t="s">
        <v>96</v>
      </c>
      <c r="E293" s="41">
        <v>2466866</v>
      </c>
      <c r="F293" s="6" t="str">
        <f>IF(E293&gt;0,IF(E293&gt;10000,_xlfn.CONCAT(ROUND(E293/10^(INT(LOG10(E293))+1),2)*10^(INT(LOG10(E293))+1)/1000000," Million"),"&lt; 0.01 Million"),0)</f>
        <v>2.5 Million</v>
      </c>
    </row>
    <row r="294" spans="1:6">
      <c r="A294" s="9" t="s">
        <v>98</v>
      </c>
      <c r="B294" s="6" t="s">
        <v>267</v>
      </c>
      <c r="D294" s="9" t="s">
        <v>98</v>
      </c>
      <c r="E294" s="41">
        <v>85634.2</v>
      </c>
      <c r="F294" s="6" t="str">
        <f>IF(E294&gt;0,IF(E294&gt;10000,_xlfn.CONCAT(ROUND(E294/10^(INT(LOG10(E294))+1),2)*10^(INT(LOG10(E294))+1)/1000000," Million"),"&lt; 0.01 Million"),0)</f>
        <v>0.086 Million</v>
      </c>
    </row>
    <row r="295" spans="1:6">
      <c r="A295" s="9" t="s">
        <v>100</v>
      </c>
      <c r="B295" s="14" t="s">
        <v>69</v>
      </c>
      <c r="D295" s="9" t="s">
        <v>100</v>
      </c>
      <c r="E295" s="41">
        <v>0</v>
      </c>
      <c r="F295" s="6">
        <f>IF(E295&gt;0,IF(E295&gt;10000,_xlfn.CONCAT(ROUND(E295/10^(INT(LOG10(E295))+1),2)*10^(INT(LOG10(E295))+1)/1000000," Million"),"&lt; 0.01 Million"),0)</f>
        <v>0</v>
      </c>
    </row>
    <row r="296" spans="1:6">
      <c r="A296" s="9" t="s">
        <v>101</v>
      </c>
      <c r="B296" s="6" t="s">
        <v>69</v>
      </c>
      <c r="D296" s="9" t="s">
        <v>101</v>
      </c>
      <c r="E296" s="41">
        <v>0</v>
      </c>
      <c r="F296" s="6">
        <f>IF(E296&gt;0,IF(E296&gt;10000,_xlfn.CONCAT(ROUND(E296/10^(INT(LOG10(E296))+1),2)*10^(INT(LOG10(E296))+1)/1000000," Million"),"&lt; 0.01 Million"),0)</f>
        <v>0</v>
      </c>
    </row>
    <row r="297" spans="1:6" ht="28.9">
      <c r="A297" s="10" t="s">
        <v>71</v>
      </c>
      <c r="B297" s="6" t="s">
        <v>268</v>
      </c>
      <c r="D297" s="10" t="s">
        <v>71</v>
      </c>
      <c r="E297" s="8" t="s">
        <v>268</v>
      </c>
      <c r="F297" s="6" t="str">
        <f>E297</f>
        <v>Building Stone (1%), Limestone (96%), Sand &amp; Gravel (1%)</v>
      </c>
    </row>
    <row r="298" spans="1:6">
      <c r="A298" s="9" t="s">
        <v>73</v>
      </c>
      <c r="B298" s="6" t="s">
        <v>269</v>
      </c>
      <c r="D298" s="9" t="s">
        <v>73</v>
      </c>
      <c r="E298" s="8" t="s">
        <v>269</v>
      </c>
      <c r="F298" s="6" t="str">
        <f>E298</f>
        <v>Limestone(98%)</v>
      </c>
    </row>
    <row r="299" spans="1:6" ht="15" thickBot="1">
      <c r="A299" s="11" t="s">
        <v>75</v>
      </c>
      <c r="B299" s="15" t="s">
        <v>270</v>
      </c>
      <c r="D299" s="11" t="s">
        <v>75</v>
      </c>
      <c r="E299" s="12" t="s">
        <v>270</v>
      </c>
      <c r="F299" s="15" t="str">
        <f>E299</f>
        <v>Sand &amp; Gravel(31%)</v>
      </c>
    </row>
    <row r="300" spans="1:6" ht="15" thickBot="1">
      <c r="A300" s="22" t="s">
        <v>55</v>
      </c>
      <c r="B300" s="23" t="s">
        <v>271</v>
      </c>
      <c r="D300" s="22" t="s">
        <v>55</v>
      </c>
      <c r="E300" s="27" t="s">
        <v>271</v>
      </c>
      <c r="F300" s="23"/>
    </row>
    <row r="301" spans="1:6">
      <c r="A301" s="2" t="s">
        <v>57</v>
      </c>
      <c r="B301" s="13" t="s">
        <v>58</v>
      </c>
      <c r="D301" s="2" t="s">
        <v>57</v>
      </c>
      <c r="E301" s="3" t="s">
        <v>58</v>
      </c>
      <c r="F301" s="13" t="s">
        <v>84</v>
      </c>
    </row>
    <row r="302" spans="1:6" ht="28.9">
      <c r="A302" s="4" t="s">
        <v>59</v>
      </c>
      <c r="B302" s="6" t="s">
        <v>272</v>
      </c>
      <c r="D302" s="4" t="s">
        <v>59</v>
      </c>
      <c r="E302" s="5" t="s">
        <v>272</v>
      </c>
      <c r="F302" s="6" t="str">
        <f>E302</f>
        <v>Great Lakes (23rd), National (110th)</v>
      </c>
    </row>
    <row r="303" spans="1:6" ht="15" thickBot="1">
      <c r="A303" s="4" t="s">
        <v>61</v>
      </c>
      <c r="B303" s="6" t="s">
        <v>259</v>
      </c>
      <c r="D303" s="4" t="s">
        <v>61</v>
      </c>
      <c r="E303" s="42">
        <v>2360344</v>
      </c>
      <c r="F303" s="6" t="str">
        <f>IF(E303&gt;0,IF(E303&gt;10000,_xlfn.CONCAT(ROUND(E303/10^(INT(LOG10(E303))+1),2)*10^(INT(LOG10(E303))+1)/1000000," Million"),"&lt; 0.01 Million"),0)</f>
        <v>2.4 Million</v>
      </c>
    </row>
    <row r="304" spans="1:6">
      <c r="A304" s="7" t="s">
        <v>63</v>
      </c>
      <c r="B304" s="13" t="s">
        <v>58</v>
      </c>
      <c r="D304" s="7" t="s">
        <v>63</v>
      </c>
      <c r="E304" s="32" t="s">
        <v>58</v>
      </c>
      <c r="F304" s="13"/>
    </row>
    <row r="305" spans="1:6">
      <c r="A305" s="4" t="s">
        <v>64</v>
      </c>
      <c r="B305" s="6" t="s">
        <v>261</v>
      </c>
      <c r="D305" s="4" t="s">
        <v>64</v>
      </c>
      <c r="E305" s="41">
        <v>2326871</v>
      </c>
      <c r="F305" s="6" t="str">
        <f>IF(E305&gt;0,IF(E305&gt;10000,_xlfn.CONCAT(ROUND(E305/10^(INT(LOG10(E305))+1),2)*10^(INT(LOG10(E305))+1)/1000000," Million"),"&lt; 0.01 Million"),0)</f>
        <v>2.3 Million</v>
      </c>
    </row>
    <row r="306" spans="1:6">
      <c r="A306" s="9" t="s">
        <v>96</v>
      </c>
      <c r="B306" s="6" t="s">
        <v>239</v>
      </c>
      <c r="D306" s="9" t="s">
        <v>96</v>
      </c>
      <c r="E306" s="41">
        <v>1646536</v>
      </c>
      <c r="F306" s="6" t="str">
        <f>IF(E306&gt;0,IF(E306&gt;10000,_xlfn.CONCAT(ROUND(E306/10^(INT(LOG10(E306))+1),2)*10^(INT(LOG10(E306))+1)/1000000," Million"),"&lt; 0.01 Million"),0)</f>
        <v>1.6 Million</v>
      </c>
    </row>
    <row r="307" spans="1:6">
      <c r="A307" s="9" t="s">
        <v>98</v>
      </c>
      <c r="B307" s="6" t="s">
        <v>273</v>
      </c>
      <c r="D307" s="9" t="s">
        <v>98</v>
      </c>
      <c r="E307" s="41">
        <v>680335</v>
      </c>
      <c r="F307" s="6" t="str">
        <f>IF(E307&gt;0,IF(E307&gt;10000,_xlfn.CONCAT(ROUND(E307/10^(INT(LOG10(E307))+1),2)*10^(INT(LOG10(E307))+1)/1000000," Million"),"&lt; 0.01 Million"),0)</f>
        <v>0.68 Million</v>
      </c>
    </row>
    <row r="308" spans="1:6">
      <c r="A308" s="9" t="s">
        <v>100</v>
      </c>
      <c r="B308" s="14" t="s">
        <v>69</v>
      </c>
      <c r="D308" s="9" t="s">
        <v>100</v>
      </c>
      <c r="E308" s="41">
        <v>0</v>
      </c>
      <c r="F308" s="6">
        <f>IF(E308&gt;0,IF(E308&gt;10000,_xlfn.CONCAT(ROUND(E308/10^(INT(LOG10(E308))+1),2)*10^(INT(LOG10(E308))+1)/1000000," Million"),"&lt; 0.01 Million"),0)</f>
        <v>0</v>
      </c>
    </row>
    <row r="309" spans="1:6">
      <c r="A309" s="9" t="s">
        <v>101</v>
      </c>
      <c r="B309" s="6" t="s">
        <v>69</v>
      </c>
      <c r="D309" s="9" t="s">
        <v>101</v>
      </c>
      <c r="E309" s="41">
        <v>0</v>
      </c>
      <c r="F309" s="6">
        <f>IF(E309&gt;0,IF(E309&gt;10000,_xlfn.CONCAT(ROUND(E309/10^(INT(LOG10(E309))+1),2)*10^(INT(LOG10(E309))+1)/1000000," Million"),"&lt; 0.01 Million"),0)</f>
        <v>0</v>
      </c>
    </row>
    <row r="310" spans="1:6" ht="28.9">
      <c r="A310" s="10" t="s">
        <v>71</v>
      </c>
      <c r="B310" s="6" t="s">
        <v>274</v>
      </c>
      <c r="D310" s="10" t="s">
        <v>71</v>
      </c>
      <c r="E310" s="8" t="s">
        <v>274</v>
      </c>
      <c r="F310" s="6" t="str">
        <f>E310</f>
        <v>Cement &amp; Concrete (71%), Petroleum Coke (7%), Slag (8%)</v>
      </c>
    </row>
    <row r="311" spans="1:6">
      <c r="A311" s="9" t="s">
        <v>73</v>
      </c>
      <c r="B311" s="6" t="s">
        <v>275</v>
      </c>
      <c r="D311" s="9" t="s">
        <v>73</v>
      </c>
      <c r="E311" s="8" t="s">
        <v>275</v>
      </c>
      <c r="F311" s="6" t="str">
        <f>E311</f>
        <v>Cement &amp; Concrete(100%)</v>
      </c>
    </row>
    <row r="312" spans="1:6" ht="15" thickBot="1">
      <c r="A312" s="11" t="s">
        <v>75</v>
      </c>
      <c r="B312" s="15" t="s">
        <v>276</v>
      </c>
      <c r="D312" s="11" t="s">
        <v>75</v>
      </c>
      <c r="E312" s="12" t="s">
        <v>276</v>
      </c>
      <c r="F312" s="15" t="str">
        <f>E312</f>
        <v>Slag(26%)</v>
      </c>
    </row>
    <row r="313" spans="1:6" ht="15" thickBot="1">
      <c r="A313" s="22" t="s">
        <v>55</v>
      </c>
      <c r="B313" s="23" t="s">
        <v>277</v>
      </c>
      <c r="D313" s="22" t="s">
        <v>55</v>
      </c>
      <c r="E313" s="27" t="s">
        <v>277</v>
      </c>
      <c r="F313" s="23"/>
    </row>
    <row r="314" spans="1:6">
      <c r="A314" s="2" t="s">
        <v>57</v>
      </c>
      <c r="B314" s="13" t="s">
        <v>58</v>
      </c>
      <c r="D314" s="2" t="s">
        <v>57</v>
      </c>
      <c r="E314" s="3" t="s">
        <v>58</v>
      </c>
      <c r="F314" s="13" t="s">
        <v>84</v>
      </c>
    </row>
    <row r="315" spans="1:6" ht="28.9">
      <c r="A315" s="4" t="s">
        <v>59</v>
      </c>
      <c r="B315" s="6" t="s">
        <v>278</v>
      </c>
      <c r="D315" s="4" t="s">
        <v>59</v>
      </c>
      <c r="E315" s="5" t="s">
        <v>278</v>
      </c>
      <c r="F315" s="6" t="str">
        <f>E315</f>
        <v>Great Lakes (18th), National (94th)</v>
      </c>
    </row>
    <row r="316" spans="1:6" ht="15" thickBot="1">
      <c r="A316" s="4" t="s">
        <v>61</v>
      </c>
      <c r="B316" s="6" t="s">
        <v>252</v>
      </c>
      <c r="D316" s="4" t="s">
        <v>61</v>
      </c>
      <c r="E316" s="42">
        <v>3066708</v>
      </c>
      <c r="F316" s="6" t="str">
        <f>IF(E316&gt;0,IF(E316&gt;10000,_xlfn.CONCAT(ROUND(E316/10^(INT(LOG10(E316))+1),2)*10^(INT(LOG10(E316))+1)/1000000," Million"),"&lt; 0.01 Million"),0)</f>
        <v>3.1 Million</v>
      </c>
    </row>
    <row r="317" spans="1:6">
      <c r="A317" s="7" t="s">
        <v>63</v>
      </c>
      <c r="B317" s="13" t="s">
        <v>58</v>
      </c>
      <c r="D317" s="7" t="s">
        <v>63</v>
      </c>
      <c r="E317" s="32" t="s">
        <v>58</v>
      </c>
      <c r="F317" s="13"/>
    </row>
    <row r="318" spans="1:6">
      <c r="A318" s="4" t="s">
        <v>64</v>
      </c>
      <c r="B318" s="6" t="s">
        <v>279</v>
      </c>
      <c r="D318" s="4" t="s">
        <v>64</v>
      </c>
      <c r="E318" s="41">
        <v>2895977</v>
      </c>
      <c r="F318" s="6" t="str">
        <f>IF(E318&gt;0,IF(E318&gt;10000,_xlfn.CONCAT(ROUND(E318/10^(INT(LOG10(E318))+1),2)*10^(INT(LOG10(E318))+1)/1000000," Million"),"&lt; 0.01 Million"),0)</f>
        <v>2.9 Million</v>
      </c>
    </row>
    <row r="319" spans="1:6">
      <c r="A319" s="9" t="s">
        <v>96</v>
      </c>
      <c r="B319" s="6" t="s">
        <v>279</v>
      </c>
      <c r="D319" s="9" t="s">
        <v>96</v>
      </c>
      <c r="E319" s="41">
        <v>2851782</v>
      </c>
      <c r="F319" s="6" t="str">
        <f>IF(E319&gt;0,IF(E319&gt;10000,_xlfn.CONCAT(ROUND(E319/10^(INT(LOG10(E319))+1),2)*10^(INT(LOG10(E319))+1)/1000000," Million"),"&lt; 0.01 Million"),0)</f>
        <v>2.9 Million</v>
      </c>
    </row>
    <row r="320" spans="1:6">
      <c r="A320" s="9" t="s">
        <v>98</v>
      </c>
      <c r="B320" s="6" t="s">
        <v>280</v>
      </c>
      <c r="D320" s="9" t="s">
        <v>98</v>
      </c>
      <c r="E320" s="41">
        <v>44194.6</v>
      </c>
      <c r="F320" s="6" t="str">
        <f>IF(E320&gt;0,IF(E320&gt;10000,_xlfn.CONCAT(ROUND(E320/10^(INT(LOG10(E320))+1),2)*10^(INT(LOG10(E320))+1)/1000000," Million"),"&lt; 0.01 Million"),0)</f>
        <v>0.044 Million</v>
      </c>
    </row>
    <row r="321" spans="1:6">
      <c r="A321" s="9" t="s">
        <v>100</v>
      </c>
      <c r="B321" s="14" t="s">
        <v>69</v>
      </c>
      <c r="D321" s="9" t="s">
        <v>100</v>
      </c>
      <c r="E321" s="41">
        <v>0</v>
      </c>
      <c r="F321" s="6">
        <f>IF(E321&gt;0,IF(E321&gt;10000,_xlfn.CONCAT(ROUND(E321/10^(INT(LOG10(E321))+1),2)*10^(INT(LOG10(E321))+1)/1000000," Million"),"&lt; 0.01 Million"),0)</f>
        <v>0</v>
      </c>
    </row>
    <row r="322" spans="1:6">
      <c r="A322" s="9" t="s">
        <v>101</v>
      </c>
      <c r="B322" s="6" t="s">
        <v>69</v>
      </c>
      <c r="D322" s="9" t="s">
        <v>101</v>
      </c>
      <c r="E322" s="41">
        <v>0</v>
      </c>
      <c r="F322" s="6">
        <f>IF(E322&gt;0,IF(E322&gt;10000,_xlfn.CONCAT(ROUND(E322/10^(INT(LOG10(E322))+1),2)*10^(INT(LOG10(E322))+1)/1000000," Million"),"&lt; 0.01 Million"),0)</f>
        <v>0</v>
      </c>
    </row>
    <row r="323" spans="1:6" ht="43.15">
      <c r="A323" s="10" t="s">
        <v>71</v>
      </c>
      <c r="B323" s="6" t="s">
        <v>281</v>
      </c>
      <c r="D323" s="10" t="s">
        <v>71</v>
      </c>
      <c r="E323" s="8" t="s">
        <v>281</v>
      </c>
      <c r="F323" s="6" t="str">
        <f>E323</f>
        <v>Clay &amp; Refrac. Mat. (2%), Limestone (91%), Sand &amp; Gravel (5%)</v>
      </c>
    </row>
    <row r="324" spans="1:6">
      <c r="A324" s="9" t="s">
        <v>73</v>
      </c>
      <c r="B324" s="6" t="s">
        <v>282</v>
      </c>
      <c r="D324" s="9" t="s">
        <v>73</v>
      </c>
      <c r="E324" s="8" t="s">
        <v>282</v>
      </c>
      <c r="F324" s="6" t="str">
        <f>E324</f>
        <v>Limestone(92%)</v>
      </c>
    </row>
    <row r="325" spans="1:6" ht="15" thickBot="1">
      <c r="A325" s="11" t="s">
        <v>75</v>
      </c>
      <c r="B325" s="15" t="s">
        <v>283</v>
      </c>
      <c r="D325" s="11" t="s">
        <v>75</v>
      </c>
      <c r="E325" s="12" t="s">
        <v>283</v>
      </c>
      <c r="F325" s="15" t="str">
        <f>E325</f>
        <v>Salt(44%)</v>
      </c>
    </row>
    <row r="326" spans="1:6" ht="15" thickBot="1">
      <c r="A326" s="22" t="s">
        <v>55</v>
      </c>
      <c r="B326" s="23" t="s">
        <v>284</v>
      </c>
      <c r="D326" s="22" t="s">
        <v>55</v>
      </c>
      <c r="E326" s="27" t="s">
        <v>284</v>
      </c>
      <c r="F326" s="23"/>
    </row>
    <row r="327" spans="1:6">
      <c r="A327" s="2" t="s">
        <v>57</v>
      </c>
      <c r="B327" s="13" t="s">
        <v>58</v>
      </c>
      <c r="D327" s="2" t="s">
        <v>57</v>
      </c>
      <c r="E327" s="3" t="s">
        <v>58</v>
      </c>
      <c r="F327" s="13" t="s">
        <v>84</v>
      </c>
    </row>
    <row r="328" spans="1:6" ht="28.9">
      <c r="A328" s="4" t="s">
        <v>59</v>
      </c>
      <c r="B328" s="6" t="s">
        <v>285</v>
      </c>
      <c r="D328" s="4" t="s">
        <v>59</v>
      </c>
      <c r="E328" s="5" t="s">
        <v>285</v>
      </c>
      <c r="F328" s="6" t="str">
        <f>E328</f>
        <v>Great Lakes (26th), National (117th)</v>
      </c>
    </row>
    <row r="329" spans="1:6" ht="15" thickBot="1">
      <c r="A329" s="4" t="s">
        <v>61</v>
      </c>
      <c r="B329" s="6" t="s">
        <v>136</v>
      </c>
      <c r="D329" s="4" t="s">
        <v>61</v>
      </c>
      <c r="E329" s="42">
        <v>2202130</v>
      </c>
      <c r="F329" s="6" t="str">
        <f>IF(E329&gt;0,IF(E329&gt;10000,_xlfn.CONCAT(ROUND(E329/10^(INT(LOG10(E329))+1),2)*10^(INT(LOG10(E329))+1)/1000000," Million"),"&lt; 0.01 Million"),0)</f>
        <v>2.2 Million</v>
      </c>
    </row>
    <row r="330" spans="1:6">
      <c r="A330" s="7" t="s">
        <v>63</v>
      </c>
      <c r="B330" s="13" t="s">
        <v>58</v>
      </c>
      <c r="D330" s="7" t="s">
        <v>63</v>
      </c>
      <c r="E330" s="32" t="s">
        <v>58</v>
      </c>
      <c r="F330" s="13"/>
    </row>
    <row r="331" spans="1:6">
      <c r="A331" s="4" t="s">
        <v>64</v>
      </c>
      <c r="B331" s="6" t="s">
        <v>286</v>
      </c>
      <c r="D331" s="4" t="s">
        <v>64</v>
      </c>
      <c r="E331" s="41">
        <v>2098717</v>
      </c>
      <c r="F331" s="6" t="str">
        <f>IF(E331&gt;0,IF(E331&gt;10000,_xlfn.CONCAT(ROUND(E331/10^(INT(LOG10(E331))+1),2)*10^(INT(LOG10(E331))+1)/1000000," Million"),"&lt; 0.01 Million"),0)</f>
        <v>2.1 Million</v>
      </c>
    </row>
    <row r="332" spans="1:6">
      <c r="A332" s="9" t="s">
        <v>96</v>
      </c>
      <c r="B332" s="6" t="s">
        <v>287</v>
      </c>
      <c r="D332" s="9" t="s">
        <v>96</v>
      </c>
      <c r="E332" s="41">
        <v>70757.8</v>
      </c>
      <c r="F332" s="6" t="str">
        <f>IF(E332&gt;0,IF(E332&gt;10000,_xlfn.CONCAT(ROUND(E332/10^(INT(LOG10(E332))+1),2)*10^(INT(LOG10(E332))+1)/1000000," Million"),"&lt; 0.01 Million"),0)</f>
        <v>0.071 Million</v>
      </c>
    </row>
    <row r="333" spans="1:6">
      <c r="A333" s="9" t="s">
        <v>98</v>
      </c>
      <c r="B333" s="6" t="s">
        <v>288</v>
      </c>
      <c r="D333" s="9" t="s">
        <v>98</v>
      </c>
      <c r="E333" s="41">
        <v>2027951</v>
      </c>
      <c r="F333" s="6" t="str">
        <f>IF(E333&gt;0,IF(E333&gt;10000,_xlfn.CONCAT(ROUND(E333/10^(INT(LOG10(E333))+1),2)*10^(INT(LOG10(E333))+1)/1000000," Million"),"&lt; 0.01 Million"),0)</f>
        <v>2 Million</v>
      </c>
    </row>
    <row r="334" spans="1:6">
      <c r="A334" s="9" t="s">
        <v>100</v>
      </c>
      <c r="B334" s="14" t="s">
        <v>69</v>
      </c>
      <c r="D334" s="9" t="s">
        <v>100</v>
      </c>
      <c r="E334" s="41">
        <v>0</v>
      </c>
      <c r="F334" s="6">
        <f>IF(E334&gt;0,IF(E334&gt;10000,_xlfn.CONCAT(ROUND(E334/10^(INT(LOG10(E334))+1),2)*10^(INT(LOG10(E334))+1)/1000000," Million"),"&lt; 0.01 Million"),0)</f>
        <v>0</v>
      </c>
    </row>
    <row r="335" spans="1:6">
      <c r="A335" s="9" t="s">
        <v>101</v>
      </c>
      <c r="B335" s="6" t="s">
        <v>110</v>
      </c>
      <c r="D335" s="9" t="s">
        <v>101</v>
      </c>
      <c r="E335" s="41">
        <v>8</v>
      </c>
      <c r="F335" s="6" t="str">
        <f>IF(E335&gt;0,IF(E335&gt;10000,_xlfn.CONCAT(ROUND(E335/10^(INT(LOG10(E335))+1),2)*10^(INT(LOG10(E335))+1)/1000000," Million"),"&lt; 0.01 Million"),0)</f>
        <v>&lt; 0.01 Million</v>
      </c>
    </row>
    <row r="336" spans="1:6" ht="28.9">
      <c r="A336" s="10" t="s">
        <v>71</v>
      </c>
      <c r="B336" s="6" t="s">
        <v>289</v>
      </c>
      <c r="D336" s="10" t="s">
        <v>71</v>
      </c>
      <c r="E336" s="8" t="s">
        <v>289</v>
      </c>
      <c r="F336" s="6" t="str">
        <f>E336</f>
        <v>Cement &amp; Concrete (18%), Limestone (26%), Salt (17%)</v>
      </c>
    </row>
    <row r="337" spans="1:6">
      <c r="A337" s="9" t="s">
        <v>73</v>
      </c>
      <c r="B337" s="6" t="s">
        <v>290</v>
      </c>
      <c r="D337" s="9" t="s">
        <v>73</v>
      </c>
      <c r="E337" s="8" t="s">
        <v>290</v>
      </c>
      <c r="F337" s="6" t="str">
        <f>E337</f>
        <v>Alcohols(32%)</v>
      </c>
    </row>
    <row r="338" spans="1:6" ht="15" thickBot="1">
      <c r="A338" s="11" t="s">
        <v>75</v>
      </c>
      <c r="B338" s="15" t="s">
        <v>291</v>
      </c>
      <c r="D338" s="11" t="s">
        <v>75</v>
      </c>
      <c r="E338" s="12" t="s">
        <v>291</v>
      </c>
      <c r="F338" s="15" t="str">
        <f>E338</f>
        <v>Limestone(27%)</v>
      </c>
    </row>
    <row r="339" spans="1:6" ht="15" thickBot="1">
      <c r="A339" s="22" t="s">
        <v>55</v>
      </c>
      <c r="B339" s="23" t="s">
        <v>292</v>
      </c>
      <c r="D339" s="22" t="s">
        <v>55</v>
      </c>
      <c r="E339" s="27" t="s">
        <v>292</v>
      </c>
      <c r="F339" s="23"/>
    </row>
    <row r="340" spans="1:6">
      <c r="A340" s="2" t="s">
        <v>57</v>
      </c>
      <c r="B340" s="13" t="s">
        <v>58</v>
      </c>
      <c r="D340" s="2" t="s">
        <v>57</v>
      </c>
      <c r="E340" s="3" t="s">
        <v>58</v>
      </c>
      <c r="F340" s="13" t="s">
        <v>84</v>
      </c>
    </row>
    <row r="341" spans="1:6" ht="28.9">
      <c r="A341" s="4" t="s">
        <v>59</v>
      </c>
      <c r="B341" s="6" t="s">
        <v>293</v>
      </c>
      <c r="D341" s="4" t="s">
        <v>59</v>
      </c>
      <c r="E341" s="5" t="s">
        <v>293</v>
      </c>
      <c r="F341" s="6" t="str">
        <f>E341</f>
        <v>Great Lakes (19th), National (95th)</v>
      </c>
    </row>
    <row r="342" spans="1:6" ht="15" thickBot="1">
      <c r="A342" s="4" t="s">
        <v>61</v>
      </c>
      <c r="B342" s="6" t="s">
        <v>294</v>
      </c>
      <c r="D342" s="4" t="s">
        <v>61</v>
      </c>
      <c r="E342" s="42">
        <v>2970759</v>
      </c>
      <c r="F342" s="6" t="str">
        <f>IF(E342&gt;0,IF(E342&gt;10000,_xlfn.CONCAT(ROUND(E342/10^(INT(LOG10(E342))+1),2)*10^(INT(LOG10(E342))+1)/1000000," Million"),"&lt; 0.01 Million"),0)</f>
        <v>3 Million</v>
      </c>
    </row>
    <row r="343" spans="1:6">
      <c r="A343" s="7" t="s">
        <v>63</v>
      </c>
      <c r="B343" s="13" t="s">
        <v>58</v>
      </c>
      <c r="D343" s="7" t="s">
        <v>63</v>
      </c>
      <c r="E343" s="32" t="s">
        <v>58</v>
      </c>
      <c r="F343" s="13"/>
    </row>
    <row r="344" spans="1:6">
      <c r="A344" s="4" t="s">
        <v>64</v>
      </c>
      <c r="B344" s="6" t="s">
        <v>260</v>
      </c>
      <c r="D344" s="4" t="s">
        <v>64</v>
      </c>
      <c r="E344" s="41">
        <v>2593162</v>
      </c>
      <c r="F344" s="6" t="str">
        <f>IF(E344&gt;0,IF(E344&gt;10000,_xlfn.CONCAT(ROUND(E344/10^(INT(LOG10(E344))+1),2)*10^(INT(LOG10(E344))+1)/1000000," Million"),"&lt; 0.01 Million"),0)</f>
        <v>2.6 Million</v>
      </c>
    </row>
    <row r="345" spans="1:6">
      <c r="A345" s="9" t="s">
        <v>96</v>
      </c>
      <c r="B345" s="6" t="s">
        <v>259</v>
      </c>
      <c r="D345" s="9" t="s">
        <v>96</v>
      </c>
      <c r="E345" s="41">
        <v>2441116</v>
      </c>
      <c r="F345" s="6" t="str">
        <f>IF(E345&gt;0,IF(E345&gt;10000,_xlfn.CONCAT(ROUND(E345/10^(INT(LOG10(E345))+1),2)*10^(INT(LOG10(E345))+1)/1000000," Million"),"&lt; 0.01 Million"),0)</f>
        <v>2.4 Million</v>
      </c>
    </row>
    <row r="346" spans="1:6">
      <c r="A346" s="9" t="s">
        <v>98</v>
      </c>
      <c r="B346" s="6" t="s">
        <v>295</v>
      </c>
      <c r="D346" s="9" t="s">
        <v>98</v>
      </c>
      <c r="E346" s="41">
        <v>152045.20000000001</v>
      </c>
      <c r="F346" s="6" t="str">
        <f>IF(E346&gt;0,IF(E346&gt;10000,_xlfn.CONCAT(ROUND(E346/10^(INT(LOG10(E346))+1),2)*10^(INT(LOG10(E346))+1)/1000000," Million"),"&lt; 0.01 Million"),0)</f>
        <v>0.15 Million</v>
      </c>
    </row>
    <row r="347" spans="1:6">
      <c r="A347" s="9" t="s">
        <v>100</v>
      </c>
      <c r="B347" s="14" t="s">
        <v>69</v>
      </c>
      <c r="D347" s="9" t="s">
        <v>100</v>
      </c>
      <c r="E347" s="41">
        <v>0</v>
      </c>
      <c r="F347" s="6">
        <f>IF(E347&gt;0,IF(E347&gt;10000,_xlfn.CONCAT(ROUND(E347/10^(INT(LOG10(E347))+1),2)*10^(INT(LOG10(E347))+1)/1000000," Million"),"&lt; 0.01 Million"),0)</f>
        <v>0</v>
      </c>
    </row>
    <row r="348" spans="1:6">
      <c r="A348" s="9" t="s">
        <v>101</v>
      </c>
      <c r="B348" s="6" t="s">
        <v>69</v>
      </c>
      <c r="D348" s="9" t="s">
        <v>101</v>
      </c>
      <c r="E348" s="41">
        <v>0</v>
      </c>
      <c r="F348" s="6">
        <f>IF(E348&gt;0,IF(E348&gt;10000,_xlfn.CONCAT(ROUND(E348/10^(INT(LOG10(E348))+1),2)*10^(INT(LOG10(E348))+1)/1000000," Million"),"&lt; 0.01 Million"),0)</f>
        <v>0</v>
      </c>
    </row>
    <row r="349" spans="1:6" ht="28.9">
      <c r="A349" s="10" t="s">
        <v>71</v>
      </c>
      <c r="B349" s="6" t="s">
        <v>296</v>
      </c>
      <c r="D349" s="10" t="s">
        <v>71</v>
      </c>
      <c r="E349" s="8" t="s">
        <v>296</v>
      </c>
      <c r="F349" s="6" t="str">
        <f>E349</f>
        <v>Coal &amp; Lignite (92%), Coal Coke (1%), Salt (4%)</v>
      </c>
    </row>
    <row r="350" spans="1:6">
      <c r="A350" s="9" t="s">
        <v>73</v>
      </c>
      <c r="B350" s="6" t="s">
        <v>297</v>
      </c>
      <c r="D350" s="9" t="s">
        <v>73</v>
      </c>
      <c r="E350" s="8" t="s">
        <v>297</v>
      </c>
      <c r="F350" s="6" t="str">
        <f>E350</f>
        <v>Coal &amp; Lignite(98%)</v>
      </c>
    </row>
    <row r="351" spans="1:6" ht="15" thickBot="1">
      <c r="A351" s="11" t="s">
        <v>75</v>
      </c>
      <c r="B351" s="15" t="s">
        <v>298</v>
      </c>
      <c r="D351" s="11" t="s">
        <v>75</v>
      </c>
      <c r="E351" s="12" t="s">
        <v>298</v>
      </c>
      <c r="F351" s="15" t="str">
        <f>E351</f>
        <v>Salt(67%)</v>
      </c>
    </row>
    <row r="352" spans="1:6" ht="15" thickBot="1">
      <c r="A352" s="22" t="s">
        <v>55</v>
      </c>
      <c r="B352" s="23" t="s">
        <v>299</v>
      </c>
      <c r="D352" s="22" t="s">
        <v>55</v>
      </c>
      <c r="E352" s="27" t="s">
        <v>299</v>
      </c>
      <c r="F352" s="23"/>
    </row>
    <row r="353" spans="1:6">
      <c r="A353" s="2" t="s">
        <v>57</v>
      </c>
      <c r="B353" s="13" t="s">
        <v>58</v>
      </c>
      <c r="D353" s="2" t="s">
        <v>57</v>
      </c>
      <c r="E353" s="3" t="s">
        <v>58</v>
      </c>
      <c r="F353" s="13" t="s">
        <v>84</v>
      </c>
    </row>
    <row r="354" spans="1:6">
      <c r="A354" s="4" t="s">
        <v>59</v>
      </c>
      <c r="B354" s="6" t="s">
        <v>300</v>
      </c>
      <c r="D354" s="4" t="s">
        <v>59</v>
      </c>
      <c r="E354" s="5" t="s">
        <v>300</v>
      </c>
      <c r="F354" s="6" t="str">
        <f>E354</f>
        <v>Great Lakes (31st), National (NA)</v>
      </c>
    </row>
    <row r="355" spans="1:6" ht="15" thickBot="1">
      <c r="A355" s="4" t="s">
        <v>61</v>
      </c>
      <c r="B355" s="6" t="s">
        <v>301</v>
      </c>
      <c r="D355" s="4" t="s">
        <v>61</v>
      </c>
      <c r="E355" s="42">
        <v>1481565</v>
      </c>
      <c r="F355" s="6" t="str">
        <f>IF(E355&gt;0,IF(E355&gt;10000,_xlfn.CONCAT(ROUND(E355/10^(INT(LOG10(E355))+1),2)*10^(INT(LOG10(E355))+1)/1000000," Million"),"&lt; 0.01 Million"),0)</f>
        <v>1.5 Million</v>
      </c>
    </row>
    <row r="356" spans="1:6">
      <c r="A356" s="7" t="s">
        <v>63</v>
      </c>
      <c r="B356" s="13" t="s">
        <v>58</v>
      </c>
      <c r="D356" s="7" t="s">
        <v>63</v>
      </c>
      <c r="E356" s="32" t="s">
        <v>58</v>
      </c>
      <c r="F356" s="13"/>
    </row>
    <row r="357" spans="1:6">
      <c r="A357" s="4" t="s">
        <v>64</v>
      </c>
      <c r="B357" s="6" t="s">
        <v>302</v>
      </c>
      <c r="D357" s="4" t="s">
        <v>64</v>
      </c>
      <c r="E357" s="41">
        <v>3934918</v>
      </c>
      <c r="F357" s="6" t="str">
        <f>IF(E357&gt;0,IF(E357&gt;10000,_xlfn.CONCAT(ROUND(E357/10^(INT(LOG10(E357))+1),2)*10^(INT(LOG10(E357))+1)/1000000," Million"),"&lt; 0.01 Million"),0)</f>
        <v>3.9 Million</v>
      </c>
    </row>
    <row r="358" spans="1:6">
      <c r="A358" s="9" t="s">
        <v>96</v>
      </c>
      <c r="B358" s="6" t="s">
        <v>303</v>
      </c>
      <c r="D358" s="9" t="s">
        <v>96</v>
      </c>
      <c r="E358" s="41">
        <v>123724.2</v>
      </c>
      <c r="F358" s="6" t="str">
        <f>IF(E358&gt;0,IF(E358&gt;10000,_xlfn.CONCAT(ROUND(E358/10^(INT(LOG10(E358))+1),2)*10^(INT(LOG10(E358))+1)/1000000," Million"),"&lt; 0.01 Million"),0)</f>
        <v>0.12 Million</v>
      </c>
    </row>
    <row r="359" spans="1:6">
      <c r="A359" s="9" t="s">
        <v>98</v>
      </c>
      <c r="B359" s="6" t="s">
        <v>151</v>
      </c>
      <c r="D359" s="9" t="s">
        <v>98</v>
      </c>
      <c r="E359" s="41">
        <v>3805617</v>
      </c>
      <c r="F359" s="6" t="str">
        <f>IF(E359&gt;0,IF(E359&gt;10000,_xlfn.CONCAT(ROUND(E359/10^(INT(LOG10(E359))+1),2)*10^(INT(LOG10(E359))+1)/1000000," Million"),"&lt; 0.01 Million"),0)</f>
        <v>3.8 Million</v>
      </c>
    </row>
    <row r="360" spans="1:6">
      <c r="A360" s="9" t="s">
        <v>100</v>
      </c>
      <c r="B360" s="14" t="s">
        <v>69</v>
      </c>
      <c r="D360" s="9" t="s">
        <v>100</v>
      </c>
      <c r="E360" s="41">
        <v>0</v>
      </c>
      <c r="F360" s="6">
        <f>IF(E360&gt;0,IF(E360&gt;10000,_xlfn.CONCAT(ROUND(E360/10^(INT(LOG10(E360))+1),2)*10^(INT(LOG10(E360))+1)/1000000," Million"),"&lt; 0.01 Million"),0)</f>
        <v>0</v>
      </c>
    </row>
    <row r="361" spans="1:6">
      <c r="A361" s="9" t="s">
        <v>101</v>
      </c>
      <c r="B361" s="6" t="s">
        <v>110</v>
      </c>
      <c r="D361" s="9" t="s">
        <v>101</v>
      </c>
      <c r="E361" s="41">
        <v>5577.6</v>
      </c>
      <c r="F361" s="6" t="str">
        <f>IF(E361&gt;0,IF(E361&gt;10000,_xlfn.CONCAT(ROUND(E361/10^(INT(LOG10(E361))+1),2)*10^(INT(LOG10(E361))+1)/1000000," Million"),"&lt; 0.01 Million"),0)</f>
        <v>&lt; 0.01 Million</v>
      </c>
    </row>
    <row r="362" spans="1:6" ht="28.9">
      <c r="A362" s="10" t="s">
        <v>71</v>
      </c>
      <c r="B362" s="6" t="s">
        <v>304</v>
      </c>
      <c r="D362" s="10" t="s">
        <v>71</v>
      </c>
      <c r="E362" s="8" t="s">
        <v>304</v>
      </c>
      <c r="F362" s="6" t="str">
        <f>E362</f>
        <v>Cement &amp; Concrete (11%), Iron Ore (44%), Limestone (17%)</v>
      </c>
    </row>
    <row r="363" spans="1:6">
      <c r="A363" s="9" t="s">
        <v>73</v>
      </c>
      <c r="B363" s="6" t="s">
        <v>305</v>
      </c>
      <c r="D363" s="9" t="s">
        <v>73</v>
      </c>
      <c r="E363" s="8" t="s">
        <v>305</v>
      </c>
      <c r="F363" s="6" t="str">
        <f>E363</f>
        <v>Slag(47%)</v>
      </c>
    </row>
    <row r="364" spans="1:6" ht="15" thickBot="1">
      <c r="A364" s="11" t="s">
        <v>75</v>
      </c>
      <c r="B364" s="15" t="s">
        <v>306</v>
      </c>
      <c r="D364" s="11" t="s">
        <v>75</v>
      </c>
      <c r="E364" s="12" t="s">
        <v>306</v>
      </c>
      <c r="F364" s="15" t="str">
        <f>E364</f>
        <v>Iron Ore(44%)</v>
      </c>
    </row>
    <row r="365" spans="1:6" ht="15" thickBot="1">
      <c r="A365" s="22" t="s">
        <v>55</v>
      </c>
      <c r="B365" s="23" t="s">
        <v>307</v>
      </c>
      <c r="D365" s="22" t="s">
        <v>55</v>
      </c>
      <c r="E365" s="27" t="s">
        <v>307</v>
      </c>
      <c r="F365" s="23"/>
    </row>
    <row r="366" spans="1:6">
      <c r="A366" s="2" t="s">
        <v>57</v>
      </c>
      <c r="B366" s="13" t="s">
        <v>58</v>
      </c>
      <c r="D366" s="2" t="s">
        <v>57</v>
      </c>
      <c r="E366" s="3" t="s">
        <v>58</v>
      </c>
      <c r="F366" s="13" t="s">
        <v>84</v>
      </c>
    </row>
    <row r="367" spans="1:6" ht="28.9">
      <c r="A367" s="4" t="s">
        <v>59</v>
      </c>
      <c r="B367" s="6" t="s">
        <v>308</v>
      </c>
      <c r="D367" s="4" t="s">
        <v>59</v>
      </c>
      <c r="E367" s="5" t="s">
        <v>308</v>
      </c>
      <c r="F367" s="6" t="str">
        <f>E367</f>
        <v>Great Lakes (45th), National (NA)</v>
      </c>
    </row>
    <row r="368" spans="1:6" ht="15" thickBot="1">
      <c r="A368" s="4" t="s">
        <v>61</v>
      </c>
      <c r="B368" s="6" t="s">
        <v>309</v>
      </c>
      <c r="D368" s="4" t="s">
        <v>61</v>
      </c>
      <c r="E368" s="42">
        <v>720219</v>
      </c>
      <c r="F368" s="6" t="str">
        <f>IF(E368&gt;0,IF(E368&gt;10000,_xlfn.CONCAT(ROUND(E368/10^(INT(LOG10(E368))+1),2)*10^(INT(LOG10(E368))+1)/1000000," Million"),"&lt; 0.01 Million"),0)</f>
        <v>0.72 Million</v>
      </c>
    </row>
    <row r="369" spans="1:6">
      <c r="A369" s="7" t="s">
        <v>63</v>
      </c>
      <c r="B369" s="13" t="s">
        <v>58</v>
      </c>
      <c r="D369" s="7" t="s">
        <v>63</v>
      </c>
      <c r="E369" s="32" t="s">
        <v>58</v>
      </c>
      <c r="F369" s="13"/>
    </row>
    <row r="370" spans="1:6">
      <c r="A370" s="4" t="s">
        <v>64</v>
      </c>
      <c r="B370" s="6" t="s">
        <v>118</v>
      </c>
      <c r="D370" s="4" t="s">
        <v>64</v>
      </c>
      <c r="E370" s="41">
        <v>635320</v>
      </c>
      <c r="F370" s="6" t="str">
        <f>IF(E370&gt;0,IF(E370&gt;10000,_xlfn.CONCAT(ROUND(E370/10^(INT(LOG10(E370))+1),2)*10^(INT(LOG10(E370))+1)/1000000," Million"),"&lt; 0.01 Million"),0)</f>
        <v>0.64 Million</v>
      </c>
    </row>
    <row r="371" spans="1:6">
      <c r="A371" s="9" t="s">
        <v>96</v>
      </c>
      <c r="B371" s="6" t="s">
        <v>110</v>
      </c>
      <c r="D371" s="9" t="s">
        <v>96</v>
      </c>
      <c r="E371" s="41">
        <v>3021</v>
      </c>
      <c r="F371" s="6" t="str">
        <f>IF(E371&gt;0,IF(E371&gt;10000,_xlfn.CONCAT(ROUND(E371/10^(INT(LOG10(E371))+1),2)*10^(INT(LOG10(E371))+1)/1000000," Million"),"&lt; 0.01 Million"),0)</f>
        <v>&lt; 0.01 Million</v>
      </c>
    </row>
    <row r="372" spans="1:6">
      <c r="A372" s="9" t="s">
        <v>98</v>
      </c>
      <c r="B372" s="6" t="s">
        <v>310</v>
      </c>
      <c r="D372" s="9" t="s">
        <v>98</v>
      </c>
      <c r="E372" s="41">
        <v>632299.19999999995</v>
      </c>
      <c r="F372" s="6" t="str">
        <f>IF(E372&gt;0,IF(E372&gt;10000,_xlfn.CONCAT(ROUND(E372/10^(INT(LOG10(E372))+1),2)*10^(INT(LOG10(E372))+1)/1000000," Million"),"&lt; 0.01 Million"),0)</f>
        <v>0.63 Million</v>
      </c>
    </row>
    <row r="373" spans="1:6">
      <c r="A373" s="9" t="s">
        <v>100</v>
      </c>
      <c r="B373" s="14" t="s">
        <v>69</v>
      </c>
      <c r="D373" s="9" t="s">
        <v>100</v>
      </c>
      <c r="E373" s="41">
        <v>0</v>
      </c>
      <c r="F373" s="6">
        <f>IF(E373&gt;0,IF(E373&gt;10000,_xlfn.CONCAT(ROUND(E373/10^(INT(LOG10(E373))+1),2)*10^(INT(LOG10(E373))+1)/1000000," Million"),"&lt; 0.01 Million"),0)</f>
        <v>0</v>
      </c>
    </row>
    <row r="374" spans="1:6">
      <c r="A374" s="9" t="s">
        <v>101</v>
      </c>
      <c r="B374" s="6" t="s">
        <v>69</v>
      </c>
      <c r="D374" s="9" t="s">
        <v>101</v>
      </c>
      <c r="E374" s="41">
        <v>0</v>
      </c>
      <c r="F374" s="6">
        <f>IF(E374&gt;0,IF(E374&gt;10000,_xlfn.CONCAT(ROUND(E374/10^(INT(LOG10(E374))+1),2)*10^(INT(LOG10(E374))+1)/1000000," Million"),"&lt; 0.01 Million"),0)</f>
        <v>0</v>
      </c>
    </row>
    <row r="375" spans="1:6" ht="28.9">
      <c r="A375" s="10" t="s">
        <v>71</v>
      </c>
      <c r="B375" s="6" t="s">
        <v>311</v>
      </c>
      <c r="D375" s="10" t="s">
        <v>71</v>
      </c>
      <c r="E375" s="8" t="s">
        <v>311</v>
      </c>
      <c r="F375" s="6" t="str">
        <f>E375</f>
        <v>Limestone (9%), Sand &amp; Gravel (19%), Slag (59%)</v>
      </c>
    </row>
    <row r="376" spans="1:6">
      <c r="A376" s="9" t="s">
        <v>73</v>
      </c>
      <c r="B376" s="6" t="s">
        <v>312</v>
      </c>
      <c r="D376" s="9" t="s">
        <v>73</v>
      </c>
      <c r="E376" s="8" t="s">
        <v>312</v>
      </c>
      <c r="F376" s="6" t="str">
        <f>E376</f>
        <v>Slag(100%)</v>
      </c>
    </row>
    <row r="377" spans="1:6" ht="15" thickBot="1">
      <c r="A377" s="11" t="s">
        <v>75</v>
      </c>
      <c r="B377" s="15" t="s">
        <v>313</v>
      </c>
      <c r="D377" s="11" t="s">
        <v>75</v>
      </c>
      <c r="E377" s="12" t="s">
        <v>313</v>
      </c>
      <c r="F377" s="15" t="str">
        <f>E377</f>
        <v>Slag(59%)</v>
      </c>
    </row>
    <row r="378" spans="1:6" ht="15" thickBot="1">
      <c r="A378" s="22" t="s">
        <v>55</v>
      </c>
      <c r="B378" s="23" t="s">
        <v>314</v>
      </c>
      <c r="D378" s="22" t="s">
        <v>55</v>
      </c>
      <c r="E378" s="27" t="s">
        <v>314</v>
      </c>
      <c r="F378" s="23"/>
    </row>
    <row r="379" spans="1:6">
      <c r="A379" s="2" t="s">
        <v>57</v>
      </c>
      <c r="B379" s="13" t="s">
        <v>58</v>
      </c>
      <c r="D379" s="2" t="s">
        <v>57</v>
      </c>
      <c r="E379" s="3" t="s">
        <v>58</v>
      </c>
      <c r="F379" s="13" t="s">
        <v>84</v>
      </c>
    </row>
    <row r="380" spans="1:6" ht="28.9">
      <c r="A380" s="4" t="s">
        <v>59</v>
      </c>
      <c r="B380" s="6" t="s">
        <v>315</v>
      </c>
      <c r="D380" s="4" t="s">
        <v>59</v>
      </c>
      <c r="E380" s="5" t="s">
        <v>315</v>
      </c>
      <c r="F380" s="6" t="str">
        <f>E380</f>
        <v>Great Lakes (24th), National (116th)</v>
      </c>
    </row>
    <row r="381" spans="1:6" ht="15" thickBot="1">
      <c r="A381" s="4" t="s">
        <v>61</v>
      </c>
      <c r="B381" s="6" t="s">
        <v>136</v>
      </c>
      <c r="D381" s="4" t="s">
        <v>61</v>
      </c>
      <c r="E381" s="42">
        <v>2216020</v>
      </c>
      <c r="F381" s="6" t="str">
        <f>IF(E381&gt;0,IF(E381&gt;10000,_xlfn.CONCAT(ROUND(E381/10^(INT(LOG10(E381))+1),2)*10^(INT(LOG10(E381))+1)/1000000," Million"),"&lt; 0.01 Million"),0)</f>
        <v>2.2 Million</v>
      </c>
    </row>
    <row r="382" spans="1:6">
      <c r="A382" s="7" t="s">
        <v>63</v>
      </c>
      <c r="B382" s="13" t="s">
        <v>58</v>
      </c>
      <c r="D382" s="7" t="s">
        <v>63</v>
      </c>
      <c r="E382" s="32" t="s">
        <v>58</v>
      </c>
      <c r="F382" s="13"/>
    </row>
    <row r="383" spans="1:6">
      <c r="A383" s="4" t="s">
        <v>64</v>
      </c>
      <c r="B383" s="6" t="s">
        <v>169</v>
      </c>
      <c r="D383" s="4" t="s">
        <v>64</v>
      </c>
      <c r="E383" s="41">
        <v>1698932</v>
      </c>
      <c r="F383" s="6" t="str">
        <f>IF(E383&gt;0,IF(E383&gt;10000,_xlfn.CONCAT(ROUND(E383/10^(INT(LOG10(E383))+1),2)*10^(INT(LOG10(E383))+1)/1000000," Million"),"&lt; 0.01 Million"),0)</f>
        <v>1.7 Million</v>
      </c>
    </row>
    <row r="384" spans="1:6">
      <c r="A384" s="9" t="s">
        <v>96</v>
      </c>
      <c r="B384" s="6" t="s">
        <v>253</v>
      </c>
      <c r="D384" s="9" t="s">
        <v>96</v>
      </c>
      <c r="E384" s="41">
        <v>59051.6</v>
      </c>
      <c r="F384" s="6" t="str">
        <f>IF(E384&gt;0,IF(E384&gt;10000,_xlfn.CONCAT(ROUND(E384/10^(INT(LOG10(E384))+1),2)*10^(INT(LOG10(E384))+1)/1000000," Million"),"&lt; 0.01 Million"),0)</f>
        <v>0.059 Million</v>
      </c>
    </row>
    <row r="385" spans="1:6">
      <c r="A385" s="9" t="s">
        <v>98</v>
      </c>
      <c r="B385" s="6" t="s">
        <v>239</v>
      </c>
      <c r="D385" s="9" t="s">
        <v>98</v>
      </c>
      <c r="E385" s="41">
        <v>1639880</v>
      </c>
      <c r="F385" s="6" t="str">
        <f>IF(E385&gt;0,IF(E385&gt;10000,_xlfn.CONCAT(ROUND(E385/10^(INT(LOG10(E385))+1),2)*10^(INT(LOG10(E385))+1)/1000000," Million"),"&lt; 0.01 Million"),0)</f>
        <v>1.6 Million</v>
      </c>
    </row>
    <row r="386" spans="1:6">
      <c r="A386" s="9" t="s">
        <v>100</v>
      </c>
      <c r="B386" s="14" t="s">
        <v>69</v>
      </c>
      <c r="D386" s="9" t="s">
        <v>100</v>
      </c>
      <c r="E386" s="41">
        <v>0</v>
      </c>
      <c r="F386" s="6">
        <f>IF(E386&gt;0,IF(E386&gt;10000,_xlfn.CONCAT(ROUND(E386/10^(INT(LOG10(E386))+1),2)*10^(INT(LOG10(E386))+1)/1000000," Million"),"&lt; 0.01 Million"),0)</f>
        <v>0</v>
      </c>
    </row>
    <row r="387" spans="1:6">
      <c r="A387" s="9" t="s">
        <v>101</v>
      </c>
      <c r="B387" s="6" t="s">
        <v>69</v>
      </c>
      <c r="D387" s="9" t="s">
        <v>101</v>
      </c>
      <c r="E387" s="41">
        <v>0</v>
      </c>
      <c r="F387" s="6">
        <f>IF(E387&gt;0,IF(E387&gt;10000,_xlfn.CONCAT(ROUND(E387/10^(INT(LOG10(E387))+1),2)*10^(INT(LOG10(E387))+1)/1000000," Million"),"&lt; 0.01 Million"),0)</f>
        <v>0</v>
      </c>
    </row>
    <row r="388" spans="1:6" ht="28.9">
      <c r="A388" s="10" t="s">
        <v>71</v>
      </c>
      <c r="B388" s="6" t="s">
        <v>316</v>
      </c>
      <c r="D388" s="10" t="s">
        <v>71</v>
      </c>
      <c r="E388" s="8" t="s">
        <v>316</v>
      </c>
      <c r="F388" s="6" t="str">
        <f>E388</f>
        <v>Asphalt, Tar &amp; Pitch (6%), Coal &amp; Lignite (72%), Limestone (16%)</v>
      </c>
    </row>
    <row r="389" spans="1:6">
      <c r="A389" s="9" t="s">
        <v>73</v>
      </c>
      <c r="B389" s="6" t="s">
        <v>317</v>
      </c>
      <c r="D389" s="9" t="s">
        <v>73</v>
      </c>
      <c r="E389" s="8" t="s">
        <v>317</v>
      </c>
      <c r="F389" s="6" t="str">
        <f>E389</f>
        <v>Slag(49%)</v>
      </c>
    </row>
    <row r="390" spans="1:6" ht="15" thickBot="1">
      <c r="A390" s="11" t="s">
        <v>75</v>
      </c>
      <c r="B390" s="15" t="s">
        <v>318</v>
      </c>
      <c r="D390" s="11" t="s">
        <v>75</v>
      </c>
      <c r="E390" s="12" t="s">
        <v>318</v>
      </c>
      <c r="F390" s="15" t="str">
        <f>E390</f>
        <v>Coal &amp; Lignite(74%)</v>
      </c>
    </row>
    <row r="391" spans="1:6" ht="15" thickBot="1">
      <c r="A391" s="22" t="s">
        <v>55</v>
      </c>
      <c r="B391" s="23" t="s">
        <v>319</v>
      </c>
      <c r="D391" s="22" t="s">
        <v>55</v>
      </c>
      <c r="E391" s="27" t="s">
        <v>319</v>
      </c>
      <c r="F391" s="23"/>
    </row>
    <row r="392" spans="1:6">
      <c r="A392" s="2" t="s">
        <v>57</v>
      </c>
      <c r="B392" s="13" t="s">
        <v>58</v>
      </c>
      <c r="D392" s="2" t="s">
        <v>57</v>
      </c>
      <c r="E392" s="3" t="s">
        <v>58</v>
      </c>
      <c r="F392" s="13" t="s">
        <v>84</v>
      </c>
    </row>
    <row r="393" spans="1:6" ht="28.9">
      <c r="A393" s="4" t="s">
        <v>59</v>
      </c>
      <c r="B393" s="6" t="s">
        <v>320</v>
      </c>
      <c r="D393" s="4" t="s">
        <v>59</v>
      </c>
      <c r="E393" s="5" t="s">
        <v>320</v>
      </c>
      <c r="F393" s="6" t="str">
        <f>E393</f>
        <v>Great Lakes (32nd), National (147th)</v>
      </c>
    </row>
    <row r="394" spans="1:6" ht="15" thickBot="1">
      <c r="A394" s="4" t="s">
        <v>61</v>
      </c>
      <c r="B394" s="6" t="s">
        <v>213</v>
      </c>
      <c r="D394" s="4" t="s">
        <v>61</v>
      </c>
      <c r="E394" s="42">
        <v>1222055</v>
      </c>
      <c r="F394" s="6" t="str">
        <f>IF(E394&gt;0,IF(E394&gt;10000,_xlfn.CONCAT(ROUND(E394/10^(INT(LOG10(E394))+1),2)*10^(INT(LOG10(E394))+1)/1000000," Million"),"&lt; 0.01 Million"),0)</f>
        <v>1.2 Million</v>
      </c>
    </row>
    <row r="395" spans="1:6">
      <c r="A395" s="7" t="s">
        <v>63</v>
      </c>
      <c r="B395" s="13" t="s">
        <v>58</v>
      </c>
      <c r="D395" s="7" t="s">
        <v>63</v>
      </c>
      <c r="E395" s="32" t="s">
        <v>58</v>
      </c>
      <c r="F395" s="13"/>
    </row>
    <row r="396" spans="1:6">
      <c r="A396" s="4" t="s">
        <v>64</v>
      </c>
      <c r="B396" s="6" t="s">
        <v>321</v>
      </c>
      <c r="D396" s="4" t="s">
        <v>64</v>
      </c>
      <c r="E396" s="41">
        <v>1008806</v>
      </c>
      <c r="F396" s="6" t="str">
        <f>IF(E396&gt;0,IF(E396&gt;10000,_xlfn.CONCAT(ROUND(E396/10^(INT(LOG10(E396))+1),2)*10^(INT(LOG10(E396))+1)/1000000," Million"),"&lt; 0.01 Million"),0)</f>
        <v>1 Million</v>
      </c>
    </row>
    <row r="397" spans="1:6">
      <c r="A397" s="9" t="s">
        <v>96</v>
      </c>
      <c r="B397" s="6" t="s">
        <v>322</v>
      </c>
      <c r="D397" s="9" t="s">
        <v>96</v>
      </c>
      <c r="E397" s="41">
        <v>17368</v>
      </c>
      <c r="F397" s="6" t="str">
        <f>IF(E397&gt;0,IF(E397&gt;10000,_xlfn.CONCAT(ROUND(E397/10^(INT(LOG10(E397))+1),2)*10^(INT(LOG10(E397))+1)/1000000," Million"),"&lt; 0.01 Million"),0)</f>
        <v>0.017 Million</v>
      </c>
    </row>
    <row r="398" spans="1:6">
      <c r="A398" s="9" t="s">
        <v>98</v>
      </c>
      <c r="B398" s="6" t="s">
        <v>323</v>
      </c>
      <c r="D398" s="9" t="s">
        <v>98</v>
      </c>
      <c r="E398" s="41">
        <v>991438.2</v>
      </c>
      <c r="F398" s="6" t="str">
        <f>IF(E398&gt;0,IF(E398&gt;10000,_xlfn.CONCAT(ROUND(E398/10^(INT(LOG10(E398))+1),2)*10^(INT(LOG10(E398))+1)/1000000," Million"),"&lt; 0.01 Million"),0)</f>
        <v>0.99 Million</v>
      </c>
    </row>
    <row r="399" spans="1:6">
      <c r="A399" s="9" t="s">
        <v>100</v>
      </c>
      <c r="B399" s="14" t="s">
        <v>69</v>
      </c>
      <c r="D399" s="9" t="s">
        <v>100</v>
      </c>
      <c r="E399" s="41">
        <v>0</v>
      </c>
      <c r="F399" s="6">
        <f>IF(E399&gt;0,IF(E399&gt;10000,_xlfn.CONCAT(ROUND(E399/10^(INT(LOG10(E399))+1),2)*10^(INT(LOG10(E399))+1)/1000000," Million"),"&lt; 0.01 Million"),0)</f>
        <v>0</v>
      </c>
    </row>
    <row r="400" spans="1:6">
      <c r="A400" s="9" t="s">
        <v>101</v>
      </c>
      <c r="B400" s="6" t="s">
        <v>69</v>
      </c>
      <c r="D400" s="9" t="s">
        <v>101</v>
      </c>
      <c r="E400" s="41">
        <v>0</v>
      </c>
      <c r="F400" s="6">
        <f>IF(E400&gt;0,IF(E400&gt;10000,_xlfn.CONCAT(ROUND(E400/10^(INT(LOG10(E400))+1),2)*10^(INT(LOG10(E400))+1)/1000000," Million"),"&lt; 0.01 Million"),0)</f>
        <v>0</v>
      </c>
    </row>
    <row r="401" spans="1:6" ht="43.15">
      <c r="A401" s="10" t="s">
        <v>71</v>
      </c>
      <c r="B401" s="6" t="s">
        <v>324</v>
      </c>
      <c r="D401" s="10" t="s">
        <v>71</v>
      </c>
      <c r="E401" s="8" t="s">
        <v>324</v>
      </c>
      <c r="F401" s="6" t="str">
        <f>E401</f>
        <v>Clay &amp; Refrac. Mat. (0%), Limestone (98%), Sand &amp; Gravel (2%)</v>
      </c>
    </row>
    <row r="402" spans="1:6">
      <c r="A402" s="9" t="s">
        <v>73</v>
      </c>
      <c r="B402" s="6" t="s">
        <v>325</v>
      </c>
      <c r="D402" s="9" t="s">
        <v>73</v>
      </c>
      <c r="E402" s="8" t="s">
        <v>325</v>
      </c>
      <c r="F402" s="6" t="str">
        <f>E402</f>
        <v>Limestone(100%)</v>
      </c>
    </row>
    <row r="403" spans="1:6" ht="15" thickBot="1">
      <c r="A403" s="11" t="s">
        <v>75</v>
      </c>
      <c r="B403" s="15" t="s">
        <v>326</v>
      </c>
      <c r="D403" s="11" t="s">
        <v>75</v>
      </c>
      <c r="E403" s="12" t="s">
        <v>326</v>
      </c>
      <c r="F403" s="15" t="str">
        <f>E403</f>
        <v>Limestone(97%)</v>
      </c>
    </row>
    <row r="404" spans="1:6" ht="15" thickBot="1">
      <c r="A404" s="22" t="s">
        <v>55</v>
      </c>
      <c r="B404" s="23" t="s">
        <v>327</v>
      </c>
      <c r="D404" s="22" t="s">
        <v>55</v>
      </c>
      <c r="E404" s="27" t="s">
        <v>327</v>
      </c>
      <c r="F404" s="23"/>
    </row>
    <row r="405" spans="1:6">
      <c r="A405" s="2" t="s">
        <v>57</v>
      </c>
      <c r="B405" s="13" t="s">
        <v>58</v>
      </c>
      <c r="D405" s="2" t="s">
        <v>57</v>
      </c>
      <c r="E405" s="3" t="s">
        <v>58</v>
      </c>
      <c r="F405" s="13" t="s">
        <v>84</v>
      </c>
    </row>
    <row r="406" spans="1:6" ht="28.9">
      <c r="A406" s="4" t="s">
        <v>59</v>
      </c>
      <c r="B406" s="6" t="s">
        <v>328</v>
      </c>
      <c r="D406" s="4" t="s">
        <v>59</v>
      </c>
      <c r="E406" s="5" t="s">
        <v>328</v>
      </c>
      <c r="F406" s="6" t="str">
        <f>E406</f>
        <v>Great Lakes (38th), National (NA)</v>
      </c>
    </row>
    <row r="407" spans="1:6" ht="15" thickBot="1">
      <c r="A407" s="4" t="s">
        <v>61</v>
      </c>
      <c r="B407" s="6" t="s">
        <v>329</v>
      </c>
      <c r="D407" s="4" t="s">
        <v>61</v>
      </c>
      <c r="E407" s="42">
        <v>945815</v>
      </c>
      <c r="F407" s="6" t="str">
        <f>IF(E407&gt;0,IF(E407&gt;10000,_xlfn.CONCAT(ROUND(E407/10^(INT(LOG10(E407))+1),2)*10^(INT(LOG10(E407))+1)/1000000," Million"),"&lt; 0.01 Million"),0)</f>
        <v>0.95 Million</v>
      </c>
    </row>
    <row r="408" spans="1:6">
      <c r="A408" s="7" t="s">
        <v>63</v>
      </c>
      <c r="B408" s="13" t="s">
        <v>58</v>
      </c>
      <c r="D408" s="7" t="s">
        <v>63</v>
      </c>
      <c r="E408" s="32" t="s">
        <v>58</v>
      </c>
      <c r="F408" s="13"/>
    </row>
    <row r="409" spans="1:6">
      <c r="A409" s="4" t="s">
        <v>64</v>
      </c>
      <c r="B409" s="6" t="s">
        <v>330</v>
      </c>
      <c r="D409" s="4" t="s">
        <v>64</v>
      </c>
      <c r="E409" s="41">
        <v>959565</v>
      </c>
      <c r="F409" s="6" t="str">
        <f>IF(E409&gt;0,IF(E409&gt;10000,_xlfn.CONCAT(ROUND(E409/10^(INT(LOG10(E409))+1),2)*10^(INT(LOG10(E409))+1)/1000000," Million"),"&lt; 0.01 Million"),0)</f>
        <v>0.96 Million</v>
      </c>
    </row>
    <row r="410" spans="1:6">
      <c r="A410" s="9" t="s">
        <v>96</v>
      </c>
      <c r="B410" s="6" t="s">
        <v>251</v>
      </c>
      <c r="D410" s="9" t="s">
        <v>96</v>
      </c>
      <c r="E410" s="41">
        <v>20932.400000000001</v>
      </c>
      <c r="F410" s="6" t="str">
        <f>IF(E410&gt;0,IF(E410&gt;10000,_xlfn.CONCAT(ROUND(E410/10^(INT(LOG10(E410))+1),2)*10^(INT(LOG10(E410))+1)/1000000," Million"),"&lt; 0.01 Million"),0)</f>
        <v>0.021 Million</v>
      </c>
    </row>
    <row r="411" spans="1:6">
      <c r="A411" s="9" t="s">
        <v>98</v>
      </c>
      <c r="B411" s="6" t="s">
        <v>331</v>
      </c>
      <c r="D411" s="9" t="s">
        <v>98</v>
      </c>
      <c r="E411" s="41">
        <v>938632.8</v>
      </c>
      <c r="F411" s="6" t="str">
        <f>IF(E411&gt;0,IF(E411&gt;10000,_xlfn.CONCAT(ROUND(E411/10^(INT(LOG10(E411))+1),2)*10^(INT(LOG10(E411))+1)/1000000," Million"),"&lt; 0.01 Million"),0)</f>
        <v>0.94 Million</v>
      </c>
    </row>
    <row r="412" spans="1:6">
      <c r="A412" s="9" t="s">
        <v>100</v>
      </c>
      <c r="B412" s="14" t="s">
        <v>69</v>
      </c>
      <c r="D412" s="9" t="s">
        <v>100</v>
      </c>
      <c r="E412" s="41">
        <v>0</v>
      </c>
      <c r="F412" s="6">
        <f>IF(E412&gt;0,IF(E412&gt;10000,_xlfn.CONCAT(ROUND(E412/10^(INT(LOG10(E412))+1),2)*10^(INT(LOG10(E412))+1)/1000000," Million"),"&lt; 0.01 Million"),0)</f>
        <v>0</v>
      </c>
    </row>
    <row r="413" spans="1:6">
      <c r="A413" s="9" t="s">
        <v>101</v>
      </c>
      <c r="B413" s="6" t="s">
        <v>69</v>
      </c>
      <c r="D413" s="9" t="s">
        <v>101</v>
      </c>
      <c r="E413" s="41">
        <v>0</v>
      </c>
      <c r="F413" s="6">
        <f>IF(E413&gt;0,IF(E413&gt;10000,_xlfn.CONCAT(ROUND(E413/10^(INT(LOG10(E413))+1),2)*10^(INT(LOG10(E413))+1)/1000000," Million"),"&lt; 0.01 Million"),0)</f>
        <v>0</v>
      </c>
    </row>
    <row r="414" spans="1:6" ht="28.9">
      <c r="A414" s="10" t="s">
        <v>71</v>
      </c>
      <c r="B414" s="6" t="s">
        <v>332</v>
      </c>
      <c r="D414" s="10" t="s">
        <v>71</v>
      </c>
      <c r="E414" s="8" t="s">
        <v>332</v>
      </c>
      <c r="F414" s="6" t="str">
        <f>E414</f>
        <v>Limestone (47%), Salt (16%), Sand &amp; Gravel (18%)</v>
      </c>
    </row>
    <row r="415" spans="1:6">
      <c r="A415" s="9" t="s">
        <v>73</v>
      </c>
      <c r="B415" s="6" t="s">
        <v>333</v>
      </c>
      <c r="D415" s="9" t="s">
        <v>73</v>
      </c>
      <c r="E415" s="8" t="s">
        <v>333</v>
      </c>
      <c r="F415" s="6" t="str">
        <f>E415</f>
        <v>Salt(49%)</v>
      </c>
    </row>
    <row r="416" spans="1:6" ht="15" thickBot="1">
      <c r="A416" s="11" t="s">
        <v>75</v>
      </c>
      <c r="B416" s="15" t="s">
        <v>334</v>
      </c>
      <c r="D416" s="11" t="s">
        <v>75</v>
      </c>
      <c r="E416" s="12" t="s">
        <v>334</v>
      </c>
      <c r="F416" s="15" t="str">
        <f>E416</f>
        <v>Limestone(47%)</v>
      </c>
    </row>
    <row r="417" spans="1:6" ht="15" thickBot="1">
      <c r="A417" s="22" t="s">
        <v>55</v>
      </c>
      <c r="B417" s="23" t="s">
        <v>335</v>
      </c>
      <c r="D417" s="22" t="s">
        <v>55</v>
      </c>
      <c r="E417" s="27" t="s">
        <v>335</v>
      </c>
      <c r="F417" s="23"/>
    </row>
    <row r="418" spans="1:6">
      <c r="A418" s="2" t="s">
        <v>57</v>
      </c>
      <c r="B418" s="13" t="s">
        <v>58</v>
      </c>
      <c r="D418" s="2" t="s">
        <v>57</v>
      </c>
      <c r="E418" s="3" t="s">
        <v>58</v>
      </c>
      <c r="F418" s="13" t="s">
        <v>84</v>
      </c>
    </row>
    <row r="419" spans="1:6" ht="28.9">
      <c r="A419" s="4" t="s">
        <v>59</v>
      </c>
      <c r="B419" s="6" t="s">
        <v>336</v>
      </c>
      <c r="D419" s="4" t="s">
        <v>59</v>
      </c>
      <c r="E419" s="5" t="s">
        <v>336</v>
      </c>
      <c r="F419" s="6" t="str">
        <f>E419</f>
        <v>Great Lakes (35th), National (NA)</v>
      </c>
    </row>
    <row r="420" spans="1:6" ht="15" thickBot="1">
      <c r="A420" s="4" t="s">
        <v>61</v>
      </c>
      <c r="B420" s="6" t="s">
        <v>321</v>
      </c>
      <c r="D420" s="4" t="s">
        <v>61</v>
      </c>
      <c r="E420" s="42">
        <v>1046514</v>
      </c>
      <c r="F420" s="6" t="str">
        <f>IF(E420&gt;0,IF(E420&gt;10000,_xlfn.CONCAT(ROUND(E420/10^(INT(LOG10(E420))+1),2)*10^(INT(LOG10(E420))+1)/1000000," Million"),"&lt; 0.01 Million"),0)</f>
        <v>1 Million</v>
      </c>
    </row>
    <row r="421" spans="1:6">
      <c r="A421" s="7" t="s">
        <v>63</v>
      </c>
      <c r="B421" s="13" t="s">
        <v>58</v>
      </c>
      <c r="D421" s="7" t="s">
        <v>63</v>
      </c>
      <c r="E421" s="32" t="s">
        <v>58</v>
      </c>
      <c r="F421" s="13"/>
    </row>
    <row r="422" spans="1:6">
      <c r="A422" s="4" t="s">
        <v>64</v>
      </c>
      <c r="B422" s="6" t="s">
        <v>213</v>
      </c>
      <c r="D422" s="4" t="s">
        <v>64</v>
      </c>
      <c r="E422" s="41">
        <v>1193133</v>
      </c>
      <c r="F422" s="6" t="str">
        <f>IF(E422&gt;0,IF(E422&gt;10000,_xlfn.CONCAT(ROUND(E422/10^(INT(LOG10(E422))+1),2)*10^(INT(LOG10(E422))+1)/1000000," Million"),"&lt; 0.01 Million"),0)</f>
        <v>1.2 Million</v>
      </c>
    </row>
    <row r="423" spans="1:6">
      <c r="A423" s="9" t="s">
        <v>96</v>
      </c>
      <c r="B423" s="6" t="s">
        <v>213</v>
      </c>
      <c r="D423" s="9" t="s">
        <v>96</v>
      </c>
      <c r="E423" s="41">
        <v>1170933</v>
      </c>
      <c r="F423" s="6" t="str">
        <f>IF(E423&gt;0,IF(E423&gt;10000,_xlfn.CONCAT(ROUND(E423/10^(INT(LOG10(E423))+1),2)*10^(INT(LOG10(E423))+1)/1000000," Million"),"&lt; 0.01 Million"),0)</f>
        <v>1.2 Million</v>
      </c>
    </row>
    <row r="424" spans="1:6">
      <c r="A424" s="9" t="s">
        <v>98</v>
      </c>
      <c r="B424" s="6" t="s">
        <v>337</v>
      </c>
      <c r="D424" s="9" t="s">
        <v>98</v>
      </c>
      <c r="E424" s="41">
        <v>22200</v>
      </c>
      <c r="F424" s="6" t="str">
        <f>IF(E424&gt;0,IF(E424&gt;10000,_xlfn.CONCAT(ROUND(E424/10^(INT(LOG10(E424))+1),2)*10^(INT(LOG10(E424))+1)/1000000," Million"),"&lt; 0.01 Million"),0)</f>
        <v>0.022 Million</v>
      </c>
    </row>
    <row r="425" spans="1:6">
      <c r="A425" s="9" t="s">
        <v>100</v>
      </c>
      <c r="B425" s="14" t="s">
        <v>69</v>
      </c>
      <c r="D425" s="9" t="s">
        <v>100</v>
      </c>
      <c r="E425" s="41">
        <v>0</v>
      </c>
      <c r="F425" s="6">
        <f>IF(E425&gt;0,IF(E425&gt;10000,_xlfn.CONCAT(ROUND(E425/10^(INT(LOG10(E425))+1),2)*10^(INT(LOG10(E425))+1)/1000000," Million"),"&lt; 0.01 Million"),0)</f>
        <v>0</v>
      </c>
    </row>
    <row r="426" spans="1:6">
      <c r="A426" s="9" t="s">
        <v>101</v>
      </c>
      <c r="B426" s="6" t="s">
        <v>69</v>
      </c>
      <c r="D426" s="9" t="s">
        <v>101</v>
      </c>
      <c r="E426" s="41">
        <v>0</v>
      </c>
      <c r="F426" s="6">
        <f>IF(E426&gt;0,IF(E426&gt;10000,_xlfn.CONCAT(ROUND(E426/10^(INT(LOG10(E426))+1),2)*10^(INT(LOG10(E426))+1)/1000000," Million"),"&lt; 0.01 Million"),0)</f>
        <v>0</v>
      </c>
    </row>
    <row r="427" spans="1:6" ht="43.15">
      <c r="A427" s="10" t="s">
        <v>71</v>
      </c>
      <c r="B427" s="6" t="s">
        <v>338</v>
      </c>
      <c r="D427" s="10" t="s">
        <v>71</v>
      </c>
      <c r="E427" s="8" t="s">
        <v>338</v>
      </c>
      <c r="F427" s="6" t="str">
        <f>E427</f>
        <v>Building Stone (4%), Clay &amp; Refrac. Mat. (4%), Limestone (85%)</v>
      </c>
    </row>
    <row r="428" spans="1:6">
      <c r="A428" s="9" t="s">
        <v>73</v>
      </c>
      <c r="B428" s="6" t="s">
        <v>339</v>
      </c>
      <c r="D428" s="9" t="s">
        <v>73</v>
      </c>
      <c r="E428" s="8" t="s">
        <v>339</v>
      </c>
      <c r="F428" s="6" t="str">
        <f>E428</f>
        <v>Limestone(87%)</v>
      </c>
    </row>
    <row r="429" spans="1:6" ht="15" thickBot="1">
      <c r="A429" s="11" t="s">
        <v>75</v>
      </c>
      <c r="B429" s="15" t="s">
        <v>340</v>
      </c>
      <c r="D429" s="11" t="s">
        <v>75</v>
      </c>
      <c r="E429" s="12" t="s">
        <v>340</v>
      </c>
      <c r="F429" s="15" t="str">
        <f>E429</f>
        <v>Sand &amp; Gravel(70%)</v>
      </c>
    </row>
    <row r="430" spans="1:6" ht="15" thickBot="1">
      <c r="A430" s="22" t="s">
        <v>55</v>
      </c>
      <c r="B430" s="23" t="s">
        <v>341</v>
      </c>
      <c r="D430" s="22" t="s">
        <v>55</v>
      </c>
      <c r="E430" s="27" t="s">
        <v>341</v>
      </c>
      <c r="F430" s="23"/>
    </row>
    <row r="431" spans="1:6">
      <c r="A431" s="2" t="s">
        <v>57</v>
      </c>
      <c r="B431" s="13" t="s">
        <v>58</v>
      </c>
      <c r="D431" s="2" t="s">
        <v>57</v>
      </c>
      <c r="E431" s="3" t="s">
        <v>58</v>
      </c>
      <c r="F431" s="13" t="s">
        <v>84</v>
      </c>
    </row>
    <row r="432" spans="1:6" ht="28.9">
      <c r="A432" s="4" t="s">
        <v>59</v>
      </c>
      <c r="B432" s="6" t="s">
        <v>342</v>
      </c>
      <c r="D432" s="4" t="s">
        <v>59</v>
      </c>
      <c r="E432" s="5" t="s">
        <v>342</v>
      </c>
      <c r="F432" s="6" t="str">
        <f>E432</f>
        <v>Great Lakes (40th), National (NA)</v>
      </c>
    </row>
    <row r="433" spans="1:6" ht="15" thickBot="1">
      <c r="A433" s="4" t="s">
        <v>61</v>
      </c>
      <c r="B433" s="6" t="s">
        <v>343</v>
      </c>
      <c r="D433" s="4" t="s">
        <v>61</v>
      </c>
      <c r="E433" s="42">
        <v>900709</v>
      </c>
      <c r="F433" s="6" t="str">
        <f>IF(E433&gt;0,IF(E433&gt;10000,_xlfn.CONCAT(ROUND(E433/10^(INT(LOG10(E433))+1),2)*10^(INT(LOG10(E433))+1)/1000000," Million"),"&lt; 0.01 Million"),0)</f>
        <v>0.9 Million</v>
      </c>
    </row>
    <row r="434" spans="1:6">
      <c r="A434" s="7" t="s">
        <v>63</v>
      </c>
      <c r="B434" s="13" t="s">
        <v>58</v>
      </c>
      <c r="D434" s="7" t="s">
        <v>63</v>
      </c>
      <c r="E434" s="32" t="s">
        <v>58</v>
      </c>
      <c r="F434" s="13"/>
    </row>
    <row r="435" spans="1:6">
      <c r="A435" s="4" t="s">
        <v>64</v>
      </c>
      <c r="B435" s="6" t="s">
        <v>323</v>
      </c>
      <c r="D435" s="4" t="s">
        <v>64</v>
      </c>
      <c r="E435" s="41">
        <v>994656</v>
      </c>
      <c r="F435" s="6" t="str">
        <f>IF(E435&gt;0,IF(E435&gt;10000,_xlfn.CONCAT(ROUND(E435/10^(INT(LOG10(E435))+1),2)*10^(INT(LOG10(E435))+1)/1000000," Million"),"&lt; 0.01 Million"),0)</f>
        <v>0.99 Million</v>
      </c>
    </row>
    <row r="436" spans="1:6">
      <c r="A436" s="9" t="s">
        <v>96</v>
      </c>
      <c r="B436" s="6" t="s">
        <v>344</v>
      </c>
      <c r="D436" s="9" t="s">
        <v>96</v>
      </c>
      <c r="E436" s="41">
        <v>102677.2</v>
      </c>
      <c r="F436" s="6" t="str">
        <f>IF(E436&gt;0,IF(E436&gt;10000,_xlfn.CONCAT(ROUND(E436/10^(INT(LOG10(E436))+1),2)*10^(INT(LOG10(E436))+1)/1000000," Million"),"&lt; 0.01 Million"),0)</f>
        <v>0.1 Million</v>
      </c>
    </row>
    <row r="437" spans="1:6">
      <c r="A437" s="9" t="s">
        <v>98</v>
      </c>
      <c r="B437" s="6" t="s">
        <v>345</v>
      </c>
      <c r="D437" s="9" t="s">
        <v>98</v>
      </c>
      <c r="E437" s="41">
        <v>891978.4</v>
      </c>
      <c r="F437" s="6" t="str">
        <f>IF(E437&gt;0,IF(E437&gt;10000,_xlfn.CONCAT(ROUND(E437/10^(INT(LOG10(E437))+1),2)*10^(INT(LOG10(E437))+1)/1000000," Million"),"&lt; 0.01 Million"),0)</f>
        <v>0.89 Million</v>
      </c>
    </row>
    <row r="438" spans="1:6">
      <c r="A438" s="9" t="s">
        <v>100</v>
      </c>
      <c r="B438" s="14" t="s">
        <v>69</v>
      </c>
      <c r="D438" s="9" t="s">
        <v>100</v>
      </c>
      <c r="E438" s="41">
        <v>0</v>
      </c>
      <c r="F438" s="6">
        <f>IF(E438&gt;0,IF(E438&gt;10000,_xlfn.CONCAT(ROUND(E438/10^(INT(LOG10(E438))+1),2)*10^(INT(LOG10(E438))+1)/1000000," Million"),"&lt; 0.01 Million"),0)</f>
        <v>0</v>
      </c>
    </row>
    <row r="439" spans="1:6">
      <c r="A439" s="9" t="s">
        <v>101</v>
      </c>
      <c r="B439" s="6" t="s">
        <v>69</v>
      </c>
      <c r="D439" s="9" t="s">
        <v>101</v>
      </c>
      <c r="E439" s="41">
        <v>0</v>
      </c>
      <c r="F439" s="6">
        <f>IF(E439&gt;0,IF(E439&gt;10000,_xlfn.CONCAT(ROUND(E439/10^(INT(LOG10(E439))+1),2)*10^(INT(LOG10(E439))+1)/1000000," Million"),"&lt; 0.01 Million"),0)</f>
        <v>0</v>
      </c>
    </row>
    <row r="440" spans="1:6" ht="43.15">
      <c r="A440" s="10" t="s">
        <v>71</v>
      </c>
      <c r="B440" s="6" t="s">
        <v>346</v>
      </c>
      <c r="D440" s="10" t="s">
        <v>71</v>
      </c>
      <c r="E440" s="8" t="s">
        <v>346</v>
      </c>
      <c r="F440" s="6" t="str">
        <f>E440</f>
        <v>Cement &amp; Concrete (63%), I&amp;S Plates &amp; Sheets (7%), Primary I&amp;S NEC (6%)</v>
      </c>
    </row>
    <row r="441" spans="1:6">
      <c r="A441" s="9" t="s">
        <v>73</v>
      </c>
      <c r="B441" s="6" t="s">
        <v>347</v>
      </c>
      <c r="D441" s="9" t="s">
        <v>73</v>
      </c>
      <c r="E441" s="8" t="s">
        <v>347</v>
      </c>
      <c r="F441" s="6" t="str">
        <f>E441</f>
        <v>Iron &amp; Steel Scrap(36%)</v>
      </c>
    </row>
    <row r="442" spans="1:6" ht="15" thickBot="1">
      <c r="A442" s="11" t="s">
        <v>75</v>
      </c>
      <c r="B442" s="15" t="s">
        <v>348</v>
      </c>
      <c r="D442" s="11" t="s">
        <v>75</v>
      </c>
      <c r="E442" s="12" t="s">
        <v>348</v>
      </c>
      <c r="F442" s="15" t="str">
        <f>E442</f>
        <v>Cement &amp; Concrete(70%)</v>
      </c>
    </row>
    <row r="443" spans="1:6" ht="15" thickBot="1">
      <c r="A443" s="22" t="s">
        <v>55</v>
      </c>
      <c r="B443" s="23" t="s">
        <v>349</v>
      </c>
      <c r="D443" s="22" t="s">
        <v>55</v>
      </c>
      <c r="E443" s="27" t="s">
        <v>349</v>
      </c>
      <c r="F443" s="23"/>
    </row>
    <row r="444" spans="1:6">
      <c r="A444" s="2" t="s">
        <v>57</v>
      </c>
      <c r="B444" s="13" t="s">
        <v>58</v>
      </c>
      <c r="D444" s="2" t="s">
        <v>57</v>
      </c>
      <c r="E444" s="3" t="s">
        <v>58</v>
      </c>
      <c r="F444" s="13" t="s">
        <v>84</v>
      </c>
    </row>
    <row r="445" spans="1:6" ht="28.9">
      <c r="A445" s="4" t="s">
        <v>59</v>
      </c>
      <c r="B445" s="6" t="s">
        <v>350</v>
      </c>
      <c r="D445" s="4" t="s">
        <v>59</v>
      </c>
      <c r="E445" s="5" t="s">
        <v>350</v>
      </c>
      <c r="F445" s="6" t="str">
        <f>E445</f>
        <v>Great Lakes (34th), National (NA)</v>
      </c>
    </row>
    <row r="446" spans="1:6" ht="15" thickBot="1">
      <c r="A446" s="4" t="s">
        <v>61</v>
      </c>
      <c r="B446" s="6" t="s">
        <v>240</v>
      </c>
      <c r="D446" s="4" t="s">
        <v>61</v>
      </c>
      <c r="E446" s="42">
        <v>1098932</v>
      </c>
      <c r="F446" s="6" t="str">
        <f>IF(E446&gt;0,IF(E446&gt;10000,_xlfn.CONCAT(ROUND(E446/10^(INT(LOG10(E446))+1),2)*10^(INT(LOG10(E446))+1)/1000000," Million"),"&lt; 0.01 Million"),0)</f>
        <v>1.1 Million</v>
      </c>
    </row>
    <row r="447" spans="1:6">
      <c r="A447" s="7" t="s">
        <v>63</v>
      </c>
      <c r="B447" s="13" t="s">
        <v>58</v>
      </c>
      <c r="D447" s="7" t="s">
        <v>63</v>
      </c>
      <c r="E447" s="32" t="s">
        <v>58</v>
      </c>
      <c r="F447" s="13"/>
    </row>
    <row r="448" spans="1:6">
      <c r="A448" s="4" t="s">
        <v>64</v>
      </c>
      <c r="B448" s="6" t="s">
        <v>351</v>
      </c>
      <c r="D448" s="4" t="s">
        <v>64</v>
      </c>
      <c r="E448" s="41">
        <v>815804</v>
      </c>
      <c r="F448" s="6" t="str">
        <f>IF(E448&gt;0,IF(E448&gt;10000,_xlfn.CONCAT(ROUND(E448/10^(INT(LOG10(E448))+1),2)*10^(INT(LOG10(E448))+1)/1000000," Million"),"&lt; 0.01 Million"),0)</f>
        <v>0.82 Million</v>
      </c>
    </row>
    <row r="449" spans="1:6">
      <c r="A449" s="9" t="s">
        <v>96</v>
      </c>
      <c r="B449" s="6" t="s">
        <v>110</v>
      </c>
      <c r="D449" s="9" t="s">
        <v>96</v>
      </c>
      <c r="E449" s="41">
        <v>1.6</v>
      </c>
      <c r="F449" s="6" t="str">
        <f>IF(E449&gt;0,IF(E449&gt;10000,_xlfn.CONCAT(ROUND(E449/10^(INT(LOG10(E449))+1),2)*10^(INT(LOG10(E449))+1)/1000000," Million"),"&lt; 0.01 Million"),0)</f>
        <v>&lt; 0.01 Million</v>
      </c>
    </row>
    <row r="450" spans="1:6">
      <c r="A450" s="9" t="s">
        <v>98</v>
      </c>
      <c r="B450" s="6" t="s">
        <v>351</v>
      </c>
      <c r="D450" s="9" t="s">
        <v>98</v>
      </c>
      <c r="E450" s="41">
        <v>815802.6</v>
      </c>
      <c r="F450" s="6" t="str">
        <f>IF(E450&gt;0,IF(E450&gt;10000,_xlfn.CONCAT(ROUND(E450/10^(INT(LOG10(E450))+1),2)*10^(INT(LOG10(E450))+1)/1000000," Million"),"&lt; 0.01 Million"),0)</f>
        <v>0.82 Million</v>
      </c>
    </row>
    <row r="451" spans="1:6">
      <c r="A451" s="9" t="s">
        <v>100</v>
      </c>
      <c r="B451" s="14" t="s">
        <v>69</v>
      </c>
      <c r="D451" s="9" t="s">
        <v>100</v>
      </c>
      <c r="E451" s="41">
        <v>0</v>
      </c>
      <c r="F451" s="6">
        <f>IF(E451&gt;0,IF(E451&gt;10000,_xlfn.CONCAT(ROUND(E451/10^(INT(LOG10(E451))+1),2)*10^(INT(LOG10(E451))+1)/1000000," Million"),"&lt; 0.01 Million"),0)</f>
        <v>0</v>
      </c>
    </row>
    <row r="452" spans="1:6">
      <c r="A452" s="9" t="s">
        <v>101</v>
      </c>
      <c r="B452" s="6" t="s">
        <v>69</v>
      </c>
      <c r="D452" s="9" t="s">
        <v>101</v>
      </c>
      <c r="E452" s="41">
        <v>0</v>
      </c>
      <c r="F452" s="6">
        <f>IF(E452&gt;0,IF(E452&gt;10000,_xlfn.CONCAT(ROUND(E452/10^(INT(LOG10(E452))+1),2)*10^(INT(LOG10(E452))+1)/1000000," Million"),"&lt; 0.01 Million"),0)</f>
        <v>0</v>
      </c>
    </row>
    <row r="453" spans="1:6" ht="28.9">
      <c r="A453" s="10" t="s">
        <v>71</v>
      </c>
      <c r="B453" s="6" t="s">
        <v>352</v>
      </c>
      <c r="D453" s="10" t="s">
        <v>71</v>
      </c>
      <c r="E453" s="8" t="s">
        <v>352</v>
      </c>
      <c r="F453" s="6" t="str">
        <f>E453</f>
        <v>Salt (14%), Sand &amp; Gravel (24%), Wheat (36%)</v>
      </c>
    </row>
    <row r="454" spans="1:6">
      <c r="A454" s="9" t="s">
        <v>73</v>
      </c>
      <c r="B454" s="6" t="s">
        <v>112</v>
      </c>
      <c r="D454" s="9" t="s">
        <v>73</v>
      </c>
      <c r="E454" s="8" t="s">
        <v>112</v>
      </c>
      <c r="F454" s="6" t="str">
        <f>E454</f>
        <v>Manufac. Prod. NEC(100%)</v>
      </c>
    </row>
    <row r="455" spans="1:6" ht="15" thickBot="1">
      <c r="A455" s="11" t="s">
        <v>75</v>
      </c>
      <c r="B455" s="15" t="s">
        <v>353</v>
      </c>
      <c r="D455" s="11" t="s">
        <v>75</v>
      </c>
      <c r="E455" s="12" t="s">
        <v>353</v>
      </c>
      <c r="F455" s="15" t="str">
        <f>E455</f>
        <v>Wheat(36%)</v>
      </c>
    </row>
    <row r="456" spans="1:6" ht="15" thickBot="1">
      <c r="A456" s="22" t="s">
        <v>55</v>
      </c>
      <c r="B456" s="23" t="s">
        <v>354</v>
      </c>
      <c r="D456" s="22" t="s">
        <v>55</v>
      </c>
      <c r="E456" s="27" t="s">
        <v>354</v>
      </c>
      <c r="F456" s="23"/>
    </row>
    <row r="457" spans="1:6">
      <c r="A457" s="2" t="s">
        <v>57</v>
      </c>
      <c r="B457" s="13" t="s">
        <v>58</v>
      </c>
      <c r="D457" s="2" t="s">
        <v>57</v>
      </c>
      <c r="E457" s="3" t="s">
        <v>58</v>
      </c>
      <c r="F457" s="13" t="s">
        <v>84</v>
      </c>
    </row>
    <row r="458" spans="1:6" ht="28.9">
      <c r="A458" s="4" t="s">
        <v>59</v>
      </c>
      <c r="B458" s="6" t="s">
        <v>355</v>
      </c>
      <c r="D458" s="4" t="s">
        <v>59</v>
      </c>
      <c r="E458" s="5" t="s">
        <v>355</v>
      </c>
      <c r="F458" s="6" t="str">
        <f>E458</f>
        <v>Great Lakes (42nd), National (NA)</v>
      </c>
    </row>
    <row r="459" spans="1:6" ht="15" thickBot="1">
      <c r="A459" s="4" t="s">
        <v>61</v>
      </c>
      <c r="B459" s="6" t="s">
        <v>343</v>
      </c>
      <c r="D459" s="4" t="s">
        <v>61</v>
      </c>
      <c r="E459" s="42">
        <v>896651</v>
      </c>
      <c r="F459" s="6" t="str">
        <f>IF(E459&gt;0,IF(E459&gt;10000,_xlfn.CONCAT(ROUND(E459/10^(INT(LOG10(E459))+1),2)*10^(INT(LOG10(E459))+1)/1000000," Million"),"&lt; 0.01 Million"),0)</f>
        <v>0.9 Million</v>
      </c>
    </row>
    <row r="460" spans="1:6">
      <c r="A460" s="7" t="s">
        <v>63</v>
      </c>
      <c r="B460" s="13" t="s">
        <v>58</v>
      </c>
      <c r="D460" s="7" t="s">
        <v>63</v>
      </c>
      <c r="E460" s="32" t="s">
        <v>58</v>
      </c>
      <c r="F460" s="13"/>
    </row>
    <row r="461" spans="1:6">
      <c r="A461" s="4" t="s">
        <v>64</v>
      </c>
      <c r="B461" s="6" t="s">
        <v>356</v>
      </c>
      <c r="D461" s="4" t="s">
        <v>64</v>
      </c>
      <c r="E461" s="41">
        <v>839126</v>
      </c>
      <c r="F461" s="6" t="str">
        <f>IF(E461&gt;0,IF(E461&gt;10000,_xlfn.CONCAT(ROUND(E461/10^(INT(LOG10(E461))+1),2)*10^(INT(LOG10(E461))+1)/1000000," Million"),"&lt; 0.01 Million"),0)</f>
        <v>0.84 Million</v>
      </c>
    </row>
    <row r="462" spans="1:6">
      <c r="A462" s="9" t="s">
        <v>96</v>
      </c>
      <c r="B462" s="6" t="s">
        <v>357</v>
      </c>
      <c r="D462" s="9" t="s">
        <v>96</v>
      </c>
      <c r="E462" s="41">
        <v>97813.8</v>
      </c>
      <c r="F462" s="6" t="str">
        <f>IF(E462&gt;0,IF(E462&gt;10000,_xlfn.CONCAT(ROUND(E462/10^(INT(LOG10(E462))+1),2)*10^(INT(LOG10(E462))+1)/1000000," Million"),"&lt; 0.01 Million"),0)</f>
        <v>0.098 Million</v>
      </c>
    </row>
    <row r="463" spans="1:6">
      <c r="A463" s="9" t="s">
        <v>98</v>
      </c>
      <c r="B463" s="6" t="s">
        <v>358</v>
      </c>
      <c r="D463" s="9" t="s">
        <v>98</v>
      </c>
      <c r="E463" s="41">
        <v>741312.4</v>
      </c>
      <c r="F463" s="6" t="str">
        <f>IF(E463&gt;0,IF(E463&gt;10000,_xlfn.CONCAT(ROUND(E463/10^(INT(LOG10(E463))+1),2)*10^(INT(LOG10(E463))+1)/1000000," Million"),"&lt; 0.01 Million"),0)</f>
        <v>0.74 Million</v>
      </c>
    </row>
    <row r="464" spans="1:6">
      <c r="A464" s="9" t="s">
        <v>100</v>
      </c>
      <c r="B464" s="14" t="s">
        <v>69</v>
      </c>
      <c r="D464" s="9" t="s">
        <v>100</v>
      </c>
      <c r="E464" s="41">
        <v>0</v>
      </c>
      <c r="F464" s="6">
        <f>IF(E464&gt;0,IF(E464&gt;10000,_xlfn.CONCAT(ROUND(E464/10^(INT(LOG10(E464))+1),2)*10^(INT(LOG10(E464))+1)/1000000," Million"),"&lt; 0.01 Million"),0)</f>
        <v>0</v>
      </c>
    </row>
    <row r="465" spans="1:6">
      <c r="A465" s="9" t="s">
        <v>101</v>
      </c>
      <c r="B465" s="6" t="s">
        <v>69</v>
      </c>
      <c r="D465" s="9" t="s">
        <v>101</v>
      </c>
      <c r="E465" s="41">
        <v>0</v>
      </c>
      <c r="F465" s="6">
        <f>IF(E465&gt;0,IF(E465&gt;10000,_xlfn.CONCAT(ROUND(E465/10^(INT(LOG10(E465))+1),2)*10^(INT(LOG10(E465))+1)/1000000," Million"),"&lt; 0.01 Million"),0)</f>
        <v>0</v>
      </c>
    </row>
    <row r="466" spans="1:6" ht="28.9">
      <c r="A466" s="10" t="s">
        <v>71</v>
      </c>
      <c r="B466" s="6" t="s">
        <v>359</v>
      </c>
      <c r="D466" s="10" t="s">
        <v>71</v>
      </c>
      <c r="E466" s="8" t="s">
        <v>359</v>
      </c>
      <c r="F466" s="6" t="str">
        <f>E466</f>
        <v>Limestone (63%), Salt (10%), Sand &amp; Gravel (8%)</v>
      </c>
    </row>
    <row r="467" spans="1:6">
      <c r="A467" s="9" t="s">
        <v>73</v>
      </c>
      <c r="B467" s="6" t="s">
        <v>360</v>
      </c>
      <c r="D467" s="9" t="s">
        <v>73</v>
      </c>
      <c r="E467" s="8" t="s">
        <v>360</v>
      </c>
      <c r="F467" s="6" t="str">
        <f>E467</f>
        <v>Salt(37%)</v>
      </c>
    </row>
    <row r="468" spans="1:6" ht="15" thickBot="1">
      <c r="A468" s="11" t="s">
        <v>75</v>
      </c>
      <c r="B468" s="15" t="s">
        <v>361</v>
      </c>
      <c r="D468" s="11" t="s">
        <v>75</v>
      </c>
      <c r="E468" s="12" t="s">
        <v>361</v>
      </c>
      <c r="F468" s="15" t="str">
        <f>E468</f>
        <v>Limestone(71%)</v>
      </c>
    </row>
    <row r="469" spans="1:6" ht="15" thickBot="1">
      <c r="A469" s="22" t="s">
        <v>55</v>
      </c>
      <c r="B469" s="23" t="s">
        <v>362</v>
      </c>
      <c r="D469" s="22" t="s">
        <v>55</v>
      </c>
      <c r="E469" s="27" t="s">
        <v>362</v>
      </c>
      <c r="F469" s="23"/>
    </row>
    <row r="470" spans="1:6">
      <c r="A470" s="2" t="s">
        <v>57</v>
      </c>
      <c r="B470" s="13" t="s">
        <v>58</v>
      </c>
      <c r="D470" s="2" t="s">
        <v>57</v>
      </c>
      <c r="E470" s="3" t="s">
        <v>58</v>
      </c>
      <c r="F470" s="13" t="s">
        <v>84</v>
      </c>
    </row>
    <row r="471" spans="1:6" ht="28.9">
      <c r="A471" s="4" t="s">
        <v>59</v>
      </c>
      <c r="B471" s="6" t="s">
        <v>363</v>
      </c>
      <c r="D471" s="4" t="s">
        <v>59</v>
      </c>
      <c r="E471" s="5" t="s">
        <v>363</v>
      </c>
      <c r="F471" s="6" t="str">
        <f>E471</f>
        <v>Great Lakes (48th), National (NA)</v>
      </c>
    </row>
    <row r="472" spans="1:6" ht="15" thickBot="1">
      <c r="A472" s="4" t="s">
        <v>61</v>
      </c>
      <c r="B472" s="6" t="s">
        <v>364</v>
      </c>
      <c r="D472" s="4" t="s">
        <v>61</v>
      </c>
      <c r="E472" s="42">
        <v>459172</v>
      </c>
      <c r="F472" s="6" t="str">
        <f>IF(E472&gt;0,IF(E472&gt;10000,_xlfn.CONCAT(ROUND(E472/10^(INT(LOG10(E472))+1),2)*10^(INT(LOG10(E472))+1)/1000000," Million"),"&lt; 0.01 Million"),0)</f>
        <v>0.46 Million</v>
      </c>
    </row>
    <row r="473" spans="1:6">
      <c r="A473" s="7" t="s">
        <v>63</v>
      </c>
      <c r="B473" s="13" t="s">
        <v>58</v>
      </c>
      <c r="D473" s="7" t="s">
        <v>63</v>
      </c>
      <c r="E473" s="32" t="s">
        <v>58</v>
      </c>
      <c r="F473" s="13"/>
    </row>
    <row r="474" spans="1:6">
      <c r="A474" s="4" t="s">
        <v>64</v>
      </c>
      <c r="B474" s="6" t="s">
        <v>310</v>
      </c>
      <c r="D474" s="4" t="s">
        <v>64</v>
      </c>
      <c r="E474" s="41">
        <v>627790</v>
      </c>
      <c r="F474" s="6" t="str">
        <f>IF(E474&gt;0,IF(E474&gt;10000,_xlfn.CONCAT(ROUND(E474/10^(INT(LOG10(E474))+1),2)*10^(INT(LOG10(E474))+1)/1000000," Million"),"&lt; 0.01 Million"),0)</f>
        <v>0.63 Million</v>
      </c>
    </row>
    <row r="475" spans="1:6">
      <c r="A475" s="9" t="s">
        <v>96</v>
      </c>
      <c r="B475" s="6" t="s">
        <v>365</v>
      </c>
      <c r="D475" s="9" t="s">
        <v>96</v>
      </c>
      <c r="E475" s="41">
        <v>12794</v>
      </c>
      <c r="F475" s="6" t="str">
        <f>IF(E475&gt;0,IF(E475&gt;10000,_xlfn.CONCAT(ROUND(E475/10^(INT(LOG10(E475))+1),2)*10^(INT(LOG10(E475))+1)/1000000," Million"),"&lt; 0.01 Million"),0)</f>
        <v>0.013 Million</v>
      </c>
    </row>
    <row r="476" spans="1:6">
      <c r="A476" s="9" t="s">
        <v>98</v>
      </c>
      <c r="B476" s="6" t="s">
        <v>366</v>
      </c>
      <c r="D476" s="9" t="s">
        <v>98</v>
      </c>
      <c r="E476" s="41">
        <v>614995.6</v>
      </c>
      <c r="F476" s="6" t="str">
        <f>IF(E476&gt;0,IF(E476&gt;10000,_xlfn.CONCAT(ROUND(E476/10^(INT(LOG10(E476))+1),2)*10^(INT(LOG10(E476))+1)/1000000," Million"),"&lt; 0.01 Million"),0)</f>
        <v>0.61 Million</v>
      </c>
    </row>
    <row r="477" spans="1:6">
      <c r="A477" s="9" t="s">
        <v>100</v>
      </c>
      <c r="B477" s="14" t="s">
        <v>69</v>
      </c>
      <c r="D477" s="9" t="s">
        <v>100</v>
      </c>
      <c r="E477" s="41">
        <v>0</v>
      </c>
      <c r="F477" s="6">
        <f>IF(E477&gt;0,IF(E477&gt;10000,_xlfn.CONCAT(ROUND(E477/10^(INT(LOG10(E477))+1),2)*10^(INT(LOG10(E477))+1)/1000000," Million"),"&lt; 0.01 Million"),0)</f>
        <v>0</v>
      </c>
    </row>
    <row r="478" spans="1:6">
      <c r="A478" s="9" t="s">
        <v>101</v>
      </c>
      <c r="B478" s="6" t="s">
        <v>69</v>
      </c>
      <c r="D478" s="9" t="s">
        <v>101</v>
      </c>
      <c r="E478" s="41">
        <v>0</v>
      </c>
      <c r="F478" s="6">
        <f>IF(E478&gt;0,IF(E478&gt;10000,_xlfn.CONCAT(ROUND(E478/10^(INT(LOG10(E478))+1),2)*10^(INT(LOG10(E478))+1)/1000000," Million"),"&lt; 0.01 Million"),0)</f>
        <v>0</v>
      </c>
    </row>
    <row r="479" spans="1:6" ht="43.15">
      <c r="A479" s="10" t="s">
        <v>71</v>
      </c>
      <c r="B479" s="6" t="s">
        <v>367</v>
      </c>
      <c r="D479" s="10" t="s">
        <v>71</v>
      </c>
      <c r="E479" s="8" t="s">
        <v>367</v>
      </c>
      <c r="F479" s="6" t="str">
        <f>E479</f>
        <v>Clay &amp; Refrac. Mat. (2%), Limestone (89%), Sand &amp; Gravel (8%)</v>
      </c>
    </row>
    <row r="480" spans="1:6">
      <c r="A480" s="9" t="s">
        <v>73</v>
      </c>
      <c r="B480" s="6" t="s">
        <v>368</v>
      </c>
      <c r="D480" s="9" t="s">
        <v>73</v>
      </c>
      <c r="E480" s="8" t="s">
        <v>369</v>
      </c>
      <c r="F480" s="6" t="str">
        <f>E480</f>
        <v>Sand &amp; Gravel(100%)</v>
      </c>
    </row>
    <row r="481" spans="1:6" ht="15" thickBot="1">
      <c r="A481" s="11" t="s">
        <v>75</v>
      </c>
      <c r="B481" s="15" t="s">
        <v>235</v>
      </c>
      <c r="D481" s="11" t="s">
        <v>75</v>
      </c>
      <c r="E481" s="12" t="s">
        <v>235</v>
      </c>
      <c r="F481" s="15" t="str">
        <f>E481</f>
        <v>Limestone(91%)</v>
      </c>
    </row>
    <row r="482" spans="1:6" ht="15" thickBot="1">
      <c r="A482" s="22" t="s">
        <v>55</v>
      </c>
      <c r="B482" s="23" t="s">
        <v>370</v>
      </c>
      <c r="D482" s="22" t="s">
        <v>55</v>
      </c>
      <c r="E482" s="27" t="s">
        <v>370</v>
      </c>
      <c r="F482" s="23"/>
    </row>
    <row r="483" spans="1:6">
      <c r="A483" s="2" t="s">
        <v>57</v>
      </c>
      <c r="B483" s="13" t="s">
        <v>58</v>
      </c>
      <c r="D483" s="2" t="s">
        <v>57</v>
      </c>
      <c r="E483" s="3" t="s">
        <v>58</v>
      </c>
      <c r="F483" s="13" t="s">
        <v>84</v>
      </c>
    </row>
    <row r="484" spans="1:6" ht="28.9">
      <c r="A484" s="4" t="s">
        <v>59</v>
      </c>
      <c r="B484" s="6" t="s">
        <v>371</v>
      </c>
      <c r="D484" s="4" t="s">
        <v>59</v>
      </c>
      <c r="E484" s="5" t="s">
        <v>371</v>
      </c>
      <c r="F484" s="6" t="str">
        <f>E484</f>
        <v>Great Lakes (44th), National (NA)</v>
      </c>
    </row>
    <row r="485" spans="1:6" ht="15" thickBot="1">
      <c r="A485" s="4" t="s">
        <v>61</v>
      </c>
      <c r="B485" s="6" t="s">
        <v>372</v>
      </c>
      <c r="D485" s="4" t="s">
        <v>61</v>
      </c>
      <c r="E485" s="42">
        <v>786583</v>
      </c>
      <c r="F485" s="6" t="str">
        <f>IF(E485&gt;0,IF(E485&gt;10000,_xlfn.CONCAT(ROUND(E485/10^(INT(LOG10(E485))+1),2)*10^(INT(LOG10(E485))+1)/1000000," Million"),"&lt; 0.01 Million"),0)</f>
        <v>0.79 Million</v>
      </c>
    </row>
    <row r="486" spans="1:6">
      <c r="A486" s="7" t="s">
        <v>63</v>
      </c>
      <c r="B486" s="13" t="s">
        <v>58</v>
      </c>
      <c r="D486" s="7" t="s">
        <v>63</v>
      </c>
      <c r="E486" s="32" t="s">
        <v>58</v>
      </c>
      <c r="F486" s="13"/>
    </row>
    <row r="487" spans="1:6">
      <c r="A487" s="4" t="s">
        <v>64</v>
      </c>
      <c r="B487" s="6" t="s">
        <v>273</v>
      </c>
      <c r="D487" s="4" t="s">
        <v>64</v>
      </c>
      <c r="E487" s="41">
        <v>677878</v>
      </c>
      <c r="F487" s="6" t="str">
        <f>IF(E487&gt;0,IF(E487&gt;10000,_xlfn.CONCAT(ROUND(E487/10^(INT(LOG10(E487))+1),2)*10^(INT(LOG10(E487))+1)/1000000," Million"),"&lt; 0.01 Million"),0)</f>
        <v>0.68 Million</v>
      </c>
    </row>
    <row r="488" spans="1:6">
      <c r="A488" s="9" t="s">
        <v>96</v>
      </c>
      <c r="B488" s="6" t="s">
        <v>110</v>
      </c>
      <c r="D488" s="9" t="s">
        <v>96</v>
      </c>
      <c r="E488" s="41">
        <v>2204.6</v>
      </c>
      <c r="F488" s="6" t="str">
        <f>IF(E488&gt;0,IF(E488&gt;10000,_xlfn.CONCAT(ROUND(E488/10^(INT(LOG10(E488))+1),2)*10^(INT(LOG10(E488))+1)/1000000," Million"),"&lt; 0.01 Million"),0)</f>
        <v>&lt; 0.01 Million</v>
      </c>
    </row>
    <row r="489" spans="1:6">
      <c r="A489" s="9" t="s">
        <v>98</v>
      </c>
      <c r="B489" s="6" t="s">
        <v>373</v>
      </c>
      <c r="D489" s="9" t="s">
        <v>98</v>
      </c>
      <c r="E489" s="41">
        <v>585618.4</v>
      </c>
      <c r="F489" s="6" t="str">
        <f>IF(E489&gt;0,IF(E489&gt;10000,_xlfn.CONCAT(ROUND(E489/10^(INT(LOG10(E489))+1),2)*10^(INT(LOG10(E489))+1)/1000000," Million"),"&lt; 0.01 Million"),0)</f>
        <v>0.59 Million</v>
      </c>
    </row>
    <row r="490" spans="1:6">
      <c r="A490" s="9" t="s">
        <v>100</v>
      </c>
      <c r="B490" s="14" t="s">
        <v>69</v>
      </c>
      <c r="D490" s="9" t="s">
        <v>100</v>
      </c>
      <c r="E490" s="41">
        <v>0</v>
      </c>
      <c r="F490" s="6">
        <f>IF(E490&gt;0,IF(E490&gt;10000,_xlfn.CONCAT(ROUND(E490/10^(INT(LOG10(E490))+1),2)*10^(INT(LOG10(E490))+1)/1000000," Million"),"&lt; 0.01 Million"),0)</f>
        <v>0</v>
      </c>
    </row>
    <row r="491" spans="1:6">
      <c r="A491" s="9" t="s">
        <v>101</v>
      </c>
      <c r="B491" s="6" t="s">
        <v>374</v>
      </c>
      <c r="D491" s="9" t="s">
        <v>101</v>
      </c>
      <c r="E491" s="41">
        <v>90054.8</v>
      </c>
      <c r="F491" s="6" t="str">
        <f>IF(E491&gt;0,IF(E491&gt;10000,_xlfn.CONCAT(ROUND(E491/10^(INT(LOG10(E491))+1),2)*10^(INT(LOG10(E491))+1)/1000000," Million"),"&lt; 0.01 Million"),0)</f>
        <v>0.09 Million</v>
      </c>
    </row>
    <row r="492" spans="1:6" ht="28.9">
      <c r="A492" s="10" t="s">
        <v>71</v>
      </c>
      <c r="B492" s="6" t="s">
        <v>375</v>
      </c>
      <c r="D492" s="10" t="s">
        <v>71</v>
      </c>
      <c r="E492" s="8" t="s">
        <v>375</v>
      </c>
      <c r="F492" s="6" t="str">
        <f>E492</f>
        <v>Limestone (47%), Salt (13%), Sand &amp; Gravel (39%)</v>
      </c>
    </row>
    <row r="493" spans="1:6">
      <c r="A493" s="9" t="s">
        <v>73</v>
      </c>
      <c r="B493" s="6" t="s">
        <v>376</v>
      </c>
      <c r="D493" s="9" t="s">
        <v>73</v>
      </c>
      <c r="E493" s="8" t="s">
        <v>376</v>
      </c>
      <c r="F493" s="6" t="str">
        <f>E493</f>
        <v>Fruit &amp; Nuts NEC(80%)</v>
      </c>
    </row>
    <row r="494" spans="1:6" ht="15" thickBot="1">
      <c r="A494" s="11" t="s">
        <v>75</v>
      </c>
      <c r="B494" s="15" t="s">
        <v>377</v>
      </c>
      <c r="D494" s="11" t="s">
        <v>75</v>
      </c>
      <c r="E494" s="12" t="s">
        <v>377</v>
      </c>
      <c r="F494" s="15" t="str">
        <f>E494</f>
        <v>Limestone(54%)</v>
      </c>
    </row>
    <row r="495" spans="1:6" ht="15" thickBot="1">
      <c r="A495" s="22" t="s">
        <v>55</v>
      </c>
      <c r="B495" s="23" t="s">
        <v>378</v>
      </c>
      <c r="D495" s="22" t="s">
        <v>55</v>
      </c>
      <c r="E495" s="27" t="s">
        <v>378</v>
      </c>
      <c r="F495" s="23"/>
    </row>
    <row r="496" spans="1:6">
      <c r="A496" s="2" t="s">
        <v>57</v>
      </c>
      <c r="B496" s="13" t="s">
        <v>58</v>
      </c>
      <c r="D496" s="2" t="s">
        <v>57</v>
      </c>
      <c r="E496" s="3" t="s">
        <v>58</v>
      </c>
      <c r="F496" s="13" t="s">
        <v>84</v>
      </c>
    </row>
    <row r="497" spans="1:6" ht="28.9">
      <c r="A497" s="4" t="s">
        <v>59</v>
      </c>
      <c r="B497" s="6" t="s">
        <v>379</v>
      </c>
      <c r="D497" s="4" t="s">
        <v>59</v>
      </c>
      <c r="E497" s="5" t="s">
        <v>379</v>
      </c>
      <c r="F497" s="6" t="str">
        <f>E497</f>
        <v>Great Lakes (43rd), National (NA)</v>
      </c>
    </row>
    <row r="498" spans="1:6" ht="15" thickBot="1">
      <c r="A498" s="4" t="s">
        <v>61</v>
      </c>
      <c r="B498" s="6" t="s">
        <v>356</v>
      </c>
      <c r="D498" s="4" t="s">
        <v>61</v>
      </c>
      <c r="E498" s="42">
        <v>839132</v>
      </c>
      <c r="F498" s="6" t="str">
        <f>IF(E498&gt;0,IF(E498&gt;10000,_xlfn.CONCAT(ROUND(E498/10^(INT(LOG10(E498))+1),2)*10^(INT(LOG10(E498))+1)/1000000," Million"),"&lt; 0.01 Million"),0)</f>
        <v>0.84 Million</v>
      </c>
    </row>
    <row r="499" spans="1:6">
      <c r="A499" s="7" t="s">
        <v>63</v>
      </c>
      <c r="B499" s="13" t="s">
        <v>58</v>
      </c>
      <c r="D499" s="7" t="s">
        <v>63</v>
      </c>
      <c r="E499" s="32" t="s">
        <v>58</v>
      </c>
      <c r="F499" s="13"/>
    </row>
    <row r="500" spans="1:6">
      <c r="A500" s="4" t="s">
        <v>64</v>
      </c>
      <c r="B500" s="6" t="s">
        <v>380</v>
      </c>
      <c r="D500" s="4" t="s">
        <v>64</v>
      </c>
      <c r="E500" s="41">
        <v>601276</v>
      </c>
      <c r="F500" s="6" t="str">
        <f>IF(E500&gt;0,IF(E500&gt;10000,_xlfn.CONCAT(ROUND(E500/10^(INT(LOG10(E500))+1),2)*10^(INT(LOG10(E500))+1)/1000000," Million"),"&lt; 0.01 Million"),0)</f>
        <v>0.6 Million</v>
      </c>
    </row>
    <row r="501" spans="1:6">
      <c r="A501" s="9" t="s">
        <v>96</v>
      </c>
      <c r="B501" s="6" t="s">
        <v>110</v>
      </c>
      <c r="D501" s="9" t="s">
        <v>96</v>
      </c>
      <c r="E501" s="41">
        <v>5374.2</v>
      </c>
      <c r="F501" s="6" t="str">
        <f>IF(E501&gt;0,IF(E501&gt;10000,_xlfn.CONCAT(ROUND(E501/10^(INT(LOG10(E501))+1),2)*10^(INT(LOG10(E501))+1)/1000000," Million"),"&lt; 0.01 Million"),0)</f>
        <v>&lt; 0.01 Million</v>
      </c>
    </row>
    <row r="502" spans="1:6">
      <c r="A502" s="9" t="s">
        <v>98</v>
      </c>
      <c r="B502" s="6" t="s">
        <v>380</v>
      </c>
      <c r="D502" s="9" t="s">
        <v>98</v>
      </c>
      <c r="E502" s="41">
        <v>595901.80000000005</v>
      </c>
      <c r="F502" s="6" t="str">
        <f>IF(E502&gt;0,IF(E502&gt;10000,_xlfn.CONCAT(ROUND(E502/10^(INT(LOG10(E502))+1),2)*10^(INT(LOG10(E502))+1)/1000000," Million"),"&lt; 0.01 Million"),0)</f>
        <v>0.6 Million</v>
      </c>
    </row>
    <row r="503" spans="1:6">
      <c r="A503" s="9" t="s">
        <v>100</v>
      </c>
      <c r="B503" s="14" t="s">
        <v>69</v>
      </c>
      <c r="D503" s="9" t="s">
        <v>100</v>
      </c>
      <c r="E503" s="41">
        <v>0</v>
      </c>
      <c r="F503" s="6">
        <f>IF(E503&gt;0,IF(E503&gt;10000,_xlfn.CONCAT(ROUND(E503/10^(INT(LOG10(E503))+1),2)*10^(INT(LOG10(E503))+1)/1000000," Million"),"&lt; 0.01 Million"),0)</f>
        <v>0</v>
      </c>
    </row>
    <row r="504" spans="1:6">
      <c r="A504" s="9" t="s">
        <v>101</v>
      </c>
      <c r="B504" s="6" t="s">
        <v>69</v>
      </c>
      <c r="D504" s="9" t="s">
        <v>101</v>
      </c>
      <c r="E504" s="41">
        <v>0</v>
      </c>
      <c r="F504" s="6">
        <f>IF(E504&gt;0,IF(E504&gt;10000,_xlfn.CONCAT(ROUND(E504/10^(INT(LOG10(E504))+1),2)*10^(INT(LOG10(E504))+1)/1000000," Million"),"&lt; 0.01 Million"),0)</f>
        <v>0</v>
      </c>
    </row>
    <row r="505" spans="1:6" ht="43.15">
      <c r="A505" s="10" t="s">
        <v>71</v>
      </c>
      <c r="B505" s="6" t="s">
        <v>381</v>
      </c>
      <c r="D505" s="10" t="s">
        <v>71</v>
      </c>
      <c r="E505" s="8" t="s">
        <v>381</v>
      </c>
      <c r="F505" s="6" t="str">
        <f>E505</f>
        <v>Clay &amp; Refrac. Mat. (5%), Limestone (82%), Sand &amp; Gravel (10%)</v>
      </c>
    </row>
    <row r="506" spans="1:6">
      <c r="A506" s="9" t="s">
        <v>73</v>
      </c>
      <c r="B506" s="6" t="s">
        <v>325</v>
      </c>
      <c r="D506" s="9" t="s">
        <v>73</v>
      </c>
      <c r="E506" s="8" t="s">
        <v>325</v>
      </c>
      <c r="F506" s="6" t="str">
        <f>E506</f>
        <v>Limestone(100%)</v>
      </c>
    </row>
    <row r="507" spans="1:6" ht="15" thickBot="1">
      <c r="A507" s="11" t="s">
        <v>75</v>
      </c>
      <c r="B507" s="15" t="s">
        <v>382</v>
      </c>
      <c r="D507" s="11" t="s">
        <v>75</v>
      </c>
      <c r="E507" s="12" t="s">
        <v>382</v>
      </c>
      <c r="F507" s="15" t="str">
        <f>E507</f>
        <v>Limestone(82%)</v>
      </c>
    </row>
    <row r="508" spans="1:6" ht="15" thickBot="1">
      <c r="A508" s="22" t="s">
        <v>55</v>
      </c>
      <c r="B508" s="23" t="s">
        <v>383</v>
      </c>
      <c r="D508" s="22" t="s">
        <v>55</v>
      </c>
      <c r="E508" s="27" t="s">
        <v>383</v>
      </c>
      <c r="F508" s="23"/>
    </row>
    <row r="509" spans="1:6">
      <c r="A509" s="2" t="s">
        <v>57</v>
      </c>
      <c r="B509" s="13" t="s">
        <v>58</v>
      </c>
      <c r="D509" s="2" t="s">
        <v>57</v>
      </c>
      <c r="E509" s="3" t="s">
        <v>58</v>
      </c>
      <c r="F509" s="13" t="s">
        <v>84</v>
      </c>
    </row>
    <row r="510" spans="1:6" ht="28.9">
      <c r="A510" s="4" t="s">
        <v>59</v>
      </c>
      <c r="B510" s="6" t="s">
        <v>384</v>
      </c>
      <c r="D510" s="4" t="s">
        <v>59</v>
      </c>
      <c r="E510" s="5" t="s">
        <v>384</v>
      </c>
      <c r="F510" s="6" t="str">
        <f>E510</f>
        <v>Great Lakes (52nd), National (NA)</v>
      </c>
    </row>
    <row r="511" spans="1:6" ht="15" thickBot="1">
      <c r="A511" s="4" t="s">
        <v>61</v>
      </c>
      <c r="B511" s="6" t="s">
        <v>385</v>
      </c>
      <c r="D511" s="4" t="s">
        <v>61</v>
      </c>
      <c r="E511" s="42">
        <v>360075</v>
      </c>
      <c r="F511" s="6" t="str">
        <f>IF(E511&gt;0,IF(E511&gt;10000,_xlfn.CONCAT(ROUND(E511/10^(INT(LOG10(E511))+1),2)*10^(INT(LOG10(E511))+1)/1000000," Million"),"&lt; 0.01 Million"),0)</f>
        <v>0.36 Million</v>
      </c>
    </row>
    <row r="512" spans="1:6">
      <c r="A512" s="7" t="s">
        <v>63</v>
      </c>
      <c r="B512" s="13" t="s">
        <v>58</v>
      </c>
      <c r="D512" s="7" t="s">
        <v>63</v>
      </c>
      <c r="E512" s="32" t="s">
        <v>58</v>
      </c>
      <c r="F512" s="13"/>
    </row>
    <row r="513" spans="1:6">
      <c r="A513" s="4" t="s">
        <v>64</v>
      </c>
      <c r="B513" s="6" t="s">
        <v>386</v>
      </c>
      <c r="D513" s="4" t="s">
        <v>64</v>
      </c>
      <c r="E513" s="41">
        <v>430546</v>
      </c>
      <c r="F513" s="6" t="str">
        <f>IF(E513&gt;0,IF(E513&gt;10000,_xlfn.CONCAT(ROUND(E513/10^(INT(LOG10(E513))+1),2)*10^(INT(LOG10(E513))+1)/1000000," Million"),"&lt; 0.01 Million"),0)</f>
        <v>0.43 Million</v>
      </c>
    </row>
    <row r="514" spans="1:6">
      <c r="A514" s="9" t="s">
        <v>96</v>
      </c>
      <c r="B514" s="6" t="s">
        <v>387</v>
      </c>
      <c r="D514" s="9" t="s">
        <v>96</v>
      </c>
      <c r="E514" s="41">
        <v>248510.4</v>
      </c>
      <c r="F514" s="6" t="str">
        <f>IF(E514&gt;0,IF(E514&gt;10000,_xlfn.CONCAT(ROUND(E514/10^(INT(LOG10(E514))+1),2)*10^(INT(LOG10(E514))+1)/1000000," Million"),"&lt; 0.01 Million"),0)</f>
        <v>0.25 Million</v>
      </c>
    </row>
    <row r="515" spans="1:6">
      <c r="A515" s="9" t="s">
        <v>98</v>
      </c>
      <c r="B515" s="6" t="s">
        <v>222</v>
      </c>
      <c r="D515" s="9" t="s">
        <v>98</v>
      </c>
      <c r="E515" s="41">
        <v>182035.20000000001</v>
      </c>
      <c r="F515" s="6" t="str">
        <f>IF(E515&gt;0,IF(E515&gt;10000,_xlfn.CONCAT(ROUND(E515/10^(INT(LOG10(E515))+1),2)*10^(INT(LOG10(E515))+1)/1000000," Million"),"&lt; 0.01 Million"),0)</f>
        <v>0.18 Million</v>
      </c>
    </row>
    <row r="516" spans="1:6">
      <c r="A516" s="9" t="s">
        <v>100</v>
      </c>
      <c r="B516" s="14" t="s">
        <v>69</v>
      </c>
      <c r="D516" s="9" t="s">
        <v>100</v>
      </c>
      <c r="E516" s="41">
        <v>0</v>
      </c>
      <c r="F516" s="6">
        <f>IF(E516&gt;0,IF(E516&gt;10000,_xlfn.CONCAT(ROUND(E516/10^(INT(LOG10(E516))+1),2)*10^(INT(LOG10(E516))+1)/1000000," Million"),"&lt; 0.01 Million"),0)</f>
        <v>0</v>
      </c>
    </row>
    <row r="517" spans="1:6">
      <c r="A517" s="9" t="s">
        <v>101</v>
      </c>
      <c r="B517" s="6" t="s">
        <v>69</v>
      </c>
      <c r="D517" s="9" t="s">
        <v>101</v>
      </c>
      <c r="E517" s="41">
        <v>0</v>
      </c>
      <c r="F517" s="6">
        <f>IF(E517&gt;0,IF(E517&gt;10000,_xlfn.CONCAT(ROUND(E517/10^(INT(LOG10(E517))+1),2)*10^(INT(LOG10(E517))+1)/1000000," Million"),"&lt; 0.01 Million"),0)</f>
        <v>0</v>
      </c>
    </row>
    <row r="518" spans="1:6" ht="28.9">
      <c r="A518" s="10" t="s">
        <v>71</v>
      </c>
      <c r="B518" s="6" t="s">
        <v>388</v>
      </c>
      <c r="D518" s="10" t="s">
        <v>71</v>
      </c>
      <c r="E518" s="8" t="s">
        <v>388</v>
      </c>
      <c r="F518" s="6" t="str">
        <f>E518</f>
        <v>Limestone (29%), Metallic Salts (56%), Slag (9%)</v>
      </c>
    </row>
    <row r="519" spans="1:6">
      <c r="A519" s="9" t="s">
        <v>73</v>
      </c>
      <c r="B519" s="6" t="s">
        <v>389</v>
      </c>
      <c r="D519" s="9" t="s">
        <v>73</v>
      </c>
      <c r="E519" s="8" t="s">
        <v>389</v>
      </c>
      <c r="F519" s="6" t="str">
        <f>E519</f>
        <v>Metallic Salts(98%)</v>
      </c>
    </row>
    <row r="520" spans="1:6" ht="15" thickBot="1">
      <c r="A520" s="11" t="s">
        <v>75</v>
      </c>
      <c r="B520" s="15" t="s">
        <v>390</v>
      </c>
      <c r="D520" s="11" t="s">
        <v>75</v>
      </c>
      <c r="E520" s="12" t="s">
        <v>390</v>
      </c>
      <c r="F520" s="15" t="str">
        <f>E520</f>
        <v>Limestone(66%)</v>
      </c>
    </row>
    <row r="521" spans="1:6" ht="15" thickBot="1">
      <c r="A521" s="22" t="s">
        <v>55</v>
      </c>
      <c r="B521" s="23" t="s">
        <v>391</v>
      </c>
      <c r="D521" s="22" t="s">
        <v>55</v>
      </c>
      <c r="E521" s="27" t="s">
        <v>391</v>
      </c>
      <c r="F521" s="23"/>
    </row>
    <row r="522" spans="1:6">
      <c r="A522" s="2" t="s">
        <v>57</v>
      </c>
      <c r="B522" s="13" t="s">
        <v>58</v>
      </c>
      <c r="D522" s="2" t="s">
        <v>57</v>
      </c>
      <c r="E522" s="3" t="s">
        <v>58</v>
      </c>
      <c r="F522" s="13" t="s">
        <v>84</v>
      </c>
    </row>
    <row r="523" spans="1:6" ht="28.9">
      <c r="A523" s="4" t="s">
        <v>59</v>
      </c>
      <c r="B523" s="6" t="s">
        <v>392</v>
      </c>
      <c r="D523" s="4" t="s">
        <v>59</v>
      </c>
      <c r="E523" s="5" t="s">
        <v>392</v>
      </c>
      <c r="F523" s="6" t="str">
        <f>E523</f>
        <v>Great Lakes (58th), National (NA)</v>
      </c>
    </row>
    <row r="524" spans="1:6" ht="15" thickBot="1">
      <c r="A524" s="4" t="s">
        <v>61</v>
      </c>
      <c r="B524" s="6" t="s">
        <v>393</v>
      </c>
      <c r="D524" s="4" t="s">
        <v>61</v>
      </c>
      <c r="E524" s="42">
        <v>229998</v>
      </c>
      <c r="F524" s="6" t="str">
        <f>IF(E524&gt;0,IF(E524&gt;10000,_xlfn.CONCAT(ROUND(E524/10^(INT(LOG10(E524))+1),2)*10^(INT(LOG10(E524))+1)/1000000," Million"),"&lt; 0.01 Million"),0)</f>
        <v>0.23 Million</v>
      </c>
    </row>
    <row r="525" spans="1:6">
      <c r="A525" s="7" t="s">
        <v>63</v>
      </c>
      <c r="B525" s="13" t="s">
        <v>58</v>
      </c>
      <c r="D525" s="7" t="s">
        <v>63</v>
      </c>
      <c r="E525" s="32" t="s">
        <v>58</v>
      </c>
      <c r="F525" s="13"/>
    </row>
    <row r="526" spans="1:6">
      <c r="A526" s="4" t="s">
        <v>64</v>
      </c>
      <c r="B526" s="6" t="s">
        <v>394</v>
      </c>
      <c r="D526" s="4" t="s">
        <v>64</v>
      </c>
      <c r="E526" s="41">
        <v>196905</v>
      </c>
      <c r="F526" s="6" t="str">
        <f>IF(E526&gt;0,IF(E526&gt;10000,_xlfn.CONCAT(ROUND(E526/10^(INT(LOG10(E526))+1),2)*10^(INT(LOG10(E526))+1)/1000000," Million"),"&lt; 0.01 Million"),0)</f>
        <v>0.2 Million</v>
      </c>
    </row>
    <row r="527" spans="1:6">
      <c r="A527" s="9" t="s">
        <v>96</v>
      </c>
      <c r="B527" s="6" t="s">
        <v>110</v>
      </c>
      <c r="D527" s="9" t="s">
        <v>96</v>
      </c>
      <c r="E527" s="41">
        <v>9433.2000000000007</v>
      </c>
      <c r="F527" s="6" t="str">
        <f>IF(E527&gt;0,IF(E527&gt;10000,_xlfn.CONCAT(ROUND(E527/10^(INT(LOG10(E527))+1),2)*10^(INT(LOG10(E527))+1)/1000000," Million"),"&lt; 0.01 Million"),0)</f>
        <v>&lt; 0.01 Million</v>
      </c>
    </row>
    <row r="528" spans="1:6">
      <c r="A528" s="9" t="s">
        <v>98</v>
      </c>
      <c r="B528" s="6" t="s">
        <v>395</v>
      </c>
      <c r="D528" s="9" t="s">
        <v>98</v>
      </c>
      <c r="E528" s="41">
        <v>187472</v>
      </c>
      <c r="F528" s="6" t="str">
        <f>IF(E528&gt;0,IF(E528&gt;10000,_xlfn.CONCAT(ROUND(E528/10^(INT(LOG10(E528))+1),2)*10^(INT(LOG10(E528))+1)/1000000," Million"),"&lt; 0.01 Million"),0)</f>
        <v>0.19 Million</v>
      </c>
    </row>
    <row r="529" spans="1:6">
      <c r="A529" s="9" t="s">
        <v>100</v>
      </c>
      <c r="B529" s="14" t="s">
        <v>69</v>
      </c>
      <c r="D529" s="9" t="s">
        <v>100</v>
      </c>
      <c r="E529" s="41">
        <v>0</v>
      </c>
      <c r="F529" s="6">
        <f>IF(E529&gt;0,IF(E529&gt;10000,_xlfn.CONCAT(ROUND(E529/10^(INT(LOG10(E529))+1),2)*10^(INT(LOG10(E529))+1)/1000000," Million"),"&lt; 0.01 Million"),0)</f>
        <v>0</v>
      </c>
    </row>
    <row r="530" spans="1:6">
      <c r="A530" s="9" t="s">
        <v>101</v>
      </c>
      <c r="B530" s="6" t="s">
        <v>69</v>
      </c>
      <c r="D530" s="9" t="s">
        <v>101</v>
      </c>
      <c r="E530" s="41">
        <v>0</v>
      </c>
      <c r="F530" s="6">
        <f>IF(E530&gt;0,IF(E530&gt;10000,_xlfn.CONCAT(ROUND(E530/10^(INT(LOG10(E530))+1),2)*10^(INT(LOG10(E530))+1)/1000000," Million"),"&lt; 0.01 Million"),0)</f>
        <v>0</v>
      </c>
    </row>
    <row r="531" spans="1:6" ht="28.9">
      <c r="A531" s="10" t="s">
        <v>71</v>
      </c>
      <c r="B531" s="6" t="s">
        <v>396</v>
      </c>
      <c r="D531" s="10" t="s">
        <v>71</v>
      </c>
      <c r="E531" s="8" t="s">
        <v>396</v>
      </c>
      <c r="F531" s="6" t="str">
        <f>E531</f>
        <v>Coal &amp; Lignite (27%), Limestone (32%), Slag (11%)</v>
      </c>
    </row>
    <row r="532" spans="1:6">
      <c r="A532" s="9" t="s">
        <v>73</v>
      </c>
      <c r="B532" s="6" t="s">
        <v>397</v>
      </c>
      <c r="D532" s="9" t="s">
        <v>73</v>
      </c>
      <c r="E532" s="8" t="s">
        <v>397</v>
      </c>
      <c r="F532" s="6" t="str">
        <f>E532</f>
        <v>Limestone(77%)</v>
      </c>
    </row>
    <row r="533" spans="1:6" ht="15" thickBot="1">
      <c r="A533" s="11" t="s">
        <v>75</v>
      </c>
      <c r="B533" s="15" t="s">
        <v>398</v>
      </c>
      <c r="D533" s="11" t="s">
        <v>75</v>
      </c>
      <c r="E533" s="12" t="s">
        <v>398</v>
      </c>
      <c r="F533" s="15" t="str">
        <f>E533</f>
        <v>Limestone(30%)</v>
      </c>
    </row>
    <row r="534" spans="1:6" ht="15" thickBot="1">
      <c r="A534" s="22" t="s">
        <v>55</v>
      </c>
      <c r="B534" s="23" t="s">
        <v>399</v>
      </c>
      <c r="D534" s="22" t="s">
        <v>55</v>
      </c>
      <c r="E534" s="27" t="s">
        <v>399</v>
      </c>
      <c r="F534" s="23"/>
    </row>
    <row r="535" spans="1:6">
      <c r="A535" s="2" t="s">
        <v>57</v>
      </c>
      <c r="B535" s="13" t="s">
        <v>58</v>
      </c>
      <c r="D535" s="2" t="s">
        <v>57</v>
      </c>
      <c r="E535" s="3" t="s">
        <v>58</v>
      </c>
      <c r="F535" s="13" t="s">
        <v>84</v>
      </c>
    </row>
    <row r="536" spans="1:6" ht="28.9">
      <c r="A536" s="4" t="s">
        <v>59</v>
      </c>
      <c r="B536" s="6" t="s">
        <v>400</v>
      </c>
      <c r="D536" s="4" t="s">
        <v>59</v>
      </c>
      <c r="E536" s="5" t="s">
        <v>400</v>
      </c>
      <c r="F536" s="6" t="str">
        <f>E536</f>
        <v>Great Lakes (47th), National (NA)</v>
      </c>
    </row>
    <row r="537" spans="1:6" ht="15" thickBot="1">
      <c r="A537" s="4" t="s">
        <v>61</v>
      </c>
      <c r="B537" s="6" t="s">
        <v>373</v>
      </c>
      <c r="D537" s="4" t="s">
        <v>61</v>
      </c>
      <c r="E537" s="42">
        <v>590947</v>
      </c>
      <c r="F537" s="6" t="str">
        <f>IF(E537&gt;0,IF(E537&gt;10000,_xlfn.CONCAT(ROUND(E537/10^(INT(LOG10(E537))+1),2)*10^(INT(LOG10(E537))+1)/1000000," Million"),"&lt; 0.01 Million"),0)</f>
        <v>0.59 Million</v>
      </c>
    </row>
    <row r="538" spans="1:6">
      <c r="A538" s="7" t="s">
        <v>63</v>
      </c>
      <c r="B538" s="13" t="s">
        <v>58</v>
      </c>
      <c r="D538" s="7" t="s">
        <v>63</v>
      </c>
      <c r="E538" s="32" t="s">
        <v>58</v>
      </c>
      <c r="F538" s="13"/>
    </row>
    <row r="539" spans="1:6">
      <c r="A539" s="4" t="s">
        <v>64</v>
      </c>
      <c r="B539" s="6" t="s">
        <v>401</v>
      </c>
      <c r="D539" s="4" t="s">
        <v>64</v>
      </c>
      <c r="E539" s="41">
        <v>466794</v>
      </c>
      <c r="F539" s="6" t="str">
        <f>IF(E539&gt;0,IF(E539&gt;10000,_xlfn.CONCAT(ROUND(E539/10^(INT(LOG10(E539))+1),2)*10^(INT(LOG10(E539))+1)/1000000," Million"),"&lt; 0.01 Million"),0)</f>
        <v>0.47 Million</v>
      </c>
    </row>
    <row r="540" spans="1:6">
      <c r="A540" s="9" t="s">
        <v>96</v>
      </c>
      <c r="B540" s="6" t="s">
        <v>402</v>
      </c>
      <c r="D540" s="9" t="s">
        <v>96</v>
      </c>
      <c r="E540" s="41">
        <v>114346.2</v>
      </c>
      <c r="F540" s="6" t="str">
        <f>IF(E540&gt;0,IF(E540&gt;10000,_xlfn.CONCAT(ROUND(E540/10^(INT(LOG10(E540))+1),2)*10^(INT(LOG10(E540))+1)/1000000," Million"),"&lt; 0.01 Million"),0)</f>
        <v>0.11 Million</v>
      </c>
    </row>
    <row r="541" spans="1:6">
      <c r="A541" s="9" t="s">
        <v>98</v>
      </c>
      <c r="B541" s="6" t="s">
        <v>403</v>
      </c>
      <c r="D541" s="9" t="s">
        <v>98</v>
      </c>
      <c r="E541" s="41">
        <v>334461.8</v>
      </c>
      <c r="F541" s="6" t="str">
        <f>IF(E541&gt;0,IF(E541&gt;10000,_xlfn.CONCAT(ROUND(E541/10^(INT(LOG10(E541))+1),2)*10^(INT(LOG10(E541))+1)/1000000," Million"),"&lt; 0.01 Million"),0)</f>
        <v>0.33 Million</v>
      </c>
    </row>
    <row r="542" spans="1:6">
      <c r="A542" s="9" t="s">
        <v>100</v>
      </c>
      <c r="B542" s="14" t="s">
        <v>69</v>
      </c>
      <c r="D542" s="9" t="s">
        <v>100</v>
      </c>
      <c r="E542" s="41">
        <v>0</v>
      </c>
      <c r="F542" s="6">
        <f>IF(E542&gt;0,IF(E542&gt;10000,_xlfn.CONCAT(ROUND(E542/10^(INT(LOG10(E542))+1),2)*10^(INT(LOG10(E542))+1)/1000000," Million"),"&lt; 0.01 Million"),0)</f>
        <v>0</v>
      </c>
    </row>
    <row r="543" spans="1:6">
      <c r="A543" s="9" t="s">
        <v>101</v>
      </c>
      <c r="B543" s="6" t="s">
        <v>404</v>
      </c>
      <c r="D543" s="9" t="s">
        <v>101</v>
      </c>
      <c r="E543" s="41">
        <v>17985.599999999999</v>
      </c>
      <c r="F543" s="6" t="str">
        <f>IF(E543&gt;0,IF(E543&gt;10000,_xlfn.CONCAT(ROUND(E543/10^(INT(LOG10(E543))+1),2)*10^(INT(LOG10(E543))+1)/1000000," Million"),"&lt; 0.01 Million"),0)</f>
        <v>0.018 Million</v>
      </c>
    </row>
    <row r="544" spans="1:6" ht="43.15">
      <c r="A544" s="10" t="s">
        <v>71</v>
      </c>
      <c r="B544" s="6" t="s">
        <v>405</v>
      </c>
      <c r="D544" s="10" t="s">
        <v>71</v>
      </c>
      <c r="E544" s="8" t="s">
        <v>405</v>
      </c>
      <c r="F544" s="6" t="str">
        <f>E544</f>
        <v>Iron &amp; Steel Scrap (20%), Limestone (59%), Sand &amp; Gravel (16%)</v>
      </c>
    </row>
    <row r="545" spans="1:6">
      <c r="A545" s="9" t="s">
        <v>73</v>
      </c>
      <c r="B545" s="6" t="s">
        <v>406</v>
      </c>
      <c r="D545" s="9" t="s">
        <v>73</v>
      </c>
      <c r="E545" s="8" t="s">
        <v>406</v>
      </c>
      <c r="F545" s="6" t="str">
        <f>E545</f>
        <v>Iron &amp; Steel Scrap(82%)</v>
      </c>
    </row>
    <row r="546" spans="1:6" ht="15" thickBot="1">
      <c r="A546" s="11" t="s">
        <v>75</v>
      </c>
      <c r="B546" s="15" t="s">
        <v>132</v>
      </c>
      <c r="D546" s="11" t="s">
        <v>75</v>
      </c>
      <c r="E546" s="12" t="s">
        <v>132</v>
      </c>
      <c r="F546" s="15" t="str">
        <f>E546</f>
        <v>Limestone(75%)</v>
      </c>
    </row>
    <row r="547" spans="1:6" ht="15" thickBot="1">
      <c r="A547" s="22" t="s">
        <v>55</v>
      </c>
      <c r="B547" s="23" t="s">
        <v>407</v>
      </c>
      <c r="D547" s="22" t="s">
        <v>55</v>
      </c>
      <c r="E547" s="27" t="s">
        <v>407</v>
      </c>
      <c r="F547" s="23"/>
    </row>
    <row r="548" spans="1:6">
      <c r="A548" s="2" t="s">
        <v>57</v>
      </c>
      <c r="B548" s="13" t="s">
        <v>58</v>
      </c>
      <c r="D548" s="2" t="s">
        <v>57</v>
      </c>
      <c r="E548" s="3" t="s">
        <v>58</v>
      </c>
      <c r="F548" s="13" t="s">
        <v>84</v>
      </c>
    </row>
    <row r="549" spans="1:6" ht="28.9">
      <c r="A549" s="4" t="s">
        <v>59</v>
      </c>
      <c r="B549" s="6" t="s">
        <v>408</v>
      </c>
      <c r="D549" s="4" t="s">
        <v>59</v>
      </c>
      <c r="E549" s="5" t="s">
        <v>408</v>
      </c>
      <c r="F549" s="6" t="str">
        <f>E549</f>
        <v>Great Lakes (68th), National (NA)</v>
      </c>
    </row>
    <row r="550" spans="1:6" ht="15" thickBot="1">
      <c r="A550" s="4" t="s">
        <v>61</v>
      </c>
      <c r="B550" s="6" t="s">
        <v>344</v>
      </c>
      <c r="D550" s="4" t="s">
        <v>61</v>
      </c>
      <c r="E550" s="42">
        <v>103195</v>
      </c>
      <c r="F550" s="6" t="str">
        <f>IF(E550&gt;0,IF(E550&gt;10000,_xlfn.CONCAT(ROUND(E550/10^(INT(LOG10(E550))+1),2)*10^(INT(LOG10(E550))+1)/1000000," Million"),"&lt; 0.01 Million"),0)</f>
        <v>0.1 Million</v>
      </c>
    </row>
    <row r="551" spans="1:6">
      <c r="A551" s="7" t="s">
        <v>63</v>
      </c>
      <c r="B551" s="13" t="s">
        <v>58</v>
      </c>
      <c r="D551" s="7" t="s">
        <v>63</v>
      </c>
      <c r="E551" s="32" t="s">
        <v>58</v>
      </c>
      <c r="F551" s="13"/>
    </row>
    <row r="552" spans="1:6">
      <c r="A552" s="4" t="s">
        <v>64</v>
      </c>
      <c r="B552" s="6" t="s">
        <v>402</v>
      </c>
      <c r="D552" s="4" t="s">
        <v>64</v>
      </c>
      <c r="E552" s="41">
        <v>114121</v>
      </c>
      <c r="F552" s="6" t="str">
        <f>IF(E552&gt;0,IF(E552&gt;10000,_xlfn.CONCAT(ROUND(E552/10^(INT(LOG10(E552))+1),2)*10^(INT(LOG10(E552))+1)/1000000," Million"),"&lt; 0.01 Million"),0)</f>
        <v>0.11 Million</v>
      </c>
    </row>
    <row r="553" spans="1:6">
      <c r="A553" s="9" t="s">
        <v>96</v>
      </c>
      <c r="B553" s="6" t="s">
        <v>69</v>
      </c>
      <c r="D553" s="9" t="s">
        <v>96</v>
      </c>
      <c r="E553" s="41">
        <v>0</v>
      </c>
      <c r="F553" s="6">
        <f>IF(E553&gt;0,IF(E553&gt;10000,_xlfn.CONCAT(ROUND(E553/10^(INT(LOG10(E553))+1),2)*10^(INT(LOG10(E553))+1)/1000000," Million"),"&lt; 0.01 Million"),0)</f>
        <v>0</v>
      </c>
    </row>
    <row r="554" spans="1:6">
      <c r="A554" s="9" t="s">
        <v>98</v>
      </c>
      <c r="B554" s="6" t="s">
        <v>402</v>
      </c>
      <c r="D554" s="9" t="s">
        <v>98</v>
      </c>
      <c r="E554" s="41">
        <v>114121.2</v>
      </c>
      <c r="F554" s="6" t="str">
        <f>IF(E554&gt;0,IF(E554&gt;10000,_xlfn.CONCAT(ROUND(E554/10^(INT(LOG10(E554))+1),2)*10^(INT(LOG10(E554))+1)/1000000," Million"),"&lt; 0.01 Million"),0)</f>
        <v>0.11 Million</v>
      </c>
    </row>
    <row r="555" spans="1:6">
      <c r="A555" s="9" t="s">
        <v>100</v>
      </c>
      <c r="B555" s="14" t="s">
        <v>69</v>
      </c>
      <c r="D555" s="9" t="s">
        <v>100</v>
      </c>
      <c r="E555" s="41">
        <v>0</v>
      </c>
      <c r="F555" s="6">
        <f>IF(E555&gt;0,IF(E555&gt;10000,_xlfn.CONCAT(ROUND(E555/10^(INT(LOG10(E555))+1),2)*10^(INT(LOG10(E555))+1)/1000000," Million"),"&lt; 0.01 Million"),0)</f>
        <v>0</v>
      </c>
    </row>
    <row r="556" spans="1:6">
      <c r="A556" s="9" t="s">
        <v>101</v>
      </c>
      <c r="B556" s="6" t="s">
        <v>69</v>
      </c>
      <c r="D556" s="9" t="s">
        <v>101</v>
      </c>
      <c r="E556" s="41">
        <v>0</v>
      </c>
      <c r="F556" s="6">
        <f>IF(E556&gt;0,IF(E556&gt;10000,_xlfn.CONCAT(ROUND(E556/10^(INT(LOG10(E556))+1),2)*10^(INT(LOG10(E556))+1)/1000000," Million"),"&lt; 0.01 Million"),0)</f>
        <v>0</v>
      </c>
    </row>
    <row r="557" spans="1:6" ht="28.9">
      <c r="A557" s="10" t="s">
        <v>71</v>
      </c>
      <c r="B557" s="6" t="s">
        <v>409</v>
      </c>
      <c r="D557" s="10" t="s">
        <v>71</v>
      </c>
      <c r="E557" s="8" t="s">
        <v>409</v>
      </c>
      <c r="F557" s="6" t="str">
        <f>E557</f>
        <v>Limestone (19%), Salt (9%), Sand &amp; Gravel (63%)</v>
      </c>
    </row>
    <row r="558" spans="1:6">
      <c r="A558" s="9" t="s">
        <v>73</v>
      </c>
      <c r="B558" s="6" t="s">
        <v>410</v>
      </c>
      <c r="D558" s="9" t="s">
        <v>73</v>
      </c>
      <c r="E558" s="8" t="s">
        <v>410</v>
      </c>
      <c r="F558" s="6" t="str">
        <f>E558</f>
        <v>NA</v>
      </c>
    </row>
    <row r="559" spans="1:6" ht="15" thickBot="1">
      <c r="A559" s="11" t="s">
        <v>75</v>
      </c>
      <c r="B559" s="15" t="s">
        <v>411</v>
      </c>
      <c r="D559" s="11" t="s">
        <v>75</v>
      </c>
      <c r="E559" s="12" t="s">
        <v>411</v>
      </c>
      <c r="F559" s="15" t="str">
        <f>E559</f>
        <v>Sand &amp; Gravel(63%)</v>
      </c>
    </row>
    <row r="560" spans="1:6" ht="15" thickBot="1">
      <c r="A560" s="22" t="s">
        <v>55</v>
      </c>
      <c r="B560" s="23" t="s">
        <v>412</v>
      </c>
      <c r="D560" s="22" t="s">
        <v>55</v>
      </c>
      <c r="E560" s="27" t="s">
        <v>412</v>
      </c>
      <c r="F560" s="23"/>
    </row>
    <row r="561" spans="1:6">
      <c r="A561" s="2" t="s">
        <v>57</v>
      </c>
      <c r="B561" s="13" t="s">
        <v>58</v>
      </c>
      <c r="D561" s="2" t="s">
        <v>57</v>
      </c>
      <c r="E561" s="3" t="s">
        <v>58</v>
      </c>
      <c r="F561" s="13" t="s">
        <v>84</v>
      </c>
    </row>
    <row r="562" spans="1:6" ht="28.9">
      <c r="A562" s="4" t="s">
        <v>59</v>
      </c>
      <c r="B562" s="6" t="s">
        <v>413</v>
      </c>
      <c r="D562" s="4" t="s">
        <v>59</v>
      </c>
      <c r="E562" s="5" t="s">
        <v>413</v>
      </c>
      <c r="F562" s="6" t="str">
        <f>E562</f>
        <v>Great Lakes (50th), National (NA)</v>
      </c>
    </row>
    <row r="563" spans="1:6" ht="15" thickBot="1">
      <c r="A563" s="4" t="s">
        <v>61</v>
      </c>
      <c r="B563" s="6" t="s">
        <v>385</v>
      </c>
      <c r="D563" s="4" t="s">
        <v>61</v>
      </c>
      <c r="E563" s="42">
        <v>364179</v>
      </c>
      <c r="F563" s="6" t="str">
        <f>IF(E563&gt;0,IF(E563&gt;10000,_xlfn.CONCAT(ROUND(E563/10^(INT(LOG10(E563))+1),2)*10^(INT(LOG10(E563))+1)/1000000," Million"),"&lt; 0.01 Million"),0)</f>
        <v>0.36 Million</v>
      </c>
    </row>
    <row r="564" spans="1:6">
      <c r="A564" s="7" t="s">
        <v>63</v>
      </c>
      <c r="B564" s="13" t="s">
        <v>58</v>
      </c>
      <c r="D564" s="7" t="s">
        <v>63</v>
      </c>
      <c r="E564" s="32" t="s">
        <v>58</v>
      </c>
      <c r="F564" s="13"/>
    </row>
    <row r="565" spans="1:6">
      <c r="A565" s="4" t="s">
        <v>64</v>
      </c>
      <c r="B565" s="6" t="s">
        <v>414</v>
      </c>
      <c r="D565" s="4" t="s">
        <v>64</v>
      </c>
      <c r="E565" s="41">
        <v>303189</v>
      </c>
      <c r="F565" s="6" t="str">
        <f>IF(E565&gt;0,IF(E565&gt;10000,_xlfn.CONCAT(ROUND(E565/10^(INT(LOG10(E565))+1),2)*10^(INT(LOG10(E565))+1)/1000000," Million"),"&lt; 0.01 Million"),0)</f>
        <v>0.3 Million</v>
      </c>
    </row>
    <row r="566" spans="1:6">
      <c r="A566" s="9" t="s">
        <v>96</v>
      </c>
      <c r="B566" s="6" t="s">
        <v>110</v>
      </c>
      <c r="D566" s="9" t="s">
        <v>96</v>
      </c>
      <c r="E566" s="41">
        <v>7054.8</v>
      </c>
      <c r="F566" s="6" t="str">
        <f>IF(E566&gt;0,IF(E566&gt;10000,_xlfn.CONCAT(ROUND(E566/10^(INT(LOG10(E566))+1),2)*10^(INT(LOG10(E566))+1)/1000000," Million"),"&lt; 0.01 Million"),0)</f>
        <v>&lt; 0.01 Million</v>
      </c>
    </row>
    <row r="567" spans="1:6">
      <c r="A567" s="9" t="s">
        <v>98</v>
      </c>
      <c r="B567" s="6" t="s">
        <v>414</v>
      </c>
      <c r="D567" s="9" t="s">
        <v>98</v>
      </c>
      <c r="E567" s="41">
        <v>296134.2</v>
      </c>
      <c r="F567" s="6" t="str">
        <f>IF(E567&gt;0,IF(E567&gt;10000,_xlfn.CONCAT(ROUND(E567/10^(INT(LOG10(E567))+1),2)*10^(INT(LOG10(E567))+1)/1000000," Million"),"&lt; 0.01 Million"),0)</f>
        <v>0.3 Million</v>
      </c>
    </row>
    <row r="568" spans="1:6">
      <c r="A568" s="9" t="s">
        <v>100</v>
      </c>
      <c r="B568" s="14" t="s">
        <v>69</v>
      </c>
      <c r="D568" s="9" t="s">
        <v>100</v>
      </c>
      <c r="E568" s="41">
        <v>0</v>
      </c>
      <c r="F568" s="6">
        <f>IF(E568&gt;0,IF(E568&gt;10000,_xlfn.CONCAT(ROUND(E568/10^(INT(LOG10(E568))+1),2)*10^(INT(LOG10(E568))+1)/1000000," Million"),"&lt; 0.01 Million"),0)</f>
        <v>0</v>
      </c>
    </row>
    <row r="569" spans="1:6">
      <c r="A569" s="9" t="s">
        <v>101</v>
      </c>
      <c r="B569" s="6" t="s">
        <v>69</v>
      </c>
      <c r="D569" s="9" t="s">
        <v>101</v>
      </c>
      <c r="E569" s="41">
        <v>0</v>
      </c>
      <c r="F569" s="6">
        <f>IF(E569&gt;0,IF(E569&gt;10000,_xlfn.CONCAT(ROUND(E569/10^(INT(LOG10(E569))+1),2)*10^(INT(LOG10(E569))+1)/1000000," Million"),"&lt; 0.01 Million"),0)</f>
        <v>0</v>
      </c>
    </row>
    <row r="570" spans="1:6" ht="43.15">
      <c r="A570" s="10" t="s">
        <v>71</v>
      </c>
      <c r="B570" s="6" t="s">
        <v>415</v>
      </c>
      <c r="D570" s="10" t="s">
        <v>71</v>
      </c>
      <c r="E570" s="8" t="s">
        <v>415</v>
      </c>
      <c r="F570" s="6" t="str">
        <f>E570</f>
        <v>Cement &amp; Concrete (53%), Limestone (38%), Sand &amp; Gravel (6%)</v>
      </c>
    </row>
    <row r="571" spans="1:6">
      <c r="A571" s="9" t="s">
        <v>73</v>
      </c>
      <c r="B571" s="6" t="s">
        <v>325</v>
      </c>
      <c r="D571" s="9" t="s">
        <v>73</v>
      </c>
      <c r="E571" s="8" t="s">
        <v>325</v>
      </c>
      <c r="F571" s="6" t="str">
        <f>E571</f>
        <v>Limestone(100%)</v>
      </c>
    </row>
    <row r="572" spans="1:6" ht="15" thickBot="1">
      <c r="A572" s="11" t="s">
        <v>75</v>
      </c>
      <c r="B572" s="15" t="s">
        <v>416</v>
      </c>
      <c r="D572" s="11" t="s">
        <v>75</v>
      </c>
      <c r="E572" s="12" t="s">
        <v>416</v>
      </c>
      <c r="F572" s="15" t="str">
        <f>E572</f>
        <v>Cement &amp; Concrete(55%)</v>
      </c>
    </row>
    <row r="573" spans="1:6" ht="15" thickBot="1">
      <c r="A573" s="22" t="s">
        <v>55</v>
      </c>
      <c r="B573" s="23" t="s">
        <v>417</v>
      </c>
      <c r="D573" s="22" t="s">
        <v>55</v>
      </c>
      <c r="E573" s="27" t="s">
        <v>417</v>
      </c>
      <c r="F573" s="23"/>
    </row>
    <row r="574" spans="1:6">
      <c r="A574" s="2" t="s">
        <v>57</v>
      </c>
      <c r="B574" s="13" t="s">
        <v>58</v>
      </c>
      <c r="D574" s="2" t="s">
        <v>57</v>
      </c>
      <c r="E574" s="3" t="s">
        <v>58</v>
      </c>
      <c r="F574" s="13" t="s">
        <v>84</v>
      </c>
    </row>
    <row r="575" spans="1:6" ht="28.9">
      <c r="A575" s="4" t="s">
        <v>59</v>
      </c>
      <c r="B575" s="6" t="s">
        <v>418</v>
      </c>
      <c r="D575" s="4" t="s">
        <v>59</v>
      </c>
      <c r="E575" s="5" t="s">
        <v>418</v>
      </c>
      <c r="F575" s="6" t="str">
        <f>E575</f>
        <v>Great Lakes (62nd), National (NA)</v>
      </c>
    </row>
    <row r="576" spans="1:6" ht="15" thickBot="1">
      <c r="A576" s="4" t="s">
        <v>61</v>
      </c>
      <c r="B576" s="6" t="s">
        <v>395</v>
      </c>
      <c r="D576" s="4" t="s">
        <v>61</v>
      </c>
      <c r="E576" s="42">
        <v>194145</v>
      </c>
      <c r="F576" s="6" t="str">
        <f>IF(E576&gt;0,IF(E576&gt;10000,_xlfn.CONCAT(ROUND(E576/10^(INT(LOG10(E576))+1),2)*10^(INT(LOG10(E576))+1)/1000000," Million"),"&lt; 0.01 Million"),0)</f>
        <v>0.19 Million</v>
      </c>
    </row>
    <row r="577" spans="1:6">
      <c r="A577" s="7" t="s">
        <v>63</v>
      </c>
      <c r="B577" s="13" t="s">
        <v>58</v>
      </c>
      <c r="D577" s="7" t="s">
        <v>63</v>
      </c>
      <c r="E577" s="32" t="s">
        <v>58</v>
      </c>
      <c r="F577" s="13"/>
    </row>
    <row r="578" spans="1:6">
      <c r="A578" s="4" t="s">
        <v>64</v>
      </c>
      <c r="B578" s="6" t="s">
        <v>395</v>
      </c>
      <c r="D578" s="4" t="s">
        <v>64</v>
      </c>
      <c r="E578" s="41">
        <v>187732</v>
      </c>
      <c r="F578" s="6" t="str">
        <f>IF(E578&gt;0,IF(E578&gt;10000,_xlfn.CONCAT(ROUND(E578/10^(INT(LOG10(E578))+1),2)*10^(INT(LOG10(E578))+1)/1000000," Million"),"&lt; 0.01 Million"),0)</f>
        <v>0.19 Million</v>
      </c>
    </row>
    <row r="579" spans="1:6">
      <c r="A579" s="9" t="s">
        <v>96</v>
      </c>
      <c r="B579" s="6" t="s">
        <v>419</v>
      </c>
      <c r="D579" s="9" t="s">
        <v>96</v>
      </c>
      <c r="E579" s="41">
        <v>49163</v>
      </c>
      <c r="F579" s="6" t="str">
        <f>IF(E579&gt;0,IF(E579&gt;10000,_xlfn.CONCAT(ROUND(E579/10^(INT(LOG10(E579))+1),2)*10^(INT(LOG10(E579))+1)/1000000," Million"),"&lt; 0.01 Million"),0)</f>
        <v>0.049 Million</v>
      </c>
    </row>
    <row r="580" spans="1:6">
      <c r="A580" s="9" t="s">
        <v>98</v>
      </c>
      <c r="B580" s="6" t="s">
        <v>420</v>
      </c>
      <c r="D580" s="9" t="s">
        <v>98</v>
      </c>
      <c r="E580" s="41">
        <v>138569.20000000001</v>
      </c>
      <c r="F580" s="6" t="str">
        <f>IF(E580&gt;0,IF(E580&gt;10000,_xlfn.CONCAT(ROUND(E580/10^(INT(LOG10(E580))+1),2)*10^(INT(LOG10(E580))+1)/1000000," Million"),"&lt; 0.01 Million"),0)</f>
        <v>0.14 Million</v>
      </c>
    </row>
    <row r="581" spans="1:6">
      <c r="A581" s="9" t="s">
        <v>100</v>
      </c>
      <c r="B581" s="14" t="s">
        <v>69</v>
      </c>
      <c r="D581" s="9" t="s">
        <v>100</v>
      </c>
      <c r="E581" s="41">
        <v>0</v>
      </c>
      <c r="F581" s="6">
        <f>IF(E581&gt;0,IF(E581&gt;10000,_xlfn.CONCAT(ROUND(E581/10^(INT(LOG10(E581))+1),2)*10^(INT(LOG10(E581))+1)/1000000," Million"),"&lt; 0.01 Million"),0)</f>
        <v>0</v>
      </c>
    </row>
    <row r="582" spans="1:6">
      <c r="A582" s="9" t="s">
        <v>101</v>
      </c>
      <c r="B582" s="6" t="s">
        <v>69</v>
      </c>
      <c r="D582" s="9" t="s">
        <v>101</v>
      </c>
      <c r="E582" s="41">
        <v>0</v>
      </c>
      <c r="F582" s="6">
        <f>IF(E582&gt;0,IF(E582&gt;10000,_xlfn.CONCAT(ROUND(E582/10^(INT(LOG10(E582))+1),2)*10^(INT(LOG10(E582))+1)/1000000," Million"),"&lt; 0.01 Million"),0)</f>
        <v>0</v>
      </c>
    </row>
    <row r="583" spans="1:6" ht="28.9">
      <c r="A583" s="10" t="s">
        <v>71</v>
      </c>
      <c r="B583" s="6" t="s">
        <v>421</v>
      </c>
      <c r="D583" s="10" t="s">
        <v>71</v>
      </c>
      <c r="E583" s="8" t="s">
        <v>421</v>
      </c>
      <c r="F583" s="6" t="str">
        <f>E583</f>
        <v>Cement &amp; Concrete (71%), Limestone (16%), Slag (6%)</v>
      </c>
    </row>
    <row r="584" spans="1:6">
      <c r="A584" s="9" t="s">
        <v>73</v>
      </c>
      <c r="B584" s="6" t="s">
        <v>422</v>
      </c>
      <c r="D584" s="9" t="s">
        <v>73</v>
      </c>
      <c r="E584" s="8" t="s">
        <v>422</v>
      </c>
      <c r="F584" s="6" t="str">
        <f>E584</f>
        <v>Limestone(62%)</v>
      </c>
    </row>
    <row r="585" spans="1:6" ht="15" thickBot="1">
      <c r="A585" s="11" t="s">
        <v>75</v>
      </c>
      <c r="B585" s="15" t="s">
        <v>423</v>
      </c>
      <c r="D585" s="11" t="s">
        <v>75</v>
      </c>
      <c r="E585" s="12" t="s">
        <v>423</v>
      </c>
      <c r="F585" s="15" t="str">
        <f>E585</f>
        <v>Cement &amp; Concrete(95%)</v>
      </c>
    </row>
    <row r="586" spans="1:6" ht="15" thickBot="1">
      <c r="A586" s="22" t="s">
        <v>55</v>
      </c>
      <c r="B586" s="23" t="s">
        <v>424</v>
      </c>
      <c r="D586" s="22" t="s">
        <v>55</v>
      </c>
      <c r="E586" s="27" t="s">
        <v>424</v>
      </c>
      <c r="F586" s="23"/>
    </row>
    <row r="587" spans="1:6">
      <c r="A587" s="2" t="s">
        <v>57</v>
      </c>
      <c r="B587" s="13" t="s">
        <v>58</v>
      </c>
      <c r="D587" s="2" t="s">
        <v>57</v>
      </c>
      <c r="E587" s="3" t="s">
        <v>58</v>
      </c>
      <c r="F587" s="13" t="s">
        <v>84</v>
      </c>
    </row>
    <row r="588" spans="1:6" ht="28.9">
      <c r="A588" s="4" t="s">
        <v>59</v>
      </c>
      <c r="B588" s="6" t="s">
        <v>425</v>
      </c>
      <c r="D588" s="4" t="s">
        <v>59</v>
      </c>
      <c r="E588" s="5" t="s">
        <v>425</v>
      </c>
      <c r="F588" s="6" t="str">
        <f>E588</f>
        <v>Great Lakes (56th), National (NA)</v>
      </c>
    </row>
    <row r="589" spans="1:6" ht="15" thickBot="1">
      <c r="A589" s="4" t="s">
        <v>61</v>
      </c>
      <c r="B589" s="6" t="s">
        <v>426</v>
      </c>
      <c r="D589" s="4" t="s">
        <v>61</v>
      </c>
      <c r="E589" s="42">
        <v>281840</v>
      </c>
      <c r="F589" s="6" t="str">
        <f>IF(E589&gt;0,IF(E589&gt;10000,_xlfn.CONCAT(ROUND(E589/10^(INT(LOG10(E589))+1),2)*10^(INT(LOG10(E589))+1)/1000000," Million"),"&lt; 0.01 Million"),0)</f>
        <v>0.28 Million</v>
      </c>
    </row>
    <row r="590" spans="1:6">
      <c r="A590" s="7" t="s">
        <v>63</v>
      </c>
      <c r="B590" s="13" t="s">
        <v>58</v>
      </c>
      <c r="D590" s="7" t="s">
        <v>63</v>
      </c>
      <c r="E590" s="32" t="s">
        <v>58</v>
      </c>
      <c r="F590" s="13"/>
    </row>
    <row r="591" spans="1:6">
      <c r="A591" s="4" t="s">
        <v>64</v>
      </c>
      <c r="B591" s="6" t="s">
        <v>426</v>
      </c>
      <c r="D591" s="4" t="s">
        <v>64</v>
      </c>
      <c r="E591" s="41">
        <v>276599</v>
      </c>
      <c r="F591" s="6" t="str">
        <f>IF(E591&gt;0,IF(E591&gt;10000,_xlfn.CONCAT(ROUND(E591/10^(INT(LOG10(E591))+1),2)*10^(INT(LOG10(E591))+1)/1000000," Million"),"&lt; 0.01 Million"),0)</f>
        <v>0.28 Million</v>
      </c>
    </row>
    <row r="592" spans="1:6">
      <c r="A592" s="9" t="s">
        <v>96</v>
      </c>
      <c r="B592" s="6" t="s">
        <v>110</v>
      </c>
      <c r="D592" s="9" t="s">
        <v>96</v>
      </c>
      <c r="E592" s="41">
        <v>4232.3999999999996</v>
      </c>
      <c r="F592" s="6" t="str">
        <f>IF(E592&gt;0,IF(E592&gt;10000,_xlfn.CONCAT(ROUND(E592/10^(INT(LOG10(E592))+1),2)*10^(INT(LOG10(E592))+1)/1000000," Million"),"&lt; 0.01 Million"),0)</f>
        <v>&lt; 0.01 Million</v>
      </c>
    </row>
    <row r="593" spans="1:6">
      <c r="A593" s="9" t="s">
        <v>98</v>
      </c>
      <c r="B593" s="6" t="s">
        <v>160</v>
      </c>
      <c r="D593" s="9" t="s">
        <v>98</v>
      </c>
      <c r="E593" s="41">
        <v>272367</v>
      </c>
      <c r="F593" s="6" t="str">
        <f>IF(E593&gt;0,IF(E593&gt;10000,_xlfn.CONCAT(ROUND(E593/10^(INT(LOG10(E593))+1),2)*10^(INT(LOG10(E593))+1)/1000000," Million"),"&lt; 0.01 Million"),0)</f>
        <v>0.27 Million</v>
      </c>
    </row>
    <row r="594" spans="1:6">
      <c r="A594" s="9" t="s">
        <v>100</v>
      </c>
      <c r="B594" s="14" t="s">
        <v>69</v>
      </c>
      <c r="D594" s="9" t="s">
        <v>100</v>
      </c>
      <c r="E594" s="41">
        <v>0</v>
      </c>
      <c r="F594" s="6">
        <f>IF(E594&gt;0,IF(E594&gt;10000,_xlfn.CONCAT(ROUND(E594/10^(INT(LOG10(E594))+1),2)*10^(INT(LOG10(E594))+1)/1000000," Million"),"&lt; 0.01 Million"),0)</f>
        <v>0</v>
      </c>
    </row>
    <row r="595" spans="1:6">
      <c r="A595" s="9" t="s">
        <v>101</v>
      </c>
      <c r="B595" s="6" t="s">
        <v>69</v>
      </c>
      <c r="D595" s="9" t="s">
        <v>101</v>
      </c>
      <c r="E595" s="41">
        <v>0</v>
      </c>
      <c r="F595" s="6">
        <f>IF(E595&gt;0,IF(E595&gt;10000,_xlfn.CONCAT(ROUND(E595/10^(INT(LOG10(E595))+1),2)*10^(INT(LOG10(E595))+1)/1000000," Million"),"&lt; 0.01 Million"),0)</f>
        <v>0</v>
      </c>
    </row>
    <row r="596" spans="1:6" ht="43.15">
      <c r="A596" s="10" t="s">
        <v>71</v>
      </c>
      <c r="B596" s="6" t="s">
        <v>427</v>
      </c>
      <c r="D596" s="10" t="s">
        <v>71</v>
      </c>
      <c r="E596" s="8" t="s">
        <v>427</v>
      </c>
      <c r="F596" s="6" t="str">
        <f>E596</f>
        <v>Aluminum (21%), Cement &amp; Concrete (61%), Unknown or NEC (5%)</v>
      </c>
    </row>
    <row r="597" spans="1:6">
      <c r="A597" s="9" t="s">
        <v>73</v>
      </c>
      <c r="B597" s="6" t="s">
        <v>428</v>
      </c>
      <c r="D597" s="9" t="s">
        <v>73</v>
      </c>
      <c r="E597" s="8" t="s">
        <v>428</v>
      </c>
      <c r="F597" s="6" t="str">
        <f>E597</f>
        <v>Soybeans(100%)</v>
      </c>
    </row>
    <row r="598" spans="1:6" ht="15" thickBot="1">
      <c r="A598" s="11" t="s">
        <v>75</v>
      </c>
      <c r="B598" s="15" t="s">
        <v>429</v>
      </c>
      <c r="D598" s="11" t="s">
        <v>75</v>
      </c>
      <c r="E598" s="12" t="s">
        <v>429</v>
      </c>
      <c r="F598" s="15" t="str">
        <f>E598</f>
        <v>Cement &amp; Concrete(62%)</v>
      </c>
    </row>
    <row r="599" spans="1:6" ht="15" thickBot="1">
      <c r="A599" s="22" t="s">
        <v>55</v>
      </c>
      <c r="B599" s="23" t="s">
        <v>430</v>
      </c>
      <c r="D599" s="22" t="s">
        <v>55</v>
      </c>
      <c r="E599" s="27" t="s">
        <v>430</v>
      </c>
      <c r="F599" s="23"/>
    </row>
    <row r="600" spans="1:6">
      <c r="A600" s="2" t="s">
        <v>57</v>
      </c>
      <c r="B600" s="13" t="s">
        <v>58</v>
      </c>
      <c r="D600" s="2" t="s">
        <v>57</v>
      </c>
      <c r="E600" s="3" t="s">
        <v>58</v>
      </c>
      <c r="F600" s="13" t="s">
        <v>84</v>
      </c>
    </row>
    <row r="601" spans="1:6" ht="28.9">
      <c r="A601" s="4" t="s">
        <v>59</v>
      </c>
      <c r="B601" s="6" t="s">
        <v>431</v>
      </c>
      <c r="D601" s="4" t="s">
        <v>59</v>
      </c>
      <c r="E601" s="5" t="s">
        <v>431</v>
      </c>
      <c r="F601" s="6" t="str">
        <f>E601</f>
        <v>Great Lakes (60th), National (NA)</v>
      </c>
    </row>
    <row r="602" spans="1:6" ht="15" thickBot="1">
      <c r="A602" s="4" t="s">
        <v>61</v>
      </c>
      <c r="B602" s="6" t="s">
        <v>432</v>
      </c>
      <c r="D602" s="4" t="s">
        <v>61</v>
      </c>
      <c r="E602" s="42">
        <v>222622</v>
      </c>
      <c r="F602" s="6" t="str">
        <f>IF(E602&gt;0,IF(E602&gt;10000,_xlfn.CONCAT(ROUND(E602/10^(INT(LOG10(E602))+1),2)*10^(INT(LOG10(E602))+1)/1000000," Million"),"&lt; 0.01 Million"),0)</f>
        <v>0.22 Million</v>
      </c>
    </row>
    <row r="603" spans="1:6">
      <c r="A603" s="7" t="s">
        <v>63</v>
      </c>
      <c r="B603" s="13" t="s">
        <v>58</v>
      </c>
      <c r="D603" s="7" t="s">
        <v>63</v>
      </c>
      <c r="E603" s="32" t="s">
        <v>58</v>
      </c>
      <c r="F603" s="13"/>
    </row>
    <row r="604" spans="1:6">
      <c r="A604" s="4" t="s">
        <v>64</v>
      </c>
      <c r="B604" s="6" t="s">
        <v>394</v>
      </c>
      <c r="D604" s="4" t="s">
        <v>64</v>
      </c>
      <c r="E604" s="41">
        <v>195295</v>
      </c>
      <c r="F604" s="6" t="str">
        <f>IF(E604&gt;0,IF(E604&gt;10000,_xlfn.CONCAT(ROUND(E604/10^(INT(LOG10(E604))+1),2)*10^(INT(LOG10(E604))+1)/1000000," Million"),"&lt; 0.01 Million"),0)</f>
        <v>0.2 Million</v>
      </c>
    </row>
    <row r="605" spans="1:6">
      <c r="A605" s="9" t="s">
        <v>96</v>
      </c>
      <c r="B605" s="6" t="s">
        <v>433</v>
      </c>
      <c r="D605" s="9" t="s">
        <v>96</v>
      </c>
      <c r="E605" s="41">
        <v>37342</v>
      </c>
      <c r="F605" s="6" t="str">
        <f>IF(E605&gt;0,IF(E605&gt;10000,_xlfn.CONCAT(ROUND(E605/10^(INT(LOG10(E605))+1),2)*10^(INT(LOG10(E605))+1)/1000000," Million"),"&lt; 0.01 Million"),0)</f>
        <v>0.037 Million</v>
      </c>
    </row>
    <row r="606" spans="1:6">
      <c r="A606" s="9" t="s">
        <v>98</v>
      </c>
      <c r="B606" s="6" t="s">
        <v>434</v>
      </c>
      <c r="D606" s="9" t="s">
        <v>98</v>
      </c>
      <c r="E606" s="41">
        <v>157953</v>
      </c>
      <c r="F606" s="6" t="str">
        <f>IF(E606&gt;0,IF(E606&gt;10000,_xlfn.CONCAT(ROUND(E606/10^(INT(LOG10(E606))+1),2)*10^(INT(LOG10(E606))+1)/1000000," Million"),"&lt; 0.01 Million"),0)</f>
        <v>0.16 Million</v>
      </c>
    </row>
    <row r="607" spans="1:6">
      <c r="A607" s="9" t="s">
        <v>100</v>
      </c>
      <c r="B607" s="14" t="s">
        <v>69</v>
      </c>
      <c r="D607" s="9" t="s">
        <v>100</v>
      </c>
      <c r="E607" s="41">
        <v>0</v>
      </c>
      <c r="F607" s="6">
        <f>IF(E607&gt;0,IF(E607&gt;10000,_xlfn.CONCAT(ROUND(E607/10^(INT(LOG10(E607))+1),2)*10^(INT(LOG10(E607))+1)/1000000," Million"),"&lt; 0.01 Million"),0)</f>
        <v>0</v>
      </c>
    </row>
    <row r="608" spans="1:6">
      <c r="A608" s="9" t="s">
        <v>101</v>
      </c>
      <c r="B608" s="6" t="s">
        <v>69</v>
      </c>
      <c r="D608" s="9" t="s">
        <v>101</v>
      </c>
      <c r="E608" s="41">
        <v>0</v>
      </c>
      <c r="F608" s="6">
        <f>IF(E608&gt;0,IF(E608&gt;10000,_xlfn.CONCAT(ROUND(E608/10^(INT(LOG10(E608))+1),2)*10^(INT(LOG10(E608))+1)/1000000," Million"),"&lt; 0.01 Million"),0)</f>
        <v>0</v>
      </c>
    </row>
    <row r="609" spans="1:6" ht="43.15">
      <c r="A609" s="10" t="s">
        <v>71</v>
      </c>
      <c r="B609" s="6" t="s">
        <v>435</v>
      </c>
      <c r="D609" s="10" t="s">
        <v>71</v>
      </c>
      <c r="E609" s="8" t="s">
        <v>435</v>
      </c>
      <c r="F609" s="6" t="str">
        <f>E609</f>
        <v>Gypsum (77%), Sand &amp; Gravel (1%), Waterway Improv. Mat (19%)</v>
      </c>
    </row>
    <row r="610" spans="1:6">
      <c r="A610" s="9" t="s">
        <v>73</v>
      </c>
      <c r="B610" s="6" t="s">
        <v>436</v>
      </c>
      <c r="D610" s="9" t="s">
        <v>73</v>
      </c>
      <c r="E610" s="8" t="s">
        <v>436</v>
      </c>
      <c r="F610" s="6" t="str">
        <f>E610</f>
        <v>Waterway Improv. Mat(89%)</v>
      </c>
    </row>
    <row r="611" spans="1:6" ht="15" thickBot="1">
      <c r="A611" s="11" t="s">
        <v>75</v>
      </c>
      <c r="B611" s="15" t="s">
        <v>437</v>
      </c>
      <c r="D611" s="11" t="s">
        <v>75</v>
      </c>
      <c r="E611" s="12" t="s">
        <v>437</v>
      </c>
      <c r="F611" s="15" t="str">
        <f>E611</f>
        <v>Gypsum(95%)</v>
      </c>
    </row>
    <row r="612" spans="1:6" ht="15" thickBot="1">
      <c r="A612" s="22" t="s">
        <v>55</v>
      </c>
      <c r="B612" s="23" t="s">
        <v>438</v>
      </c>
      <c r="D612" s="22" t="s">
        <v>55</v>
      </c>
      <c r="E612" s="27" t="s">
        <v>438</v>
      </c>
      <c r="F612" s="23"/>
    </row>
    <row r="613" spans="1:6">
      <c r="A613" s="2" t="s">
        <v>57</v>
      </c>
      <c r="B613" s="13" t="s">
        <v>58</v>
      </c>
      <c r="D613" s="2" t="s">
        <v>57</v>
      </c>
      <c r="E613" s="3" t="s">
        <v>58</v>
      </c>
      <c r="F613" s="13" t="s">
        <v>84</v>
      </c>
    </row>
    <row r="614" spans="1:6" ht="28.9">
      <c r="A614" s="4" t="s">
        <v>59</v>
      </c>
      <c r="B614" s="6" t="s">
        <v>439</v>
      </c>
      <c r="D614" s="4" t="s">
        <v>59</v>
      </c>
      <c r="E614" s="5" t="s">
        <v>439</v>
      </c>
      <c r="F614" s="6" t="str">
        <f>E614</f>
        <v>Great Lakes (54th), National (NA)</v>
      </c>
    </row>
    <row r="615" spans="1:6" ht="15" thickBot="1">
      <c r="A615" s="4" t="s">
        <v>61</v>
      </c>
      <c r="B615" s="6" t="s">
        <v>440</v>
      </c>
      <c r="D615" s="4" t="s">
        <v>61</v>
      </c>
      <c r="E615" s="42">
        <v>290573</v>
      </c>
      <c r="F615" s="6" t="str">
        <f>IF(E615&gt;0,IF(E615&gt;10000,_xlfn.CONCAT(ROUND(E615/10^(INT(LOG10(E615))+1),2)*10^(INT(LOG10(E615))+1)/1000000," Million"),"&lt; 0.01 Million"),0)</f>
        <v>0.29 Million</v>
      </c>
    </row>
    <row r="616" spans="1:6">
      <c r="A616" s="7" t="s">
        <v>63</v>
      </c>
      <c r="B616" s="13" t="s">
        <v>58</v>
      </c>
      <c r="D616" s="7" t="s">
        <v>63</v>
      </c>
      <c r="E616" s="32" t="s">
        <v>58</v>
      </c>
      <c r="F616" s="13"/>
    </row>
    <row r="617" spans="1:6">
      <c r="A617" s="4" t="s">
        <v>64</v>
      </c>
      <c r="B617" s="6" t="s">
        <v>387</v>
      </c>
      <c r="D617" s="4" t="s">
        <v>64</v>
      </c>
      <c r="E617" s="41">
        <v>252990</v>
      </c>
      <c r="F617" s="6" t="str">
        <f>IF(E617&gt;0,IF(E617&gt;10000,_xlfn.CONCAT(ROUND(E617/10^(INT(LOG10(E617))+1),2)*10^(INT(LOG10(E617))+1)/1000000," Million"),"&lt; 0.01 Million"),0)</f>
        <v>0.25 Million</v>
      </c>
    </row>
    <row r="618" spans="1:6">
      <c r="A618" s="9" t="s">
        <v>96</v>
      </c>
      <c r="B618" s="6" t="s">
        <v>322</v>
      </c>
      <c r="D618" s="9" t="s">
        <v>96</v>
      </c>
      <c r="E618" s="41">
        <v>16670.400000000001</v>
      </c>
      <c r="F618" s="6" t="str">
        <f>IF(E618&gt;0,IF(E618&gt;10000,_xlfn.CONCAT(ROUND(E618/10^(INT(LOG10(E618))+1),2)*10^(INT(LOG10(E618))+1)/1000000," Million"),"&lt; 0.01 Million"),0)</f>
        <v>0.017 Million</v>
      </c>
    </row>
    <row r="619" spans="1:6">
      <c r="A619" s="9" t="s">
        <v>98</v>
      </c>
      <c r="B619" s="6" t="s">
        <v>441</v>
      </c>
      <c r="D619" s="9" t="s">
        <v>98</v>
      </c>
      <c r="E619" s="41">
        <v>236319.6</v>
      </c>
      <c r="F619" s="6" t="str">
        <f>IF(E619&gt;0,IF(E619&gt;10000,_xlfn.CONCAT(ROUND(E619/10^(INT(LOG10(E619))+1),2)*10^(INT(LOG10(E619))+1)/1000000," Million"),"&lt; 0.01 Million"),0)</f>
        <v>0.24 Million</v>
      </c>
    </row>
    <row r="620" spans="1:6">
      <c r="A620" s="9" t="s">
        <v>100</v>
      </c>
      <c r="B620" s="14" t="s">
        <v>69</v>
      </c>
      <c r="D620" s="9" t="s">
        <v>100</v>
      </c>
      <c r="E620" s="41">
        <v>0</v>
      </c>
      <c r="F620" s="6">
        <f>IF(E620&gt;0,IF(E620&gt;10000,_xlfn.CONCAT(ROUND(E620/10^(INT(LOG10(E620))+1),2)*10^(INT(LOG10(E620))+1)/1000000," Million"),"&lt; 0.01 Million"),0)</f>
        <v>0</v>
      </c>
    </row>
    <row r="621" spans="1:6">
      <c r="A621" s="9" t="s">
        <v>101</v>
      </c>
      <c r="B621" s="6" t="s">
        <v>69</v>
      </c>
      <c r="D621" s="9" t="s">
        <v>101</v>
      </c>
      <c r="E621" s="41">
        <v>0</v>
      </c>
      <c r="F621" s="6">
        <f>IF(E621&gt;0,IF(E621&gt;10000,_xlfn.CONCAT(ROUND(E621/10^(INT(LOG10(E621))+1),2)*10^(INT(LOG10(E621))+1)/1000000," Million"),"&lt; 0.01 Million"),0)</f>
        <v>0</v>
      </c>
    </row>
    <row r="622" spans="1:6" ht="28.9">
      <c r="A622" s="10" t="s">
        <v>71</v>
      </c>
      <c r="B622" s="6" t="s">
        <v>442</v>
      </c>
      <c r="D622" s="10" t="s">
        <v>71</v>
      </c>
      <c r="E622" s="8" t="s">
        <v>442</v>
      </c>
      <c r="F622" s="6" t="str">
        <f>E622</f>
        <v>Distillate Fuel Oil (22%), Gasoline (53%), Limestone (9%)</v>
      </c>
    </row>
    <row r="623" spans="1:6">
      <c r="A623" s="9" t="s">
        <v>73</v>
      </c>
      <c r="B623" s="6" t="s">
        <v>443</v>
      </c>
      <c r="D623" s="9" t="s">
        <v>73</v>
      </c>
      <c r="E623" s="8" t="s">
        <v>443</v>
      </c>
      <c r="F623" s="6" t="str">
        <f>E623</f>
        <v>Distillate Fuel Oil(43%)</v>
      </c>
    </row>
    <row r="624" spans="1:6" ht="15" thickBot="1">
      <c r="A624" s="11" t="s">
        <v>75</v>
      </c>
      <c r="B624" s="15" t="s">
        <v>444</v>
      </c>
      <c r="D624" s="11" t="s">
        <v>75</v>
      </c>
      <c r="E624" s="12" t="s">
        <v>444</v>
      </c>
      <c r="F624" s="15" t="str">
        <f>E624</f>
        <v>Gasoline(57%)</v>
      </c>
    </row>
    <row r="625" spans="1:6" ht="15" thickBot="1">
      <c r="A625" s="22" t="s">
        <v>55</v>
      </c>
      <c r="B625" s="23" t="s">
        <v>445</v>
      </c>
      <c r="D625" s="22" t="s">
        <v>55</v>
      </c>
      <c r="E625" s="27" t="s">
        <v>445</v>
      </c>
      <c r="F625" s="23"/>
    </row>
    <row r="626" spans="1:6">
      <c r="A626" s="2" t="s">
        <v>57</v>
      </c>
      <c r="B626" s="13" t="s">
        <v>58</v>
      </c>
      <c r="D626" s="2" t="s">
        <v>57</v>
      </c>
      <c r="E626" s="3" t="s">
        <v>58</v>
      </c>
      <c r="F626" s="13" t="s">
        <v>84</v>
      </c>
    </row>
    <row r="627" spans="1:6" ht="28.9">
      <c r="A627" s="4" t="s">
        <v>59</v>
      </c>
      <c r="B627" s="6" t="s">
        <v>446</v>
      </c>
      <c r="D627" s="4" t="s">
        <v>59</v>
      </c>
      <c r="E627" s="5" t="s">
        <v>446</v>
      </c>
      <c r="F627" s="6" t="str">
        <f>E627</f>
        <v>Great Lakes (67th), National (NA)</v>
      </c>
    </row>
    <row r="628" spans="1:6" ht="15" thickBot="1">
      <c r="A628" s="4" t="s">
        <v>61</v>
      </c>
      <c r="B628" s="6" t="s">
        <v>344</v>
      </c>
      <c r="D628" s="4" t="s">
        <v>61</v>
      </c>
      <c r="E628" s="42">
        <v>103415</v>
      </c>
      <c r="F628" s="6" t="str">
        <f>IF(E628&gt;0,IF(E628&gt;10000,_xlfn.CONCAT(ROUND(E628/10^(INT(LOG10(E628))+1),2)*10^(INT(LOG10(E628))+1)/1000000," Million"),"&lt; 0.01 Million"),0)</f>
        <v>0.1 Million</v>
      </c>
    </row>
    <row r="629" spans="1:6">
      <c r="A629" s="7" t="s">
        <v>63</v>
      </c>
      <c r="B629" s="13" t="s">
        <v>58</v>
      </c>
      <c r="D629" s="7" t="s">
        <v>63</v>
      </c>
      <c r="E629" s="32" t="s">
        <v>58</v>
      </c>
      <c r="F629" s="13"/>
    </row>
    <row r="630" spans="1:6">
      <c r="A630" s="4" t="s">
        <v>64</v>
      </c>
      <c r="B630" s="6" t="s">
        <v>447</v>
      </c>
      <c r="D630" s="4" t="s">
        <v>64</v>
      </c>
      <c r="E630" s="41">
        <v>340168</v>
      </c>
      <c r="F630" s="6" t="str">
        <f>IF(E630&gt;0,IF(E630&gt;10000,_xlfn.CONCAT(ROUND(E630/10^(INT(LOG10(E630))+1),2)*10^(INT(LOG10(E630))+1)/1000000," Million"),"&lt; 0.01 Million"),0)</f>
        <v>0.34 Million</v>
      </c>
    </row>
    <row r="631" spans="1:6">
      <c r="A631" s="9" t="s">
        <v>96</v>
      </c>
      <c r="B631" s="6" t="s">
        <v>432</v>
      </c>
      <c r="D631" s="9" t="s">
        <v>96</v>
      </c>
      <c r="E631" s="41">
        <v>221404.6</v>
      </c>
      <c r="F631" s="6" t="str">
        <f>IF(E631&gt;0,IF(E631&gt;10000,_xlfn.CONCAT(ROUND(E631/10^(INT(LOG10(E631))+1),2)*10^(INT(LOG10(E631))+1)/1000000," Million"),"&lt; 0.01 Million"),0)</f>
        <v>0.22 Million</v>
      </c>
    </row>
    <row r="632" spans="1:6">
      <c r="A632" s="9" t="s">
        <v>98</v>
      </c>
      <c r="B632" s="6" t="s">
        <v>303</v>
      </c>
      <c r="D632" s="9" t="s">
        <v>98</v>
      </c>
      <c r="E632" s="41">
        <v>118763.6</v>
      </c>
      <c r="F632" s="6" t="str">
        <f>IF(E632&gt;0,IF(E632&gt;10000,_xlfn.CONCAT(ROUND(E632/10^(INT(LOG10(E632))+1),2)*10^(INT(LOG10(E632))+1)/1000000," Million"),"&lt; 0.01 Million"),0)</f>
        <v>0.12 Million</v>
      </c>
    </row>
    <row r="633" spans="1:6">
      <c r="A633" s="9" t="s">
        <v>100</v>
      </c>
      <c r="B633" s="14" t="s">
        <v>69</v>
      </c>
      <c r="D633" s="9" t="s">
        <v>100</v>
      </c>
      <c r="E633" s="41">
        <v>0</v>
      </c>
      <c r="F633" s="6">
        <f>IF(E633&gt;0,IF(E633&gt;10000,_xlfn.CONCAT(ROUND(E633/10^(INT(LOG10(E633))+1),2)*10^(INT(LOG10(E633))+1)/1000000," Million"),"&lt; 0.01 Million"),0)</f>
        <v>0</v>
      </c>
    </row>
    <row r="634" spans="1:6">
      <c r="A634" s="9" t="s">
        <v>101</v>
      </c>
      <c r="B634" s="6" t="s">
        <v>69</v>
      </c>
      <c r="D634" s="9" t="s">
        <v>101</v>
      </c>
      <c r="E634" s="41">
        <v>0</v>
      </c>
      <c r="F634" s="6">
        <f>IF(E634&gt;0,IF(E634&gt;10000,_xlfn.CONCAT(ROUND(E634/10^(INT(LOG10(E634))+1),2)*10^(INT(LOG10(E634))+1)/1000000," Million"),"&lt; 0.01 Million"),0)</f>
        <v>0</v>
      </c>
    </row>
    <row r="635" spans="1:6" ht="28.9">
      <c r="A635" s="10" t="s">
        <v>71</v>
      </c>
      <c r="B635" s="6" t="s">
        <v>448</v>
      </c>
      <c r="D635" s="10" t="s">
        <v>71</v>
      </c>
      <c r="E635" s="8" t="s">
        <v>448</v>
      </c>
      <c r="F635" s="6" t="str">
        <f>E635</f>
        <v>Coal &amp; Lignite (13%), Iron Ore (65%), Salt (17%)</v>
      </c>
    </row>
    <row r="636" spans="1:6">
      <c r="A636" s="9" t="s">
        <v>73</v>
      </c>
      <c r="B636" s="6" t="s">
        <v>449</v>
      </c>
      <c r="D636" s="9" t="s">
        <v>73</v>
      </c>
      <c r="E636" s="8" t="s">
        <v>449</v>
      </c>
      <c r="F636" s="6" t="str">
        <f>E636</f>
        <v>Iron Ore(95%)</v>
      </c>
    </row>
    <row r="637" spans="1:6" ht="15" thickBot="1">
      <c r="A637" s="11" t="s">
        <v>75</v>
      </c>
      <c r="B637" s="15" t="s">
        <v>264</v>
      </c>
      <c r="D637" s="11" t="s">
        <v>75</v>
      </c>
      <c r="E637" s="12" t="s">
        <v>264</v>
      </c>
      <c r="F637" s="15" t="str">
        <f>E637</f>
        <v>Salt(47%)</v>
      </c>
    </row>
    <row r="638" spans="1:6" ht="15" thickBot="1">
      <c r="A638" s="22" t="s">
        <v>55</v>
      </c>
      <c r="B638" s="23" t="s">
        <v>450</v>
      </c>
      <c r="D638" s="22" t="s">
        <v>55</v>
      </c>
      <c r="E638" s="27" t="s">
        <v>450</v>
      </c>
      <c r="F638" s="23"/>
    </row>
    <row r="639" spans="1:6">
      <c r="A639" s="2" t="s">
        <v>57</v>
      </c>
      <c r="B639" s="13" t="s">
        <v>58</v>
      </c>
      <c r="D639" s="2" t="s">
        <v>57</v>
      </c>
      <c r="E639" s="3" t="s">
        <v>58</v>
      </c>
      <c r="F639" s="13" t="s">
        <v>84</v>
      </c>
    </row>
    <row r="640" spans="1:6" ht="28.9">
      <c r="A640" s="4" t="s">
        <v>59</v>
      </c>
      <c r="B640" s="6" t="s">
        <v>451</v>
      </c>
      <c r="D640" s="4" t="s">
        <v>59</v>
      </c>
      <c r="E640" s="5" t="s">
        <v>451</v>
      </c>
      <c r="F640" s="6" t="str">
        <f>E640</f>
        <v>Great Lakes (66th), National (NA)</v>
      </c>
    </row>
    <row r="641" spans="1:6" ht="15" thickBot="1">
      <c r="A641" s="4" t="s">
        <v>61</v>
      </c>
      <c r="B641" s="6" t="s">
        <v>303</v>
      </c>
      <c r="D641" s="4" t="s">
        <v>61</v>
      </c>
      <c r="E641" s="42">
        <v>117285</v>
      </c>
      <c r="F641" s="6" t="str">
        <f>IF(E641&gt;0,IF(E641&gt;10000,_xlfn.CONCAT(ROUND(E641/10^(INT(LOG10(E641))+1),2)*10^(INT(LOG10(E641))+1)/1000000," Million"),"&lt; 0.01 Million"),0)</f>
        <v>0.12 Million</v>
      </c>
    </row>
    <row r="642" spans="1:6">
      <c r="A642" s="7" t="s">
        <v>63</v>
      </c>
      <c r="B642" s="13" t="s">
        <v>58</v>
      </c>
      <c r="D642" s="7" t="s">
        <v>63</v>
      </c>
      <c r="E642" s="32" t="s">
        <v>58</v>
      </c>
      <c r="F642" s="13"/>
    </row>
    <row r="643" spans="1:6">
      <c r="A643" s="4" t="s">
        <v>64</v>
      </c>
      <c r="B643" s="6" t="s">
        <v>452</v>
      </c>
      <c r="D643" s="4" t="s">
        <v>64</v>
      </c>
      <c r="E643" s="41">
        <v>447811</v>
      </c>
      <c r="F643" s="6" t="str">
        <f>IF(E643&gt;0,IF(E643&gt;10000,_xlfn.CONCAT(ROUND(E643/10^(INT(LOG10(E643))+1),2)*10^(INT(LOG10(E643))+1)/1000000," Million"),"&lt; 0.01 Million"),0)</f>
        <v>0.45 Million</v>
      </c>
    </row>
    <row r="644" spans="1:6">
      <c r="A644" s="9" t="s">
        <v>96</v>
      </c>
      <c r="B644" s="6" t="s">
        <v>453</v>
      </c>
      <c r="D644" s="9" t="s">
        <v>96</v>
      </c>
      <c r="E644" s="41">
        <v>15567.2</v>
      </c>
      <c r="F644" s="6" t="str">
        <f>IF(E644&gt;0,IF(E644&gt;10000,_xlfn.CONCAT(ROUND(E644/10^(INT(LOG10(E644))+1),2)*10^(INT(LOG10(E644))+1)/1000000," Million"),"&lt; 0.01 Million"),0)</f>
        <v>0.016 Million</v>
      </c>
    </row>
    <row r="645" spans="1:6">
      <c r="A645" s="9" t="s">
        <v>98</v>
      </c>
      <c r="B645" s="6" t="s">
        <v>386</v>
      </c>
      <c r="D645" s="9" t="s">
        <v>98</v>
      </c>
      <c r="E645" s="41">
        <v>432243.4</v>
      </c>
      <c r="F645" s="6" t="str">
        <f>IF(E645&gt;0,IF(E645&gt;10000,_xlfn.CONCAT(ROUND(E645/10^(INT(LOG10(E645))+1),2)*10^(INT(LOG10(E645))+1)/1000000," Million"),"&lt; 0.01 Million"),0)</f>
        <v>0.43 Million</v>
      </c>
    </row>
    <row r="646" spans="1:6">
      <c r="A646" s="9" t="s">
        <v>100</v>
      </c>
      <c r="B646" s="14" t="s">
        <v>69</v>
      </c>
      <c r="D646" s="9" t="s">
        <v>100</v>
      </c>
      <c r="E646" s="41">
        <v>0</v>
      </c>
      <c r="F646" s="6">
        <f>IF(E646&gt;0,IF(E646&gt;10000,_xlfn.CONCAT(ROUND(E646/10^(INT(LOG10(E646))+1),2)*10^(INT(LOG10(E646))+1)/1000000," Million"),"&lt; 0.01 Million"),0)</f>
        <v>0</v>
      </c>
    </row>
    <row r="647" spans="1:6">
      <c r="A647" s="9" t="s">
        <v>101</v>
      </c>
      <c r="B647" s="6" t="s">
        <v>69</v>
      </c>
      <c r="D647" s="9" t="s">
        <v>101</v>
      </c>
      <c r="E647" s="41">
        <v>0</v>
      </c>
      <c r="F647" s="6">
        <f>IF(E647&gt;0,IF(E647&gt;10000,_xlfn.CONCAT(ROUND(E647/10^(INT(LOG10(E647))+1),2)*10^(INT(LOG10(E647))+1)/1000000," Million"),"&lt; 0.01 Million"),0)</f>
        <v>0</v>
      </c>
    </row>
    <row r="648" spans="1:6" ht="43.15">
      <c r="A648" s="10" t="s">
        <v>71</v>
      </c>
      <c r="B648" s="6" t="s">
        <v>454</v>
      </c>
      <c r="D648" s="10" t="s">
        <v>71</v>
      </c>
      <c r="E648" s="8" t="s">
        <v>454</v>
      </c>
      <c r="F648" s="6" t="str">
        <f>E648</f>
        <v>I&amp;S Plates &amp; Sheets (9%), I&amp;S Primary Forms (9%), Limestone (67%)</v>
      </c>
    </row>
    <row r="649" spans="1:6">
      <c r="A649" s="9" t="s">
        <v>73</v>
      </c>
      <c r="B649" s="6" t="s">
        <v>455</v>
      </c>
      <c r="D649" s="9" t="s">
        <v>73</v>
      </c>
      <c r="E649" s="8" t="s">
        <v>455</v>
      </c>
      <c r="F649" s="6" t="str">
        <f>E649</f>
        <v>Coal Coke(34%)</v>
      </c>
    </row>
    <row r="650" spans="1:6" ht="15" thickBot="1">
      <c r="A650" s="11" t="s">
        <v>75</v>
      </c>
      <c r="B650" s="15" t="s">
        <v>456</v>
      </c>
      <c r="D650" s="11" t="s">
        <v>75</v>
      </c>
      <c r="E650" s="12" t="s">
        <v>456</v>
      </c>
      <c r="F650" s="15" t="str">
        <f>E650</f>
        <v>Limestone(68%)</v>
      </c>
    </row>
    <row r="651" spans="1:6" ht="15" thickBot="1">
      <c r="A651" s="22" t="s">
        <v>55</v>
      </c>
      <c r="B651" s="23" t="s">
        <v>457</v>
      </c>
      <c r="D651" s="22" t="s">
        <v>55</v>
      </c>
      <c r="E651" s="27" t="s">
        <v>457</v>
      </c>
      <c r="F651" s="23"/>
    </row>
    <row r="652" spans="1:6">
      <c r="A652" s="2" t="s">
        <v>57</v>
      </c>
      <c r="B652" s="13" t="s">
        <v>58</v>
      </c>
      <c r="D652" s="2" t="s">
        <v>57</v>
      </c>
      <c r="E652" s="3" t="s">
        <v>58</v>
      </c>
      <c r="F652" s="13" t="s">
        <v>84</v>
      </c>
    </row>
    <row r="653" spans="1:6" ht="28.9">
      <c r="A653" s="4" t="s">
        <v>59</v>
      </c>
      <c r="B653" s="6" t="s">
        <v>458</v>
      </c>
      <c r="D653" s="4" t="s">
        <v>59</v>
      </c>
      <c r="E653" s="5" t="s">
        <v>458</v>
      </c>
      <c r="F653" s="6" t="str">
        <f>E653</f>
        <v>Great Lakes (70th), National (NA)</v>
      </c>
    </row>
    <row r="654" spans="1:6" ht="15" thickBot="1">
      <c r="A654" s="4" t="s">
        <v>61</v>
      </c>
      <c r="B654" s="6" t="s">
        <v>459</v>
      </c>
      <c r="D654" s="4" t="s">
        <v>61</v>
      </c>
      <c r="E654" s="42">
        <v>88157</v>
      </c>
      <c r="F654" s="6" t="str">
        <f>IF(E654&gt;0,IF(E654&gt;10000,_xlfn.CONCAT(ROUND(E654/10^(INT(LOG10(E654))+1),2)*10^(INT(LOG10(E654))+1)/1000000," Million"),"&lt; 0.01 Million"),0)</f>
        <v>0.088 Million</v>
      </c>
    </row>
    <row r="655" spans="1:6">
      <c r="A655" s="7" t="s">
        <v>63</v>
      </c>
      <c r="B655" s="13" t="s">
        <v>58</v>
      </c>
      <c r="D655" s="7" t="s">
        <v>63</v>
      </c>
      <c r="E655" s="32" t="s">
        <v>58</v>
      </c>
      <c r="F655" s="13"/>
    </row>
    <row r="656" spans="1:6">
      <c r="A656" s="4" t="s">
        <v>64</v>
      </c>
      <c r="B656" s="6" t="s">
        <v>460</v>
      </c>
      <c r="D656" s="4" t="s">
        <v>64</v>
      </c>
      <c r="E656" s="41">
        <v>97438</v>
      </c>
      <c r="F656" s="6" t="str">
        <f>IF(E656&gt;0,IF(E656&gt;10000,_xlfn.CONCAT(ROUND(E656/10^(INT(LOG10(E656))+1),2)*10^(INT(LOG10(E656))+1)/1000000," Million"),"&lt; 0.01 Million"),0)</f>
        <v>0.097 Million</v>
      </c>
    </row>
    <row r="657" spans="1:6">
      <c r="A657" s="9" t="s">
        <v>96</v>
      </c>
      <c r="B657" s="6" t="s">
        <v>69</v>
      </c>
      <c r="D657" s="9" t="s">
        <v>96</v>
      </c>
      <c r="E657" s="41">
        <v>0</v>
      </c>
      <c r="F657" s="6">
        <f>IF(E657&gt;0,IF(E657&gt;10000,_xlfn.CONCAT(ROUND(E657/10^(INT(LOG10(E657))+1),2)*10^(INT(LOG10(E657))+1)/1000000," Million"),"&lt; 0.01 Million"),0)</f>
        <v>0</v>
      </c>
    </row>
    <row r="658" spans="1:6">
      <c r="A658" s="9" t="s">
        <v>98</v>
      </c>
      <c r="B658" s="6" t="s">
        <v>460</v>
      </c>
      <c r="D658" s="9" t="s">
        <v>98</v>
      </c>
      <c r="E658" s="41">
        <v>97438.2</v>
      </c>
      <c r="F658" s="6" t="str">
        <f>IF(E658&gt;0,IF(E658&gt;10000,_xlfn.CONCAT(ROUND(E658/10^(INT(LOG10(E658))+1),2)*10^(INT(LOG10(E658))+1)/1000000," Million"),"&lt; 0.01 Million"),0)</f>
        <v>0.097 Million</v>
      </c>
    </row>
    <row r="659" spans="1:6">
      <c r="A659" s="9" t="s">
        <v>100</v>
      </c>
      <c r="B659" s="14" t="s">
        <v>69</v>
      </c>
      <c r="D659" s="9" t="s">
        <v>100</v>
      </c>
      <c r="E659" s="41">
        <v>0</v>
      </c>
      <c r="F659" s="6">
        <f>IF(E659&gt;0,IF(E659&gt;10000,_xlfn.CONCAT(ROUND(E659/10^(INT(LOG10(E659))+1),2)*10^(INT(LOG10(E659))+1)/1000000," Million"),"&lt; 0.01 Million"),0)</f>
        <v>0</v>
      </c>
    </row>
    <row r="660" spans="1:6">
      <c r="A660" s="9" t="s">
        <v>101</v>
      </c>
      <c r="B660" s="6" t="s">
        <v>69</v>
      </c>
      <c r="D660" s="9" t="s">
        <v>101</v>
      </c>
      <c r="E660" s="41">
        <v>0</v>
      </c>
      <c r="F660" s="6">
        <f>IF(E660&gt;0,IF(E660&gt;10000,_xlfn.CONCAT(ROUND(E660/10^(INT(LOG10(E660))+1),2)*10^(INT(LOG10(E660))+1)/1000000," Million"),"&lt; 0.01 Million"),0)</f>
        <v>0</v>
      </c>
    </row>
    <row r="661" spans="1:6" ht="43.15">
      <c r="A661" s="10" t="s">
        <v>71</v>
      </c>
      <c r="B661" s="6" t="s">
        <v>461</v>
      </c>
      <c r="D661" s="10" t="s">
        <v>71</v>
      </c>
      <c r="E661" s="8" t="s">
        <v>461</v>
      </c>
      <c r="F661" s="6" t="str">
        <f>E661</f>
        <v>Cement &amp; Concrete (96%), Starches, Gluten, Glue (3%), Unknown or NEC (1%)</v>
      </c>
    </row>
    <row r="662" spans="1:6">
      <c r="A662" s="9" t="s">
        <v>73</v>
      </c>
      <c r="B662" s="6" t="s">
        <v>410</v>
      </c>
      <c r="D662" s="9" t="s">
        <v>73</v>
      </c>
      <c r="E662" s="8" t="s">
        <v>410</v>
      </c>
      <c r="F662" s="6" t="str">
        <f>E662</f>
        <v>NA</v>
      </c>
    </row>
    <row r="663" spans="1:6" ht="15" thickBot="1">
      <c r="A663" s="11" t="s">
        <v>75</v>
      </c>
      <c r="B663" s="15" t="s">
        <v>462</v>
      </c>
      <c r="D663" s="11" t="s">
        <v>75</v>
      </c>
      <c r="E663" s="12" t="s">
        <v>462</v>
      </c>
      <c r="F663" s="15" t="str">
        <f>E663</f>
        <v>Cement &amp; Concrete(96%)</v>
      </c>
    </row>
    <row r="664" spans="1:6" ht="15" thickBot="1">
      <c r="A664" s="22" t="s">
        <v>55</v>
      </c>
      <c r="B664" s="23" t="s">
        <v>463</v>
      </c>
      <c r="D664" s="22" t="s">
        <v>55</v>
      </c>
      <c r="E664" s="27" t="s">
        <v>463</v>
      </c>
      <c r="F664" s="23"/>
    </row>
    <row r="665" spans="1:6">
      <c r="A665" s="2" t="s">
        <v>57</v>
      </c>
      <c r="B665" s="13" t="s">
        <v>58</v>
      </c>
      <c r="D665" s="2" t="s">
        <v>57</v>
      </c>
      <c r="E665" s="3" t="s">
        <v>58</v>
      </c>
      <c r="F665" s="13" t="s">
        <v>84</v>
      </c>
    </row>
    <row r="666" spans="1:6" ht="28.9">
      <c r="A666" s="4" t="s">
        <v>59</v>
      </c>
      <c r="B666" s="6" t="s">
        <v>464</v>
      </c>
      <c r="D666" s="4" t="s">
        <v>59</v>
      </c>
      <c r="E666" s="5" t="s">
        <v>464</v>
      </c>
      <c r="F666" s="6" t="str">
        <f>E666</f>
        <v>Great Lakes (37th), National (NA)</v>
      </c>
    </row>
    <row r="667" spans="1:6" ht="15" thickBot="1">
      <c r="A667" s="4" t="s">
        <v>61</v>
      </c>
      <c r="B667" s="6" t="s">
        <v>329</v>
      </c>
      <c r="D667" s="4" t="s">
        <v>61</v>
      </c>
      <c r="E667" s="42">
        <v>947430</v>
      </c>
      <c r="F667" s="6" t="str">
        <f>IF(E667&gt;0,IF(E667&gt;10000,_xlfn.CONCAT(ROUND(E667/10^(INT(LOG10(E667))+1),2)*10^(INT(LOG10(E667))+1)/1000000," Million"),"&lt; 0.01 Million"),0)</f>
        <v>0.95 Million</v>
      </c>
    </row>
    <row r="668" spans="1:6">
      <c r="A668" s="7" t="s">
        <v>63</v>
      </c>
      <c r="B668" s="13" t="s">
        <v>58</v>
      </c>
      <c r="D668" s="7" t="s">
        <v>63</v>
      </c>
      <c r="E668" s="32" t="s">
        <v>58</v>
      </c>
      <c r="F668" s="13"/>
    </row>
    <row r="669" spans="1:6">
      <c r="A669" s="4" t="s">
        <v>64</v>
      </c>
      <c r="B669" s="6" t="s">
        <v>441</v>
      </c>
      <c r="D669" s="4" t="s">
        <v>64</v>
      </c>
      <c r="E669" s="41">
        <v>243931</v>
      </c>
      <c r="F669" s="6" t="str">
        <f>IF(E669&gt;0,IF(E669&gt;10000,_xlfn.CONCAT(ROUND(E669/10^(INT(LOG10(E669))+1),2)*10^(INT(LOG10(E669))+1)/1000000," Million"),"&lt; 0.01 Million"),0)</f>
        <v>0.24 Million</v>
      </c>
    </row>
    <row r="670" spans="1:6">
      <c r="A670" s="9" t="s">
        <v>96</v>
      </c>
      <c r="B670" s="6" t="s">
        <v>465</v>
      </c>
      <c r="D670" s="9" t="s">
        <v>96</v>
      </c>
      <c r="E670" s="41">
        <v>15279.6</v>
      </c>
      <c r="F670" s="6" t="str">
        <f>IF(E670&gt;0,IF(E670&gt;10000,_xlfn.CONCAT(ROUND(E670/10^(INT(LOG10(E670))+1),2)*10^(INT(LOG10(E670))+1)/1000000," Million"),"&lt; 0.01 Million"),0)</f>
        <v>0.015 Million</v>
      </c>
    </row>
    <row r="671" spans="1:6">
      <c r="A671" s="9" t="s">
        <v>98</v>
      </c>
      <c r="B671" s="6" t="s">
        <v>393</v>
      </c>
      <c r="D671" s="9" t="s">
        <v>98</v>
      </c>
      <c r="E671" s="41">
        <v>228511.8</v>
      </c>
      <c r="F671" s="6" t="str">
        <f>IF(E671&gt;0,IF(E671&gt;10000,_xlfn.CONCAT(ROUND(E671/10^(INT(LOG10(E671))+1),2)*10^(INT(LOG10(E671))+1)/1000000," Million"),"&lt; 0.01 Million"),0)</f>
        <v>0.23 Million</v>
      </c>
    </row>
    <row r="672" spans="1:6">
      <c r="A672" s="9" t="s">
        <v>100</v>
      </c>
      <c r="B672" s="14" t="s">
        <v>69</v>
      </c>
      <c r="D672" s="9" t="s">
        <v>100</v>
      </c>
      <c r="E672" s="41">
        <v>0</v>
      </c>
      <c r="F672" s="6">
        <f>IF(E672&gt;0,IF(E672&gt;10000,_xlfn.CONCAT(ROUND(E672/10^(INT(LOG10(E672))+1),2)*10^(INT(LOG10(E672))+1)/1000000," Million"),"&lt; 0.01 Million"),0)</f>
        <v>0</v>
      </c>
    </row>
    <row r="673" spans="1:6">
      <c r="A673" s="9" t="s">
        <v>101</v>
      </c>
      <c r="B673" s="6" t="s">
        <v>110</v>
      </c>
      <c r="D673" s="9" t="s">
        <v>101</v>
      </c>
      <c r="E673" s="41">
        <v>140</v>
      </c>
      <c r="F673" s="6" t="str">
        <f>IF(E673&gt;0,IF(E673&gt;10000,_xlfn.CONCAT(ROUND(E673/10^(INT(LOG10(E673))+1),2)*10^(INT(LOG10(E673))+1)/1000000," Million"),"&lt; 0.01 Million"),0)</f>
        <v>&lt; 0.01 Million</v>
      </c>
    </row>
    <row r="674" spans="1:6" ht="28.9">
      <c r="A674" s="10" t="s">
        <v>71</v>
      </c>
      <c r="B674" s="6" t="s">
        <v>466</v>
      </c>
      <c r="D674" s="10" t="s">
        <v>71</v>
      </c>
      <c r="E674" s="8" t="s">
        <v>466</v>
      </c>
      <c r="F674" s="6" t="str">
        <f>E674</f>
        <v>Coal &amp; Lignite (52%), Limestone (11%), Salt (20%)</v>
      </c>
    </row>
    <row r="675" spans="1:6">
      <c r="A675" s="9" t="s">
        <v>73</v>
      </c>
      <c r="B675" s="6" t="s">
        <v>467</v>
      </c>
      <c r="D675" s="9" t="s">
        <v>73</v>
      </c>
      <c r="E675" s="8" t="s">
        <v>467</v>
      </c>
      <c r="F675" s="6" t="str">
        <f>E675</f>
        <v>Machinery (Not Elec)(32%)</v>
      </c>
    </row>
    <row r="676" spans="1:6" ht="15" thickBot="1">
      <c r="A676" s="11" t="s">
        <v>75</v>
      </c>
      <c r="B676" s="15" t="s">
        <v>468</v>
      </c>
      <c r="D676" s="11" t="s">
        <v>75</v>
      </c>
      <c r="E676" s="12" t="s">
        <v>468</v>
      </c>
      <c r="F676" s="15" t="str">
        <f>E676</f>
        <v>Coal &amp; Lignite(56%)</v>
      </c>
    </row>
    <row r="677" spans="1:6" ht="15" thickBot="1">
      <c r="A677" s="22" t="s">
        <v>55</v>
      </c>
      <c r="B677" s="23" t="s">
        <v>469</v>
      </c>
      <c r="D677" s="22" t="s">
        <v>55</v>
      </c>
      <c r="E677" s="27" t="s">
        <v>469</v>
      </c>
      <c r="F677" s="23"/>
    </row>
    <row r="678" spans="1:6">
      <c r="A678" s="2" t="s">
        <v>57</v>
      </c>
      <c r="B678" s="13" t="s">
        <v>58</v>
      </c>
      <c r="D678" s="2" t="s">
        <v>57</v>
      </c>
      <c r="E678" s="3" t="s">
        <v>58</v>
      </c>
      <c r="F678" s="13" t="s">
        <v>84</v>
      </c>
    </row>
    <row r="679" spans="1:6" ht="28.9">
      <c r="A679" s="4" t="s">
        <v>59</v>
      </c>
      <c r="B679" s="6" t="s">
        <v>470</v>
      </c>
      <c r="D679" s="4" t="s">
        <v>59</v>
      </c>
      <c r="E679" s="5" t="s">
        <v>470</v>
      </c>
      <c r="F679" s="6" t="str">
        <f>E679</f>
        <v>Great Lakes (65th), National (NA)</v>
      </c>
    </row>
    <row r="680" spans="1:6" ht="15" thickBot="1">
      <c r="A680" s="4" t="s">
        <v>61</v>
      </c>
      <c r="B680" s="6" t="s">
        <v>295</v>
      </c>
      <c r="D680" s="4" t="s">
        <v>61</v>
      </c>
      <c r="E680" s="42">
        <v>152437</v>
      </c>
      <c r="F680" s="6" t="str">
        <f>IF(E680&gt;0,IF(E680&gt;10000,_xlfn.CONCAT(ROUND(E680/10^(INT(LOG10(E680))+1),2)*10^(INT(LOG10(E680))+1)/1000000," Million"),"&lt; 0.01 Million"),0)</f>
        <v>0.15 Million</v>
      </c>
    </row>
    <row r="681" spans="1:6">
      <c r="A681" s="7" t="s">
        <v>63</v>
      </c>
      <c r="B681" s="13" t="s">
        <v>58</v>
      </c>
      <c r="D681" s="7" t="s">
        <v>63</v>
      </c>
      <c r="E681" s="32" t="s">
        <v>58</v>
      </c>
      <c r="F681" s="13"/>
    </row>
    <row r="682" spans="1:6">
      <c r="A682" s="4" t="s">
        <v>64</v>
      </c>
      <c r="B682" s="6" t="s">
        <v>434</v>
      </c>
      <c r="D682" s="4" t="s">
        <v>64</v>
      </c>
      <c r="E682" s="41">
        <v>158363</v>
      </c>
      <c r="F682" s="6" t="str">
        <f>IF(E682&gt;0,IF(E682&gt;10000,_xlfn.CONCAT(ROUND(E682/10^(INT(LOG10(E682))+1),2)*10^(INT(LOG10(E682))+1)/1000000," Million"),"&lt; 0.01 Million"),0)</f>
        <v>0.16 Million</v>
      </c>
    </row>
    <row r="683" spans="1:6">
      <c r="A683" s="9" t="s">
        <v>96</v>
      </c>
      <c r="B683" s="6" t="s">
        <v>110</v>
      </c>
      <c r="D683" s="9" t="s">
        <v>96</v>
      </c>
      <c r="E683" s="41">
        <v>2516.1999999999998</v>
      </c>
      <c r="F683" s="6" t="str">
        <f>IF(E683&gt;0,IF(E683&gt;10000,_xlfn.CONCAT(ROUND(E683/10^(INT(LOG10(E683))+1),2)*10^(INT(LOG10(E683))+1)/1000000," Million"),"&lt; 0.01 Million"),0)</f>
        <v>&lt; 0.01 Million</v>
      </c>
    </row>
    <row r="684" spans="1:6">
      <c r="A684" s="9" t="s">
        <v>98</v>
      </c>
      <c r="B684" s="6" t="s">
        <v>434</v>
      </c>
      <c r="D684" s="9" t="s">
        <v>98</v>
      </c>
      <c r="E684" s="41">
        <v>155846.39999999999</v>
      </c>
      <c r="F684" s="6" t="str">
        <f>IF(E684&gt;0,IF(E684&gt;10000,_xlfn.CONCAT(ROUND(E684/10^(INT(LOG10(E684))+1),2)*10^(INT(LOG10(E684))+1)/1000000," Million"),"&lt; 0.01 Million"),0)</f>
        <v>0.16 Million</v>
      </c>
    </row>
    <row r="685" spans="1:6">
      <c r="A685" s="9" t="s">
        <v>100</v>
      </c>
      <c r="B685" s="14" t="s">
        <v>69</v>
      </c>
      <c r="D685" s="9" t="s">
        <v>100</v>
      </c>
      <c r="E685" s="41">
        <v>0</v>
      </c>
      <c r="F685" s="6">
        <f>IF(E685&gt;0,IF(E685&gt;10000,_xlfn.CONCAT(ROUND(E685/10^(INT(LOG10(E685))+1),2)*10^(INT(LOG10(E685))+1)/1000000," Million"),"&lt; 0.01 Million"),0)</f>
        <v>0</v>
      </c>
    </row>
    <row r="686" spans="1:6">
      <c r="A686" s="9" t="s">
        <v>101</v>
      </c>
      <c r="B686" s="6" t="s">
        <v>69</v>
      </c>
      <c r="D686" s="9" t="s">
        <v>101</v>
      </c>
      <c r="E686" s="41">
        <v>0</v>
      </c>
      <c r="F686" s="6">
        <f>IF(E686&gt;0,IF(E686&gt;10000,_xlfn.CONCAT(ROUND(E686/10^(INT(LOG10(E686))+1),2)*10^(INT(LOG10(E686))+1)/1000000," Million"),"&lt; 0.01 Million"),0)</f>
        <v>0</v>
      </c>
    </row>
    <row r="687" spans="1:6" ht="28.9">
      <c r="A687" s="10" t="s">
        <v>71</v>
      </c>
      <c r="B687" s="6" t="s">
        <v>471</v>
      </c>
      <c r="D687" s="10" t="s">
        <v>71</v>
      </c>
      <c r="E687" s="8" t="s">
        <v>471</v>
      </c>
      <c r="F687" s="6" t="str">
        <f>E687</f>
        <v>Pig Iron (65%), Pulp &amp; Waste Paper (3%), Salt (27%)</v>
      </c>
    </row>
    <row r="688" spans="1:6">
      <c r="A688" s="9" t="s">
        <v>73</v>
      </c>
      <c r="B688" s="6" t="s">
        <v>325</v>
      </c>
      <c r="D688" s="9" t="s">
        <v>73</v>
      </c>
      <c r="E688" s="8" t="s">
        <v>325</v>
      </c>
      <c r="F688" s="6" t="str">
        <f>E688</f>
        <v>Limestone(100%)</v>
      </c>
    </row>
    <row r="689" spans="1:6" ht="15" thickBot="1">
      <c r="A689" s="11" t="s">
        <v>75</v>
      </c>
      <c r="B689" s="15" t="s">
        <v>472</v>
      </c>
      <c r="D689" s="11" t="s">
        <v>75</v>
      </c>
      <c r="E689" s="12" t="s">
        <v>472</v>
      </c>
      <c r="F689" s="15" t="str">
        <f>E689</f>
        <v>Pig Iron(66%)</v>
      </c>
    </row>
    <row r="690" spans="1:6" ht="15" thickBot="1">
      <c r="A690" s="22" t="s">
        <v>55</v>
      </c>
      <c r="B690" s="23" t="s">
        <v>473</v>
      </c>
      <c r="D690" s="22" t="s">
        <v>55</v>
      </c>
      <c r="E690" s="27" t="s">
        <v>473</v>
      </c>
      <c r="F690" s="23"/>
    </row>
    <row r="691" spans="1:6">
      <c r="A691" s="2" t="s">
        <v>57</v>
      </c>
      <c r="B691" s="13" t="s">
        <v>58</v>
      </c>
      <c r="D691" s="2" t="s">
        <v>57</v>
      </c>
      <c r="E691" s="3" t="s">
        <v>58</v>
      </c>
      <c r="F691" s="13" t="s">
        <v>84</v>
      </c>
    </row>
    <row r="692" spans="1:6" ht="28.9">
      <c r="A692" s="4" t="s">
        <v>59</v>
      </c>
      <c r="B692" s="6" t="s">
        <v>474</v>
      </c>
      <c r="D692" s="4" t="s">
        <v>59</v>
      </c>
      <c r="E692" s="5" t="s">
        <v>474</v>
      </c>
      <c r="F692" s="6" t="str">
        <f>E692</f>
        <v>Great Lakes (74th), National (NA)</v>
      </c>
    </row>
    <row r="693" spans="1:6" ht="15" thickBot="1">
      <c r="A693" s="4" t="s">
        <v>61</v>
      </c>
      <c r="B693" s="6" t="s">
        <v>475</v>
      </c>
      <c r="D693" s="4" t="s">
        <v>61</v>
      </c>
      <c r="E693" s="42">
        <v>63744</v>
      </c>
      <c r="F693" s="6" t="str">
        <f>IF(E693&gt;0,IF(E693&gt;10000,_xlfn.CONCAT(ROUND(E693/10^(INT(LOG10(E693))+1),2)*10^(INT(LOG10(E693))+1)/1000000," Million"),"&lt; 0.01 Million"),0)</f>
        <v>0.064 Million</v>
      </c>
    </row>
    <row r="694" spans="1:6">
      <c r="A694" s="7" t="s">
        <v>63</v>
      </c>
      <c r="B694" s="13" t="s">
        <v>58</v>
      </c>
      <c r="D694" s="7" t="s">
        <v>63</v>
      </c>
      <c r="E694" s="32" t="s">
        <v>58</v>
      </c>
      <c r="F694" s="13"/>
    </row>
    <row r="695" spans="1:6">
      <c r="A695" s="4" t="s">
        <v>64</v>
      </c>
      <c r="B695" s="6" t="s">
        <v>476</v>
      </c>
      <c r="D695" s="4" t="s">
        <v>64</v>
      </c>
      <c r="E695" s="41">
        <v>76171</v>
      </c>
      <c r="F695" s="6" t="str">
        <f>IF(E695&gt;0,IF(E695&gt;10000,_xlfn.CONCAT(ROUND(E695/10^(INT(LOG10(E695))+1),2)*10^(INT(LOG10(E695))+1)/1000000," Million"),"&lt; 0.01 Million"),0)</f>
        <v>0.076 Million</v>
      </c>
    </row>
    <row r="696" spans="1:6">
      <c r="A696" s="9" t="s">
        <v>96</v>
      </c>
      <c r="B696" s="6" t="s">
        <v>69</v>
      </c>
      <c r="D696" s="9" t="s">
        <v>96</v>
      </c>
      <c r="E696" s="41">
        <v>0</v>
      </c>
      <c r="F696" s="6">
        <f>IF(E696&gt;0,IF(E696&gt;10000,_xlfn.CONCAT(ROUND(E696/10^(INT(LOG10(E696))+1),2)*10^(INT(LOG10(E696))+1)/1000000," Million"),"&lt; 0.01 Million"),0)</f>
        <v>0</v>
      </c>
    </row>
    <row r="697" spans="1:6">
      <c r="A697" s="9" t="s">
        <v>98</v>
      </c>
      <c r="B697" s="6" t="s">
        <v>476</v>
      </c>
      <c r="D697" s="9" t="s">
        <v>98</v>
      </c>
      <c r="E697" s="41">
        <v>75931</v>
      </c>
      <c r="F697" s="6" t="str">
        <f>IF(E697&gt;0,IF(E697&gt;10000,_xlfn.CONCAT(ROUND(E697/10^(INT(LOG10(E697))+1),2)*10^(INT(LOG10(E697))+1)/1000000," Million"),"&lt; 0.01 Million"),0)</f>
        <v>0.076 Million</v>
      </c>
    </row>
    <row r="698" spans="1:6">
      <c r="A698" s="9" t="s">
        <v>100</v>
      </c>
      <c r="B698" s="14" t="s">
        <v>110</v>
      </c>
      <c r="D698" s="9" t="s">
        <v>100</v>
      </c>
      <c r="E698" s="41">
        <v>240</v>
      </c>
      <c r="F698" s="6" t="str">
        <f>IF(E698&gt;0,IF(E698&gt;10000,_xlfn.CONCAT(ROUND(E698/10^(INT(LOG10(E698))+1),2)*10^(INT(LOG10(E698))+1)/1000000," Million"),"&lt; 0.01 Million"),0)</f>
        <v>&lt; 0.01 Million</v>
      </c>
    </row>
    <row r="699" spans="1:6">
      <c r="A699" s="9" t="s">
        <v>101</v>
      </c>
      <c r="B699" s="6" t="s">
        <v>69</v>
      </c>
      <c r="D699" s="9" t="s">
        <v>101</v>
      </c>
      <c r="E699" s="41">
        <v>0</v>
      </c>
      <c r="F699" s="6">
        <f>IF(E699&gt;0,IF(E699&gt;10000,_xlfn.CONCAT(ROUND(E699/10^(INT(LOG10(E699))+1),2)*10^(INT(LOG10(E699))+1)/1000000," Million"),"&lt; 0.01 Million"),0)</f>
        <v>0</v>
      </c>
    </row>
    <row r="700" spans="1:6" ht="28.9">
      <c r="A700" s="10" t="s">
        <v>71</v>
      </c>
      <c r="B700" s="6" t="s">
        <v>477</v>
      </c>
      <c r="D700" s="10" t="s">
        <v>71</v>
      </c>
      <c r="E700" s="8" t="s">
        <v>477</v>
      </c>
      <c r="F700" s="6" t="str">
        <f>E700</f>
        <v>Asphalt, Tar &amp; Pitch (100%), Fab. Metal Products (0%)</v>
      </c>
    </row>
    <row r="701" spans="1:6">
      <c r="A701" s="9" t="s">
        <v>73</v>
      </c>
      <c r="B701" s="6" t="s">
        <v>410</v>
      </c>
      <c r="D701" s="9" t="s">
        <v>73</v>
      </c>
      <c r="E701" s="8" t="s">
        <v>410</v>
      </c>
      <c r="F701" s="6" t="str">
        <f>E701</f>
        <v>NA</v>
      </c>
    </row>
    <row r="702" spans="1:6" ht="15" thickBot="1">
      <c r="A702" s="11" t="s">
        <v>75</v>
      </c>
      <c r="B702" s="15" t="s">
        <v>478</v>
      </c>
      <c r="D702" s="11" t="s">
        <v>75</v>
      </c>
      <c r="E702" s="12" t="s">
        <v>478</v>
      </c>
      <c r="F702" s="15" t="str">
        <f>E702</f>
        <v>Asphalt, Tar &amp; Pitch(100%)</v>
      </c>
    </row>
    <row r="703" spans="1:6" ht="15" thickBot="1">
      <c r="A703" s="22" t="s">
        <v>55</v>
      </c>
      <c r="B703" s="23" t="s">
        <v>479</v>
      </c>
      <c r="D703" s="22" t="s">
        <v>55</v>
      </c>
      <c r="E703" s="27" t="s">
        <v>479</v>
      </c>
      <c r="F703" s="23"/>
    </row>
    <row r="704" spans="1:6">
      <c r="A704" s="2" t="s">
        <v>57</v>
      </c>
      <c r="B704" s="13" t="s">
        <v>58</v>
      </c>
      <c r="D704" s="2" t="s">
        <v>57</v>
      </c>
      <c r="E704" s="3" t="s">
        <v>58</v>
      </c>
      <c r="F704" s="13" t="s">
        <v>84</v>
      </c>
    </row>
    <row r="705" spans="1:6">
      <c r="A705" s="4" t="s">
        <v>59</v>
      </c>
      <c r="B705" s="6" t="s">
        <v>107</v>
      </c>
      <c r="D705" s="4" t="s">
        <v>59</v>
      </c>
      <c r="E705" s="5" t="s">
        <v>107</v>
      </c>
      <c r="F705" s="6" t="str">
        <f>E705</f>
        <v>Great Lakes (NA), National (NA)</v>
      </c>
    </row>
    <row r="706" spans="1:6" ht="15" thickBot="1">
      <c r="A706" s="4" t="s">
        <v>61</v>
      </c>
      <c r="B706" s="6" t="s">
        <v>69</v>
      </c>
      <c r="D706" s="4" t="s">
        <v>61</v>
      </c>
      <c r="E706" s="42">
        <v>0</v>
      </c>
      <c r="F706" s="6">
        <f>IF(E706&gt;0,IF(E706&gt;10000,_xlfn.CONCAT(ROUND(E706/10^(INT(LOG10(E706))+1),2)*10^(INT(LOG10(E706))+1)/1000000," Million"),"&lt; 0.01 Million"),0)</f>
        <v>0</v>
      </c>
    </row>
    <row r="707" spans="1:6">
      <c r="A707" s="7" t="s">
        <v>63</v>
      </c>
      <c r="B707" s="13" t="s">
        <v>58</v>
      </c>
      <c r="D707" s="7" t="s">
        <v>63</v>
      </c>
      <c r="E707" s="32" t="s">
        <v>58</v>
      </c>
      <c r="F707" s="13"/>
    </row>
    <row r="708" spans="1:6">
      <c r="A708" s="4" t="s">
        <v>64</v>
      </c>
      <c r="B708" s="6" t="s">
        <v>480</v>
      </c>
      <c r="D708" s="4" t="s">
        <v>64</v>
      </c>
      <c r="E708" s="41">
        <v>26350</v>
      </c>
      <c r="F708" s="6" t="str">
        <f>IF(E708&gt;0,IF(E708&gt;10000,_xlfn.CONCAT(ROUND(E708/10^(INT(LOG10(E708))+1),2)*10^(INT(LOG10(E708))+1)/1000000," Million"),"&lt; 0.01 Million"),0)</f>
        <v>0.026 Million</v>
      </c>
    </row>
    <row r="709" spans="1:6">
      <c r="A709" s="9" t="s">
        <v>96</v>
      </c>
      <c r="B709" s="6" t="s">
        <v>110</v>
      </c>
      <c r="D709" s="9" t="s">
        <v>96</v>
      </c>
      <c r="E709" s="41">
        <v>8260.2000000000007</v>
      </c>
      <c r="F709" s="6" t="str">
        <f>IF(E709&gt;0,IF(E709&gt;10000,_xlfn.CONCAT(ROUND(E709/10^(INT(LOG10(E709))+1),2)*10^(INT(LOG10(E709))+1)/1000000," Million"),"&lt; 0.01 Million"),0)</f>
        <v>&lt; 0.01 Million</v>
      </c>
    </row>
    <row r="710" spans="1:6">
      <c r="A710" s="9" t="s">
        <v>98</v>
      </c>
      <c r="B710" s="6" t="s">
        <v>110</v>
      </c>
      <c r="D710" s="9" t="s">
        <v>98</v>
      </c>
      <c r="E710" s="41">
        <v>7549.6</v>
      </c>
      <c r="F710" s="6" t="str">
        <f>IF(E710&gt;0,IF(E710&gt;10000,_xlfn.CONCAT(ROUND(E710/10^(INT(LOG10(E710))+1),2)*10^(INT(LOG10(E710))+1)/1000000," Million"),"&lt; 0.01 Million"),0)</f>
        <v>&lt; 0.01 Million</v>
      </c>
    </row>
    <row r="711" spans="1:6">
      <c r="A711" s="9" t="s">
        <v>100</v>
      </c>
      <c r="B711" s="14" t="s">
        <v>69</v>
      </c>
      <c r="D711" s="9" t="s">
        <v>100</v>
      </c>
      <c r="E711" s="41">
        <v>0</v>
      </c>
      <c r="F711" s="6">
        <f>IF(E711&gt;0,IF(E711&gt;10000,_xlfn.CONCAT(ROUND(E711/10^(INT(LOG10(E711))+1),2)*10^(INT(LOG10(E711))+1)/1000000," Million"),"&lt; 0.01 Million"),0)</f>
        <v>0</v>
      </c>
    </row>
    <row r="712" spans="1:6">
      <c r="A712" s="9" t="s">
        <v>101</v>
      </c>
      <c r="B712" s="6" t="s">
        <v>69</v>
      </c>
      <c r="D712" s="9" t="s">
        <v>101</v>
      </c>
      <c r="E712" s="41">
        <v>0</v>
      </c>
      <c r="F712" s="6">
        <f>IF(E712&gt;0,IF(E712&gt;10000,_xlfn.CONCAT(ROUND(E712/10^(INT(LOG10(E712))+1),2)*10^(INT(LOG10(E712))+1)/1000000," Million"),"&lt; 0.01 Million"),0)</f>
        <v>0</v>
      </c>
    </row>
    <row r="713" spans="1:6" ht="28.9">
      <c r="A713" s="10" t="s">
        <v>71</v>
      </c>
      <c r="B713" s="6" t="s">
        <v>481</v>
      </c>
      <c r="D713" s="10" t="s">
        <v>71</v>
      </c>
      <c r="E713" s="8" t="s">
        <v>481</v>
      </c>
      <c r="F713" s="6" t="str">
        <f>E713</f>
        <v>Limestone (0%), Vehicles &amp; Parts (60%)</v>
      </c>
    </row>
    <row r="714" spans="1:6">
      <c r="A714" s="9" t="s">
        <v>73</v>
      </c>
      <c r="B714" s="6" t="s">
        <v>482</v>
      </c>
      <c r="D714" s="9" t="s">
        <v>73</v>
      </c>
      <c r="E714" s="8" t="s">
        <v>482</v>
      </c>
      <c r="F714" s="6" t="str">
        <f>E714</f>
        <v>Vehicles &amp; Parts(100%)</v>
      </c>
    </row>
    <row r="715" spans="1:6" ht="15" thickBot="1">
      <c r="A715" s="11" t="s">
        <v>75</v>
      </c>
      <c r="B715" s="15" t="s">
        <v>483</v>
      </c>
      <c r="D715" s="11" t="s">
        <v>75</v>
      </c>
      <c r="E715" s="12" t="s">
        <v>483</v>
      </c>
      <c r="F715" s="15" t="str">
        <f>E715</f>
        <v>Vehicles &amp; Parts(99%)</v>
      </c>
    </row>
    <row r="716" spans="1:6" ht="15" thickBot="1">
      <c r="A716" s="22" t="s">
        <v>55</v>
      </c>
      <c r="B716" s="23" t="s">
        <v>484</v>
      </c>
      <c r="D716" s="22" t="s">
        <v>55</v>
      </c>
      <c r="E716" s="27" t="s">
        <v>484</v>
      </c>
      <c r="F716" s="23"/>
    </row>
    <row r="717" spans="1:6">
      <c r="A717" s="2" t="s">
        <v>57</v>
      </c>
      <c r="B717" s="13" t="s">
        <v>58</v>
      </c>
      <c r="D717" s="2" t="s">
        <v>57</v>
      </c>
      <c r="E717" s="3" t="s">
        <v>58</v>
      </c>
      <c r="F717" s="13" t="s">
        <v>84</v>
      </c>
    </row>
    <row r="718" spans="1:6">
      <c r="A718" s="4" t="s">
        <v>59</v>
      </c>
      <c r="B718" s="6" t="s">
        <v>107</v>
      </c>
      <c r="D718" s="4" t="s">
        <v>59</v>
      </c>
      <c r="E718" s="5" t="s">
        <v>107</v>
      </c>
      <c r="F718" s="6" t="str">
        <f>E718</f>
        <v>Great Lakes (NA), National (NA)</v>
      </c>
    </row>
    <row r="719" spans="1:6" ht="15" thickBot="1">
      <c r="A719" s="4" t="s">
        <v>61</v>
      </c>
      <c r="B719" s="6" t="s">
        <v>69</v>
      </c>
      <c r="D719" s="4" t="s">
        <v>61</v>
      </c>
      <c r="E719" s="42">
        <v>0</v>
      </c>
      <c r="F719" s="6">
        <f>IF(E719&gt;0,IF(E719&gt;10000,_xlfn.CONCAT(ROUND(E719/10^(INT(LOG10(E719))+1),2)*10^(INT(LOG10(E719))+1)/1000000," Million"),"&lt; 0.01 Million"),0)</f>
        <v>0</v>
      </c>
    </row>
    <row r="720" spans="1:6">
      <c r="A720" s="7" t="s">
        <v>63</v>
      </c>
      <c r="B720" s="13" t="s">
        <v>58</v>
      </c>
      <c r="D720" s="7" t="s">
        <v>63</v>
      </c>
      <c r="E720" s="32" t="s">
        <v>58</v>
      </c>
      <c r="F720" s="13"/>
    </row>
    <row r="721" spans="1:6">
      <c r="A721" s="4" t="s">
        <v>64</v>
      </c>
      <c r="B721" s="6" t="s">
        <v>253</v>
      </c>
      <c r="D721" s="4" t="s">
        <v>64</v>
      </c>
      <c r="E721" s="41">
        <v>59469</v>
      </c>
      <c r="F721" s="6" t="str">
        <f>IF(E721&gt;0,IF(E721&gt;10000,_xlfn.CONCAT(ROUND(E721/10^(INT(LOG10(E721))+1),2)*10^(INT(LOG10(E721))+1)/1000000," Million"),"&lt; 0.01 Million"),0)</f>
        <v>0.059 Million</v>
      </c>
    </row>
    <row r="722" spans="1:6">
      <c r="A722" s="9" t="s">
        <v>96</v>
      </c>
      <c r="B722" s="6" t="s">
        <v>110</v>
      </c>
      <c r="D722" s="9" t="s">
        <v>96</v>
      </c>
      <c r="E722" s="41">
        <v>1529.2</v>
      </c>
      <c r="F722" s="6" t="str">
        <f>IF(E722&gt;0,IF(E722&gt;10000,_xlfn.CONCAT(ROUND(E722/10^(INT(LOG10(E722))+1),2)*10^(INT(LOG10(E722))+1)/1000000," Million"),"&lt; 0.01 Million"),0)</f>
        <v>&lt; 0.01 Million</v>
      </c>
    </row>
    <row r="723" spans="1:6">
      <c r="A723" s="9" t="s">
        <v>98</v>
      </c>
      <c r="B723" s="6" t="s">
        <v>196</v>
      </c>
      <c r="D723" s="9" t="s">
        <v>98</v>
      </c>
      <c r="E723" s="41">
        <v>46045.8</v>
      </c>
      <c r="F723" s="6" t="str">
        <f>IF(E723&gt;0,IF(E723&gt;10000,_xlfn.CONCAT(ROUND(E723/10^(INT(LOG10(E723))+1),2)*10^(INT(LOG10(E723))+1)/1000000," Million"),"&lt; 0.01 Million"),0)</f>
        <v>0.046 Million</v>
      </c>
    </row>
    <row r="724" spans="1:6">
      <c r="A724" s="9" t="s">
        <v>100</v>
      </c>
      <c r="B724" s="14" t="s">
        <v>69</v>
      </c>
      <c r="D724" s="9" t="s">
        <v>100</v>
      </c>
      <c r="E724" s="41">
        <v>0</v>
      </c>
      <c r="F724" s="6">
        <f>IF(E724&gt;0,IF(E724&gt;10000,_xlfn.CONCAT(ROUND(E724/10^(INT(LOG10(E724))+1),2)*10^(INT(LOG10(E724))+1)/1000000," Million"),"&lt; 0.01 Million"),0)</f>
        <v>0</v>
      </c>
    </row>
    <row r="725" spans="1:6">
      <c r="A725" s="9" t="s">
        <v>101</v>
      </c>
      <c r="B725" s="6" t="s">
        <v>69</v>
      </c>
      <c r="D725" s="9" t="s">
        <v>101</v>
      </c>
      <c r="E725" s="41">
        <v>0</v>
      </c>
      <c r="F725" s="6">
        <f>IF(E725&gt;0,IF(E725&gt;10000,_xlfn.CONCAT(ROUND(E725/10^(INT(LOG10(E725))+1),2)*10^(INT(LOG10(E725))+1)/1000000," Million"),"&lt; 0.01 Million"),0)</f>
        <v>0</v>
      </c>
    </row>
    <row r="726" spans="1:6" ht="28.9">
      <c r="A726" s="10" t="s">
        <v>71</v>
      </c>
      <c r="B726" s="6" t="s">
        <v>485</v>
      </c>
      <c r="D726" s="10" t="s">
        <v>71</v>
      </c>
      <c r="E726" s="8" t="s">
        <v>485</v>
      </c>
      <c r="F726" s="6" t="str">
        <f>E726</f>
        <v>Coal &amp; Lignite (44%), Slag (3%), Sugar (33%)</v>
      </c>
    </row>
    <row r="727" spans="1:6">
      <c r="A727" s="9" t="s">
        <v>73</v>
      </c>
      <c r="B727" s="6" t="s">
        <v>312</v>
      </c>
      <c r="D727" s="9" t="s">
        <v>73</v>
      </c>
      <c r="E727" s="8" t="s">
        <v>312</v>
      </c>
      <c r="F727" s="6" t="str">
        <f>E727</f>
        <v>Slag(100%)</v>
      </c>
    </row>
    <row r="728" spans="1:6" ht="15" thickBot="1">
      <c r="A728" s="11" t="s">
        <v>75</v>
      </c>
      <c r="B728" s="15" t="s">
        <v>486</v>
      </c>
      <c r="D728" s="11" t="s">
        <v>75</v>
      </c>
      <c r="E728" s="12" t="s">
        <v>486</v>
      </c>
      <c r="F728" s="15" t="str">
        <f>E728</f>
        <v>Coal &amp; Lignite(57%)</v>
      </c>
    </row>
    <row r="729" spans="1:6" ht="15" thickBot="1">
      <c r="A729" s="22" t="s">
        <v>55</v>
      </c>
      <c r="B729" s="23" t="s">
        <v>487</v>
      </c>
      <c r="D729" s="22" t="s">
        <v>55</v>
      </c>
      <c r="E729" s="27" t="s">
        <v>487</v>
      </c>
      <c r="F729" s="23"/>
    </row>
    <row r="730" spans="1:6">
      <c r="A730" s="2" t="s">
        <v>57</v>
      </c>
      <c r="B730" s="13" t="s">
        <v>58</v>
      </c>
      <c r="D730" s="2" t="s">
        <v>57</v>
      </c>
      <c r="E730" s="3" t="s">
        <v>58</v>
      </c>
      <c r="F730" s="13" t="s">
        <v>84</v>
      </c>
    </row>
    <row r="731" spans="1:6" ht="28.9">
      <c r="A731" s="4" t="s">
        <v>59</v>
      </c>
      <c r="B731" s="6" t="s">
        <v>488</v>
      </c>
      <c r="D731" s="4" t="s">
        <v>59</v>
      </c>
      <c r="E731" s="5" t="s">
        <v>488</v>
      </c>
      <c r="F731" s="6" t="str">
        <f>E731</f>
        <v>Great Lakes (64th), National (NA)</v>
      </c>
    </row>
    <row r="732" spans="1:6" ht="15" thickBot="1">
      <c r="A732" s="4" t="s">
        <v>61</v>
      </c>
      <c r="B732" s="6" t="s">
        <v>222</v>
      </c>
      <c r="D732" s="4" t="s">
        <v>61</v>
      </c>
      <c r="E732" s="42">
        <v>178862</v>
      </c>
      <c r="F732" s="6" t="str">
        <f>IF(E732&gt;0,IF(E732&gt;10000,_xlfn.CONCAT(ROUND(E732/10^(INT(LOG10(E732))+1),2)*10^(INT(LOG10(E732))+1)/1000000," Million"),"&lt; 0.01 Million"),0)</f>
        <v>0.18 Million</v>
      </c>
    </row>
    <row r="733" spans="1:6">
      <c r="A733" s="7" t="s">
        <v>63</v>
      </c>
      <c r="B733" s="13" t="s">
        <v>58</v>
      </c>
      <c r="D733" s="7" t="s">
        <v>63</v>
      </c>
      <c r="E733" s="32" t="s">
        <v>58</v>
      </c>
      <c r="F733" s="13"/>
    </row>
    <row r="734" spans="1:6">
      <c r="A734" s="4" t="s">
        <v>64</v>
      </c>
      <c r="B734" s="6" t="s">
        <v>489</v>
      </c>
      <c r="D734" s="4" t="s">
        <v>64</v>
      </c>
      <c r="E734" s="41">
        <v>78851</v>
      </c>
      <c r="F734" s="6" t="str">
        <f>IF(E734&gt;0,IF(E734&gt;10000,_xlfn.CONCAT(ROUND(E734/10^(INT(LOG10(E734))+1),2)*10^(INT(LOG10(E734))+1)/1000000," Million"),"&lt; 0.01 Million"),0)</f>
        <v>0.079 Million</v>
      </c>
    </row>
    <row r="735" spans="1:6">
      <c r="A735" s="9" t="s">
        <v>96</v>
      </c>
      <c r="B735" s="6" t="s">
        <v>69</v>
      </c>
      <c r="D735" s="9" t="s">
        <v>96</v>
      </c>
      <c r="E735" s="41">
        <v>0</v>
      </c>
      <c r="F735" s="6">
        <f>IF(E735&gt;0,IF(E735&gt;10000,_xlfn.CONCAT(ROUND(E735/10^(INT(LOG10(E735))+1),2)*10^(INT(LOG10(E735))+1)/1000000," Million"),"&lt; 0.01 Million"),0)</f>
        <v>0</v>
      </c>
    </row>
    <row r="736" spans="1:6">
      <c r="A736" s="9" t="s">
        <v>98</v>
      </c>
      <c r="B736" s="6" t="s">
        <v>489</v>
      </c>
      <c r="D736" s="9" t="s">
        <v>98</v>
      </c>
      <c r="E736" s="41">
        <v>78851.199999999997</v>
      </c>
      <c r="F736" s="6" t="str">
        <f>IF(E736&gt;0,IF(E736&gt;10000,_xlfn.CONCAT(ROUND(E736/10^(INT(LOG10(E736))+1),2)*10^(INT(LOG10(E736))+1)/1000000," Million"),"&lt; 0.01 Million"),0)</f>
        <v>0.079 Million</v>
      </c>
    </row>
    <row r="737" spans="1:6">
      <c r="A737" s="9" t="s">
        <v>100</v>
      </c>
      <c r="B737" s="14" t="s">
        <v>69</v>
      </c>
      <c r="D737" s="9" t="s">
        <v>100</v>
      </c>
      <c r="E737" s="41">
        <v>0</v>
      </c>
      <c r="F737" s="6">
        <f>IF(E737&gt;0,IF(E737&gt;10000,_xlfn.CONCAT(ROUND(E737/10^(INT(LOG10(E737))+1),2)*10^(INT(LOG10(E737))+1)/1000000," Million"),"&lt; 0.01 Million"),0)</f>
        <v>0</v>
      </c>
    </row>
    <row r="738" spans="1:6">
      <c r="A738" s="9" t="s">
        <v>101</v>
      </c>
      <c r="B738" s="6" t="s">
        <v>69</v>
      </c>
      <c r="D738" s="9" t="s">
        <v>101</v>
      </c>
      <c r="E738" s="41">
        <v>0</v>
      </c>
      <c r="F738" s="6">
        <f>IF(E738&gt;0,IF(E738&gt;10000,_xlfn.CONCAT(ROUND(E738/10^(INT(LOG10(E738))+1),2)*10^(INT(LOG10(E738))+1)/1000000," Million"),"&lt; 0.01 Million"),0)</f>
        <v>0</v>
      </c>
    </row>
    <row r="739" spans="1:6" ht="43.15">
      <c r="A739" s="10" t="s">
        <v>71</v>
      </c>
      <c r="B739" s="6" t="s">
        <v>490</v>
      </c>
      <c r="D739" s="10" t="s">
        <v>71</v>
      </c>
      <c r="E739" s="8" t="s">
        <v>490</v>
      </c>
      <c r="F739" s="6" t="str">
        <f>E739</f>
        <v>Electrical Machinery (2%), Machinery (Not Elec) (1%), Salt (96%)</v>
      </c>
    </row>
    <row r="740" spans="1:6">
      <c r="A740" s="9" t="s">
        <v>73</v>
      </c>
      <c r="B740" s="6" t="s">
        <v>410</v>
      </c>
      <c r="D740" s="9" t="s">
        <v>73</v>
      </c>
      <c r="E740" s="8" t="s">
        <v>410</v>
      </c>
      <c r="F740" s="6" t="str">
        <f>E740</f>
        <v>NA</v>
      </c>
    </row>
    <row r="741" spans="1:6" ht="15" thickBot="1">
      <c r="A741" s="11" t="s">
        <v>75</v>
      </c>
      <c r="B741" s="15" t="s">
        <v>491</v>
      </c>
      <c r="D741" s="11" t="s">
        <v>75</v>
      </c>
      <c r="E741" s="12" t="s">
        <v>491</v>
      </c>
      <c r="F741" s="15" t="str">
        <f>E741</f>
        <v>Salt(96%)</v>
      </c>
    </row>
    <row r="742" spans="1:6" ht="15" thickBot="1">
      <c r="A742" s="22" t="s">
        <v>55</v>
      </c>
      <c r="B742" s="23" t="s">
        <v>492</v>
      </c>
      <c r="D742" s="22" t="s">
        <v>55</v>
      </c>
      <c r="E742" s="27" t="s">
        <v>492</v>
      </c>
      <c r="F742" s="23"/>
    </row>
    <row r="743" spans="1:6">
      <c r="A743" s="2" t="s">
        <v>57</v>
      </c>
      <c r="B743" s="13" t="s">
        <v>58</v>
      </c>
      <c r="D743" s="2" t="s">
        <v>57</v>
      </c>
      <c r="E743" s="3" t="s">
        <v>58</v>
      </c>
      <c r="F743" s="13" t="s">
        <v>84</v>
      </c>
    </row>
    <row r="744" spans="1:6">
      <c r="A744" s="4" t="s">
        <v>59</v>
      </c>
      <c r="B744" s="6" t="s">
        <v>107</v>
      </c>
      <c r="D744" s="4" t="s">
        <v>59</v>
      </c>
      <c r="E744" s="5" t="s">
        <v>107</v>
      </c>
      <c r="F744" s="6" t="str">
        <f>E744</f>
        <v>Great Lakes (NA), National (NA)</v>
      </c>
    </row>
    <row r="745" spans="1:6" ht="15" thickBot="1">
      <c r="A745" s="4" t="s">
        <v>61</v>
      </c>
      <c r="B745" s="6" t="s">
        <v>69</v>
      </c>
      <c r="D745" s="4" t="s">
        <v>61</v>
      </c>
      <c r="E745" s="42">
        <v>0</v>
      </c>
      <c r="F745" s="6">
        <f>IF(E745&gt;0,IF(E745&gt;10000,_xlfn.CONCAT(ROUND(E745/10^(INT(LOG10(E745))+1),2)*10^(INT(LOG10(E745))+1)/1000000," Million"),"&lt; 0.01 Million"),0)</f>
        <v>0</v>
      </c>
    </row>
    <row r="746" spans="1:6">
      <c r="A746" s="7" t="s">
        <v>63</v>
      </c>
      <c r="B746" s="13" t="s">
        <v>58</v>
      </c>
      <c r="D746" s="7" t="s">
        <v>63</v>
      </c>
      <c r="E746" s="32" t="s">
        <v>58</v>
      </c>
      <c r="F746" s="13"/>
    </row>
    <row r="747" spans="1:6">
      <c r="A747" s="4" t="s">
        <v>64</v>
      </c>
      <c r="B747" s="6" t="s">
        <v>69</v>
      </c>
      <c r="D747" s="4" t="s">
        <v>64</v>
      </c>
      <c r="E747" s="41">
        <v>0</v>
      </c>
      <c r="F747" s="6">
        <f>IF(E747&gt;0,IF(E747&gt;10000,_xlfn.CONCAT(ROUND(E747/10^(INT(LOG10(E747))+1),2)*10^(INT(LOG10(E747))+1)/1000000," Million"),"&lt; 0.01 Million"),0)</f>
        <v>0</v>
      </c>
    </row>
    <row r="748" spans="1:6">
      <c r="A748" s="9" t="s">
        <v>96</v>
      </c>
      <c r="B748" s="6" t="s">
        <v>69</v>
      </c>
      <c r="D748" s="9" t="s">
        <v>96</v>
      </c>
      <c r="E748" s="41">
        <v>0</v>
      </c>
      <c r="F748" s="6">
        <f>IF(E748&gt;0,IF(E748&gt;10000,_xlfn.CONCAT(ROUND(E748/10^(INT(LOG10(E748))+1),2)*10^(INT(LOG10(E748))+1)/1000000," Million"),"&lt; 0.01 Million"),0)</f>
        <v>0</v>
      </c>
    </row>
    <row r="749" spans="1:6">
      <c r="A749" s="9" t="s">
        <v>98</v>
      </c>
      <c r="B749" s="6" t="s">
        <v>69</v>
      </c>
      <c r="D749" s="9" t="s">
        <v>98</v>
      </c>
      <c r="E749" s="41">
        <v>0</v>
      </c>
      <c r="F749" s="6">
        <f>IF(E749&gt;0,IF(E749&gt;10000,_xlfn.CONCAT(ROUND(E749/10^(INT(LOG10(E749))+1),2)*10^(INT(LOG10(E749))+1)/1000000," Million"),"&lt; 0.01 Million"),0)</f>
        <v>0</v>
      </c>
    </row>
    <row r="750" spans="1:6">
      <c r="A750" s="9" t="s">
        <v>100</v>
      </c>
      <c r="B750" s="14" t="s">
        <v>69</v>
      </c>
      <c r="D750" s="9" t="s">
        <v>100</v>
      </c>
      <c r="E750" s="41">
        <v>0</v>
      </c>
      <c r="F750" s="6">
        <f>IF(E750&gt;0,IF(E750&gt;10000,_xlfn.CONCAT(ROUND(E750/10^(INT(LOG10(E750))+1),2)*10^(INT(LOG10(E750))+1)/1000000," Million"),"&lt; 0.01 Million"),0)</f>
        <v>0</v>
      </c>
    </row>
    <row r="751" spans="1:6">
      <c r="A751" s="9" t="s">
        <v>101</v>
      </c>
      <c r="B751" s="6" t="s">
        <v>69</v>
      </c>
      <c r="D751" s="9" t="s">
        <v>101</v>
      </c>
      <c r="E751" s="41">
        <v>0</v>
      </c>
      <c r="F751" s="6">
        <f>IF(E751&gt;0,IF(E751&gt;10000,_xlfn.CONCAT(ROUND(E751/10^(INT(LOG10(E751))+1),2)*10^(INT(LOG10(E751))+1)/1000000," Million"),"&lt; 0.01 Million"),0)</f>
        <v>0</v>
      </c>
    </row>
    <row r="752" spans="1:6">
      <c r="A752" s="10" t="s">
        <v>71</v>
      </c>
      <c r="B752" s="6"/>
      <c r="D752" s="10" t="s">
        <v>71</v>
      </c>
      <c r="E752" s="8"/>
      <c r="F752" s="6">
        <f>E752</f>
        <v>0</v>
      </c>
    </row>
    <row r="753" spans="1:6">
      <c r="A753" s="9" t="s">
        <v>73</v>
      </c>
      <c r="B753" s="6" t="s">
        <v>410</v>
      </c>
      <c r="D753" s="9" t="s">
        <v>73</v>
      </c>
      <c r="E753" s="8" t="s">
        <v>410</v>
      </c>
      <c r="F753" s="6" t="str">
        <f>E753</f>
        <v>NA</v>
      </c>
    </row>
    <row r="754" spans="1:6" ht="15" thickBot="1">
      <c r="A754" s="11" t="s">
        <v>75</v>
      </c>
      <c r="B754" s="15" t="s">
        <v>410</v>
      </c>
      <c r="D754" s="11" t="s">
        <v>75</v>
      </c>
      <c r="E754" s="12" t="s">
        <v>410</v>
      </c>
      <c r="F754" s="15" t="str">
        <f>E754</f>
        <v>NA</v>
      </c>
    </row>
    <row r="755" spans="1:6" ht="15" thickBot="1">
      <c r="A755" s="22" t="s">
        <v>55</v>
      </c>
      <c r="B755" s="23" t="s">
        <v>493</v>
      </c>
      <c r="D755" s="22" t="s">
        <v>55</v>
      </c>
      <c r="E755" s="27" t="s">
        <v>493</v>
      </c>
      <c r="F755" s="23"/>
    </row>
    <row r="756" spans="1:6">
      <c r="A756" s="2" t="s">
        <v>57</v>
      </c>
      <c r="B756" s="13" t="s">
        <v>58</v>
      </c>
      <c r="D756" s="2" t="s">
        <v>57</v>
      </c>
      <c r="E756" s="3" t="s">
        <v>58</v>
      </c>
      <c r="F756" s="13" t="s">
        <v>84</v>
      </c>
    </row>
    <row r="757" spans="1:6" ht="28.9">
      <c r="A757" s="4" t="s">
        <v>59</v>
      </c>
      <c r="B757" s="6" t="s">
        <v>494</v>
      </c>
      <c r="D757" s="4" t="s">
        <v>59</v>
      </c>
      <c r="E757" s="5" t="s">
        <v>494</v>
      </c>
      <c r="F757" s="6" t="str">
        <f>E757</f>
        <v>Great Lakes (87th), National (NA)</v>
      </c>
    </row>
    <row r="758" spans="1:6" ht="15" thickBot="1">
      <c r="A758" s="4" t="s">
        <v>61</v>
      </c>
      <c r="B758" s="6" t="s">
        <v>110</v>
      </c>
      <c r="D758" s="4" t="s">
        <v>61</v>
      </c>
      <c r="E758" s="42">
        <v>8999</v>
      </c>
      <c r="F758" s="6" t="str">
        <f>IF(E758&gt;0,IF(E758&gt;10000,_xlfn.CONCAT(ROUND(E758/10^(INT(LOG10(E758))+1),2)*10^(INT(LOG10(E758))+1)/1000000," Million"),"&lt; 0.01 Million"),0)</f>
        <v>&lt; 0.01 Million</v>
      </c>
    </row>
    <row r="759" spans="1:6">
      <c r="A759" s="7" t="s">
        <v>63</v>
      </c>
      <c r="B759" s="13" t="s">
        <v>58</v>
      </c>
      <c r="D759" s="7" t="s">
        <v>63</v>
      </c>
      <c r="E759" s="32" t="s">
        <v>58</v>
      </c>
      <c r="F759" s="13"/>
    </row>
    <row r="760" spans="1:6">
      <c r="A760" s="4" t="s">
        <v>64</v>
      </c>
      <c r="B760" s="6" t="s">
        <v>495</v>
      </c>
      <c r="D760" s="4" t="s">
        <v>64</v>
      </c>
      <c r="E760" s="41">
        <v>14266</v>
      </c>
      <c r="F760" s="6" t="str">
        <f>IF(E760&gt;0,IF(E760&gt;10000,_xlfn.CONCAT(ROUND(E760/10^(INT(LOG10(E760))+1),2)*10^(INT(LOG10(E760))+1)/1000000," Million"),"&lt; 0.01 Million"),0)</f>
        <v>0.014 Million</v>
      </c>
    </row>
    <row r="761" spans="1:6">
      <c r="A761" s="9" t="s">
        <v>96</v>
      </c>
      <c r="B761" s="6" t="s">
        <v>110</v>
      </c>
      <c r="D761" s="9" t="s">
        <v>96</v>
      </c>
      <c r="E761" s="41">
        <v>8134.6</v>
      </c>
      <c r="F761" s="6" t="str">
        <f>IF(E761&gt;0,IF(E761&gt;10000,_xlfn.CONCAT(ROUND(E761/10^(INT(LOG10(E761))+1),2)*10^(INT(LOG10(E761))+1)/1000000," Million"),"&lt; 0.01 Million"),0)</f>
        <v>&lt; 0.01 Million</v>
      </c>
    </row>
    <row r="762" spans="1:6">
      <c r="A762" s="9" t="s">
        <v>98</v>
      </c>
      <c r="B762" s="6" t="s">
        <v>110</v>
      </c>
      <c r="D762" s="9" t="s">
        <v>98</v>
      </c>
      <c r="E762" s="41">
        <v>6131.2</v>
      </c>
      <c r="F762" s="6" t="str">
        <f>IF(E762&gt;0,IF(E762&gt;10000,_xlfn.CONCAT(ROUND(E762/10^(INT(LOG10(E762))+1),2)*10^(INT(LOG10(E762))+1)/1000000," Million"),"&lt; 0.01 Million"),0)</f>
        <v>&lt; 0.01 Million</v>
      </c>
    </row>
    <row r="763" spans="1:6">
      <c r="A763" s="9" t="s">
        <v>100</v>
      </c>
      <c r="B763" s="14" t="s">
        <v>69</v>
      </c>
      <c r="D763" s="9" t="s">
        <v>100</v>
      </c>
      <c r="E763" s="41">
        <v>0</v>
      </c>
      <c r="F763" s="6">
        <f>IF(E763&gt;0,IF(E763&gt;10000,_xlfn.CONCAT(ROUND(E763/10^(INT(LOG10(E763))+1),2)*10^(INT(LOG10(E763))+1)/1000000," Million"),"&lt; 0.01 Million"),0)</f>
        <v>0</v>
      </c>
    </row>
    <row r="764" spans="1:6">
      <c r="A764" s="9" t="s">
        <v>101</v>
      </c>
      <c r="B764" s="6" t="s">
        <v>69</v>
      </c>
      <c r="D764" s="9" t="s">
        <v>101</v>
      </c>
      <c r="E764" s="41">
        <v>0</v>
      </c>
      <c r="F764" s="6">
        <f>IF(E764&gt;0,IF(E764&gt;10000,_xlfn.CONCAT(ROUND(E764/10^(INT(LOG10(E764))+1),2)*10^(INT(LOG10(E764))+1)/1000000," Million"),"&lt; 0.01 Million"),0)</f>
        <v>0</v>
      </c>
    </row>
    <row r="765" spans="1:6" ht="43.15">
      <c r="A765" s="10" t="s">
        <v>71</v>
      </c>
      <c r="B765" s="6" t="s">
        <v>496</v>
      </c>
      <c r="D765" s="10" t="s">
        <v>71</v>
      </c>
      <c r="E765" s="8" t="s">
        <v>496</v>
      </c>
      <c r="F765" s="6" t="str">
        <f>E765</f>
        <v>Explosives (0%), Manufac. Prod. NEC (78%), Unknown or NEC (22%)</v>
      </c>
    </row>
    <row r="766" spans="1:6">
      <c r="A766" s="9" t="s">
        <v>73</v>
      </c>
      <c r="B766" s="6" t="s">
        <v>497</v>
      </c>
      <c r="D766" s="9" t="s">
        <v>73</v>
      </c>
      <c r="E766" s="8" t="s">
        <v>497</v>
      </c>
      <c r="F766" s="6" t="str">
        <f>E766</f>
        <v>Manufac. Prod. NEC(79%)</v>
      </c>
    </row>
    <row r="767" spans="1:6" ht="15" thickBot="1">
      <c r="A767" s="11" t="s">
        <v>75</v>
      </c>
      <c r="B767" s="15" t="s">
        <v>498</v>
      </c>
      <c r="D767" s="11" t="s">
        <v>75</v>
      </c>
      <c r="E767" s="12" t="s">
        <v>498</v>
      </c>
      <c r="F767" s="15" t="str">
        <f>E767</f>
        <v>Manufac. Prod. NEC(77%)</v>
      </c>
    </row>
    <row r="768" spans="1:6" ht="15" thickBot="1">
      <c r="A768" s="22" t="s">
        <v>55</v>
      </c>
      <c r="B768" s="23" t="s">
        <v>499</v>
      </c>
      <c r="D768" s="22" t="s">
        <v>55</v>
      </c>
      <c r="E768" s="27" t="s">
        <v>499</v>
      </c>
      <c r="F768" s="23"/>
    </row>
    <row r="769" spans="1:6">
      <c r="A769" s="2" t="s">
        <v>57</v>
      </c>
      <c r="B769" s="13" t="s">
        <v>58</v>
      </c>
      <c r="D769" s="2" t="s">
        <v>57</v>
      </c>
      <c r="E769" s="3" t="s">
        <v>58</v>
      </c>
      <c r="F769" s="13" t="s">
        <v>84</v>
      </c>
    </row>
    <row r="770" spans="1:6" ht="28.9">
      <c r="A770" s="4" t="s">
        <v>59</v>
      </c>
      <c r="B770" s="6" t="s">
        <v>500</v>
      </c>
      <c r="D770" s="4" t="s">
        <v>59</v>
      </c>
      <c r="E770" s="5" t="s">
        <v>500</v>
      </c>
      <c r="F770" s="6" t="str">
        <f>E770</f>
        <v>Great Lakes (84th), National (NA)</v>
      </c>
    </row>
    <row r="771" spans="1:6" ht="15" thickBot="1">
      <c r="A771" s="4" t="s">
        <v>61</v>
      </c>
      <c r="B771" s="6" t="s">
        <v>495</v>
      </c>
      <c r="D771" s="4" t="s">
        <v>61</v>
      </c>
      <c r="E771" s="42">
        <v>14282</v>
      </c>
      <c r="F771" s="6" t="str">
        <f>IF(E771&gt;0,IF(E771&gt;10000,_xlfn.CONCAT(ROUND(E771/10^(INT(LOG10(E771))+1),2)*10^(INT(LOG10(E771))+1)/1000000," Million"),"&lt; 0.01 Million"),0)</f>
        <v>0.014 Million</v>
      </c>
    </row>
    <row r="772" spans="1:6">
      <c r="A772" s="7" t="s">
        <v>63</v>
      </c>
      <c r="B772" s="13" t="s">
        <v>58</v>
      </c>
      <c r="D772" s="7" t="s">
        <v>63</v>
      </c>
      <c r="E772" s="32" t="s">
        <v>58</v>
      </c>
      <c r="F772" s="13"/>
    </row>
    <row r="773" spans="1:6">
      <c r="A773" s="4" t="s">
        <v>64</v>
      </c>
      <c r="B773" s="6" t="s">
        <v>495</v>
      </c>
      <c r="D773" s="4" t="s">
        <v>64</v>
      </c>
      <c r="E773" s="41">
        <v>13822</v>
      </c>
      <c r="F773" s="6" t="str">
        <f>IF(E773&gt;0,IF(E773&gt;10000,_xlfn.CONCAT(ROUND(E773/10^(INT(LOG10(E773))+1),2)*10^(INT(LOG10(E773))+1)/1000000," Million"),"&lt; 0.01 Million"),0)</f>
        <v>0.014 Million</v>
      </c>
    </row>
    <row r="774" spans="1:6">
      <c r="A774" s="9" t="s">
        <v>96</v>
      </c>
      <c r="B774" s="6" t="s">
        <v>501</v>
      </c>
      <c r="D774" s="9" t="s">
        <v>96</v>
      </c>
      <c r="E774" s="41">
        <v>10654.6</v>
      </c>
      <c r="F774" s="6" t="str">
        <f>IF(E774&gt;0,IF(E774&gt;10000,_xlfn.CONCAT(ROUND(E774/10^(INT(LOG10(E774))+1),2)*10^(INT(LOG10(E774))+1)/1000000," Million"),"&lt; 0.01 Million"),0)</f>
        <v>0.011 Million</v>
      </c>
    </row>
    <row r="775" spans="1:6">
      <c r="A775" s="9" t="s">
        <v>98</v>
      </c>
      <c r="B775" s="6" t="s">
        <v>110</v>
      </c>
      <c r="D775" s="9" t="s">
        <v>98</v>
      </c>
      <c r="E775" s="41">
        <v>3072.6</v>
      </c>
      <c r="F775" s="6" t="str">
        <f>IF(E775&gt;0,IF(E775&gt;10000,_xlfn.CONCAT(ROUND(E775/10^(INT(LOG10(E775))+1),2)*10^(INT(LOG10(E775))+1)/1000000," Million"),"&lt; 0.01 Million"),0)</f>
        <v>&lt; 0.01 Million</v>
      </c>
    </row>
    <row r="776" spans="1:6">
      <c r="A776" s="9" t="s">
        <v>100</v>
      </c>
      <c r="B776" s="14" t="s">
        <v>69</v>
      </c>
      <c r="D776" s="9" t="s">
        <v>100</v>
      </c>
      <c r="E776" s="41">
        <v>0</v>
      </c>
      <c r="F776" s="6">
        <f>IF(E776&gt;0,IF(E776&gt;10000,_xlfn.CONCAT(ROUND(E776/10^(INT(LOG10(E776))+1),2)*10^(INT(LOG10(E776))+1)/1000000," Million"),"&lt; 0.01 Million"),0)</f>
        <v>0</v>
      </c>
    </row>
    <row r="777" spans="1:6">
      <c r="A777" s="9" t="s">
        <v>101</v>
      </c>
      <c r="B777" s="6" t="s">
        <v>110</v>
      </c>
      <c r="D777" s="9" t="s">
        <v>101</v>
      </c>
      <c r="E777" s="41">
        <v>94.8</v>
      </c>
      <c r="F777" s="6" t="str">
        <f>IF(E777&gt;0,IF(E777&gt;10000,_xlfn.CONCAT(ROUND(E777/10^(INT(LOG10(E777))+1),2)*10^(INT(LOG10(E777))+1)/1000000," Million"),"&lt; 0.01 Million"),0)</f>
        <v>&lt; 0.01 Million</v>
      </c>
    </row>
    <row r="778" spans="1:6" ht="57.6">
      <c r="A778" s="10" t="s">
        <v>71</v>
      </c>
      <c r="B778" s="6" t="s">
        <v>502</v>
      </c>
      <c r="D778" s="10" t="s">
        <v>71</v>
      </c>
      <c r="E778" s="8" t="s">
        <v>502</v>
      </c>
      <c r="F778" s="6" t="str">
        <f>E778</f>
        <v>Gasoline (2%), Hydrocarbon &amp; Petrol Gases, Liquefied and Gaseous (4%), Manufac. Prod. NEC (91%)</v>
      </c>
    </row>
    <row r="779" spans="1:6">
      <c r="A779" s="9" t="s">
        <v>73</v>
      </c>
      <c r="B779" s="6" t="s">
        <v>503</v>
      </c>
      <c r="D779" s="9" t="s">
        <v>73</v>
      </c>
      <c r="E779" s="8" t="s">
        <v>503</v>
      </c>
      <c r="F779" s="6" t="str">
        <f>E779</f>
        <v>Manufac. Prod. NEC(89%)</v>
      </c>
    </row>
    <row r="780" spans="1:6" ht="15" thickBot="1">
      <c r="A780" s="11" t="s">
        <v>75</v>
      </c>
      <c r="B780" s="15" t="s">
        <v>112</v>
      </c>
      <c r="D780" s="11" t="s">
        <v>75</v>
      </c>
      <c r="E780" s="12" t="s">
        <v>112</v>
      </c>
      <c r="F780" s="15" t="str">
        <f>E780</f>
        <v>Manufac. Prod. NEC(100%)</v>
      </c>
    </row>
    <row r="781" spans="1:6" ht="15" thickBot="1">
      <c r="A781" s="22" t="s">
        <v>55</v>
      </c>
      <c r="B781" s="23" t="s">
        <v>504</v>
      </c>
      <c r="D781" s="22" t="s">
        <v>55</v>
      </c>
      <c r="E781" s="27" t="s">
        <v>504</v>
      </c>
      <c r="F781" s="23"/>
    </row>
    <row r="782" spans="1:6">
      <c r="A782" s="2" t="s">
        <v>57</v>
      </c>
      <c r="B782" s="13" t="s">
        <v>58</v>
      </c>
      <c r="D782" s="2" t="s">
        <v>57</v>
      </c>
      <c r="E782" s="3" t="s">
        <v>58</v>
      </c>
      <c r="F782" s="13" t="s">
        <v>84</v>
      </c>
    </row>
    <row r="783" spans="1:6" ht="28.9">
      <c r="A783" s="4" t="s">
        <v>59</v>
      </c>
      <c r="B783" s="6" t="s">
        <v>505</v>
      </c>
      <c r="D783" s="4" t="s">
        <v>59</v>
      </c>
      <c r="E783" s="5" t="s">
        <v>505</v>
      </c>
      <c r="F783" s="6" t="str">
        <f>E783</f>
        <v>Great Lakes (86th), National (NA)</v>
      </c>
    </row>
    <row r="784" spans="1:6" ht="15" thickBot="1">
      <c r="A784" s="4" t="s">
        <v>61</v>
      </c>
      <c r="B784" s="6" t="s">
        <v>495</v>
      </c>
      <c r="D784" s="4" t="s">
        <v>61</v>
      </c>
      <c r="E784" s="42">
        <v>14268</v>
      </c>
      <c r="F784" s="6" t="str">
        <f>IF(E784&gt;0,IF(E784&gt;10000,_xlfn.CONCAT(ROUND(E784/10^(INT(LOG10(E784))+1),2)*10^(INT(LOG10(E784))+1)/1000000," Million"),"&lt; 0.01 Million"),0)</f>
        <v>0.014 Million</v>
      </c>
    </row>
    <row r="785" spans="1:6">
      <c r="A785" s="7" t="s">
        <v>63</v>
      </c>
      <c r="B785" s="13" t="s">
        <v>58</v>
      </c>
      <c r="D785" s="7" t="s">
        <v>63</v>
      </c>
      <c r="E785" s="32" t="s">
        <v>58</v>
      </c>
      <c r="F785" s="13"/>
    </row>
    <row r="786" spans="1:6">
      <c r="A786" s="4" t="s">
        <v>64</v>
      </c>
      <c r="B786" s="6" t="s">
        <v>495</v>
      </c>
      <c r="D786" s="4" t="s">
        <v>64</v>
      </c>
      <c r="E786" s="41">
        <v>13614</v>
      </c>
      <c r="F786" s="6" t="str">
        <f>IF(E786&gt;0,IF(E786&gt;10000,_xlfn.CONCAT(ROUND(E786/10^(INT(LOG10(E786))+1),2)*10^(INT(LOG10(E786))+1)/1000000," Million"),"&lt; 0.01 Million"),0)</f>
        <v>0.014 Million</v>
      </c>
    </row>
    <row r="787" spans="1:6">
      <c r="A787" s="9" t="s">
        <v>96</v>
      </c>
      <c r="B787" s="6" t="s">
        <v>110</v>
      </c>
      <c r="D787" s="9" t="s">
        <v>96</v>
      </c>
      <c r="E787" s="41">
        <v>3072.6</v>
      </c>
      <c r="F787" s="6" t="str">
        <f>IF(E787&gt;0,IF(E787&gt;10000,_xlfn.CONCAT(ROUND(E787/10^(INT(LOG10(E787))+1),2)*10^(INT(LOG10(E787))+1)/1000000," Million"),"&lt; 0.01 Million"),0)</f>
        <v>&lt; 0.01 Million</v>
      </c>
    </row>
    <row r="788" spans="1:6">
      <c r="A788" s="9" t="s">
        <v>98</v>
      </c>
      <c r="B788" s="6" t="s">
        <v>501</v>
      </c>
      <c r="D788" s="9" t="s">
        <v>98</v>
      </c>
      <c r="E788" s="41">
        <v>10541</v>
      </c>
      <c r="F788" s="6" t="str">
        <f>IF(E788&gt;0,IF(E788&gt;10000,_xlfn.CONCAT(ROUND(E788/10^(INT(LOG10(E788))+1),2)*10^(INT(LOG10(E788))+1)/1000000," Million"),"&lt; 0.01 Million"),0)</f>
        <v>0.011 Million</v>
      </c>
    </row>
    <row r="789" spans="1:6">
      <c r="A789" s="9" t="s">
        <v>100</v>
      </c>
      <c r="B789" s="14" t="s">
        <v>69</v>
      </c>
      <c r="D789" s="9" t="s">
        <v>100</v>
      </c>
      <c r="E789" s="41">
        <v>0</v>
      </c>
      <c r="F789" s="6">
        <f>IF(E789&gt;0,IF(E789&gt;10000,_xlfn.CONCAT(ROUND(E789/10^(INT(LOG10(E789))+1),2)*10^(INT(LOG10(E789))+1)/1000000," Million"),"&lt; 0.01 Million"),0)</f>
        <v>0</v>
      </c>
    </row>
    <row r="790" spans="1:6">
      <c r="A790" s="9" t="s">
        <v>101</v>
      </c>
      <c r="B790" s="6" t="s">
        <v>69</v>
      </c>
      <c r="D790" s="9" t="s">
        <v>101</v>
      </c>
      <c r="E790" s="41">
        <v>0</v>
      </c>
      <c r="F790" s="6">
        <f>IF(E790&gt;0,IF(E790&gt;10000,_xlfn.CONCAT(ROUND(E790/10^(INT(LOG10(E790))+1),2)*10^(INT(LOG10(E790))+1)/1000000," Million"),"&lt; 0.01 Million"),0)</f>
        <v>0</v>
      </c>
    </row>
    <row r="791" spans="1:6" ht="57.6">
      <c r="A791" s="10" t="s">
        <v>71</v>
      </c>
      <c r="B791" s="6" t="s">
        <v>506</v>
      </c>
      <c r="D791" s="10" t="s">
        <v>71</v>
      </c>
      <c r="E791" s="8" t="s">
        <v>506</v>
      </c>
      <c r="F791" s="6" t="str">
        <f>E791</f>
        <v>Gasoline (2%), Hydrocarbon &amp; Petrol Gases, Liquefied and Gaseous (4%), Manufac. Prod. NEC (92%)</v>
      </c>
    </row>
    <row r="792" spans="1:6">
      <c r="A792" s="9" t="s">
        <v>73</v>
      </c>
      <c r="B792" s="6" t="s">
        <v>112</v>
      </c>
      <c r="D792" s="9" t="s">
        <v>73</v>
      </c>
      <c r="E792" s="8" t="s">
        <v>112</v>
      </c>
      <c r="F792" s="6" t="str">
        <f>E792</f>
        <v>Manufac. Prod. NEC(100%)</v>
      </c>
    </row>
    <row r="793" spans="1:6" ht="15" thickBot="1">
      <c r="A793" s="11" t="s">
        <v>75</v>
      </c>
      <c r="B793" s="15" t="s">
        <v>507</v>
      </c>
      <c r="D793" s="11" t="s">
        <v>75</v>
      </c>
      <c r="E793" s="12" t="s">
        <v>507</v>
      </c>
      <c r="F793" s="15" t="str">
        <f>E793</f>
        <v>Manufac. Prod. NEC(90%)</v>
      </c>
    </row>
    <row r="794" spans="1:6" ht="15" thickBot="1">
      <c r="A794" s="22" t="s">
        <v>55</v>
      </c>
      <c r="B794" s="23" t="s">
        <v>508</v>
      </c>
      <c r="D794" s="22" t="s">
        <v>55</v>
      </c>
      <c r="E794" s="27" t="s">
        <v>508</v>
      </c>
      <c r="F794" s="23"/>
    </row>
    <row r="795" spans="1:6">
      <c r="A795" s="2" t="s">
        <v>57</v>
      </c>
      <c r="B795" s="13" t="s">
        <v>58</v>
      </c>
      <c r="D795" s="2" t="s">
        <v>57</v>
      </c>
      <c r="E795" s="3" t="s">
        <v>58</v>
      </c>
      <c r="F795" s="13" t="s">
        <v>84</v>
      </c>
    </row>
    <row r="796" spans="1:6" ht="28.9">
      <c r="A796" s="4" t="s">
        <v>59</v>
      </c>
      <c r="B796" s="6" t="s">
        <v>509</v>
      </c>
      <c r="D796" s="4" t="s">
        <v>59</v>
      </c>
      <c r="E796" s="5" t="s">
        <v>509</v>
      </c>
      <c r="F796" s="6" t="str">
        <f>E796</f>
        <v>Great Lakes (76th), National (NA)</v>
      </c>
    </row>
    <row r="797" spans="1:6" ht="15" thickBot="1">
      <c r="A797" s="4" t="s">
        <v>61</v>
      </c>
      <c r="B797" s="6" t="s">
        <v>510</v>
      </c>
      <c r="D797" s="4" t="s">
        <v>61</v>
      </c>
      <c r="E797" s="42">
        <v>27006</v>
      </c>
      <c r="F797" s="6" t="str">
        <f>IF(E797&gt;0,IF(E797&gt;10000,_xlfn.CONCAT(ROUND(E797/10^(INT(LOG10(E797))+1),2)*10^(INT(LOG10(E797))+1)/1000000," Million"),"&lt; 0.01 Million"),0)</f>
        <v>0.027 Million</v>
      </c>
    </row>
    <row r="798" spans="1:6">
      <c r="A798" s="7" t="s">
        <v>63</v>
      </c>
      <c r="B798" s="13" t="s">
        <v>58</v>
      </c>
      <c r="D798" s="7" t="s">
        <v>63</v>
      </c>
      <c r="E798" s="32" t="s">
        <v>58</v>
      </c>
      <c r="F798" s="13"/>
    </row>
    <row r="799" spans="1:6">
      <c r="A799" s="4" t="s">
        <v>64</v>
      </c>
      <c r="B799" s="6" t="s">
        <v>337</v>
      </c>
      <c r="D799" s="4" t="s">
        <v>64</v>
      </c>
      <c r="E799" s="41">
        <v>22441</v>
      </c>
      <c r="F799" s="6" t="str">
        <f>IF(E799&gt;0,IF(E799&gt;10000,_xlfn.CONCAT(ROUND(E799/10^(INT(LOG10(E799))+1),2)*10^(INT(LOG10(E799))+1)/1000000," Million"),"&lt; 0.01 Million"),0)</f>
        <v>0.022 Million</v>
      </c>
    </row>
    <row r="800" spans="1:6">
      <c r="A800" s="9" t="s">
        <v>96</v>
      </c>
      <c r="B800" s="6" t="s">
        <v>69</v>
      </c>
      <c r="D800" s="9" t="s">
        <v>96</v>
      </c>
      <c r="E800" s="41">
        <v>0</v>
      </c>
      <c r="F800" s="6">
        <f>IF(E800&gt;0,IF(E800&gt;10000,_xlfn.CONCAT(ROUND(E800/10^(INT(LOG10(E800))+1),2)*10^(INT(LOG10(E800))+1)/1000000," Million"),"&lt; 0.01 Million"),0)</f>
        <v>0</v>
      </c>
    </row>
    <row r="801" spans="1:6">
      <c r="A801" s="9" t="s">
        <v>98</v>
      </c>
      <c r="B801" s="6" t="s">
        <v>337</v>
      </c>
      <c r="D801" s="9" t="s">
        <v>98</v>
      </c>
      <c r="E801" s="41">
        <v>22441.200000000001</v>
      </c>
      <c r="F801" s="6" t="str">
        <f>IF(E801&gt;0,IF(E801&gt;10000,_xlfn.CONCAT(ROUND(E801/10^(INT(LOG10(E801))+1),2)*10^(INT(LOG10(E801))+1)/1000000," Million"),"&lt; 0.01 Million"),0)</f>
        <v>0.022 Million</v>
      </c>
    </row>
    <row r="802" spans="1:6">
      <c r="A802" s="9" t="s">
        <v>100</v>
      </c>
      <c r="B802" s="14" t="s">
        <v>69</v>
      </c>
      <c r="D802" s="9" t="s">
        <v>100</v>
      </c>
      <c r="E802" s="41">
        <v>0</v>
      </c>
      <c r="F802" s="6">
        <f>IF(E802&gt;0,IF(E802&gt;10000,_xlfn.CONCAT(ROUND(E802/10^(INT(LOG10(E802))+1),2)*10^(INT(LOG10(E802))+1)/1000000," Million"),"&lt; 0.01 Million"),0)</f>
        <v>0</v>
      </c>
    </row>
    <row r="803" spans="1:6">
      <c r="A803" s="9" t="s">
        <v>101</v>
      </c>
      <c r="B803" s="6" t="s">
        <v>69</v>
      </c>
      <c r="D803" s="9" t="s">
        <v>101</v>
      </c>
      <c r="E803" s="41">
        <v>0</v>
      </c>
      <c r="F803" s="6">
        <f>IF(E803&gt;0,IF(E803&gt;10000,_xlfn.CONCAT(ROUND(E803/10^(INT(LOG10(E803))+1),2)*10^(INT(LOG10(E803))+1)/1000000," Million"),"&lt; 0.01 Million"),0)</f>
        <v>0</v>
      </c>
    </row>
    <row r="804" spans="1:6" ht="28.9">
      <c r="A804" s="10" t="s">
        <v>71</v>
      </c>
      <c r="B804" s="6" t="s">
        <v>511</v>
      </c>
      <c r="D804" s="10" t="s">
        <v>71</v>
      </c>
      <c r="E804" s="8" t="s">
        <v>511</v>
      </c>
      <c r="F804" s="6" t="str">
        <f>E804</f>
        <v>Asphalt, Tar &amp; Pitch (72%), Salt (28%)</v>
      </c>
    </row>
    <row r="805" spans="1:6">
      <c r="A805" s="9" t="s">
        <v>73</v>
      </c>
      <c r="B805" s="6" t="s">
        <v>410</v>
      </c>
      <c r="D805" s="9" t="s">
        <v>73</v>
      </c>
      <c r="E805" s="8" t="s">
        <v>410</v>
      </c>
      <c r="F805" s="6" t="str">
        <f>E805</f>
        <v>NA</v>
      </c>
    </row>
    <row r="806" spans="1:6" ht="15" thickBot="1">
      <c r="A806" s="11" t="s">
        <v>75</v>
      </c>
      <c r="B806" s="15" t="s">
        <v>512</v>
      </c>
      <c r="D806" s="11" t="s">
        <v>75</v>
      </c>
      <c r="E806" s="12" t="s">
        <v>512</v>
      </c>
      <c r="F806" s="15" t="str">
        <f>E806</f>
        <v>Asphalt, Tar &amp; Pitch(72%)</v>
      </c>
    </row>
    <row r="807" spans="1:6" ht="15" thickBot="1">
      <c r="A807" s="22" t="s">
        <v>55</v>
      </c>
      <c r="B807" s="23" t="s">
        <v>513</v>
      </c>
      <c r="D807" s="22" t="s">
        <v>55</v>
      </c>
      <c r="E807" s="27" t="s">
        <v>513</v>
      </c>
      <c r="F807" s="23"/>
    </row>
    <row r="808" spans="1:6">
      <c r="A808" s="2" t="s">
        <v>57</v>
      </c>
      <c r="B808" s="13" t="s">
        <v>58</v>
      </c>
      <c r="D808" s="2" t="s">
        <v>57</v>
      </c>
      <c r="E808" s="3" t="s">
        <v>58</v>
      </c>
      <c r="F808" s="13" t="s">
        <v>84</v>
      </c>
    </row>
    <row r="809" spans="1:6" ht="28.9">
      <c r="A809" s="4" t="s">
        <v>59</v>
      </c>
      <c r="B809" s="6" t="s">
        <v>514</v>
      </c>
      <c r="D809" s="4" t="s">
        <v>59</v>
      </c>
      <c r="E809" s="5" t="s">
        <v>514</v>
      </c>
      <c r="F809" s="6" t="str">
        <f>E809</f>
        <v>Great Lakes (72nd), National (NA)</v>
      </c>
    </row>
    <row r="810" spans="1:6" ht="15" thickBot="1">
      <c r="A810" s="4" t="s">
        <v>61</v>
      </c>
      <c r="B810" s="6" t="s">
        <v>515</v>
      </c>
      <c r="D810" s="4" t="s">
        <v>61</v>
      </c>
      <c r="E810" s="42">
        <v>87407</v>
      </c>
      <c r="F810" s="6" t="str">
        <f>IF(E810&gt;0,IF(E810&gt;10000,_xlfn.CONCAT(ROUND(E810/10^(INT(LOG10(E810))+1),2)*10^(INT(LOG10(E810))+1)/1000000," Million"),"&lt; 0.01 Million"),0)</f>
        <v>0.087 Million</v>
      </c>
    </row>
    <row r="811" spans="1:6">
      <c r="A811" s="7" t="s">
        <v>63</v>
      </c>
      <c r="B811" s="13" t="s">
        <v>58</v>
      </c>
      <c r="D811" s="7" t="s">
        <v>63</v>
      </c>
      <c r="E811" s="32" t="s">
        <v>58</v>
      </c>
      <c r="F811" s="13"/>
    </row>
    <row r="812" spans="1:6">
      <c r="A812" s="4" t="s">
        <v>64</v>
      </c>
      <c r="B812" s="6" t="s">
        <v>516</v>
      </c>
      <c r="D812" s="4" t="s">
        <v>64</v>
      </c>
      <c r="E812" s="41">
        <v>25203</v>
      </c>
      <c r="F812" s="6" t="str">
        <f>IF(E812&gt;0,IF(E812&gt;10000,_xlfn.CONCAT(ROUND(E812/10^(INT(LOG10(E812))+1),2)*10^(INT(LOG10(E812))+1)/1000000," Million"),"&lt; 0.01 Million"),0)</f>
        <v>0.025 Million</v>
      </c>
    </row>
    <row r="813" spans="1:6">
      <c r="A813" s="9" t="s">
        <v>96</v>
      </c>
      <c r="B813" s="6" t="s">
        <v>110</v>
      </c>
      <c r="D813" s="9" t="s">
        <v>96</v>
      </c>
      <c r="E813" s="41">
        <v>17</v>
      </c>
      <c r="F813" s="6" t="str">
        <f>IF(E813&gt;0,IF(E813&gt;10000,_xlfn.CONCAT(ROUND(E813/10^(INT(LOG10(E813))+1),2)*10^(INT(LOG10(E813))+1)/1000000," Million"),"&lt; 0.01 Million"),0)</f>
        <v>&lt; 0.01 Million</v>
      </c>
    </row>
    <row r="814" spans="1:6">
      <c r="A814" s="9" t="s">
        <v>98</v>
      </c>
      <c r="B814" s="6" t="s">
        <v>516</v>
      </c>
      <c r="D814" s="9" t="s">
        <v>98</v>
      </c>
      <c r="E814" s="41">
        <v>25185.8</v>
      </c>
      <c r="F814" s="6" t="str">
        <f>IF(E814&gt;0,IF(E814&gt;10000,_xlfn.CONCAT(ROUND(E814/10^(INT(LOG10(E814))+1),2)*10^(INT(LOG10(E814))+1)/1000000," Million"),"&lt; 0.01 Million"),0)</f>
        <v>0.025 Million</v>
      </c>
    </row>
    <row r="815" spans="1:6">
      <c r="A815" s="9" t="s">
        <v>100</v>
      </c>
      <c r="B815" s="14" t="s">
        <v>69</v>
      </c>
      <c r="D815" s="9" t="s">
        <v>100</v>
      </c>
      <c r="E815" s="41">
        <v>0</v>
      </c>
      <c r="F815" s="6">
        <f>IF(E815&gt;0,IF(E815&gt;10000,_xlfn.CONCAT(ROUND(E815/10^(INT(LOG10(E815))+1),2)*10^(INT(LOG10(E815))+1)/1000000," Million"),"&lt; 0.01 Million"),0)</f>
        <v>0</v>
      </c>
    </row>
    <row r="816" spans="1:6">
      <c r="A816" s="9" t="s">
        <v>101</v>
      </c>
      <c r="B816" s="6" t="s">
        <v>69</v>
      </c>
      <c r="D816" s="9" t="s">
        <v>101</v>
      </c>
      <c r="E816" s="41">
        <v>0</v>
      </c>
      <c r="F816" s="6">
        <f>IF(E816&gt;0,IF(E816&gt;10000,_xlfn.CONCAT(ROUND(E816/10^(INT(LOG10(E816))+1),2)*10^(INT(LOG10(E816))+1)/1000000," Million"),"&lt; 0.01 Million"),0)</f>
        <v>0</v>
      </c>
    </row>
    <row r="817" spans="1:6" ht="43.15">
      <c r="A817" s="10" t="s">
        <v>71</v>
      </c>
      <c r="B817" s="6" t="s">
        <v>517</v>
      </c>
      <c r="D817" s="10" t="s">
        <v>71</v>
      </c>
      <c r="E817" s="8" t="s">
        <v>517</v>
      </c>
      <c r="F817" s="6" t="str">
        <f>E817</f>
        <v>Limestone (39%), Manufac. Prod. NEC (50%), Sand &amp; Gravel (11%)</v>
      </c>
    </row>
    <row r="818" spans="1:6">
      <c r="A818" s="9" t="s">
        <v>73</v>
      </c>
      <c r="B818" s="6" t="s">
        <v>518</v>
      </c>
      <c r="D818" s="9" t="s">
        <v>73</v>
      </c>
      <c r="E818" s="8" t="s">
        <v>518</v>
      </c>
      <c r="F818" s="6" t="str">
        <f>E818</f>
        <v>Misc. Mineral Prod.(100%)</v>
      </c>
    </row>
    <row r="819" spans="1:6" ht="15" thickBot="1">
      <c r="A819" s="11" t="s">
        <v>75</v>
      </c>
      <c r="B819" s="15" t="s">
        <v>519</v>
      </c>
      <c r="D819" s="11" t="s">
        <v>75</v>
      </c>
      <c r="E819" s="12" t="s">
        <v>519</v>
      </c>
      <c r="F819" s="15" t="str">
        <f>E819</f>
        <v>Manufac. Prod. NEC(50%)</v>
      </c>
    </row>
    <row r="820" spans="1:6" ht="15" thickBot="1">
      <c r="A820" s="22" t="s">
        <v>55</v>
      </c>
      <c r="B820" s="23" t="s">
        <v>520</v>
      </c>
      <c r="D820" s="22" t="s">
        <v>55</v>
      </c>
      <c r="E820" s="27" t="s">
        <v>520</v>
      </c>
      <c r="F820" s="23"/>
    </row>
    <row r="821" spans="1:6">
      <c r="A821" s="2" t="s">
        <v>57</v>
      </c>
      <c r="B821" s="13" t="s">
        <v>58</v>
      </c>
      <c r="D821" s="2" t="s">
        <v>57</v>
      </c>
      <c r="E821" s="3" t="s">
        <v>58</v>
      </c>
      <c r="F821" s="13" t="s">
        <v>84</v>
      </c>
    </row>
    <row r="822" spans="1:6">
      <c r="A822" s="4" t="s">
        <v>59</v>
      </c>
      <c r="B822" s="6" t="s">
        <v>521</v>
      </c>
      <c r="D822" s="4" t="s">
        <v>59</v>
      </c>
      <c r="E822" s="5" t="s">
        <v>521</v>
      </c>
      <c r="F822" s="6" t="str">
        <f>E822</f>
        <v>Great Lakes (81st), National (NA)</v>
      </c>
    </row>
    <row r="823" spans="1:6" ht="15" thickBot="1">
      <c r="A823" s="4" t="s">
        <v>61</v>
      </c>
      <c r="B823" s="6" t="s">
        <v>453</v>
      </c>
      <c r="D823" s="4" t="s">
        <v>61</v>
      </c>
      <c r="E823" s="42">
        <v>16465</v>
      </c>
      <c r="F823" s="6" t="str">
        <f>IF(E823&gt;0,IF(E823&gt;10000,_xlfn.CONCAT(ROUND(E823/10^(INT(LOG10(E823))+1),2)*10^(INT(LOG10(E823))+1)/1000000," Million"),"&lt; 0.01 Million"),0)</f>
        <v>0.016 Million</v>
      </c>
    </row>
    <row r="824" spans="1:6">
      <c r="A824" s="7" t="s">
        <v>63</v>
      </c>
      <c r="B824" s="13" t="s">
        <v>58</v>
      </c>
      <c r="D824" s="7" t="s">
        <v>63</v>
      </c>
      <c r="E824" s="32" t="s">
        <v>58</v>
      </c>
      <c r="F824" s="13"/>
    </row>
    <row r="825" spans="1:6">
      <c r="A825" s="4" t="s">
        <v>64</v>
      </c>
      <c r="B825" s="6" t="s">
        <v>110</v>
      </c>
      <c r="D825" s="4" t="s">
        <v>64</v>
      </c>
      <c r="E825" s="41">
        <v>8782</v>
      </c>
      <c r="F825" s="6" t="str">
        <f>IF(E825&gt;0,IF(E825&gt;10000,_xlfn.CONCAT(ROUND(E825/10^(INT(LOG10(E825))+1),2)*10^(INT(LOG10(E825))+1)/1000000," Million"),"&lt; 0.01 Million"),0)</f>
        <v>&lt; 0.01 Million</v>
      </c>
    </row>
    <row r="826" spans="1:6">
      <c r="A826" s="9" t="s">
        <v>96</v>
      </c>
      <c r="B826" s="6" t="s">
        <v>110</v>
      </c>
      <c r="D826" s="9" t="s">
        <v>96</v>
      </c>
      <c r="E826" s="41">
        <v>2764</v>
      </c>
      <c r="F826" s="6" t="str">
        <f>IF(E826&gt;0,IF(E826&gt;10000,_xlfn.CONCAT(ROUND(E826/10^(INT(LOG10(E826))+1),2)*10^(INT(LOG10(E826))+1)/1000000," Million"),"&lt; 0.01 Million"),0)</f>
        <v>&lt; 0.01 Million</v>
      </c>
    </row>
    <row r="827" spans="1:6">
      <c r="A827" s="9" t="s">
        <v>98</v>
      </c>
      <c r="B827" s="6" t="s">
        <v>110</v>
      </c>
      <c r="D827" s="9" t="s">
        <v>98</v>
      </c>
      <c r="E827" s="41">
        <v>6018</v>
      </c>
      <c r="F827" s="6" t="str">
        <f>IF(E827&gt;0,IF(E827&gt;10000,_xlfn.CONCAT(ROUND(E827/10^(INT(LOG10(E827))+1),2)*10^(INT(LOG10(E827))+1)/1000000," Million"),"&lt; 0.01 Million"),0)</f>
        <v>&lt; 0.01 Million</v>
      </c>
    </row>
    <row r="828" spans="1:6">
      <c r="A828" s="9" t="s">
        <v>100</v>
      </c>
      <c r="B828" s="14" t="s">
        <v>69</v>
      </c>
      <c r="D828" s="9" t="s">
        <v>100</v>
      </c>
      <c r="E828" s="41">
        <v>0</v>
      </c>
      <c r="F828" s="6">
        <f>IF(E828&gt;0,IF(E828&gt;10000,_xlfn.CONCAT(ROUND(E828/10^(INT(LOG10(E828))+1),2)*10^(INT(LOG10(E828))+1)/1000000," Million"),"&lt; 0.01 Million"),0)</f>
        <v>0</v>
      </c>
    </row>
    <row r="829" spans="1:6">
      <c r="A829" s="9" t="s">
        <v>101</v>
      </c>
      <c r="B829" s="6" t="s">
        <v>69</v>
      </c>
      <c r="D829" s="9" t="s">
        <v>101</v>
      </c>
      <c r="E829" s="41">
        <v>0</v>
      </c>
      <c r="F829" s="6">
        <f>IF(E829&gt;0,IF(E829&gt;10000,_xlfn.CONCAT(ROUND(E829/10^(INT(LOG10(E829))+1),2)*10^(INT(LOG10(E829))+1)/1000000," Million"),"&lt; 0.01 Million"),0)</f>
        <v>0</v>
      </c>
    </row>
    <row r="830" spans="1:6" ht="43.15">
      <c r="A830" s="10" t="s">
        <v>71</v>
      </c>
      <c r="B830" s="6" t="s">
        <v>522</v>
      </c>
      <c r="D830" s="10" t="s">
        <v>71</v>
      </c>
      <c r="E830" s="8" t="s">
        <v>522</v>
      </c>
      <c r="F830" s="6" t="str">
        <f>E830</f>
        <v>Gasoline (8%), Manufac. Prod. NEC (70%), Unknown or NEC (11%)</v>
      </c>
    </row>
    <row r="831" spans="1:6">
      <c r="A831" s="9" t="s">
        <v>73</v>
      </c>
      <c r="B831" s="6" t="s">
        <v>523</v>
      </c>
      <c r="D831" s="9" t="s">
        <v>73</v>
      </c>
      <c r="E831" s="8" t="s">
        <v>523</v>
      </c>
      <c r="F831" s="6" t="str">
        <f>E831</f>
        <v>Manufac. Prod. NEC(94%)</v>
      </c>
    </row>
    <row r="832" spans="1:6" ht="15" thickBot="1">
      <c r="A832" s="11" t="s">
        <v>75</v>
      </c>
      <c r="B832" s="15" t="s">
        <v>524</v>
      </c>
      <c r="D832" s="11" t="s">
        <v>75</v>
      </c>
      <c r="E832" s="12" t="s">
        <v>524</v>
      </c>
      <c r="F832" s="15" t="str">
        <f>E832</f>
        <v>Manufac. Prod. NEC(59%)</v>
      </c>
    </row>
    <row r="833" spans="1:6" ht="15" thickBot="1">
      <c r="A833" s="22" t="s">
        <v>55</v>
      </c>
      <c r="B833" s="23" t="s">
        <v>525</v>
      </c>
      <c r="D833" s="22" t="s">
        <v>55</v>
      </c>
      <c r="E833" s="27" t="s">
        <v>525</v>
      </c>
      <c r="F833" s="23"/>
    </row>
    <row r="834" spans="1:6">
      <c r="A834" s="2" t="s">
        <v>57</v>
      </c>
      <c r="B834" s="13" t="s">
        <v>58</v>
      </c>
      <c r="D834" s="2" t="s">
        <v>57</v>
      </c>
      <c r="E834" s="3" t="s">
        <v>58</v>
      </c>
      <c r="F834" s="13" t="s">
        <v>84</v>
      </c>
    </row>
    <row r="835" spans="1:6" ht="28.9">
      <c r="A835" s="4" t="s">
        <v>59</v>
      </c>
      <c r="B835" s="6" t="s">
        <v>526</v>
      </c>
      <c r="D835" s="4" t="s">
        <v>59</v>
      </c>
      <c r="E835" s="5" t="s">
        <v>526</v>
      </c>
      <c r="F835" s="6" t="str">
        <f>E835</f>
        <v>Great Lakes (88th), National (NA)</v>
      </c>
    </row>
    <row r="836" spans="1:6" ht="15" thickBot="1">
      <c r="A836" s="4" t="s">
        <v>61</v>
      </c>
      <c r="B836" s="6" t="s">
        <v>110</v>
      </c>
      <c r="D836" s="4" t="s">
        <v>61</v>
      </c>
      <c r="E836" s="42">
        <v>8366</v>
      </c>
      <c r="F836" s="6" t="str">
        <f>IF(E836&gt;0,IF(E836&gt;10000,_xlfn.CONCAT(ROUND(E836/10^(INT(LOG10(E836))+1),2)*10^(INT(LOG10(E836))+1)/1000000," Million"),"&lt; 0.01 Million"),0)</f>
        <v>&lt; 0.01 Million</v>
      </c>
    </row>
    <row r="837" spans="1:6">
      <c r="A837" s="7" t="s">
        <v>63</v>
      </c>
      <c r="B837" s="13" t="s">
        <v>58</v>
      </c>
      <c r="D837" s="7" t="s">
        <v>63</v>
      </c>
      <c r="E837" s="32" t="s">
        <v>58</v>
      </c>
      <c r="F837" s="13"/>
    </row>
    <row r="838" spans="1:6">
      <c r="A838" s="4" t="s">
        <v>64</v>
      </c>
      <c r="B838" s="6" t="s">
        <v>110</v>
      </c>
      <c r="D838" s="4" t="s">
        <v>64</v>
      </c>
      <c r="E838" s="41">
        <v>7490</v>
      </c>
      <c r="F838" s="6" t="str">
        <f>IF(E838&gt;0,IF(E838&gt;10000,_xlfn.CONCAT(ROUND(E838/10^(INT(LOG10(E838))+1),2)*10^(INT(LOG10(E838))+1)/1000000," Million"),"&lt; 0.01 Million"),0)</f>
        <v>&lt; 0.01 Million</v>
      </c>
    </row>
    <row r="839" spans="1:6">
      <c r="A839" s="9" t="s">
        <v>96</v>
      </c>
      <c r="B839" s="6" t="s">
        <v>110</v>
      </c>
      <c r="D839" s="9" t="s">
        <v>96</v>
      </c>
      <c r="E839" s="41">
        <v>314</v>
      </c>
      <c r="F839" s="6" t="str">
        <f>IF(E839&gt;0,IF(E839&gt;10000,_xlfn.CONCAT(ROUND(E839/10^(INT(LOG10(E839))+1),2)*10^(INT(LOG10(E839))+1)/1000000," Million"),"&lt; 0.01 Million"),0)</f>
        <v>&lt; 0.01 Million</v>
      </c>
    </row>
    <row r="840" spans="1:6">
      <c r="A840" s="9" t="s">
        <v>98</v>
      </c>
      <c r="B840" s="6" t="s">
        <v>110</v>
      </c>
      <c r="D840" s="9" t="s">
        <v>98</v>
      </c>
      <c r="E840" s="41">
        <v>7176.4</v>
      </c>
      <c r="F840" s="6" t="str">
        <f>IF(E840&gt;0,IF(E840&gt;10000,_xlfn.CONCAT(ROUND(E840/10^(INT(LOG10(E840))+1),2)*10^(INT(LOG10(E840))+1)/1000000," Million"),"&lt; 0.01 Million"),0)</f>
        <v>&lt; 0.01 Million</v>
      </c>
    </row>
    <row r="841" spans="1:6">
      <c r="A841" s="9" t="s">
        <v>100</v>
      </c>
      <c r="B841" s="14" t="s">
        <v>69</v>
      </c>
      <c r="D841" s="9" t="s">
        <v>100</v>
      </c>
      <c r="E841" s="41">
        <v>0</v>
      </c>
      <c r="F841" s="6">
        <f>IF(E841&gt;0,IF(E841&gt;10000,_xlfn.CONCAT(ROUND(E841/10^(INT(LOG10(E841))+1),2)*10^(INT(LOG10(E841))+1)/1000000," Million"),"&lt; 0.01 Million"),0)</f>
        <v>0</v>
      </c>
    </row>
    <row r="842" spans="1:6">
      <c r="A842" s="9" t="s">
        <v>101</v>
      </c>
      <c r="B842" s="6" t="s">
        <v>69</v>
      </c>
      <c r="D842" s="9" t="s">
        <v>101</v>
      </c>
      <c r="E842" s="41">
        <v>0</v>
      </c>
      <c r="F842" s="6">
        <f>IF(E842&gt;0,IF(E842&gt;10000,_xlfn.CONCAT(ROUND(E842/10^(INT(LOG10(E842))+1),2)*10^(INT(LOG10(E842))+1)/1000000," Million"),"&lt; 0.01 Million"),0)</f>
        <v>0</v>
      </c>
    </row>
    <row r="843" spans="1:6" ht="43.15">
      <c r="A843" s="10" t="s">
        <v>71</v>
      </c>
      <c r="B843" s="6" t="s">
        <v>527</v>
      </c>
      <c r="D843" s="10" t="s">
        <v>71</v>
      </c>
      <c r="E843" s="8" t="s">
        <v>527</v>
      </c>
      <c r="F843" s="6" t="str">
        <f>E843</f>
        <v>Distillate Fuel Oil (15%), Limestone (45%), Manufac. Prod. NEC (28%)</v>
      </c>
    </row>
    <row r="844" spans="1:6">
      <c r="A844" s="9" t="s">
        <v>73</v>
      </c>
      <c r="B844" s="6" t="s">
        <v>112</v>
      </c>
      <c r="D844" s="9" t="s">
        <v>73</v>
      </c>
      <c r="E844" s="8" t="s">
        <v>112</v>
      </c>
      <c r="F844" s="6" t="str">
        <f>E844</f>
        <v>Manufac. Prod. NEC(100%)</v>
      </c>
    </row>
    <row r="845" spans="1:6" ht="15" thickBot="1">
      <c r="A845" s="11" t="s">
        <v>75</v>
      </c>
      <c r="B845" s="15" t="s">
        <v>334</v>
      </c>
      <c r="D845" s="11" t="s">
        <v>75</v>
      </c>
      <c r="E845" s="12" t="s">
        <v>334</v>
      </c>
      <c r="F845" s="15" t="str">
        <f>E845</f>
        <v>Limestone(47%)</v>
      </c>
    </row>
    <row r="846" spans="1:6" ht="15" thickBot="1">
      <c r="A846" s="22" t="s">
        <v>55</v>
      </c>
      <c r="B846" s="23" t="s">
        <v>528</v>
      </c>
      <c r="D846" s="22" t="s">
        <v>55</v>
      </c>
      <c r="E846" s="27" t="s">
        <v>528</v>
      </c>
      <c r="F846" s="23"/>
    </row>
    <row r="847" spans="1:6">
      <c r="A847" s="2" t="s">
        <v>57</v>
      </c>
      <c r="B847" s="13" t="s">
        <v>58</v>
      </c>
      <c r="D847" s="2" t="s">
        <v>57</v>
      </c>
      <c r="E847" s="3" t="s">
        <v>58</v>
      </c>
      <c r="F847" s="13" t="s">
        <v>84</v>
      </c>
    </row>
    <row r="848" spans="1:6">
      <c r="A848" s="4" t="s">
        <v>59</v>
      </c>
      <c r="B848" s="6" t="s">
        <v>107</v>
      </c>
      <c r="D848" s="4" t="s">
        <v>59</v>
      </c>
      <c r="E848" s="5" t="s">
        <v>107</v>
      </c>
      <c r="F848" s="6" t="str">
        <f>E848</f>
        <v>Great Lakes (NA), National (NA)</v>
      </c>
    </row>
    <row r="849" spans="1:6" ht="15" thickBot="1">
      <c r="A849" s="4" t="s">
        <v>61</v>
      </c>
      <c r="B849" s="6" t="s">
        <v>69</v>
      </c>
      <c r="D849" s="4" t="s">
        <v>61</v>
      </c>
      <c r="E849" s="42">
        <v>0</v>
      </c>
      <c r="F849" s="6">
        <f>IF(E849&gt;0,IF(E849&gt;10000,_xlfn.CONCAT(ROUND(E849/10^(INT(LOG10(E849))+1),2)*10^(INT(LOG10(E849))+1)/1000000," Million"),"&lt; 0.01 Million"),0)</f>
        <v>0</v>
      </c>
    </row>
    <row r="850" spans="1:6">
      <c r="A850" s="7" t="s">
        <v>63</v>
      </c>
      <c r="B850" s="13" t="s">
        <v>58</v>
      </c>
      <c r="D850" s="7" t="s">
        <v>63</v>
      </c>
      <c r="E850" s="32" t="s">
        <v>58</v>
      </c>
      <c r="F850" s="13"/>
    </row>
    <row r="851" spans="1:6">
      <c r="A851" s="4" t="s">
        <v>64</v>
      </c>
      <c r="B851" s="6" t="s">
        <v>295</v>
      </c>
      <c r="D851" s="4" t="s">
        <v>64</v>
      </c>
      <c r="E851" s="41">
        <v>148245</v>
      </c>
      <c r="F851" s="6" t="str">
        <f>IF(E851&gt;0,IF(E851&gt;10000,_xlfn.CONCAT(ROUND(E851/10^(INT(LOG10(E851))+1),2)*10^(INT(LOG10(E851))+1)/1000000," Million"),"&lt; 0.01 Million"),0)</f>
        <v>0.15 Million</v>
      </c>
    </row>
    <row r="852" spans="1:6">
      <c r="A852" s="9" t="s">
        <v>96</v>
      </c>
      <c r="B852" s="6" t="s">
        <v>110</v>
      </c>
      <c r="D852" s="9" t="s">
        <v>96</v>
      </c>
      <c r="E852" s="41">
        <v>3247.2</v>
      </c>
      <c r="F852" s="6" t="str">
        <f>IF(E852&gt;0,IF(E852&gt;10000,_xlfn.CONCAT(ROUND(E852/10^(INT(LOG10(E852))+1),2)*10^(INT(LOG10(E852))+1)/1000000," Million"),"&lt; 0.01 Million"),0)</f>
        <v>&lt; 0.01 Million</v>
      </c>
    </row>
    <row r="853" spans="1:6">
      <c r="A853" s="9" t="s">
        <v>98</v>
      </c>
      <c r="B853" s="6" t="s">
        <v>267</v>
      </c>
      <c r="D853" s="9" t="s">
        <v>98</v>
      </c>
      <c r="E853" s="41">
        <v>85699.6</v>
      </c>
      <c r="F853" s="6" t="str">
        <f>IF(E853&gt;0,IF(E853&gt;10000,_xlfn.CONCAT(ROUND(E853/10^(INT(LOG10(E853))+1),2)*10^(INT(LOG10(E853))+1)/1000000," Million"),"&lt; 0.01 Million"),0)</f>
        <v>0.086 Million</v>
      </c>
    </row>
    <row r="854" spans="1:6">
      <c r="A854" s="9" t="s">
        <v>100</v>
      </c>
      <c r="B854" s="14" t="s">
        <v>69</v>
      </c>
      <c r="D854" s="9" t="s">
        <v>100</v>
      </c>
      <c r="E854" s="41">
        <v>0</v>
      </c>
      <c r="F854" s="6">
        <f>IF(E854&gt;0,IF(E854&gt;10000,_xlfn.CONCAT(ROUND(E854/10^(INT(LOG10(E854))+1),2)*10^(INT(LOG10(E854))+1)/1000000," Million"),"&lt; 0.01 Million"),0)</f>
        <v>0</v>
      </c>
    </row>
    <row r="855" spans="1:6">
      <c r="A855" s="9" t="s">
        <v>101</v>
      </c>
      <c r="B855" s="6" t="s">
        <v>69</v>
      </c>
      <c r="D855" s="9" t="s">
        <v>101</v>
      </c>
      <c r="E855" s="41">
        <v>0</v>
      </c>
      <c r="F855" s="6">
        <f>IF(E855&gt;0,IF(E855&gt;10000,_xlfn.CONCAT(ROUND(E855/10^(INT(LOG10(E855))+1),2)*10^(INT(LOG10(E855))+1)/1000000," Million"),"&lt; 0.01 Million"),0)</f>
        <v>0</v>
      </c>
    </row>
    <row r="856" spans="1:6" ht="28.9">
      <c r="A856" s="10" t="s">
        <v>71</v>
      </c>
      <c r="B856" s="6" t="s">
        <v>529</v>
      </c>
      <c r="D856" s="10" t="s">
        <v>71</v>
      </c>
      <c r="E856" s="8" t="s">
        <v>530</v>
      </c>
      <c r="F856" s="6" t="str">
        <f>E856</f>
        <v>Building Stone (3%), Cement &amp; Concrete (0%), Limestone (57%)</v>
      </c>
    </row>
    <row r="857" spans="1:6">
      <c r="A857" s="9" t="s">
        <v>73</v>
      </c>
      <c r="B857" s="6" t="s">
        <v>531</v>
      </c>
      <c r="D857" s="9" t="s">
        <v>73</v>
      </c>
      <c r="E857" s="8" t="s">
        <v>325</v>
      </c>
      <c r="F857" s="6" t="str">
        <f>E857</f>
        <v>Limestone(100%)</v>
      </c>
    </row>
    <row r="858" spans="1:6" ht="15" thickBot="1">
      <c r="A858" s="11" t="s">
        <v>75</v>
      </c>
      <c r="B858" s="15" t="s">
        <v>532</v>
      </c>
      <c r="D858" s="11" t="s">
        <v>75</v>
      </c>
      <c r="E858" s="12" t="s">
        <v>532</v>
      </c>
      <c r="F858" s="15" t="str">
        <f>E858</f>
        <v>Limestone(94%)</v>
      </c>
    </row>
    <row r="859" spans="1:6" ht="15" thickBot="1">
      <c r="A859" s="22" t="s">
        <v>55</v>
      </c>
      <c r="B859" s="23" t="s">
        <v>533</v>
      </c>
      <c r="D859" s="22" t="s">
        <v>55</v>
      </c>
      <c r="E859" s="27" t="s">
        <v>533</v>
      </c>
      <c r="F859" s="23"/>
    </row>
    <row r="860" spans="1:6">
      <c r="A860" s="2" t="s">
        <v>57</v>
      </c>
      <c r="B860" s="13" t="s">
        <v>58</v>
      </c>
      <c r="D860" s="2" t="s">
        <v>57</v>
      </c>
      <c r="E860" s="3" t="s">
        <v>58</v>
      </c>
      <c r="F860" s="13" t="s">
        <v>84</v>
      </c>
    </row>
    <row r="861" spans="1:6" ht="28.9">
      <c r="A861" s="4" t="s">
        <v>59</v>
      </c>
      <c r="B861" s="6" t="s">
        <v>534</v>
      </c>
      <c r="D861" s="4" t="s">
        <v>59</v>
      </c>
      <c r="E861" s="5" t="s">
        <v>534</v>
      </c>
      <c r="F861" s="6" t="str">
        <f>E861</f>
        <v>Great Lakes (96th), National (NA)</v>
      </c>
    </row>
    <row r="862" spans="1:6" ht="15" thickBot="1">
      <c r="A862" s="4" t="s">
        <v>61</v>
      </c>
      <c r="B862" s="6" t="s">
        <v>110</v>
      </c>
      <c r="D862" s="4" t="s">
        <v>61</v>
      </c>
      <c r="E862" s="42">
        <v>680</v>
      </c>
      <c r="F862" s="6" t="str">
        <f>IF(E862&gt;0,IF(E862&gt;10000,_xlfn.CONCAT(ROUND(E862/10^(INT(LOG10(E862))+1),2)*10^(INT(LOG10(E862))+1)/1000000," Million"),"&lt; 0.01 Million"),0)</f>
        <v>&lt; 0.01 Million</v>
      </c>
    </row>
    <row r="863" spans="1:6">
      <c r="A863" s="7" t="s">
        <v>63</v>
      </c>
      <c r="B863" s="13" t="s">
        <v>58</v>
      </c>
      <c r="D863" s="7" t="s">
        <v>63</v>
      </c>
      <c r="E863" s="32" t="s">
        <v>58</v>
      </c>
      <c r="F863" s="13"/>
    </row>
    <row r="864" spans="1:6">
      <c r="A864" s="4" t="s">
        <v>64</v>
      </c>
      <c r="B864" s="6" t="s">
        <v>110</v>
      </c>
      <c r="D864" s="4" t="s">
        <v>64</v>
      </c>
      <c r="E864" s="41">
        <v>689</v>
      </c>
      <c r="F864" s="6" t="str">
        <f>IF(E864&gt;0,IF(E864&gt;10000,_xlfn.CONCAT(ROUND(E864/10^(INT(LOG10(E864))+1),2)*10^(INT(LOG10(E864))+1)/1000000," Million"),"&lt; 0.01 Million"),0)</f>
        <v>&lt; 0.01 Million</v>
      </c>
    </row>
    <row r="865" spans="1:6">
      <c r="A865" s="9" t="s">
        <v>96</v>
      </c>
      <c r="B865" s="6" t="s">
        <v>110</v>
      </c>
      <c r="D865" s="9" t="s">
        <v>96</v>
      </c>
      <c r="E865" s="41">
        <v>252</v>
      </c>
      <c r="F865" s="6" t="str">
        <f>IF(E865&gt;0,IF(E865&gt;10000,_xlfn.CONCAT(ROUND(E865/10^(INT(LOG10(E865))+1),2)*10^(INT(LOG10(E865))+1)/1000000," Million"),"&lt; 0.01 Million"),0)</f>
        <v>&lt; 0.01 Million</v>
      </c>
    </row>
    <row r="866" spans="1:6">
      <c r="A866" s="9" t="s">
        <v>98</v>
      </c>
      <c r="B866" s="6" t="s">
        <v>110</v>
      </c>
      <c r="D866" s="9" t="s">
        <v>98</v>
      </c>
      <c r="E866" s="41">
        <v>291.39999999999998</v>
      </c>
      <c r="F866" s="6" t="str">
        <f>IF(E866&gt;0,IF(E866&gt;10000,_xlfn.CONCAT(ROUND(E866/10^(INT(LOG10(E866))+1),2)*10^(INT(LOG10(E866))+1)/1000000," Million"),"&lt; 0.01 Million"),0)</f>
        <v>&lt; 0.01 Million</v>
      </c>
    </row>
    <row r="867" spans="1:6">
      <c r="A867" s="9" t="s">
        <v>100</v>
      </c>
      <c r="B867" s="14" t="s">
        <v>69</v>
      </c>
      <c r="D867" s="9" t="s">
        <v>100</v>
      </c>
      <c r="E867" s="41">
        <v>0</v>
      </c>
      <c r="F867" s="6">
        <f>IF(E867&gt;0,IF(E867&gt;10000,_xlfn.CONCAT(ROUND(E867/10^(INT(LOG10(E867))+1),2)*10^(INT(LOG10(E867))+1)/1000000," Million"),"&lt; 0.01 Million"),0)</f>
        <v>0</v>
      </c>
    </row>
    <row r="868" spans="1:6">
      <c r="A868" s="9" t="s">
        <v>101</v>
      </c>
      <c r="B868" s="6" t="s">
        <v>110</v>
      </c>
      <c r="D868" s="9" t="s">
        <v>101</v>
      </c>
      <c r="E868" s="41">
        <v>8</v>
      </c>
      <c r="F868" s="6" t="str">
        <f>IF(E868&gt;0,IF(E868&gt;10000,_xlfn.CONCAT(ROUND(E868/10^(INT(LOG10(E868))+1),2)*10^(INT(LOG10(E868))+1)/1000000," Million"),"&lt; 0.01 Million"),0)</f>
        <v>&lt; 0.01 Million</v>
      </c>
    </row>
    <row r="869" spans="1:6" ht="43.15">
      <c r="A869" s="10" t="s">
        <v>71</v>
      </c>
      <c r="B869" s="6" t="s">
        <v>535</v>
      </c>
      <c r="D869" s="10" t="s">
        <v>71</v>
      </c>
      <c r="E869" s="8" t="s">
        <v>535</v>
      </c>
      <c r="F869" s="6" t="str">
        <f>E869</f>
        <v>Aluminum (29%), Fab. Metal Products (21%), Rubber &amp; Plastic Pr. (19%)</v>
      </c>
    </row>
    <row r="870" spans="1:6">
      <c r="A870" s="9" t="s">
        <v>73</v>
      </c>
      <c r="B870" s="6" t="s">
        <v>536</v>
      </c>
      <c r="D870" s="9" t="s">
        <v>73</v>
      </c>
      <c r="E870" s="8" t="s">
        <v>536</v>
      </c>
      <c r="F870" s="6" t="str">
        <f>E870</f>
        <v>Aluminum(74%)</v>
      </c>
    </row>
    <row r="871" spans="1:6" ht="15" thickBot="1">
      <c r="A871" s="11" t="s">
        <v>75</v>
      </c>
      <c r="B871" s="15" t="s">
        <v>537</v>
      </c>
      <c r="D871" s="11" t="s">
        <v>75</v>
      </c>
      <c r="E871" s="12" t="s">
        <v>537</v>
      </c>
      <c r="F871" s="15" t="str">
        <f>E871</f>
        <v>Fab. Metal Products(50%)</v>
      </c>
    </row>
    <row r="872" spans="1:6" ht="15" thickBot="1">
      <c r="A872" s="22" t="s">
        <v>55</v>
      </c>
      <c r="B872" s="23" t="s">
        <v>538</v>
      </c>
      <c r="D872" s="22" t="s">
        <v>55</v>
      </c>
      <c r="E872" s="27" t="s">
        <v>538</v>
      </c>
      <c r="F872" s="23"/>
    </row>
    <row r="873" spans="1:6">
      <c r="A873" s="2" t="s">
        <v>57</v>
      </c>
      <c r="B873" s="13" t="s">
        <v>58</v>
      </c>
      <c r="D873" s="2" t="s">
        <v>57</v>
      </c>
      <c r="E873" s="3" t="s">
        <v>58</v>
      </c>
      <c r="F873" s="13" t="s">
        <v>84</v>
      </c>
    </row>
    <row r="874" spans="1:6" ht="28.9">
      <c r="A874" s="4" t="s">
        <v>59</v>
      </c>
      <c r="B874" s="6" t="s">
        <v>539</v>
      </c>
      <c r="D874" s="4" t="s">
        <v>59</v>
      </c>
      <c r="E874" s="5" t="s">
        <v>539</v>
      </c>
      <c r="F874" s="6" t="str">
        <f>E874</f>
        <v>Great Lakes (79th), National (NA)</v>
      </c>
    </row>
    <row r="875" spans="1:6" ht="15" thickBot="1">
      <c r="A875" s="4" t="s">
        <v>61</v>
      </c>
      <c r="B875" s="6" t="s">
        <v>540</v>
      </c>
      <c r="D875" s="4" t="s">
        <v>61</v>
      </c>
      <c r="E875" s="42">
        <v>24281</v>
      </c>
      <c r="F875" s="6" t="str">
        <f>IF(E875&gt;0,IF(E875&gt;10000,_xlfn.CONCAT(ROUND(E875/10^(INT(LOG10(E875))+1),2)*10^(INT(LOG10(E875))+1)/1000000," Million"),"&lt; 0.01 Million"),0)</f>
        <v>0.024 Million</v>
      </c>
    </row>
    <row r="876" spans="1:6">
      <c r="A876" s="7" t="s">
        <v>63</v>
      </c>
      <c r="B876" s="13" t="s">
        <v>58</v>
      </c>
      <c r="D876" s="7" t="s">
        <v>63</v>
      </c>
      <c r="E876" s="32" t="s">
        <v>58</v>
      </c>
      <c r="F876" s="13"/>
    </row>
    <row r="877" spans="1:6">
      <c r="A877" s="4" t="s">
        <v>64</v>
      </c>
      <c r="B877" s="6" t="s">
        <v>337</v>
      </c>
      <c r="D877" s="4" t="s">
        <v>64</v>
      </c>
      <c r="E877" s="41">
        <v>21945</v>
      </c>
      <c r="F877" s="6" t="str">
        <f>IF(E877&gt;0,IF(E877&gt;10000,_xlfn.CONCAT(ROUND(E877/10^(INT(LOG10(E877))+1),2)*10^(INT(LOG10(E877))+1)/1000000," Million"),"&lt; 0.01 Million"),0)</f>
        <v>0.022 Million</v>
      </c>
    </row>
    <row r="878" spans="1:6">
      <c r="A878" s="9" t="s">
        <v>96</v>
      </c>
      <c r="B878" s="6" t="s">
        <v>110</v>
      </c>
      <c r="D878" s="9" t="s">
        <v>96</v>
      </c>
      <c r="E878" s="41">
        <v>2</v>
      </c>
      <c r="F878" s="6" t="str">
        <f>IF(E878&gt;0,IF(E878&gt;10000,_xlfn.CONCAT(ROUND(E878/10^(INT(LOG10(E878))+1),2)*10^(INT(LOG10(E878))+1)/1000000," Million"),"&lt; 0.01 Million"),0)</f>
        <v>&lt; 0.01 Million</v>
      </c>
    </row>
    <row r="879" spans="1:6">
      <c r="A879" s="9" t="s">
        <v>98</v>
      </c>
      <c r="B879" s="6" t="s">
        <v>110</v>
      </c>
      <c r="D879" s="9" t="s">
        <v>98</v>
      </c>
      <c r="E879" s="41">
        <v>7149.2</v>
      </c>
      <c r="F879" s="6" t="str">
        <f>IF(E879&gt;0,IF(E879&gt;10000,_xlfn.CONCAT(ROUND(E879/10^(INT(LOG10(E879))+1),2)*10^(INT(LOG10(E879))+1)/1000000," Million"),"&lt; 0.01 Million"),0)</f>
        <v>&lt; 0.01 Million</v>
      </c>
    </row>
    <row r="880" spans="1:6">
      <c r="A880" s="9" t="s">
        <v>100</v>
      </c>
      <c r="B880" s="14" t="s">
        <v>465</v>
      </c>
      <c r="D880" s="9" t="s">
        <v>100</v>
      </c>
      <c r="E880" s="41">
        <v>14793.6</v>
      </c>
      <c r="F880" s="6" t="str">
        <f>IF(E880&gt;0,IF(E880&gt;10000,_xlfn.CONCAT(ROUND(E880/10^(INT(LOG10(E880))+1),2)*10^(INT(LOG10(E880))+1)/1000000," Million"),"&lt; 0.01 Million"),0)</f>
        <v>0.015 Million</v>
      </c>
    </row>
    <row r="881" spans="1:6">
      <c r="A881" s="9" t="s">
        <v>101</v>
      </c>
      <c r="B881" s="6" t="s">
        <v>69</v>
      </c>
      <c r="D881" s="9" t="s">
        <v>101</v>
      </c>
      <c r="E881" s="41">
        <v>0</v>
      </c>
      <c r="F881" s="6">
        <f>IF(E881&gt;0,IF(E881&gt;10000,_xlfn.CONCAT(ROUND(E881/10^(INT(LOG10(E881))+1),2)*10^(INT(LOG10(E881))+1)/1000000," Million"),"&lt; 0.01 Million"),0)</f>
        <v>0</v>
      </c>
    </row>
    <row r="882" spans="1:6" ht="28.9">
      <c r="A882" s="10" t="s">
        <v>71</v>
      </c>
      <c r="B882" s="6" t="s">
        <v>541</v>
      </c>
      <c r="D882" s="10" t="s">
        <v>71</v>
      </c>
      <c r="E882" s="8" t="s">
        <v>541</v>
      </c>
      <c r="F882" s="6" t="str">
        <f>E882</f>
        <v>Corn (18%), Distillate Fuel Oil (16%), Salt (26%)</v>
      </c>
    </row>
    <row r="883" spans="1:6">
      <c r="A883" s="9" t="s">
        <v>73</v>
      </c>
      <c r="B883" s="6" t="s">
        <v>542</v>
      </c>
      <c r="D883" s="9" t="s">
        <v>73</v>
      </c>
      <c r="E883" s="8" t="s">
        <v>542</v>
      </c>
      <c r="F883" s="6" t="str">
        <f>E883</f>
        <v>Machinery (Not Elec)(100%)</v>
      </c>
    </row>
    <row r="884" spans="1:6" ht="15" thickBot="1">
      <c r="A884" s="11" t="s">
        <v>75</v>
      </c>
      <c r="B884" s="15" t="s">
        <v>543</v>
      </c>
      <c r="D884" s="11" t="s">
        <v>75</v>
      </c>
      <c r="E884" s="12" t="s">
        <v>543</v>
      </c>
      <c r="F884" s="15" t="str">
        <f>E884</f>
        <v>Salt(79%)</v>
      </c>
    </row>
    <row r="885" spans="1:6" ht="15" thickBot="1">
      <c r="A885" s="22" t="s">
        <v>55</v>
      </c>
      <c r="B885" s="23" t="s">
        <v>544</v>
      </c>
      <c r="D885" s="22" t="s">
        <v>55</v>
      </c>
      <c r="E885" s="27" t="s">
        <v>544</v>
      </c>
      <c r="F885" s="23"/>
    </row>
    <row r="886" spans="1:6">
      <c r="A886" s="2" t="s">
        <v>57</v>
      </c>
      <c r="B886" s="13" t="s">
        <v>58</v>
      </c>
      <c r="D886" s="2" t="s">
        <v>57</v>
      </c>
      <c r="E886" s="3" t="s">
        <v>58</v>
      </c>
      <c r="F886" s="13" t="s">
        <v>84</v>
      </c>
    </row>
    <row r="887" spans="1:6">
      <c r="A887" s="4" t="s">
        <v>59</v>
      </c>
      <c r="B887" s="6" t="s">
        <v>107</v>
      </c>
      <c r="D887" s="4" t="s">
        <v>59</v>
      </c>
      <c r="E887" s="5" t="s">
        <v>107</v>
      </c>
      <c r="F887" s="6" t="str">
        <f>E887</f>
        <v>Great Lakes (NA), National (NA)</v>
      </c>
    </row>
    <row r="888" spans="1:6" ht="15" thickBot="1">
      <c r="A888" s="4" t="s">
        <v>61</v>
      </c>
      <c r="B888" s="6" t="s">
        <v>69</v>
      </c>
      <c r="D888" s="4" t="s">
        <v>61</v>
      </c>
      <c r="E888" s="42">
        <v>0</v>
      </c>
      <c r="F888" s="6">
        <f>IF(E888&gt;0,IF(E888&gt;10000,_xlfn.CONCAT(ROUND(E888/10^(INT(LOG10(E888))+1),2)*10^(INT(LOG10(E888))+1)/1000000," Million"),"&lt; 0.01 Million"),0)</f>
        <v>0</v>
      </c>
    </row>
    <row r="889" spans="1:6">
      <c r="A889" s="7" t="s">
        <v>63</v>
      </c>
      <c r="B889" s="13" t="s">
        <v>58</v>
      </c>
      <c r="D889" s="7" t="s">
        <v>63</v>
      </c>
      <c r="E889" s="32" t="s">
        <v>58</v>
      </c>
      <c r="F889" s="13"/>
    </row>
    <row r="890" spans="1:6">
      <c r="A890" s="4" t="s">
        <v>64</v>
      </c>
      <c r="B890" s="6" t="s">
        <v>99</v>
      </c>
      <c r="D890" s="4" t="s">
        <v>64</v>
      </c>
      <c r="E890" s="41">
        <v>7747651</v>
      </c>
      <c r="F890" s="6" t="str">
        <f>IF(E890&gt;0,IF(E890&gt;10000,_xlfn.CONCAT(ROUND(E890/10^(INT(LOG10(E890))+1),2)*10^(INT(LOG10(E890))+1)/1000000," Million"),"&lt; 0.01 Million"),0)</f>
        <v>7.7 Million</v>
      </c>
    </row>
    <row r="891" spans="1:6">
      <c r="A891" s="9" t="s">
        <v>96</v>
      </c>
      <c r="B891" s="6" t="s">
        <v>170</v>
      </c>
      <c r="D891" s="9" t="s">
        <v>96</v>
      </c>
      <c r="E891" s="41">
        <v>4625186</v>
      </c>
      <c r="F891" s="6" t="str">
        <f>IF(E891&gt;0,IF(E891&gt;10000,_xlfn.CONCAT(ROUND(E891/10^(INT(LOG10(E891))+1),2)*10^(INT(LOG10(E891))+1)/1000000," Million"),"&lt; 0.01 Million"),0)</f>
        <v>4.6 Million</v>
      </c>
    </row>
    <row r="892" spans="1:6">
      <c r="A892" s="9" t="s">
        <v>98</v>
      </c>
      <c r="B892" s="6" t="s">
        <v>545</v>
      </c>
      <c r="D892" s="9" t="s">
        <v>98</v>
      </c>
      <c r="E892" s="41">
        <v>23404.400000000001</v>
      </c>
      <c r="F892" s="6" t="str">
        <f>IF(E892&gt;0,IF(E892&gt;10000,_xlfn.CONCAT(ROUND(E892/10^(INT(LOG10(E892))+1),2)*10^(INT(LOG10(E892))+1)/1000000," Million"),"&lt; 0.01 Million"),0)</f>
        <v>0.023 Million</v>
      </c>
    </row>
    <row r="893" spans="1:6">
      <c r="A893" s="9" t="s">
        <v>100</v>
      </c>
      <c r="B893" s="14" t="s">
        <v>69</v>
      </c>
      <c r="D893" s="9" t="s">
        <v>100</v>
      </c>
      <c r="E893" s="41">
        <v>0</v>
      </c>
      <c r="F893" s="6">
        <f>IF(E893&gt;0,IF(E893&gt;10000,_xlfn.CONCAT(ROUND(E893/10^(INT(LOG10(E893))+1),2)*10^(INT(LOG10(E893))+1)/1000000," Million"),"&lt; 0.01 Million"),0)</f>
        <v>0</v>
      </c>
    </row>
    <row r="894" spans="1:6">
      <c r="A894" s="9" t="s">
        <v>101</v>
      </c>
      <c r="B894" s="6" t="s">
        <v>69</v>
      </c>
      <c r="D894" s="9" t="s">
        <v>101</v>
      </c>
      <c r="E894" s="41">
        <v>0</v>
      </c>
      <c r="F894" s="6">
        <f>IF(E894&gt;0,IF(E894&gt;10000,_xlfn.CONCAT(ROUND(E894/10^(INT(LOG10(E894))+1),2)*10^(INT(LOG10(E894))+1)/1000000," Million"),"&lt; 0.01 Million"),0)</f>
        <v>0</v>
      </c>
    </row>
    <row r="895" spans="1:6" ht="28.9">
      <c r="A895" s="10" t="s">
        <v>71</v>
      </c>
      <c r="B895" s="6" t="s">
        <v>546</v>
      </c>
      <c r="D895" s="10" t="s">
        <v>71</v>
      </c>
      <c r="E895" s="8" t="s">
        <v>547</v>
      </c>
      <c r="F895" s="6" t="str">
        <f>E895</f>
        <v>Iron Ore (0%), Limestone (58%), Sand &amp; Gravel (2%)</v>
      </c>
    </row>
    <row r="896" spans="1:6">
      <c r="A896" s="9" t="s">
        <v>73</v>
      </c>
      <c r="B896" s="6" t="s">
        <v>206</v>
      </c>
      <c r="D896" s="9" t="s">
        <v>73</v>
      </c>
      <c r="E896" s="8" t="s">
        <v>206</v>
      </c>
      <c r="F896" s="6" t="str">
        <f>E896</f>
        <v>Limestone(96%)</v>
      </c>
    </row>
    <row r="897" spans="1:6" ht="15" thickBot="1">
      <c r="A897" s="11" t="s">
        <v>75</v>
      </c>
      <c r="B897" s="15" t="s">
        <v>548</v>
      </c>
      <c r="D897" s="11" t="s">
        <v>75</v>
      </c>
      <c r="E897" s="12" t="s">
        <v>548</v>
      </c>
      <c r="F897" s="15" t="str">
        <f>E897</f>
        <v>Distillate Fuel Oil(28%)</v>
      </c>
    </row>
    <row r="898" spans="1:6" ht="15" thickBot="1">
      <c r="A898" s="22" t="s">
        <v>55</v>
      </c>
      <c r="B898" s="23" t="s">
        <v>549</v>
      </c>
      <c r="D898" s="22" t="s">
        <v>55</v>
      </c>
      <c r="E898" s="27" t="s">
        <v>549</v>
      </c>
      <c r="F898" s="23"/>
    </row>
    <row r="899" spans="1:6">
      <c r="A899" s="2" t="s">
        <v>57</v>
      </c>
      <c r="B899" s="13" t="s">
        <v>58</v>
      </c>
      <c r="D899" s="2" t="s">
        <v>57</v>
      </c>
      <c r="E899" s="3" t="s">
        <v>58</v>
      </c>
      <c r="F899" s="13" t="s">
        <v>84</v>
      </c>
    </row>
    <row r="900" spans="1:6" ht="28.9">
      <c r="A900" s="4" t="s">
        <v>59</v>
      </c>
      <c r="B900" s="6" t="s">
        <v>550</v>
      </c>
      <c r="D900" s="4" t="s">
        <v>59</v>
      </c>
      <c r="E900" s="5" t="s">
        <v>550</v>
      </c>
      <c r="F900" s="6" t="str">
        <f>E900</f>
        <v>Great Lakes (53rd), National (NA)</v>
      </c>
    </row>
    <row r="901" spans="1:6" ht="15" thickBot="1">
      <c r="A901" s="4" t="s">
        <v>61</v>
      </c>
      <c r="B901" s="6" t="s">
        <v>551</v>
      </c>
      <c r="D901" s="4" t="s">
        <v>61</v>
      </c>
      <c r="E901" s="42">
        <v>321312</v>
      </c>
      <c r="F901" s="6" t="str">
        <f>IF(E901&gt;0,IF(E901&gt;10000,_xlfn.CONCAT(ROUND(E901/10^(INT(LOG10(E901))+1),2)*10^(INT(LOG10(E901))+1)/1000000," Million"),"&lt; 0.01 Million"),0)</f>
        <v>0.32 Million</v>
      </c>
    </row>
    <row r="902" spans="1:6">
      <c r="A902" s="7" t="s">
        <v>63</v>
      </c>
      <c r="B902" s="13" t="s">
        <v>58</v>
      </c>
      <c r="D902" s="7" t="s">
        <v>63</v>
      </c>
      <c r="E902" s="32" t="s">
        <v>58</v>
      </c>
      <c r="F902" s="13"/>
    </row>
    <row r="903" spans="1:6">
      <c r="A903" s="4" t="s">
        <v>64</v>
      </c>
      <c r="B903" s="6" t="s">
        <v>303</v>
      </c>
      <c r="D903" s="4" t="s">
        <v>64</v>
      </c>
      <c r="E903" s="41">
        <v>121486</v>
      </c>
      <c r="F903" s="6" t="str">
        <f>IF(E903&gt;0,IF(E903&gt;10000,_xlfn.CONCAT(ROUND(E903/10^(INT(LOG10(E903))+1),2)*10^(INT(LOG10(E903))+1)/1000000," Million"),"&lt; 0.01 Million"),0)</f>
        <v>0.12 Million</v>
      </c>
    </row>
    <row r="904" spans="1:6">
      <c r="A904" s="9" t="s">
        <v>96</v>
      </c>
      <c r="B904" s="6" t="s">
        <v>552</v>
      </c>
      <c r="D904" s="9" t="s">
        <v>96</v>
      </c>
      <c r="E904" s="41">
        <v>85478</v>
      </c>
      <c r="F904" s="6" t="str">
        <f>IF(E904&gt;0,IF(E904&gt;10000,_xlfn.CONCAT(ROUND(E904/10^(INT(LOG10(E904))+1),2)*10^(INT(LOG10(E904))+1)/1000000," Million"),"&lt; 0.01 Million"),0)</f>
        <v>0.085 Million</v>
      </c>
    </row>
    <row r="905" spans="1:6">
      <c r="A905" s="9" t="s">
        <v>98</v>
      </c>
      <c r="B905" s="6" t="s">
        <v>553</v>
      </c>
      <c r="D905" s="9" t="s">
        <v>98</v>
      </c>
      <c r="E905" s="41">
        <v>11710.8</v>
      </c>
      <c r="F905" s="6" t="str">
        <f>IF(E905&gt;0,IF(E905&gt;10000,_xlfn.CONCAT(ROUND(E905/10^(INT(LOG10(E905))+1),2)*10^(INT(LOG10(E905))+1)/1000000," Million"),"&lt; 0.01 Million"),0)</f>
        <v>0.012 Million</v>
      </c>
    </row>
    <row r="906" spans="1:6">
      <c r="A906" s="9" t="s">
        <v>100</v>
      </c>
      <c r="B906" s="14" t="s">
        <v>69</v>
      </c>
      <c r="D906" s="9" t="s">
        <v>100</v>
      </c>
      <c r="E906" s="41">
        <v>0</v>
      </c>
      <c r="F906" s="6">
        <f>IF(E906&gt;0,IF(E906&gt;10000,_xlfn.CONCAT(ROUND(E906/10^(INT(LOG10(E906))+1),2)*10^(INT(LOG10(E906))+1)/1000000," Million"),"&lt; 0.01 Million"),0)</f>
        <v>0</v>
      </c>
    </row>
    <row r="907" spans="1:6">
      <c r="A907" s="9" t="s">
        <v>101</v>
      </c>
      <c r="B907" s="6" t="s">
        <v>69</v>
      </c>
      <c r="D907" s="9" t="s">
        <v>101</v>
      </c>
      <c r="E907" s="41">
        <v>0</v>
      </c>
      <c r="F907" s="6">
        <f>IF(E907&gt;0,IF(E907&gt;10000,_xlfn.CONCAT(ROUND(E907/10^(INT(LOG10(E907))+1),2)*10^(INT(LOG10(E907))+1)/1000000," Million"),"&lt; 0.01 Million"),0)</f>
        <v>0</v>
      </c>
    </row>
    <row r="908" spans="1:6">
      <c r="A908" s="10" t="s">
        <v>71</v>
      </c>
      <c r="B908" s="6" t="s">
        <v>554</v>
      </c>
      <c r="D908" s="10" t="s">
        <v>71</v>
      </c>
      <c r="E908" s="8" t="s">
        <v>554</v>
      </c>
      <c r="F908" s="6" t="str">
        <f>E908</f>
        <v>Iron Ore (76%), Limestone (4%)</v>
      </c>
    </row>
    <row r="909" spans="1:6">
      <c r="A909" s="9" t="s">
        <v>73</v>
      </c>
      <c r="B909" s="6" t="s">
        <v>74</v>
      </c>
      <c r="D909" s="9" t="s">
        <v>73</v>
      </c>
      <c r="E909" s="8" t="s">
        <v>74</v>
      </c>
      <c r="F909" s="6" t="str">
        <f>E909</f>
        <v>Iron Ore(100%)</v>
      </c>
    </row>
    <row r="910" spans="1:6" ht="15" thickBot="1">
      <c r="A910" s="11" t="s">
        <v>75</v>
      </c>
      <c r="B910" s="15" t="s">
        <v>555</v>
      </c>
      <c r="D910" s="11" t="s">
        <v>75</v>
      </c>
      <c r="E910" s="12" t="s">
        <v>555</v>
      </c>
      <c r="F910" s="15" t="str">
        <f>E910</f>
        <v>Iron Ore(55%)</v>
      </c>
    </row>
    <row r="911" spans="1:6" ht="15" thickBot="1">
      <c r="A911" s="22" t="s">
        <v>55</v>
      </c>
      <c r="B911" s="23" t="s">
        <v>556</v>
      </c>
      <c r="D911" s="22" t="s">
        <v>55</v>
      </c>
      <c r="E911" s="27" t="s">
        <v>556</v>
      </c>
      <c r="F911" s="23"/>
    </row>
    <row r="912" spans="1:6">
      <c r="A912" s="2" t="s">
        <v>57</v>
      </c>
      <c r="B912" s="13" t="s">
        <v>58</v>
      </c>
      <c r="D912" s="2" t="s">
        <v>57</v>
      </c>
      <c r="E912" s="3" t="s">
        <v>58</v>
      </c>
      <c r="F912" s="13" t="s">
        <v>84</v>
      </c>
    </row>
    <row r="913" spans="1:6">
      <c r="A913" s="4" t="s">
        <v>59</v>
      </c>
      <c r="B913" s="6" t="s">
        <v>107</v>
      </c>
      <c r="D913" s="4" t="s">
        <v>59</v>
      </c>
      <c r="E913" s="5" t="s">
        <v>107</v>
      </c>
      <c r="F913" s="6" t="str">
        <f>E913</f>
        <v>Great Lakes (NA), National (NA)</v>
      </c>
    </row>
    <row r="914" spans="1:6" ht="15" thickBot="1">
      <c r="A914" s="4" t="s">
        <v>61</v>
      </c>
      <c r="B914" s="6" t="s">
        <v>69</v>
      </c>
      <c r="D914" s="4" t="s">
        <v>61</v>
      </c>
      <c r="E914" s="42">
        <v>0</v>
      </c>
      <c r="F914" s="6">
        <f>IF(E914&gt;0,IF(E914&gt;10000,_xlfn.CONCAT(ROUND(E914/10^(INT(LOG10(E914))+1),2)*10^(INT(LOG10(E914))+1)/1000000," Million"),"&lt; 0.01 Million"),0)</f>
        <v>0</v>
      </c>
    </row>
    <row r="915" spans="1:6">
      <c r="A915" s="7" t="s">
        <v>63</v>
      </c>
      <c r="B915" s="13" t="s">
        <v>58</v>
      </c>
      <c r="D915" s="7" t="s">
        <v>63</v>
      </c>
      <c r="E915" s="32" t="s">
        <v>58</v>
      </c>
      <c r="F915" s="13"/>
    </row>
    <row r="916" spans="1:6">
      <c r="A916" s="4" t="s">
        <v>64</v>
      </c>
      <c r="B916" s="6" t="s">
        <v>110</v>
      </c>
      <c r="D916" s="4" t="s">
        <v>64</v>
      </c>
      <c r="E916" s="41">
        <v>1155</v>
      </c>
      <c r="F916" s="6" t="str">
        <f>IF(E916&gt;0,IF(E916&gt;10000,_xlfn.CONCAT(ROUND(E916/10^(INT(LOG10(E916))+1),2)*10^(INT(LOG10(E916))+1)/1000000," Million"),"&lt; 0.01 Million"),0)</f>
        <v>&lt; 0.01 Million</v>
      </c>
    </row>
    <row r="917" spans="1:6">
      <c r="A917" s="9" t="s">
        <v>96</v>
      </c>
      <c r="B917" s="6" t="s">
        <v>110</v>
      </c>
      <c r="D917" s="9" t="s">
        <v>96</v>
      </c>
      <c r="E917" s="41">
        <v>462</v>
      </c>
      <c r="F917" s="6" t="str">
        <f>IF(E917&gt;0,IF(E917&gt;10000,_xlfn.CONCAT(ROUND(E917/10^(INT(LOG10(E917))+1),2)*10^(INT(LOG10(E917))+1)/1000000," Million"),"&lt; 0.01 Million"),0)</f>
        <v>&lt; 0.01 Million</v>
      </c>
    </row>
    <row r="918" spans="1:6">
      <c r="A918" s="9" t="s">
        <v>98</v>
      </c>
      <c r="B918" s="6" t="s">
        <v>69</v>
      </c>
      <c r="D918" s="9" t="s">
        <v>98</v>
      </c>
      <c r="E918" s="41">
        <v>0</v>
      </c>
      <c r="F918" s="6">
        <f>IF(E918&gt;0,IF(E918&gt;10000,_xlfn.CONCAT(ROUND(E918/10^(INT(LOG10(E918))+1),2)*10^(INT(LOG10(E918))+1)/1000000," Million"),"&lt; 0.01 Million"),0)</f>
        <v>0</v>
      </c>
    </row>
    <row r="919" spans="1:6">
      <c r="A919" s="9" t="s">
        <v>100</v>
      </c>
      <c r="B919" s="14" t="s">
        <v>69</v>
      </c>
      <c r="D919" s="9" t="s">
        <v>100</v>
      </c>
      <c r="E919" s="41">
        <v>0</v>
      </c>
      <c r="F919" s="6">
        <f>IF(E919&gt;0,IF(E919&gt;10000,_xlfn.CONCAT(ROUND(E919/10^(INT(LOG10(E919))+1),2)*10^(INT(LOG10(E919))+1)/1000000," Million"),"&lt; 0.01 Million"),0)</f>
        <v>0</v>
      </c>
    </row>
    <row r="920" spans="1:6">
      <c r="A920" s="9" t="s">
        <v>101</v>
      </c>
      <c r="B920" s="6" t="s">
        <v>69</v>
      </c>
      <c r="D920" s="9" t="s">
        <v>101</v>
      </c>
      <c r="E920" s="41">
        <v>0</v>
      </c>
      <c r="F920" s="6">
        <f>IF(E920&gt;0,IF(E920&gt;10000,_xlfn.CONCAT(ROUND(E920/10^(INT(LOG10(E920))+1),2)*10^(INT(LOG10(E920))+1)/1000000," Million"),"&lt; 0.01 Million"),0)</f>
        <v>0</v>
      </c>
    </row>
    <row r="921" spans="1:6" ht="28.9">
      <c r="A921" s="10" t="s">
        <v>71</v>
      </c>
      <c r="B921" s="6" t="s">
        <v>557</v>
      </c>
      <c r="D921" s="10" t="s">
        <v>71</v>
      </c>
      <c r="E921" s="8" t="s">
        <v>557</v>
      </c>
      <c r="F921" s="6" t="str">
        <f>E921</f>
        <v>Distillate Fuel Oil (29%), Gasoline (11%)</v>
      </c>
    </row>
    <row r="922" spans="1:6">
      <c r="A922" s="9" t="s">
        <v>73</v>
      </c>
      <c r="B922" s="6" t="s">
        <v>558</v>
      </c>
      <c r="D922" s="9" t="s">
        <v>73</v>
      </c>
      <c r="E922" s="8" t="s">
        <v>558</v>
      </c>
      <c r="F922" s="6" t="str">
        <f>E922</f>
        <v>Distillate Fuel Oil(72%)</v>
      </c>
    </row>
    <row r="923" spans="1:6" ht="15" thickBot="1">
      <c r="A923" s="11" t="s">
        <v>75</v>
      </c>
      <c r="B923" s="15" t="s">
        <v>410</v>
      </c>
      <c r="D923" s="11" t="s">
        <v>75</v>
      </c>
      <c r="E923" s="12" t="s">
        <v>410</v>
      </c>
      <c r="F923" s="15" t="str">
        <f>E923</f>
        <v>NA</v>
      </c>
    </row>
    <row r="924" spans="1:6" ht="15" thickBot="1">
      <c r="A924" s="22" t="s">
        <v>55</v>
      </c>
      <c r="B924" s="23" t="s">
        <v>559</v>
      </c>
      <c r="D924" s="22" t="s">
        <v>55</v>
      </c>
      <c r="E924" s="27" t="s">
        <v>559</v>
      </c>
      <c r="F924" s="23"/>
    </row>
    <row r="925" spans="1:6">
      <c r="A925" s="2" t="s">
        <v>57</v>
      </c>
      <c r="B925" s="13" t="s">
        <v>58</v>
      </c>
      <c r="D925" s="2" t="s">
        <v>57</v>
      </c>
      <c r="E925" s="3" t="s">
        <v>58</v>
      </c>
      <c r="F925" s="13" t="s">
        <v>84</v>
      </c>
    </row>
    <row r="926" spans="1:6">
      <c r="A926" s="4" t="s">
        <v>59</v>
      </c>
      <c r="B926" s="6" t="s">
        <v>107</v>
      </c>
      <c r="D926" s="4" t="s">
        <v>59</v>
      </c>
      <c r="E926" s="5" t="s">
        <v>107</v>
      </c>
      <c r="F926" s="6" t="str">
        <f>E926</f>
        <v>Great Lakes (NA), National (NA)</v>
      </c>
    </row>
    <row r="927" spans="1:6" ht="15" thickBot="1">
      <c r="A927" s="4" t="s">
        <v>61</v>
      </c>
      <c r="B927" s="6" t="s">
        <v>69</v>
      </c>
      <c r="D927" s="4" t="s">
        <v>61</v>
      </c>
      <c r="E927" s="42">
        <v>0</v>
      </c>
      <c r="F927" s="6">
        <f>IF(E927&gt;0,IF(E927&gt;10000,_xlfn.CONCAT(ROUND(E927/10^(INT(LOG10(E927))+1),2)*10^(INT(LOG10(E927))+1)/1000000," Million"),"&lt; 0.01 Million"),0)</f>
        <v>0</v>
      </c>
    </row>
    <row r="928" spans="1:6">
      <c r="A928" s="7" t="s">
        <v>63</v>
      </c>
      <c r="B928" s="13" t="s">
        <v>58</v>
      </c>
      <c r="D928" s="7" t="s">
        <v>63</v>
      </c>
      <c r="E928" s="32" t="s">
        <v>58</v>
      </c>
      <c r="F928" s="13"/>
    </row>
    <row r="929" spans="1:6">
      <c r="A929" s="4" t="s">
        <v>64</v>
      </c>
      <c r="B929" s="6" t="s">
        <v>212</v>
      </c>
      <c r="D929" s="4" t="s">
        <v>64</v>
      </c>
      <c r="E929" s="41">
        <v>6218715</v>
      </c>
      <c r="F929" s="6" t="str">
        <f>IF(E929&gt;0,IF(E929&gt;10000,_xlfn.CONCAT(ROUND(E929/10^(INT(LOG10(E929))+1),2)*10^(INT(LOG10(E929))+1)/1000000," Million"),"&lt; 0.01 Million"),0)</f>
        <v>6.2 Million</v>
      </c>
    </row>
    <row r="930" spans="1:6">
      <c r="A930" s="9" t="s">
        <v>96</v>
      </c>
      <c r="B930" s="6" t="s">
        <v>69</v>
      </c>
      <c r="D930" s="9" t="s">
        <v>96</v>
      </c>
      <c r="E930" s="41">
        <v>0</v>
      </c>
      <c r="F930" s="6">
        <f>IF(E930&gt;0,IF(E930&gt;10000,_xlfn.CONCAT(ROUND(E930/10^(INT(LOG10(E930))+1),2)*10^(INT(LOG10(E930))+1)/1000000," Million"),"&lt; 0.01 Million"),0)</f>
        <v>0</v>
      </c>
    </row>
    <row r="931" spans="1:6">
      <c r="A931" s="9" t="s">
        <v>98</v>
      </c>
      <c r="B931" s="6" t="s">
        <v>171</v>
      </c>
      <c r="D931" s="9" t="s">
        <v>98</v>
      </c>
      <c r="E931" s="41">
        <v>2487486</v>
      </c>
      <c r="F931" s="6" t="str">
        <f>IF(E931&gt;0,IF(E931&gt;10000,_xlfn.CONCAT(ROUND(E931/10^(INT(LOG10(E931))+1),2)*10^(INT(LOG10(E931))+1)/1000000," Million"),"&lt; 0.01 Million"),0)</f>
        <v>2.5 Million</v>
      </c>
    </row>
    <row r="932" spans="1:6">
      <c r="A932" s="9" t="s">
        <v>100</v>
      </c>
      <c r="B932" s="14" t="s">
        <v>69</v>
      </c>
      <c r="D932" s="9" t="s">
        <v>100</v>
      </c>
      <c r="E932" s="41">
        <v>0</v>
      </c>
      <c r="F932" s="6">
        <f>IF(E932&gt;0,IF(E932&gt;10000,_xlfn.CONCAT(ROUND(E932/10^(INT(LOG10(E932))+1),2)*10^(INT(LOG10(E932))+1)/1000000," Million"),"&lt; 0.01 Million"),0)</f>
        <v>0</v>
      </c>
    </row>
    <row r="933" spans="1:6">
      <c r="A933" s="9" t="s">
        <v>101</v>
      </c>
      <c r="B933" s="6" t="s">
        <v>69</v>
      </c>
      <c r="D933" s="9" t="s">
        <v>101</v>
      </c>
      <c r="E933" s="41">
        <v>0</v>
      </c>
      <c r="F933" s="6">
        <f>IF(E933&gt;0,IF(E933&gt;10000,_xlfn.CONCAT(ROUND(E933/10^(INT(LOG10(E933))+1),2)*10^(INT(LOG10(E933))+1)/1000000," Million"),"&lt; 0.01 Million"),0)</f>
        <v>0</v>
      </c>
    </row>
    <row r="934" spans="1:6" ht="28.9">
      <c r="A934" s="10" t="s">
        <v>71</v>
      </c>
      <c r="B934" s="6" t="s">
        <v>560</v>
      </c>
      <c r="D934" s="10" t="s">
        <v>71</v>
      </c>
      <c r="E934" s="8" t="s">
        <v>560</v>
      </c>
      <c r="F934" s="6" t="str">
        <f>E934</f>
        <v>Coal &amp; Lignite (40%), Limestone (0%)</v>
      </c>
    </row>
    <row r="935" spans="1:6">
      <c r="A935" s="9" t="s">
        <v>73</v>
      </c>
      <c r="B935" s="6" t="s">
        <v>410</v>
      </c>
      <c r="D935" s="9" t="s">
        <v>73</v>
      </c>
      <c r="E935" s="8" t="s">
        <v>410</v>
      </c>
      <c r="F935" s="6" t="str">
        <f>E935</f>
        <v>NA</v>
      </c>
    </row>
    <row r="936" spans="1:6" ht="15" thickBot="1">
      <c r="A936" s="11" t="s">
        <v>75</v>
      </c>
      <c r="B936" s="15" t="s">
        <v>561</v>
      </c>
      <c r="D936" s="11" t="s">
        <v>75</v>
      </c>
      <c r="E936" s="12" t="s">
        <v>561</v>
      </c>
      <c r="F936" s="15" t="str">
        <f>E936</f>
        <v>Coal &amp; Lignite(100%)</v>
      </c>
    </row>
    <row r="937" spans="1:6" ht="15" thickBot="1">
      <c r="A937" s="22" t="s">
        <v>55</v>
      </c>
      <c r="B937" s="23" t="s">
        <v>562</v>
      </c>
      <c r="D937" s="22" t="s">
        <v>55</v>
      </c>
      <c r="E937" s="27" t="s">
        <v>562</v>
      </c>
      <c r="F937" s="23"/>
    </row>
    <row r="938" spans="1:6">
      <c r="A938" s="2" t="s">
        <v>57</v>
      </c>
      <c r="B938" s="13" t="s">
        <v>58</v>
      </c>
      <c r="D938" s="2" t="s">
        <v>57</v>
      </c>
      <c r="E938" s="3" t="s">
        <v>58</v>
      </c>
      <c r="F938" s="13" t="s">
        <v>84</v>
      </c>
    </row>
    <row r="939" spans="1:6">
      <c r="A939" s="4" t="s">
        <v>59</v>
      </c>
      <c r="B939" s="6" t="s">
        <v>107</v>
      </c>
      <c r="D939" s="4" t="s">
        <v>59</v>
      </c>
      <c r="E939" s="5" t="s">
        <v>107</v>
      </c>
      <c r="F939" s="6" t="str">
        <f>E939</f>
        <v>Great Lakes (NA), National (NA)</v>
      </c>
    </row>
    <row r="940" spans="1:6" ht="15" thickBot="1">
      <c r="A940" s="4" t="s">
        <v>61</v>
      </c>
      <c r="B940" s="6" t="s">
        <v>69</v>
      </c>
      <c r="D940" s="4" t="s">
        <v>61</v>
      </c>
      <c r="E940" s="42">
        <v>0</v>
      </c>
      <c r="F940" s="6">
        <f>IF(E940&gt;0,IF(E940&gt;10000,_xlfn.CONCAT(ROUND(E940/10^(INT(LOG10(E940))+1),2)*10^(INT(LOG10(E940))+1)/1000000," Million"),"&lt; 0.01 Million"),0)</f>
        <v>0</v>
      </c>
    </row>
    <row r="941" spans="1:6">
      <c r="A941" s="7" t="s">
        <v>63</v>
      </c>
      <c r="B941" s="13" t="s">
        <v>58</v>
      </c>
      <c r="D941" s="7" t="s">
        <v>63</v>
      </c>
      <c r="E941" s="32" t="s">
        <v>58</v>
      </c>
      <c r="F941" s="13"/>
    </row>
    <row r="942" spans="1:6">
      <c r="A942" s="4" t="s">
        <v>64</v>
      </c>
      <c r="B942" s="6" t="s">
        <v>110</v>
      </c>
      <c r="D942" s="4" t="s">
        <v>64</v>
      </c>
      <c r="E942" s="41">
        <v>834</v>
      </c>
      <c r="F942" s="6" t="str">
        <f>IF(E942&gt;0,IF(E942&gt;10000,_xlfn.CONCAT(ROUND(E942/10^(INT(LOG10(E942))+1),2)*10^(INT(LOG10(E942))+1)/1000000," Million"),"&lt; 0.01 Million"),0)</f>
        <v>&lt; 0.01 Million</v>
      </c>
    </row>
    <row r="943" spans="1:6">
      <c r="A943" s="9" t="s">
        <v>96</v>
      </c>
      <c r="B943" s="6" t="s">
        <v>110</v>
      </c>
      <c r="D943" s="9" t="s">
        <v>96</v>
      </c>
      <c r="E943" s="41">
        <v>333.8</v>
      </c>
      <c r="F943" s="6" t="str">
        <f>IF(E943&gt;0,IF(E943&gt;10000,_xlfn.CONCAT(ROUND(E943/10^(INT(LOG10(E943))+1),2)*10^(INT(LOG10(E943))+1)/1000000," Million"),"&lt; 0.01 Million"),0)</f>
        <v>&lt; 0.01 Million</v>
      </c>
    </row>
    <row r="944" spans="1:6">
      <c r="A944" s="9" t="s">
        <v>98</v>
      </c>
      <c r="B944" s="6" t="s">
        <v>69</v>
      </c>
      <c r="D944" s="9" t="s">
        <v>98</v>
      </c>
      <c r="E944" s="41">
        <v>0</v>
      </c>
      <c r="F944" s="6">
        <f>IF(E944&gt;0,IF(E944&gt;10000,_xlfn.CONCAT(ROUND(E944/10^(INT(LOG10(E944))+1),2)*10^(INT(LOG10(E944))+1)/1000000," Million"),"&lt; 0.01 Million"),0)</f>
        <v>0</v>
      </c>
    </row>
    <row r="945" spans="1:6">
      <c r="A945" s="9" t="s">
        <v>100</v>
      </c>
      <c r="B945" s="14" t="s">
        <v>69</v>
      </c>
      <c r="D945" s="9" t="s">
        <v>100</v>
      </c>
      <c r="E945" s="41">
        <v>0</v>
      </c>
      <c r="F945" s="6">
        <f>IF(E945&gt;0,IF(E945&gt;10000,_xlfn.CONCAT(ROUND(E945/10^(INT(LOG10(E945))+1),2)*10^(INT(LOG10(E945))+1)/1000000," Million"),"&lt; 0.01 Million"),0)</f>
        <v>0</v>
      </c>
    </row>
    <row r="946" spans="1:6">
      <c r="A946" s="9" t="s">
        <v>101</v>
      </c>
      <c r="B946" s="6" t="s">
        <v>69</v>
      </c>
      <c r="D946" s="9" t="s">
        <v>101</v>
      </c>
      <c r="E946" s="41">
        <v>0</v>
      </c>
      <c r="F946" s="6">
        <f>IF(E946&gt;0,IF(E946&gt;10000,_xlfn.CONCAT(ROUND(E946/10^(INT(LOG10(E946))+1),2)*10^(INT(LOG10(E946))+1)/1000000," Million"),"&lt; 0.01 Million"),0)</f>
        <v>0</v>
      </c>
    </row>
    <row r="947" spans="1:6" ht="28.9">
      <c r="A947" s="10" t="s">
        <v>71</v>
      </c>
      <c r="B947" s="6" t="s">
        <v>563</v>
      </c>
      <c r="D947" s="10" t="s">
        <v>71</v>
      </c>
      <c r="E947" s="8" t="s">
        <v>563</v>
      </c>
      <c r="F947" s="6" t="str">
        <f>E947</f>
        <v>Distillate Fuel Oil (13%), Gasoline (27%)</v>
      </c>
    </row>
    <row r="948" spans="1:6">
      <c r="A948" s="9" t="s">
        <v>73</v>
      </c>
      <c r="B948" s="6" t="s">
        <v>564</v>
      </c>
      <c r="D948" s="9" t="s">
        <v>73</v>
      </c>
      <c r="E948" s="8" t="s">
        <v>564</v>
      </c>
      <c r="F948" s="6" t="str">
        <f>E948</f>
        <v>Gasoline(67%)</v>
      </c>
    </row>
    <row r="949" spans="1:6" ht="15" thickBot="1">
      <c r="A949" s="11" t="s">
        <v>75</v>
      </c>
      <c r="B949" s="15" t="s">
        <v>410</v>
      </c>
      <c r="D949" s="11" t="s">
        <v>75</v>
      </c>
      <c r="E949" s="12" t="s">
        <v>410</v>
      </c>
      <c r="F949" s="15" t="str">
        <f>E949</f>
        <v>NA</v>
      </c>
    </row>
    <row r="950" spans="1:6" ht="15" thickBot="1">
      <c r="A950" s="22" t="s">
        <v>55</v>
      </c>
      <c r="B950" s="23" t="s">
        <v>565</v>
      </c>
      <c r="D950" s="22" t="s">
        <v>55</v>
      </c>
      <c r="E950" s="27" t="s">
        <v>565</v>
      </c>
      <c r="F950" s="23"/>
    </row>
    <row r="951" spans="1:6">
      <c r="A951" s="2" t="s">
        <v>57</v>
      </c>
      <c r="B951" s="13" t="s">
        <v>58</v>
      </c>
      <c r="D951" s="2" t="s">
        <v>57</v>
      </c>
      <c r="E951" s="3" t="s">
        <v>58</v>
      </c>
      <c r="F951" s="13" t="s">
        <v>84</v>
      </c>
    </row>
    <row r="952" spans="1:6">
      <c r="A952" s="4" t="s">
        <v>59</v>
      </c>
      <c r="B952" s="6" t="s">
        <v>107</v>
      </c>
      <c r="D952" s="4" t="s">
        <v>59</v>
      </c>
      <c r="E952" s="5" t="s">
        <v>107</v>
      </c>
      <c r="F952" s="6" t="str">
        <f>E952</f>
        <v>Great Lakes (NA), National (NA)</v>
      </c>
    </row>
    <row r="953" spans="1:6" ht="15" thickBot="1">
      <c r="A953" s="4" t="s">
        <v>61</v>
      </c>
      <c r="B953" s="6" t="s">
        <v>69</v>
      </c>
      <c r="D953" s="4" t="s">
        <v>61</v>
      </c>
      <c r="E953" s="42">
        <v>0</v>
      </c>
      <c r="F953" s="6">
        <f>IF(E953&gt;0,IF(E953&gt;10000,_xlfn.CONCAT(ROUND(E953/10^(INT(LOG10(E953))+1),2)*10^(INT(LOG10(E953))+1)/1000000," Million"),"&lt; 0.01 Million"),0)</f>
        <v>0</v>
      </c>
    </row>
    <row r="954" spans="1:6">
      <c r="A954" s="7" t="s">
        <v>63</v>
      </c>
      <c r="B954" s="13" t="s">
        <v>58</v>
      </c>
      <c r="D954" s="7" t="s">
        <v>63</v>
      </c>
      <c r="E954" s="32" t="s">
        <v>58</v>
      </c>
      <c r="F954" s="13"/>
    </row>
    <row r="955" spans="1:6">
      <c r="A955" s="4" t="s">
        <v>64</v>
      </c>
      <c r="B955" s="6" t="s">
        <v>69</v>
      </c>
      <c r="D955" s="4" t="s">
        <v>64</v>
      </c>
      <c r="E955" s="41">
        <v>0</v>
      </c>
      <c r="F955" s="6">
        <f>IF(E955&gt;0,IF(E955&gt;10000,_xlfn.CONCAT(ROUND(E955/10^(INT(LOG10(E955))+1),2)*10^(INT(LOG10(E955))+1)/1000000," Million"),"&lt; 0.01 Million"),0)</f>
        <v>0</v>
      </c>
    </row>
    <row r="956" spans="1:6">
      <c r="A956" s="9" t="s">
        <v>96</v>
      </c>
      <c r="B956" s="6" t="s">
        <v>69</v>
      </c>
      <c r="D956" s="9" t="s">
        <v>96</v>
      </c>
      <c r="E956" s="41">
        <v>0</v>
      </c>
      <c r="F956" s="6">
        <f>IF(E956&gt;0,IF(E956&gt;10000,_xlfn.CONCAT(ROUND(E956/10^(INT(LOG10(E956))+1),2)*10^(INT(LOG10(E956))+1)/1000000," Million"),"&lt; 0.01 Million"),0)</f>
        <v>0</v>
      </c>
    </row>
    <row r="957" spans="1:6">
      <c r="A957" s="9" t="s">
        <v>98</v>
      </c>
      <c r="B957" s="6" t="s">
        <v>69</v>
      </c>
      <c r="D957" s="9" t="s">
        <v>98</v>
      </c>
      <c r="E957" s="41">
        <v>0</v>
      </c>
      <c r="F957" s="6">
        <f>IF(E957&gt;0,IF(E957&gt;10000,_xlfn.CONCAT(ROUND(E957/10^(INT(LOG10(E957))+1),2)*10^(INT(LOG10(E957))+1)/1000000," Million"),"&lt; 0.01 Million"),0)</f>
        <v>0</v>
      </c>
    </row>
    <row r="958" spans="1:6">
      <c r="A958" s="9" t="s">
        <v>100</v>
      </c>
      <c r="B958" s="14" t="s">
        <v>69</v>
      </c>
      <c r="D958" s="9" t="s">
        <v>100</v>
      </c>
      <c r="E958" s="41">
        <v>0</v>
      </c>
      <c r="F958" s="6">
        <f>IF(E958&gt;0,IF(E958&gt;10000,_xlfn.CONCAT(ROUND(E958/10^(INT(LOG10(E958))+1),2)*10^(INT(LOG10(E958))+1)/1000000," Million"),"&lt; 0.01 Million"),0)</f>
        <v>0</v>
      </c>
    </row>
    <row r="959" spans="1:6">
      <c r="A959" s="9" t="s">
        <v>101</v>
      </c>
      <c r="B959" s="6" t="s">
        <v>69</v>
      </c>
      <c r="D959" s="9" t="s">
        <v>101</v>
      </c>
      <c r="E959" s="41">
        <v>0</v>
      </c>
      <c r="F959" s="6">
        <f>IF(E959&gt;0,IF(E959&gt;10000,_xlfn.CONCAT(ROUND(E959/10^(INT(LOG10(E959))+1),2)*10^(INT(LOG10(E959))+1)/1000000," Million"),"&lt; 0.01 Million"),0)</f>
        <v>0</v>
      </c>
    </row>
    <row r="960" spans="1:6">
      <c r="A960" s="10" t="s">
        <v>71</v>
      </c>
      <c r="B960" s="6"/>
      <c r="D960" s="10" t="s">
        <v>71</v>
      </c>
      <c r="E960" s="8"/>
      <c r="F960" s="6">
        <f>E960</f>
        <v>0</v>
      </c>
    </row>
    <row r="961" spans="1:6">
      <c r="A961" s="9" t="s">
        <v>73</v>
      </c>
      <c r="B961" s="6" t="s">
        <v>410</v>
      </c>
      <c r="D961" s="9" t="s">
        <v>73</v>
      </c>
      <c r="E961" s="8" t="s">
        <v>410</v>
      </c>
      <c r="F961" s="6" t="str">
        <f>E961</f>
        <v>NA</v>
      </c>
    </row>
    <row r="962" spans="1:6" ht="15" thickBot="1">
      <c r="A962" s="11" t="s">
        <v>75</v>
      </c>
      <c r="B962" s="15" t="s">
        <v>410</v>
      </c>
      <c r="D962" s="11" t="s">
        <v>75</v>
      </c>
      <c r="E962" s="12" t="s">
        <v>410</v>
      </c>
      <c r="F962" s="15" t="str">
        <f>E962</f>
        <v>NA</v>
      </c>
    </row>
    <row r="963" spans="1:6" ht="15" thickBot="1">
      <c r="A963" s="22" t="s">
        <v>55</v>
      </c>
      <c r="B963" s="23" t="s">
        <v>566</v>
      </c>
      <c r="D963" s="22" t="s">
        <v>55</v>
      </c>
      <c r="E963" s="27" t="s">
        <v>566</v>
      </c>
      <c r="F963" s="23"/>
    </row>
    <row r="964" spans="1:6">
      <c r="A964" s="2" t="s">
        <v>57</v>
      </c>
      <c r="B964" s="13" t="s">
        <v>58</v>
      </c>
      <c r="D964" s="2" t="s">
        <v>57</v>
      </c>
      <c r="E964" s="3" t="s">
        <v>58</v>
      </c>
      <c r="F964" s="13" t="s">
        <v>84</v>
      </c>
    </row>
    <row r="965" spans="1:6">
      <c r="A965" s="4" t="s">
        <v>59</v>
      </c>
      <c r="B965" s="6" t="s">
        <v>107</v>
      </c>
      <c r="D965" s="4" t="s">
        <v>59</v>
      </c>
      <c r="E965" s="5" t="s">
        <v>107</v>
      </c>
      <c r="F965" s="6" t="str">
        <f>E965</f>
        <v>Great Lakes (NA), National (NA)</v>
      </c>
    </row>
    <row r="966" spans="1:6" ht="15" thickBot="1">
      <c r="A966" s="4" t="s">
        <v>61</v>
      </c>
      <c r="B966" s="6" t="s">
        <v>69</v>
      </c>
      <c r="D966" s="4" t="s">
        <v>61</v>
      </c>
      <c r="E966" s="42">
        <v>0</v>
      </c>
      <c r="F966" s="6">
        <f>IF(E966&gt;0,IF(E966&gt;10000,_xlfn.CONCAT(ROUND(E966/10^(INT(LOG10(E966))+1),2)*10^(INT(LOG10(E966))+1)/1000000," Million"),"&lt; 0.01 Million"),0)</f>
        <v>0</v>
      </c>
    </row>
    <row r="967" spans="1:6">
      <c r="A967" s="7" t="s">
        <v>63</v>
      </c>
      <c r="B967" s="13" t="s">
        <v>58</v>
      </c>
      <c r="D967" s="7" t="s">
        <v>63</v>
      </c>
      <c r="E967" s="32" t="s">
        <v>58</v>
      </c>
      <c r="F967" s="13"/>
    </row>
    <row r="968" spans="1:6">
      <c r="A968" s="4" t="s">
        <v>64</v>
      </c>
      <c r="B968" s="6" t="s">
        <v>69</v>
      </c>
      <c r="D968" s="4" t="s">
        <v>64</v>
      </c>
      <c r="E968" s="41">
        <v>0</v>
      </c>
      <c r="F968" s="6">
        <f>IF(E968&gt;0,IF(E968&gt;10000,_xlfn.CONCAT(ROUND(E968/10^(INT(LOG10(E968))+1),2)*10^(INT(LOG10(E968))+1)/1000000," Million"),"&lt; 0.01 Million"),0)</f>
        <v>0</v>
      </c>
    </row>
    <row r="969" spans="1:6">
      <c r="A969" s="9" t="s">
        <v>96</v>
      </c>
      <c r="B969" s="6" t="s">
        <v>69</v>
      </c>
      <c r="D969" s="9" t="s">
        <v>96</v>
      </c>
      <c r="E969" s="41">
        <v>0</v>
      </c>
      <c r="F969" s="6">
        <f>IF(E969&gt;0,IF(E969&gt;10000,_xlfn.CONCAT(ROUND(E969/10^(INT(LOG10(E969))+1),2)*10^(INT(LOG10(E969))+1)/1000000," Million"),"&lt; 0.01 Million"),0)</f>
        <v>0</v>
      </c>
    </row>
    <row r="970" spans="1:6">
      <c r="A970" s="9" t="s">
        <v>98</v>
      </c>
      <c r="B970" s="6" t="s">
        <v>69</v>
      </c>
      <c r="D970" s="9" t="s">
        <v>98</v>
      </c>
      <c r="E970" s="41">
        <v>0</v>
      </c>
      <c r="F970" s="6">
        <f>IF(E970&gt;0,IF(E970&gt;10000,_xlfn.CONCAT(ROUND(E970/10^(INT(LOG10(E970))+1),2)*10^(INT(LOG10(E970))+1)/1000000," Million"),"&lt; 0.01 Million"),0)</f>
        <v>0</v>
      </c>
    </row>
    <row r="971" spans="1:6">
      <c r="A971" s="9" t="s">
        <v>100</v>
      </c>
      <c r="B971" s="14" t="s">
        <v>69</v>
      </c>
      <c r="D971" s="9" t="s">
        <v>100</v>
      </c>
      <c r="E971" s="41">
        <v>0</v>
      </c>
      <c r="F971" s="6">
        <f>IF(E971&gt;0,IF(E971&gt;10000,_xlfn.CONCAT(ROUND(E971/10^(INT(LOG10(E971))+1),2)*10^(INT(LOG10(E971))+1)/1000000," Million"),"&lt; 0.01 Million"),0)</f>
        <v>0</v>
      </c>
    </row>
    <row r="972" spans="1:6">
      <c r="A972" s="9" t="s">
        <v>101</v>
      </c>
      <c r="B972" s="6" t="s">
        <v>69</v>
      </c>
      <c r="D972" s="9" t="s">
        <v>101</v>
      </c>
      <c r="E972" s="41">
        <v>0</v>
      </c>
      <c r="F972" s="6">
        <f>IF(E972&gt;0,IF(E972&gt;10000,_xlfn.CONCAT(ROUND(E972/10^(INT(LOG10(E972))+1),2)*10^(INT(LOG10(E972))+1)/1000000," Million"),"&lt; 0.01 Million"),0)</f>
        <v>0</v>
      </c>
    </row>
    <row r="973" spans="1:6">
      <c r="A973" s="10" t="s">
        <v>71</v>
      </c>
      <c r="B973" s="6"/>
      <c r="D973" s="10" t="s">
        <v>71</v>
      </c>
      <c r="E973" s="8"/>
      <c r="F973" s="6">
        <f>E973</f>
        <v>0</v>
      </c>
    </row>
    <row r="974" spans="1:6">
      <c r="A974" s="9" t="s">
        <v>73</v>
      </c>
      <c r="B974" s="6" t="s">
        <v>410</v>
      </c>
      <c r="D974" s="9" t="s">
        <v>73</v>
      </c>
      <c r="E974" s="8" t="s">
        <v>410</v>
      </c>
      <c r="F974" s="6" t="str">
        <f>E974</f>
        <v>NA</v>
      </c>
    </row>
    <row r="975" spans="1:6" ht="15" thickBot="1">
      <c r="A975" s="11" t="s">
        <v>75</v>
      </c>
      <c r="B975" s="15" t="s">
        <v>410</v>
      </c>
      <c r="D975" s="11" t="s">
        <v>75</v>
      </c>
      <c r="E975" s="12" t="s">
        <v>410</v>
      </c>
      <c r="F975" s="15" t="str">
        <f>E975</f>
        <v>NA</v>
      </c>
    </row>
    <row r="976" spans="1:6" ht="15" thickBot="1">
      <c r="A976" s="22" t="s">
        <v>55</v>
      </c>
      <c r="B976" s="23" t="s">
        <v>567</v>
      </c>
      <c r="D976" s="22" t="s">
        <v>55</v>
      </c>
      <c r="E976" s="27" t="s">
        <v>567</v>
      </c>
      <c r="F976" s="23"/>
    </row>
    <row r="977" spans="1:6">
      <c r="A977" s="2" t="s">
        <v>57</v>
      </c>
      <c r="B977" s="13" t="s">
        <v>58</v>
      </c>
      <c r="D977" s="2" t="s">
        <v>57</v>
      </c>
      <c r="E977" s="3" t="s">
        <v>58</v>
      </c>
      <c r="F977" s="13" t="s">
        <v>84</v>
      </c>
    </row>
    <row r="978" spans="1:6">
      <c r="A978" s="4" t="s">
        <v>59</v>
      </c>
      <c r="B978" s="6" t="s">
        <v>107</v>
      </c>
      <c r="D978" s="4" t="s">
        <v>59</v>
      </c>
      <c r="E978" s="5" t="s">
        <v>107</v>
      </c>
      <c r="F978" s="6" t="str">
        <f>E978</f>
        <v>Great Lakes (NA), National (NA)</v>
      </c>
    </row>
    <row r="979" spans="1:6" ht="15" thickBot="1">
      <c r="A979" s="4" t="s">
        <v>61</v>
      </c>
      <c r="B979" s="6" t="s">
        <v>69</v>
      </c>
      <c r="D979" s="4" t="s">
        <v>61</v>
      </c>
      <c r="E979" s="42">
        <v>0</v>
      </c>
      <c r="F979" s="6">
        <f>IF(E979&gt;0,IF(E979&gt;10000,_xlfn.CONCAT(ROUND(E979/10^(INT(LOG10(E979))+1),2)*10^(INT(LOG10(E979))+1)/1000000," Million"),"&lt; 0.01 Million"),0)</f>
        <v>0</v>
      </c>
    </row>
    <row r="980" spans="1:6">
      <c r="A980" s="7" t="s">
        <v>63</v>
      </c>
      <c r="B980" s="13" t="s">
        <v>58</v>
      </c>
      <c r="D980" s="7" t="s">
        <v>63</v>
      </c>
      <c r="E980" s="32" t="s">
        <v>58</v>
      </c>
      <c r="F980" s="13"/>
    </row>
    <row r="981" spans="1:6">
      <c r="A981" s="4" t="s">
        <v>64</v>
      </c>
      <c r="B981" s="6" t="s">
        <v>69</v>
      </c>
      <c r="D981" s="4" t="s">
        <v>64</v>
      </c>
      <c r="E981" s="41">
        <v>0</v>
      </c>
      <c r="F981" s="6">
        <f>IF(E981&gt;0,IF(E981&gt;10000,_xlfn.CONCAT(ROUND(E981/10^(INT(LOG10(E981))+1),2)*10^(INT(LOG10(E981))+1)/1000000," Million"),"&lt; 0.01 Million"),0)</f>
        <v>0</v>
      </c>
    </row>
    <row r="982" spans="1:6">
      <c r="A982" s="9" t="s">
        <v>96</v>
      </c>
      <c r="B982" s="6" t="s">
        <v>69</v>
      </c>
      <c r="D982" s="9" t="s">
        <v>96</v>
      </c>
      <c r="E982" s="41">
        <v>0</v>
      </c>
      <c r="F982" s="6">
        <f>IF(E982&gt;0,IF(E982&gt;10000,_xlfn.CONCAT(ROUND(E982/10^(INT(LOG10(E982))+1),2)*10^(INT(LOG10(E982))+1)/1000000," Million"),"&lt; 0.01 Million"),0)</f>
        <v>0</v>
      </c>
    </row>
    <row r="983" spans="1:6">
      <c r="A983" s="9" t="s">
        <v>98</v>
      </c>
      <c r="B983" s="6" t="s">
        <v>69</v>
      </c>
      <c r="D983" s="9" t="s">
        <v>98</v>
      </c>
      <c r="E983" s="41">
        <v>0</v>
      </c>
      <c r="F983" s="6">
        <f>IF(E983&gt;0,IF(E983&gt;10000,_xlfn.CONCAT(ROUND(E983/10^(INT(LOG10(E983))+1),2)*10^(INT(LOG10(E983))+1)/1000000," Million"),"&lt; 0.01 Million"),0)</f>
        <v>0</v>
      </c>
    </row>
    <row r="984" spans="1:6">
      <c r="A984" s="9" t="s">
        <v>100</v>
      </c>
      <c r="B984" s="14" t="s">
        <v>69</v>
      </c>
      <c r="D984" s="9" t="s">
        <v>100</v>
      </c>
      <c r="E984" s="41">
        <v>0</v>
      </c>
      <c r="F984" s="6">
        <f>IF(E984&gt;0,IF(E984&gt;10000,_xlfn.CONCAT(ROUND(E984/10^(INT(LOG10(E984))+1),2)*10^(INT(LOG10(E984))+1)/1000000," Million"),"&lt; 0.01 Million"),0)</f>
        <v>0</v>
      </c>
    </row>
    <row r="985" spans="1:6">
      <c r="A985" s="9" t="s">
        <v>101</v>
      </c>
      <c r="B985" s="6" t="s">
        <v>69</v>
      </c>
      <c r="D985" s="9" t="s">
        <v>101</v>
      </c>
      <c r="E985" s="41">
        <v>0</v>
      </c>
      <c r="F985" s="6">
        <f>IF(E985&gt;0,IF(E985&gt;10000,_xlfn.CONCAT(ROUND(E985/10^(INT(LOG10(E985))+1),2)*10^(INT(LOG10(E985))+1)/1000000," Million"),"&lt; 0.01 Million"),0)</f>
        <v>0</v>
      </c>
    </row>
    <row r="986" spans="1:6">
      <c r="A986" s="10" t="s">
        <v>71</v>
      </c>
      <c r="B986" s="6"/>
      <c r="D986" s="10" t="s">
        <v>71</v>
      </c>
      <c r="E986" s="8"/>
      <c r="F986" s="6">
        <f>E986</f>
        <v>0</v>
      </c>
    </row>
    <row r="987" spans="1:6">
      <c r="A987" s="9" t="s">
        <v>73</v>
      </c>
      <c r="B987" s="6" t="s">
        <v>410</v>
      </c>
      <c r="D987" s="9" t="s">
        <v>73</v>
      </c>
      <c r="E987" s="8" t="s">
        <v>410</v>
      </c>
      <c r="F987" s="6" t="str">
        <f>E987</f>
        <v>NA</v>
      </c>
    </row>
    <row r="988" spans="1:6" ht="15" thickBot="1">
      <c r="A988" s="11" t="s">
        <v>75</v>
      </c>
      <c r="B988" s="15" t="s">
        <v>410</v>
      </c>
      <c r="D988" s="11" t="s">
        <v>75</v>
      </c>
      <c r="E988" s="12" t="s">
        <v>410</v>
      </c>
      <c r="F988" s="15" t="str">
        <f>E988</f>
        <v>NA</v>
      </c>
    </row>
    <row r="989" spans="1:6" ht="15" thickBot="1">
      <c r="A989" s="22" t="s">
        <v>55</v>
      </c>
      <c r="B989" s="23" t="s">
        <v>568</v>
      </c>
      <c r="D989" s="22" t="s">
        <v>55</v>
      </c>
      <c r="E989" s="27" t="s">
        <v>568</v>
      </c>
      <c r="F989" s="23"/>
    </row>
    <row r="990" spans="1:6">
      <c r="A990" s="2" t="s">
        <v>57</v>
      </c>
      <c r="B990" s="13" t="s">
        <v>58</v>
      </c>
      <c r="D990" s="2" t="s">
        <v>57</v>
      </c>
      <c r="E990" s="3" t="s">
        <v>58</v>
      </c>
      <c r="F990" s="13" t="s">
        <v>84</v>
      </c>
    </row>
    <row r="991" spans="1:6" ht="28.9">
      <c r="A991" s="4" t="s">
        <v>59</v>
      </c>
      <c r="B991" s="6" t="s">
        <v>569</v>
      </c>
      <c r="D991" s="4" t="s">
        <v>59</v>
      </c>
      <c r="E991" s="5" t="s">
        <v>569</v>
      </c>
      <c r="F991" s="6" t="str">
        <f>E991</f>
        <v>Great Lakes (94th), National (NA)</v>
      </c>
    </row>
    <row r="992" spans="1:6" ht="15" thickBot="1">
      <c r="A992" s="4" t="s">
        <v>61</v>
      </c>
      <c r="B992" s="6" t="s">
        <v>110</v>
      </c>
      <c r="D992" s="4" t="s">
        <v>61</v>
      </c>
      <c r="E992" s="42">
        <v>1440</v>
      </c>
      <c r="F992" s="6" t="str">
        <f>IF(E992&gt;0,IF(E992&gt;10000,_xlfn.CONCAT(ROUND(E992/10^(INT(LOG10(E992))+1),2)*10^(INT(LOG10(E992))+1)/1000000," Million"),"&lt; 0.01 Million"),0)</f>
        <v>&lt; 0.01 Million</v>
      </c>
    </row>
    <row r="993" spans="1:6">
      <c r="A993" s="7" t="s">
        <v>63</v>
      </c>
      <c r="B993" s="13" t="s">
        <v>58</v>
      </c>
      <c r="D993" s="7" t="s">
        <v>63</v>
      </c>
      <c r="E993" s="32" t="s">
        <v>58</v>
      </c>
      <c r="F993" s="13"/>
    </row>
    <row r="994" spans="1:6">
      <c r="A994" s="4" t="s">
        <v>64</v>
      </c>
      <c r="B994" s="6" t="s">
        <v>110</v>
      </c>
      <c r="D994" s="4" t="s">
        <v>64</v>
      </c>
      <c r="E994" s="41">
        <v>1440</v>
      </c>
      <c r="F994" s="6" t="str">
        <f>IF(E994&gt;0,IF(E994&gt;10000,_xlfn.CONCAT(ROUND(E994/10^(INT(LOG10(E994))+1),2)*10^(INT(LOG10(E994))+1)/1000000," Million"),"&lt; 0.01 Million"),0)</f>
        <v>&lt; 0.01 Million</v>
      </c>
    </row>
    <row r="995" spans="1:6">
      <c r="A995" s="9" t="s">
        <v>96</v>
      </c>
      <c r="B995" s="6" t="s">
        <v>69</v>
      </c>
      <c r="D995" s="9" t="s">
        <v>96</v>
      </c>
      <c r="E995" s="41">
        <v>0</v>
      </c>
      <c r="F995" s="6">
        <f>IF(E995&gt;0,IF(E995&gt;10000,_xlfn.CONCAT(ROUND(E995/10^(INT(LOG10(E995))+1),2)*10^(INT(LOG10(E995))+1)/1000000," Million"),"&lt; 0.01 Million"),0)</f>
        <v>0</v>
      </c>
    </row>
    <row r="996" spans="1:6">
      <c r="A996" s="9" t="s">
        <v>98</v>
      </c>
      <c r="B996" s="6" t="s">
        <v>110</v>
      </c>
      <c r="D996" s="9" t="s">
        <v>98</v>
      </c>
      <c r="E996" s="41">
        <v>288</v>
      </c>
      <c r="F996" s="6" t="str">
        <f>IF(E996&gt;0,IF(E996&gt;10000,_xlfn.CONCAT(ROUND(E996/10^(INT(LOG10(E996))+1),2)*10^(INT(LOG10(E996))+1)/1000000," Million"),"&lt; 0.01 Million"),0)</f>
        <v>&lt; 0.01 Million</v>
      </c>
    </row>
    <row r="997" spans="1:6">
      <c r="A997" s="9" t="s">
        <v>100</v>
      </c>
      <c r="B997" s="14" t="s">
        <v>69</v>
      </c>
      <c r="D997" s="9" t="s">
        <v>100</v>
      </c>
      <c r="E997" s="41">
        <v>0</v>
      </c>
      <c r="F997" s="6">
        <f>IF(E997&gt;0,IF(E997&gt;10000,_xlfn.CONCAT(ROUND(E997/10^(INT(LOG10(E997))+1),2)*10^(INT(LOG10(E997))+1)/1000000," Million"),"&lt; 0.01 Million"),0)</f>
        <v>0</v>
      </c>
    </row>
    <row r="998" spans="1:6">
      <c r="A998" s="9" t="s">
        <v>101</v>
      </c>
      <c r="B998" s="6" t="s">
        <v>69</v>
      </c>
      <c r="D998" s="9" t="s">
        <v>101</v>
      </c>
      <c r="E998" s="41">
        <v>0</v>
      </c>
      <c r="F998" s="6">
        <f>IF(E998&gt;0,IF(E998&gt;10000,_xlfn.CONCAT(ROUND(E998/10^(INT(LOG10(E998))+1),2)*10^(INT(LOG10(E998))+1)/1000000," Million"),"&lt; 0.01 Million"),0)</f>
        <v>0</v>
      </c>
    </row>
    <row r="999" spans="1:6" ht="28.9">
      <c r="A999" s="10" t="s">
        <v>71</v>
      </c>
      <c r="B999" s="6" t="s">
        <v>570</v>
      </c>
      <c r="D999" s="10" t="s">
        <v>71</v>
      </c>
      <c r="E999" s="8" t="s">
        <v>570</v>
      </c>
      <c r="F999" s="6" t="str">
        <f>E999</f>
        <v>Machinery (Not Elec) (1%), Waterway Improv. Mat (19%)</v>
      </c>
    </row>
    <row r="1000" spans="1:6">
      <c r="A1000" s="9" t="s">
        <v>73</v>
      </c>
      <c r="B1000" s="6" t="s">
        <v>410</v>
      </c>
      <c r="D1000" s="9" t="s">
        <v>73</v>
      </c>
      <c r="E1000" s="8" t="s">
        <v>410</v>
      </c>
      <c r="F1000" s="6" t="str">
        <f>E1000</f>
        <v>NA</v>
      </c>
    </row>
    <row r="1001" spans="1:6" ht="15" thickBot="1">
      <c r="A1001" s="11" t="s">
        <v>75</v>
      </c>
      <c r="B1001" s="15" t="s">
        <v>571</v>
      </c>
      <c r="D1001" s="11" t="s">
        <v>75</v>
      </c>
      <c r="E1001" s="12" t="s">
        <v>571</v>
      </c>
      <c r="F1001" s="15" t="str">
        <f>E1001</f>
        <v>Waterway Improv. Mat(95%)</v>
      </c>
    </row>
    <row r="1002" spans="1:6" ht="15" thickBot="1">
      <c r="A1002" s="22" t="s">
        <v>55</v>
      </c>
      <c r="B1002" s="23" t="s">
        <v>572</v>
      </c>
      <c r="D1002" s="22" t="s">
        <v>55</v>
      </c>
      <c r="E1002" s="27" t="s">
        <v>572</v>
      </c>
      <c r="F1002" s="23"/>
    </row>
    <row r="1003" spans="1:6">
      <c r="A1003" s="2" t="s">
        <v>57</v>
      </c>
      <c r="B1003" s="13" t="s">
        <v>58</v>
      </c>
      <c r="D1003" s="2" t="s">
        <v>57</v>
      </c>
      <c r="E1003" s="3" t="s">
        <v>58</v>
      </c>
      <c r="F1003" s="13" t="s">
        <v>84</v>
      </c>
    </row>
    <row r="1004" spans="1:6">
      <c r="A1004" s="4" t="s">
        <v>59</v>
      </c>
      <c r="B1004" s="6" t="s">
        <v>107</v>
      </c>
      <c r="D1004" s="4" t="s">
        <v>59</v>
      </c>
      <c r="E1004" s="5" t="s">
        <v>107</v>
      </c>
      <c r="F1004" s="6" t="str">
        <f>E1004</f>
        <v>Great Lakes (NA), National (NA)</v>
      </c>
    </row>
    <row r="1005" spans="1:6" ht="15" thickBot="1">
      <c r="A1005" s="4" t="s">
        <v>61</v>
      </c>
      <c r="B1005" s="6" t="s">
        <v>69</v>
      </c>
      <c r="D1005" s="4" t="s">
        <v>61</v>
      </c>
      <c r="E1005" s="42">
        <v>0</v>
      </c>
      <c r="F1005" s="6">
        <f>IF(E1005&gt;0,IF(E1005&gt;10000,_xlfn.CONCAT(ROUND(E1005/10^(INT(LOG10(E1005))+1),2)*10^(INT(LOG10(E1005))+1)/1000000," Million"),"&lt; 0.01 Million"),0)</f>
        <v>0</v>
      </c>
    </row>
    <row r="1006" spans="1:6">
      <c r="A1006" s="7" t="s">
        <v>63</v>
      </c>
      <c r="B1006" s="13" t="s">
        <v>58</v>
      </c>
      <c r="D1006" s="7" t="s">
        <v>63</v>
      </c>
      <c r="E1006" s="32" t="s">
        <v>58</v>
      </c>
      <c r="F1006" s="13"/>
    </row>
    <row r="1007" spans="1:6">
      <c r="A1007" s="4" t="s">
        <v>64</v>
      </c>
      <c r="B1007" s="6" t="s">
        <v>69</v>
      </c>
      <c r="D1007" s="4" t="s">
        <v>64</v>
      </c>
      <c r="E1007" s="41">
        <v>0</v>
      </c>
      <c r="F1007" s="6">
        <f>IF(E1007&gt;0,IF(E1007&gt;10000,_xlfn.CONCAT(ROUND(E1007/10^(INT(LOG10(E1007))+1),2)*10^(INT(LOG10(E1007))+1)/1000000," Million"),"&lt; 0.01 Million"),0)</f>
        <v>0</v>
      </c>
    </row>
    <row r="1008" spans="1:6">
      <c r="A1008" s="9" t="s">
        <v>96</v>
      </c>
      <c r="B1008" s="6" t="s">
        <v>69</v>
      </c>
      <c r="D1008" s="9" t="s">
        <v>96</v>
      </c>
      <c r="E1008" s="41">
        <v>0</v>
      </c>
      <c r="F1008" s="6">
        <f>IF(E1008&gt;0,IF(E1008&gt;10000,_xlfn.CONCAT(ROUND(E1008/10^(INT(LOG10(E1008))+1),2)*10^(INT(LOG10(E1008))+1)/1000000," Million"),"&lt; 0.01 Million"),0)</f>
        <v>0</v>
      </c>
    </row>
    <row r="1009" spans="1:6">
      <c r="A1009" s="9" t="s">
        <v>98</v>
      </c>
      <c r="B1009" s="6" t="s">
        <v>69</v>
      </c>
      <c r="D1009" s="9" t="s">
        <v>98</v>
      </c>
      <c r="E1009" s="41">
        <v>0</v>
      </c>
      <c r="F1009" s="6">
        <f>IF(E1009&gt;0,IF(E1009&gt;10000,_xlfn.CONCAT(ROUND(E1009/10^(INT(LOG10(E1009))+1),2)*10^(INT(LOG10(E1009))+1)/1000000," Million"),"&lt; 0.01 Million"),0)</f>
        <v>0</v>
      </c>
    </row>
    <row r="1010" spans="1:6">
      <c r="A1010" s="9" t="s">
        <v>100</v>
      </c>
      <c r="B1010" s="14" t="s">
        <v>69</v>
      </c>
      <c r="D1010" s="9" t="s">
        <v>100</v>
      </c>
      <c r="E1010" s="41">
        <v>0</v>
      </c>
      <c r="F1010" s="6">
        <f>IF(E1010&gt;0,IF(E1010&gt;10000,_xlfn.CONCAT(ROUND(E1010/10^(INT(LOG10(E1010))+1),2)*10^(INT(LOG10(E1010))+1)/1000000," Million"),"&lt; 0.01 Million"),0)</f>
        <v>0</v>
      </c>
    </row>
    <row r="1011" spans="1:6">
      <c r="A1011" s="9" t="s">
        <v>101</v>
      </c>
      <c r="B1011" s="6" t="s">
        <v>69</v>
      </c>
      <c r="D1011" s="9" t="s">
        <v>101</v>
      </c>
      <c r="E1011" s="41">
        <v>0</v>
      </c>
      <c r="F1011" s="6">
        <f>IF(E1011&gt;0,IF(E1011&gt;10000,_xlfn.CONCAT(ROUND(E1011/10^(INT(LOG10(E1011))+1),2)*10^(INT(LOG10(E1011))+1)/1000000," Million"),"&lt; 0.01 Million"),0)</f>
        <v>0</v>
      </c>
    </row>
    <row r="1012" spans="1:6">
      <c r="A1012" s="10" t="s">
        <v>71</v>
      </c>
      <c r="B1012" s="6"/>
      <c r="D1012" s="10" t="s">
        <v>71</v>
      </c>
      <c r="E1012" s="8"/>
      <c r="F1012" s="6">
        <f>E1012</f>
        <v>0</v>
      </c>
    </row>
    <row r="1013" spans="1:6">
      <c r="A1013" s="9" t="s">
        <v>73</v>
      </c>
      <c r="B1013" s="6" t="s">
        <v>410</v>
      </c>
      <c r="D1013" s="9" t="s">
        <v>73</v>
      </c>
      <c r="E1013" s="8" t="s">
        <v>410</v>
      </c>
      <c r="F1013" s="6" t="str">
        <f>E1013</f>
        <v>NA</v>
      </c>
    </row>
    <row r="1014" spans="1:6" ht="15" thickBot="1">
      <c r="A1014" s="11" t="s">
        <v>75</v>
      </c>
      <c r="B1014" s="15" t="s">
        <v>410</v>
      </c>
      <c r="D1014" s="11" t="s">
        <v>75</v>
      </c>
      <c r="E1014" s="12" t="s">
        <v>410</v>
      </c>
      <c r="F1014" s="15" t="str">
        <f>E1014</f>
        <v>NA</v>
      </c>
    </row>
  </sheetData>
  <conditionalFormatting sqref="F11:F13 F24:F26 F37:F39 F50:F52 F63:F65 F76:F78 F89:F91 F102:F104 F115:F117 F128:F130 F141:F143 F154:F156 F167:F169 F180:F182 F193:F195 F206:F208 F219:F221 F232:F234 F245:F247 F258:F260 F271:F273 F284:F286 F297:F299 F310:F312 F323:F325 F336:F338 F349:F351 F362:F364 F375:F377 F388:F390 F401:F403 F414:F416 F427:F429 F440:F442 F453:F455 F466:F468 F479:F481 F492:F494 F505:F507 F518:F520 F531:F533 F544:F546 F557:F559 F570:F572 F583:F585 F596:F598 F609:F611 F622:F624 F635:F637 F648:F650 F661:F663 F674:F676 F687:F689 F700:F702 F713:F715 F726:F728 F739:F741 F752:F754 F765:F767 F778:F780 F791:F793 F804:F806 F817:F819 F830:F832 F843:F845 F856:F858 F869:F871 F882:F884 F895:F897 F908:F910 F921:F923 F934:F936 F947:F949 F960:F962 F973:F975 F986:F988 F999:F1001 F1012:F1014">
    <cfRule type="containsText" dxfId="0" priority="1" operator="containsText" text="(0%)">
      <formula>NOT(ISERROR(SEARCH("(0%)",F11)))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8A4A179679054D8131692B437E9AF4" ma:contentTypeVersion="16" ma:contentTypeDescription="Create a new document." ma:contentTypeScope="" ma:versionID="1d8af9181f16ca2197c118c27365de62">
  <xsd:schema xmlns:xsd="http://www.w3.org/2001/XMLSchema" xmlns:xs="http://www.w3.org/2001/XMLSchema" xmlns:p="http://schemas.microsoft.com/office/2006/metadata/properties" xmlns:ns2="0cc8adc7-a81d-46c4-a168-792eff4e651d" xmlns:ns3="3b55f464-768c-4580-80f4-65871ddd6b0c" targetNamespace="http://schemas.microsoft.com/office/2006/metadata/properties" ma:root="true" ma:fieldsID="1a6beeeeff3b3cc6afa65619c5aeb874" ns2:_="" ns3:_="">
    <xsd:import namespace="0cc8adc7-a81d-46c4-a168-792eff4e651d"/>
    <xsd:import namespace="3b55f464-768c-4580-80f4-65871ddd6b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c8adc7-a81d-46c4-a168-792eff4e65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2e6c1609-49e0-4fdc-8f5b-8b798a9691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5f464-768c-4580-80f4-65871ddd6b0c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0758aab-44d8-4a08-a12a-66844b0986ae}" ma:internalName="TaxCatchAll" ma:showField="CatchAllData" ma:web="3b55f464-768c-4580-80f4-65871ddd6b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cc8adc7-a81d-46c4-a168-792eff4e651d">
      <Terms xmlns="http://schemas.microsoft.com/office/infopath/2007/PartnerControls"/>
    </lcf76f155ced4ddcb4097134ff3c332f>
    <TaxCatchAll xmlns="3b55f464-768c-4580-80f4-65871ddd6b0c" xsi:nil="true"/>
  </documentManagement>
</p:properties>
</file>

<file path=customXml/itemProps1.xml><?xml version="1.0" encoding="utf-8"?>
<ds:datastoreItem xmlns:ds="http://schemas.openxmlformats.org/officeDocument/2006/customXml" ds:itemID="{9CB793E8-26C7-4E13-A0F8-F33B5143BEC0}"/>
</file>

<file path=customXml/itemProps2.xml><?xml version="1.0" encoding="utf-8"?>
<ds:datastoreItem xmlns:ds="http://schemas.openxmlformats.org/officeDocument/2006/customXml" ds:itemID="{AFD8052D-B79A-43A0-B780-0ACB3088F9B2}"/>
</file>

<file path=customXml/itemProps3.xml><?xml version="1.0" encoding="utf-8"?>
<ds:datastoreItem xmlns:ds="http://schemas.openxmlformats.org/officeDocument/2006/customXml" ds:itemID="{2FFED2EC-EF37-4889-B35F-8EBA691C9C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Clark, Jane E CIV USARMY CELRB (USA)</dc:creator>
  <cp:keywords/>
  <dc:description/>
  <cp:lastModifiedBy>DIAZ BARRAGAN, Dario F (Francisco) CIV USARMY CELRB (USA)</cp:lastModifiedBy>
  <cp:revision/>
  <dcterms:created xsi:type="dcterms:W3CDTF">2024-01-06T06:31:28Z</dcterms:created>
  <dcterms:modified xsi:type="dcterms:W3CDTF">2024-03-04T15:17:58Z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0x0101008E8A4A179679054D8131692B437E9AF4</vt:lpwstr>
  </property>
  <property fmtid="{D5CDD505-2E9C-101B-9397-08002B2CF9AE}" pid="3" name="MediaServiceImageTags">
    <vt:lpwstr/>
  </property>
</Properties>
</file>