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queryTables/queryTable1.xml" ContentType="application/vnd.openxmlformats-officedocument.spreadsheetml.queryTable+xml"/>
  <Override PartName="/xl/drawings/drawing11.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16"/>
  <workbookPr codeName="ThisWorkbook"/>
  <mc:AlternateContent xmlns:mc="http://schemas.openxmlformats.org/markup-compatibility/2006">
    <mc:Choice Requires="x15">
      <x15ac:absPath xmlns:x15ac="http://schemas.microsoft.com/office/spreadsheetml/2010/11/ac" url="E:\00VideoClassStorage\218\01-218-M365\Content\Video12\download\12-M365ExcelClassVideoFiles\"/>
    </mc:Choice>
  </mc:AlternateContent>
  <xr:revisionPtr revIDLastSave="0" documentId="13_ncr:1_{BB0EF568-B1D2-4807-B9CA-FF66C7089E09}" xr6:coauthVersionLast="47" xr6:coauthVersionMax="47" xr10:uidLastSave="{00000000-0000-0000-0000-000000000000}"/>
  <bookViews>
    <workbookView xWindow="-120" yWindow="-120" windowWidth="29040" windowHeight="15840" tabRatio="364" firstSheet="13" activeTab="16" xr2:uid="{00000000-000D-0000-FFFF-FFFF00000000}"/>
  </bookViews>
  <sheets>
    <sheet name="MCodeNotes" sheetId="1" r:id="rId1"/>
    <sheet name="Values" sheetId="3" r:id="rId2"/>
    <sheet name="Values (2)" sheetId="21" r:id="rId3"/>
    <sheet name="DataTypes" sheetId="11" r:id="rId4"/>
    <sheet name="let" sheetId="10" r:id="rId5"/>
    <sheet name="2TypesLookup" sheetId="8" r:id="rId6"/>
    <sheet name="LookupRecordColumn-List" sheetId="9" r:id="rId7"/>
    <sheet name="LookupExcelWorkbook" sheetId="7" r:id="rId8"/>
    <sheet name="PrimaryKeyPicture" sheetId="14" r:id="rId9"/>
    <sheet name="C(12)" sheetId="15" r:id="rId10"/>
    <sheet name="C(13)" sheetId="16" r:id="rId11"/>
    <sheet name="C(14)" sheetId="17" r:id="rId12"/>
    <sheet name="TentativeClassSchedule" sheetId="12" r:id="rId13"/>
    <sheet name="Topics" sheetId="13" r:id="rId14"/>
    <sheet name="ExcelTables" sheetId="2" r:id="rId15"/>
    <sheet name="HW=&gt;" sheetId="22" r:id="rId16"/>
    <sheet name="HW1-8)" sheetId="18" r:id="rId17"/>
  </sheets>
  <definedNames>
    <definedName name="_xlpm.currTbl" hidden="1">#NAME?</definedName>
    <definedName name="_xlpm.rng" hidden="1">#NAME?</definedName>
    <definedName name="_xlpm.start" hidden="1">#NAME?</definedName>
    <definedName name="_xlpm.values" hidden="1">#NAME?</definedName>
    <definedName name="DurationEx">DurationExample[#All]</definedName>
    <definedName name="ExternalData_1" localSheetId="14" hidden="1">ExcelTables!$E$40:$E$44</definedName>
    <definedName name="ShowFormulas" comment="This function requires a worksheet range and the function will list all formulas from the range in a vertical array.">_xlfn.LAMBDA(_xlpm.Reference,_xlfn.LET(_xlpm.r, _xlpm.Reference, IF(OR(_xlfn.ISFORMULA(_xlpm.r)),_xlfn.TOCOL(ADDRESS(ROW(_xlpm.r), COLUMN(_xlpm.r), 4) &amp; ": " &amp; _xlfn.FORMULATEXT(_xlpm.r),2),"No Formulas")))</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 i="21" l="1"/>
  <c r="J49" i="2"/>
  <c r="K46" i="2" a="1"/>
  <c r="K46" i="2" s="1"/>
  <c r="L49" i="2" a="1"/>
  <c r="L49" i="2" s="1"/>
  <c r="K49" i="2" a="1"/>
  <c r="K49" i="2" s="1"/>
  <c r="W50" i="2" a="1"/>
  <c r="W50" i="2" s="1"/>
  <c r="V50" i="2" a="1"/>
  <c r="V50" i="2" s="1"/>
  <c r="E64" i="2" a="1"/>
  <c r="E64" i="2" s="1"/>
  <c r="D64" i="2" a="1"/>
  <c r="D64" i="2" s="1"/>
  <c r="B20" i="13"/>
  <c r="B19" i="13"/>
  <c r="B18" i="13"/>
  <c r="B17" i="13"/>
  <c r="B16" i="13"/>
  <c r="B15" i="13"/>
  <c r="B14" i="13"/>
  <c r="B13" i="13"/>
  <c r="B12" i="13"/>
  <c r="B11" i="13"/>
  <c r="B10" i="13"/>
  <c r="B9" i="13"/>
  <c r="B8" i="13"/>
  <c r="B7" i="13"/>
  <c r="B6" i="13"/>
  <c r="B5" i="13"/>
  <c r="B4" i="13"/>
  <c r="B3"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AD21611-E536-41A4-A562-899015B6C08E}" keepAlive="1" name="Query - DateDurationExample" description="Connection to the 'DateDurationExample' query in the workbook." type="5" refreshedVersion="0" background="1">
    <dbPr connection="Provider=Microsoft.Mashup.OleDb.1;Data Source=$Workbook$;Location=DateDurationExample;Extended Properties=&quot;&quot;" command="SELECT * FROM [DateDurationExample]"/>
  </connection>
  <connection id="2" xr16:uid="{1AA3E502-C79F-41BB-A17F-887BF9E6CFE4}" keepAlive="1" name="Query - DayTypeSales" description="Connection to the 'DayTypeSales' query in the workbook." type="5" refreshedVersion="0" background="1">
    <dbPr connection="Provider=Microsoft.Mashup.OleDb.1;Data Source=$Workbook$;Location=DayTypeSales;Extended Properties=&quot;&quot;" command="SELECT * FROM [DayTypeSales]"/>
  </connection>
  <connection id="3" xr16:uid="{4E77D3AD-EA1C-432F-A6EA-9CDED96A0D91}" keepAlive="1" name="Query - disDiscount" description="Connection to the 'disDiscount' query in the workbook." type="5" refreshedVersion="0" background="1">
    <dbPr connection="Provider=Microsoft.Mashup.OleDb.1;Data Source=$Workbook$;Location=disDiscount;Extended Properties=&quot;&quot;" command="SELECT * FROM [disDiscount]"/>
  </connection>
  <connection id="4" xr16:uid="{B0E5F236-81E9-43AE-A00A-ABBC15ED5020}" keepAlive="1" name="Query - disDiscountNumEight" description="Connection to the 'disDiscountNumEight' query in the workbook." type="5" refreshedVersion="8" background="1" saveData="1">
    <dbPr connection="Provider=Microsoft.Mashup.OleDb.1;Data Source=$Workbook$;Location=disDiscountNumEight;Extended Properties=&quot;&quot;" command="SELECT * FROM [disDiscountNumEight]"/>
  </connection>
  <connection id="5" xr16:uid="{74C0417C-A29C-4528-9B69-2638A0AB7503}" keepAlive="1" name="Query - DTExample" description="Connection to the 'DTExample' query in the workbook." type="5" refreshedVersion="8" background="1" saveData="1">
    <dbPr connection="Provider=Microsoft.Mashup.OleDb.1;Data Source=$Workbook$;Location=DTExample;Extended Properties=&quot;&quot;" command="SELECT * FROM [DTExample]"/>
  </connection>
  <connection id="6" xr16:uid="{41964EF0-4433-4755-B965-DE3E62FA1FCC}" keepAlive="1" name="Query - EachAndUnderScore" description="Connection to the 'EachAndUnderScore' query in the workbook." type="5" refreshedVersion="0" background="1">
    <dbPr connection="Provider=Microsoft.Mashup.OleDb.1;Data Source=$Workbook$;Location=EachAndUnderScore;Extended Properties=&quot;&quot;" command="SELECT * FROM [EachAndUnderScore]"/>
  </connection>
  <connection id="7" xr16:uid="{2F2C3E79-7742-4929-B248-8C163B2546FB}" keepAlive="1" name="Query - EffectiveRate" description="Connection to the 'EffectiveRate' query in the workbook." type="5" refreshedVersion="0" background="1">
    <dbPr connection="Provider=Microsoft.Mashup.OleDb.1;Data Source=$Workbook$;Location=EffectiveRate;Extended Properties=&quot;&quot;" command="SELECT * FROM [EffectiveRate]"/>
  </connection>
  <connection id="8" xr16:uid="{753ACC9D-8263-4D36-9AE7-D7882A70EA54}" keepAlive="1" name="Query - fSales" description="Connection to the 'fSales' query in the workbook." type="5" refreshedVersion="0" background="1">
    <dbPr connection="Provider=Microsoft.Mashup.OleDb.1;Data Source=$Workbook$;Location=fSales;Extended Properties=&quot;&quot;" command="SELECT * FROM [fSales]"/>
  </connection>
  <connection id="9" xr16:uid="{C73BAE4C-F71D-490D-9AAD-C41143A0C2EE}" keepAlive="1" name="Query - fSales08NumEight" description="Connection to the 'fSales08NumEight' query in the workbook." type="5" refreshedVersion="8" background="1" saveData="1">
    <dbPr connection="Provider=Microsoft.Mashup.OleDb.1;Data Source=$Workbook$;Location=fSales08NumEight;Extended Properties=&quot;&quot;" command="SELECT * FROM [fSales08NumEight]"/>
  </connection>
  <connection id="10" xr16:uid="{D84D89D5-5970-4CF8-A9B7-01AF1BD5FF1B}" keepAlive="1" name="Query - fSalesGeertAproxMatchLookup" description="Connection to the 'fSalesGeertAproxMatchLookup' query in the workbook." type="5" refreshedVersion="0" background="1">
    <dbPr connection="Provider=Microsoft.Mashup.OleDb.1;Data Source=$Workbook$;Location=fSalesGeertAproxMatchLookup;Extended Properties=&quot;&quot;" command="SELECT * FROM [fSalesGeertAproxMatchLookup]"/>
  </connection>
  <connection id="11" xr16:uid="{182E94F4-FF21-4549-AD0B-A200F2AA44B4}" keepAlive="1" name="Query - FVTable" description="Connection to the 'FVTable' query in the workbook." type="5" refreshedVersion="0" background="1">
    <dbPr connection="Provider=Microsoft.Mashup.OleDb.1;Data Source=$Workbook$;Location=FVTable;Extended Properties=&quot;&quot;" command="SELECT * FROM [FVTable]"/>
  </connection>
  <connection id="12" xr16:uid="{8969F12D-02B9-4254-80C4-C79EA34F3B08}" keepAlive="1" name="Query - LookupExample" description="Connection to the 'LookupExample' query in the workbook." type="5" refreshedVersion="0" background="1">
    <dbPr connection="Provider=Microsoft.Mashup.OleDb.1;Data Source=$Workbook$;Location=LookupExample;Extended Properties=&quot;&quot;" command="SELECT * FROM [LookupExample]"/>
  </connection>
  <connection id="13" xr16:uid="{574AFE98-5201-4899-B13B-08C0CF64910D}" keepAlive="1" name="Query - MCodeValueLiteralExamples" description="Connection to the 'MCodeValueLiteralExamples' query in the workbook." type="5" refreshedVersion="0" background="1">
    <dbPr connection="Provider=Microsoft.Mashup.OleDb.1;Data Source=$Workbook$;Location=MCodeValueLiteralExamples;Extended Properties=&quot;&quot;" command="SELECT * FROM [MCodeValueLiteralExamples]"/>
  </connection>
  <connection id="14" xr16:uid="{31CA0136-6EC0-4F0F-8198-D04F8BA98529}" keepAlive="1" name="Query - QueryWithLiterals" description="Connection to the 'QueryWithLiterals' query in the workbook." type="5" refreshedVersion="8" background="1" saveData="1">
    <dbPr connection="Provider=Microsoft.Mashup.OleDb.1;Data Source=$Workbook$;Location=QueryWithLiterals;Extended Properties=&quot;&quot;" command="SELECT * FROM [QueryWithLiterals]"/>
  </connection>
  <connection id="15" xr16:uid="{77CE4AEE-3A90-4B5F-8B8B-373765F6ACC0}" keepAlive="1" name="Query - SalesTableP02-07" description="Connection to the 'SalesTableP02-07' query in the workbook." type="5" refreshedVersion="8" background="1" saveData="1">
    <dbPr connection="Provider=Microsoft.Mashup.OleDb.1;Data Source=$Workbook$;Location=SalesTableP02-07;Extended Properties=&quot;&quot;" command="SELECT * FROM [SalesTableP02-07]"/>
  </connection>
  <connection id="16" xr16:uid="{9A247C34-3AF4-41EC-9E84-BFFD5573C9E1}" keepAlive="1" name="Query - TablesInColumn" description="Connection to the 'TablesInColumn' query in the workbook." type="5" refreshedVersion="0" background="1">
    <dbPr connection="Provider=Microsoft.Mashup.OleDb.1;Data Source=$Workbook$;Location=TablesInColumn;Extended Properties=&quot;&quot;" command="SELECT * FROM [TablesInColumn]"/>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<sst xmlns="http://schemas.openxmlformats.org/spreadsheetml/2006/main" count="617" uniqueCount="358">
  <si>
    <t>Date</t>
  </si>
  <si>
    <t>Quad</t>
  </si>
  <si>
    <t>Carlota</t>
  </si>
  <si>
    <t>Aspen</t>
  </si>
  <si>
    <t>Power Query:</t>
  </si>
  <si>
    <r>
      <t xml:space="preserve">Values </t>
    </r>
    <r>
      <rPr>
        <sz val="11"/>
        <color theme="1"/>
        <rFont val="Calibri"/>
        <family val="2"/>
        <scheme val="minor"/>
      </rPr>
      <t>possible</t>
    </r>
    <r>
      <rPr>
        <b/>
        <sz val="11"/>
        <color theme="1"/>
        <rFont val="Calibri"/>
        <family val="2"/>
        <scheme val="minor"/>
      </rPr>
      <t>:</t>
    </r>
  </si>
  <si>
    <t>Some examples of expressions:</t>
  </si>
  <si>
    <r>
      <t xml:space="preserve">You can add </t>
    </r>
    <r>
      <rPr>
        <b/>
        <sz val="11"/>
        <color theme="1"/>
        <rFont val="Calibri"/>
        <family val="2"/>
        <scheme val="minor"/>
      </rPr>
      <t>notes</t>
    </r>
    <r>
      <rPr>
        <sz val="11"/>
        <color theme="1"/>
        <rFont val="Calibri"/>
        <family val="2"/>
        <scheme val="minor"/>
      </rPr>
      <t xml:space="preserve"> to M Code with the following syntax:</t>
    </r>
  </si>
  <si>
    <t>1) Hard Code the Row Number:</t>
  </si>
  <si>
    <r>
      <rPr>
        <b/>
        <sz val="11"/>
        <color theme="1"/>
        <rFont val="Calibri"/>
        <family val="2"/>
        <scheme val="minor"/>
      </rPr>
      <t>Key Match Lookup:</t>
    </r>
    <r>
      <rPr>
        <sz val="11"/>
        <color theme="1"/>
        <rFont val="Calibri"/>
        <family val="2"/>
        <scheme val="minor"/>
      </rPr>
      <t xml:space="preserve"> Table{[Field Name = Lookup Value]}[Field Name]</t>
    </r>
  </si>
  <si>
    <r>
      <rPr>
        <b/>
        <sz val="11"/>
        <color theme="1"/>
        <rFont val="Calibri"/>
        <family val="2"/>
        <scheme val="minor"/>
      </rPr>
      <t>Primary Keys</t>
    </r>
    <r>
      <rPr>
        <sz val="11"/>
        <color theme="1"/>
        <rFont val="Calibri"/>
        <family val="2"/>
        <scheme val="minor"/>
      </rPr>
      <t xml:space="preserve"> for Tables are nearly invisible in Power Query. And yet they play a significant role in doing Lookup in Power Query and for some calculations such as Group By Aggregate.</t>
    </r>
  </si>
  <si>
    <r>
      <rPr>
        <b/>
        <sz val="11"/>
        <color theme="1"/>
        <rFont val="Calibri"/>
        <family val="2"/>
        <scheme val="minor"/>
      </rPr>
      <t>Power Query will define a Primary Key</t>
    </r>
    <r>
      <rPr>
        <sz val="11"/>
        <color theme="1"/>
        <rFont val="Calibri"/>
        <family val="2"/>
        <scheme val="minor"/>
      </rPr>
      <t xml:space="preserve"> in a Table in these situations:</t>
    </r>
  </si>
  <si>
    <r>
      <t xml:space="preserve">You can determine if a Table has a Primary key by using the </t>
    </r>
    <r>
      <rPr>
        <b/>
        <sz val="11"/>
        <color theme="1"/>
        <rFont val="Calibri"/>
        <family val="2"/>
        <scheme val="minor"/>
      </rPr>
      <t>Table.Keys function</t>
    </r>
    <r>
      <rPr>
        <sz val="11"/>
        <color theme="1"/>
        <rFont val="Calibri"/>
        <family val="2"/>
        <scheme val="minor"/>
      </rPr>
      <t>, as seen here:</t>
    </r>
  </si>
  <si>
    <t>If the identifier has a space, to distinguish it from text, you must recorded it with a leading # sign and place identifier in quotes, such as: #"Identifier Name". If there is no space you record the identifier as: IdentifierName.</t>
  </si>
  <si>
    <r>
      <t xml:space="preserve">A </t>
    </r>
    <r>
      <rPr>
        <b/>
        <sz val="11"/>
        <color theme="1"/>
        <rFont val="Calibri"/>
        <family val="2"/>
        <scheme val="minor"/>
      </rPr>
      <t>new query</t>
    </r>
    <r>
      <rPr>
        <sz val="11"/>
        <color theme="1"/>
        <rFont val="Calibri"/>
        <family val="2"/>
        <scheme val="minor"/>
      </rPr>
      <t xml:space="preserve"> created with the Power Query tool uses a let expression:</t>
    </r>
  </si>
  <si>
    <t>2) Each variable, or step, starts with an identifier, then an equal sign, then an expression.</t>
  </si>
  <si>
    <t>Reserved words that have an assigned meaning.</t>
  </si>
  <si>
    <t>Here are some of the Keywords:</t>
  </si>
  <si>
    <t>and   as   each   else   error   false   if   in   is   let   meta   not   otherwise   or   section   shared   then   true   try   type   #binary   #date   #datetime   #datetimezone   #duration   #infinity   #nan   #sections   #shared   #table   #time</t>
  </si>
  <si>
    <t>Operators and Punctuators</t>
  </si>
  <si>
    <t>{43,86}{0} = 43</t>
  </si>
  <si>
    <t>{43,86}{2} = error</t>
  </si>
  <si>
    <t>{43,86}{2}? = null</t>
  </si>
  <si>
    <t>? is Optional Operator which avoids error and delivers a null when a match is not made, or said a different way, when the positions is not in the list.</t>
  </si>
  <si>
    <r>
      <rPr>
        <b/>
        <sz val="11"/>
        <color theme="1"/>
        <rFont val="Calibri"/>
        <family val="2"/>
        <scheme val="minor"/>
      </rPr>
      <t>Row Index Lookup:</t>
    </r>
    <r>
      <rPr>
        <sz val="11"/>
        <color theme="1"/>
        <rFont val="Calibri"/>
        <family val="2"/>
        <scheme val="minor"/>
      </rPr>
      <t xml:space="preserve"> Table{Row Index Number}[FieldName]</t>
    </r>
  </si>
  <si>
    <t>Examples:</t>
  </si>
  <si>
    <t>2) Dynamic Row Lookup (used on a unique list or primary key):</t>
  </si>
  <si>
    <r>
      <t>Uses both Lookup Operator (Square Brackets) and Positional Index Operator (Curly Brackets) in same construction. Square Bracket Logical Test is in Curly Brackets to get row position of Record with Sunshine Product, like: Source{[Product=”Sunshine”]}. It is called “Key” Match</t>
    </r>
    <r>
      <rPr>
        <b/>
        <sz val="11"/>
        <color theme="1"/>
        <rFont val="Calibri"/>
        <family val="2"/>
      </rPr>
      <t xml:space="preserve"> because if there are duplicates in the column it returns an error</t>
    </r>
    <r>
      <rPr>
        <sz val="11"/>
        <color theme="1"/>
        <rFont val="Calibri"/>
        <family val="2"/>
        <scheme val="minor"/>
      </rPr>
      <t>.</t>
    </r>
  </si>
  <si>
    <r>
      <t>Row Index</t>
    </r>
    <r>
      <rPr>
        <sz val="11"/>
        <color theme="1"/>
        <rFont val="Calibri"/>
        <family val="2"/>
        <scheme val="minor"/>
      </rPr>
      <t xml:space="preserve"> = Hard Code Position into Curly Brackets, like </t>
    </r>
    <r>
      <rPr>
        <b/>
        <sz val="11"/>
        <color theme="1"/>
        <rFont val="Calibri"/>
        <family val="2"/>
        <scheme val="minor"/>
      </rPr>
      <t>Source{0}</t>
    </r>
    <r>
      <rPr>
        <sz val="11"/>
        <color theme="1"/>
        <rFont val="Calibri"/>
        <family val="2"/>
        <scheme val="minor"/>
      </rPr>
      <t xml:space="preserve"> to get the first record in the table names Source.</t>
    </r>
  </si>
  <si>
    <t xml:space="preserve">Source{[Product=”Sunshine”]} = row with "Sunshine" product, no duplicates, so it works. </t>
  </si>
  <si>
    <t>Examples of lookup up a row in a table using a product name on the product field:</t>
  </si>
  <si>
    <t>Source{[Product=”Quad”]} = "Error. The key match more than one row in the table", there are duplicate "Quad" values so it does not work.</t>
  </si>
  <si>
    <t>Source{[Product=”Aspen”]} = "Error. The key didn't match any rows in the table", there are no "Aspen" products in product field.</t>
  </si>
  <si>
    <t>Drill Down, Primary Keys and Lookup:</t>
  </si>
  <si>
    <t>Custom functions can be create in any bit of M Code, but are most often created in two places: 1) a Custom Column, or 2) in a let expression that delivers a custom function value that can be used throughout the workbook.</t>
  </si>
  <si>
    <t>APR</t>
  </si>
  <si>
    <t>Years</t>
  </si>
  <si>
    <t>PeriodsPerYear</t>
  </si>
  <si>
    <t>PV</t>
  </si>
  <si>
    <t>FV</t>
  </si>
  <si>
    <t>1) Type variables separated by commas in parentheses.</t>
  </si>
  <si>
    <t>2) Type the go to operator: =&gt;  (Equal, Greater Than).</t>
  </si>
  <si>
    <t>3) Type a formula that uses the variables (though a formula is not required to use variables).</t>
  </si>
  <si>
    <t>Example: (x, y) =&gt; x + y</t>
  </si>
  <si>
    <t>You can define data types, like: (x as number, y as number) as number =&gt; x + y</t>
  </si>
  <si>
    <r>
      <rPr>
        <b/>
        <sz val="11"/>
        <color theme="1"/>
        <rFont val="Calibri"/>
        <family val="2"/>
        <scheme val="minor"/>
      </rPr>
      <t>Syntactical rules</t>
    </r>
    <r>
      <rPr>
        <sz val="11"/>
        <color theme="1"/>
        <rFont val="Calibri"/>
        <family val="2"/>
        <scheme val="minor"/>
      </rPr>
      <t xml:space="preserve"> for defining a Custom Function are:</t>
    </r>
  </si>
  <si>
    <r>
      <t xml:space="preserve">An </t>
    </r>
    <r>
      <rPr>
        <b/>
        <sz val="11"/>
        <color theme="1"/>
        <rFont val="Calibri"/>
        <family val="2"/>
        <scheme val="minor"/>
      </rPr>
      <t>identifier</t>
    </r>
    <r>
      <rPr>
        <sz val="11"/>
        <color theme="1"/>
        <rFont val="Calibri"/>
        <family val="2"/>
        <scheme val="minor"/>
      </rPr>
      <t xml:space="preserve"> is used to refer to an expression (value).</t>
    </r>
  </si>
  <si>
    <r>
      <t xml:space="preserve">If you Drill Down on a Primary Key, </t>
    </r>
    <r>
      <rPr>
        <b/>
        <sz val="11"/>
        <color theme="1"/>
        <rFont val="Calibri"/>
        <family val="2"/>
        <scheme val="minor"/>
      </rPr>
      <t>Key Match Lookup</t>
    </r>
    <r>
      <rPr>
        <sz val="11"/>
        <color theme="1"/>
        <rFont val="Calibri"/>
        <family val="2"/>
        <scheme val="minor"/>
      </rPr>
      <t xml:space="preserve"> is preformed, like:
= Excel.CurrentWorkbook(){[Name="fTransactions"]}[Content]</t>
    </r>
  </si>
  <si>
    <r>
      <t xml:space="preserve">If you Drill Down on a non-Primary Key, </t>
    </r>
    <r>
      <rPr>
        <b/>
        <sz val="11"/>
        <color theme="1"/>
        <rFont val="Calibri"/>
        <family val="2"/>
        <scheme val="minor"/>
      </rPr>
      <t>Row Index Lookup</t>
    </r>
    <r>
      <rPr>
        <sz val="11"/>
        <color theme="1"/>
        <rFont val="Calibri"/>
        <family val="2"/>
        <scheme val="minor"/>
      </rPr>
      <t xml:space="preserve"> is preformed, like:
= Excel.CurrentWorkbook(){0}[Content]</t>
    </r>
  </si>
  <si>
    <t>Example: (APR, Years, PeriodsPerYear) =&gt; (1+APR/PeriodsPerYear)^(Years*PeriodsPerYear)
(calculates the future value of an investment at time zero).</t>
  </si>
  <si>
    <t>Custom Functions</t>
  </si>
  <si>
    <t>each and underscore</t>
  </si>
  <si>
    <t>You can use each shorthand anywhere a functions can be declared.</t>
  </si>
  <si>
    <t>each = syntactical shorthand for defining an unnamed function taking a single untyped variable named underscore _ .</t>
  </si>
  <si>
    <t>Examples of equivalent expressions with different syntax:</t>
  </si>
  <si>
    <t>= Table.SelectRows(#"Expanded GetExcelTable", each ([Kind] = "Table"))</t>
  </si>
  <si>
    <t>= Table.SelectRows(#"Expanded GetExcelTable", (_) =&gt; (_[Kind] = "Table"))</t>
  </si>
  <si>
    <t>= Table.SelectRows(#"Expanded GetExcelTable", (x) =&gt; (x[Kind] = "Table"))</t>
  </si>
  <si>
    <r>
      <t xml:space="preserve">Power Query uses a case sensitive, function-based </t>
    </r>
    <r>
      <rPr>
        <b/>
        <sz val="11"/>
        <color theme="1"/>
        <rFont val="Calibri"/>
        <family val="2"/>
        <scheme val="minor"/>
      </rPr>
      <t>M Code</t>
    </r>
    <r>
      <rPr>
        <sz val="11"/>
        <color theme="1"/>
        <rFont val="Calibri"/>
        <family val="2"/>
        <scheme val="minor"/>
      </rPr>
      <t xml:space="preserve"> language to create "values".</t>
    </r>
  </si>
  <si>
    <t>Power Query is a tool to import, clean, transform and load data, or as Microsoft calls it “Data Mashup”.</t>
  </si>
  <si>
    <t>The amazing tool Power Query is in Excel and Power BI Desktop (Power BI Online has a similar tool called Data Flows).</t>
  </si>
  <si>
    <r>
      <rPr>
        <b/>
        <sz val="11"/>
        <color theme="1"/>
        <rFont val="Calibri"/>
        <family val="2"/>
        <scheme val="minor"/>
      </rPr>
      <t>Table</t>
    </r>
    <r>
      <rPr>
        <sz val="11"/>
        <color theme="1"/>
        <rFont val="Calibri"/>
        <family val="2"/>
        <scheme val="minor"/>
      </rPr>
      <t xml:space="preserve"> with fields (proper data set).</t>
    </r>
  </si>
  <si>
    <r>
      <rPr>
        <b/>
        <sz val="11"/>
        <color theme="1"/>
        <rFont val="Calibri"/>
        <family val="2"/>
        <scheme val="minor"/>
      </rPr>
      <t>Record</t>
    </r>
    <r>
      <rPr>
        <sz val="11"/>
        <color theme="1"/>
        <rFont val="Calibri"/>
        <family val="2"/>
        <scheme val="minor"/>
      </rPr>
      <t xml:space="preserve"> (row from a table or [Boom Product = "Quad", Sales = 43]).</t>
    </r>
  </si>
  <si>
    <r>
      <rPr>
        <b/>
        <sz val="11"/>
        <color theme="1"/>
        <rFont val="Calibri"/>
        <family val="2"/>
        <scheme val="minor"/>
      </rPr>
      <t>List</t>
    </r>
    <r>
      <rPr>
        <sz val="11"/>
        <color theme="1"/>
        <rFont val="Calibri"/>
        <family val="2"/>
        <scheme val="minor"/>
      </rPr>
      <t xml:space="preserve"> (like: {1,2,3} or {“Quad”,”Aspen”} or {1..43}).</t>
    </r>
  </si>
  <si>
    <r>
      <rPr>
        <b/>
        <sz val="11"/>
        <color theme="1"/>
        <rFont val="Calibri"/>
        <family val="2"/>
        <scheme val="minor"/>
      </rPr>
      <t>Function</t>
    </r>
    <r>
      <rPr>
        <sz val="11"/>
        <color theme="1"/>
        <rFont val="Calibri"/>
        <family val="2"/>
        <scheme val="minor"/>
      </rPr>
      <t xml:space="preserve"> (user built Custom Function, like: (End,Begin) =&gt; End/Begin-1 or Parameter Query ).</t>
    </r>
  </si>
  <si>
    <r>
      <rPr>
        <b/>
        <sz val="11"/>
        <color theme="1"/>
        <rFont val="Calibri"/>
        <family val="2"/>
        <scheme val="minor"/>
      </rPr>
      <t>Binary</t>
    </r>
    <r>
      <rPr>
        <sz val="11"/>
        <color theme="1"/>
        <rFont val="Calibri"/>
        <family val="2"/>
        <scheme val="minor"/>
      </rPr>
      <t xml:space="preserve"> (file like Excel, text or CSV).</t>
    </r>
  </si>
  <si>
    <r>
      <rPr>
        <b/>
        <sz val="11"/>
        <color theme="1"/>
        <rFont val="Calibri"/>
        <family val="2"/>
        <scheme val="minor"/>
      </rPr>
      <t>Data Type</t>
    </r>
    <r>
      <rPr>
        <sz val="11"/>
        <color theme="1"/>
        <rFont val="Calibri"/>
        <family val="2"/>
        <scheme val="minor"/>
      </rPr>
      <t xml:space="preserve"> (data validation control for fields, like type number for Decimal Data Type).</t>
    </r>
  </si>
  <si>
    <r>
      <rPr>
        <b/>
        <sz val="11"/>
        <color theme="1"/>
        <rFont val="Calibri"/>
        <family val="2"/>
        <scheme val="minor"/>
      </rPr>
      <t>Text</t>
    </r>
    <r>
      <rPr>
        <sz val="11"/>
        <color theme="1"/>
        <rFont val="Calibri"/>
        <family val="2"/>
        <scheme val="minor"/>
      </rPr>
      <t xml:space="preserve"> (like: “Quad”).</t>
    </r>
  </si>
  <si>
    <r>
      <rPr>
        <b/>
        <sz val="11"/>
        <color theme="1"/>
        <rFont val="Calibri"/>
        <family val="2"/>
        <scheme val="minor"/>
      </rPr>
      <t xml:space="preserve">Number </t>
    </r>
    <r>
      <rPr>
        <sz val="11"/>
        <color theme="1"/>
        <rFont val="Calibri"/>
        <family val="2"/>
        <scheme val="minor"/>
      </rPr>
      <t>(like: 43).</t>
    </r>
  </si>
  <si>
    <r>
      <rPr>
        <b/>
        <sz val="11"/>
        <color theme="1"/>
        <rFont val="Calibri"/>
        <family val="2"/>
        <scheme val="minor"/>
      </rPr>
      <t>Date</t>
    </r>
    <r>
      <rPr>
        <sz val="11"/>
        <color theme="1"/>
        <rFont val="Calibri"/>
        <family val="2"/>
        <scheme val="minor"/>
      </rPr>
      <t xml:space="preserve"> (like: 10/01/2021 or #date(2021,10,01)).</t>
    </r>
  </si>
  <si>
    <r>
      <rPr>
        <b/>
        <sz val="11"/>
        <color theme="1"/>
        <rFont val="Calibri"/>
        <family val="2"/>
        <scheme val="minor"/>
      </rPr>
      <t>Time</t>
    </r>
    <r>
      <rPr>
        <sz val="11"/>
        <color theme="1"/>
        <rFont val="Calibri"/>
        <family val="2"/>
        <scheme val="minor"/>
      </rPr>
      <t xml:space="preserve"> (like: 11:10:57 or #time(11,10,57)).</t>
    </r>
  </si>
  <si>
    <r>
      <rPr>
        <b/>
        <sz val="11"/>
        <color theme="1"/>
        <rFont val="Calibri"/>
        <family val="2"/>
        <scheme val="minor"/>
      </rPr>
      <t>DateTime</t>
    </r>
    <r>
      <rPr>
        <sz val="11"/>
        <color theme="1"/>
        <rFont val="Calibri"/>
        <family val="2"/>
        <scheme val="minor"/>
      </rPr>
      <t xml:space="preserve"> (like: 10/01/21 11:10:57 AM or #datetime(2021,10,01,11,10,57)).</t>
    </r>
  </si>
  <si>
    <r>
      <rPr>
        <b/>
        <sz val="11"/>
        <color theme="1"/>
        <rFont val="Calibri"/>
        <family val="2"/>
        <scheme val="minor"/>
      </rPr>
      <t>DateTimeZone</t>
    </r>
    <r>
      <rPr>
        <sz val="11"/>
        <color theme="1"/>
        <rFont val="Calibri"/>
        <family val="2"/>
        <scheme val="minor"/>
      </rPr>
      <t xml:space="preserve"> (like: #datetimezone(2021,10,01,11,10,57.09,00)).</t>
    </r>
  </si>
  <si>
    <r>
      <rPr>
        <b/>
        <sz val="11"/>
        <color theme="1"/>
        <rFont val="Calibri"/>
        <family val="2"/>
        <scheme val="minor"/>
      </rPr>
      <t>Duration</t>
    </r>
    <r>
      <rPr>
        <sz val="11"/>
        <color theme="1"/>
        <rFont val="Calibri"/>
        <family val="2"/>
        <scheme val="minor"/>
      </rPr>
      <t xml:space="preserve"> (length of time like 1 day and 1 hour 10 minutes or #duration(01,01,10,0)).</t>
    </r>
  </si>
  <si>
    <r>
      <rPr>
        <b/>
        <sz val="11"/>
        <color theme="1"/>
        <rFont val="Calibri"/>
        <family val="2"/>
        <scheme val="minor"/>
      </rPr>
      <t>Null</t>
    </r>
    <r>
      <rPr>
        <sz val="11"/>
        <color theme="1"/>
        <rFont val="Calibri"/>
        <family val="2"/>
        <scheme val="minor"/>
      </rPr>
      <t xml:space="preserve"> (null).</t>
    </r>
  </si>
  <si>
    <r>
      <rPr>
        <b/>
        <sz val="11"/>
        <color theme="1"/>
        <rFont val="Calibri"/>
        <family val="2"/>
        <scheme val="minor"/>
      </rPr>
      <t>Boolean (Logical)</t>
    </r>
    <r>
      <rPr>
        <sz val="11"/>
        <color theme="1"/>
        <rFont val="Calibri"/>
        <family val="2"/>
        <scheme val="minor"/>
      </rPr>
      <t xml:space="preserve"> (true  false)).</t>
    </r>
  </si>
  <si>
    <t>Applied Steps.</t>
  </si>
  <si>
    <t>Formula Bar.</t>
  </si>
  <si>
    <t>Advanced Editor.</t>
  </si>
  <si>
    <t>Where you can view M Code:</t>
  </si>
  <si>
    <r>
      <t xml:space="preserve">An </t>
    </r>
    <r>
      <rPr>
        <b/>
        <sz val="11"/>
        <color theme="1"/>
        <rFont val="Calibri"/>
        <family val="2"/>
        <scheme val="minor"/>
      </rPr>
      <t>expression</t>
    </r>
    <r>
      <rPr>
        <sz val="11"/>
        <color theme="1"/>
        <rFont val="Calibri"/>
        <family val="2"/>
        <scheme val="minor"/>
      </rPr>
      <t xml:space="preserve"> is any M Code that results in a value.</t>
    </r>
  </si>
  <si>
    <t>A function like Table.ColumnNames(TableName).</t>
  </si>
  <si>
    <t>A list.</t>
  </si>
  <si>
    <t>A number.</t>
  </si>
  <si>
    <t>A query step within a let expression.</t>
  </si>
  <si>
    <t>A full let expression.</t>
  </si>
  <si>
    <r>
      <rPr>
        <b/>
        <sz val="11"/>
        <color theme="1"/>
        <rFont val="Calibri"/>
        <family val="2"/>
        <scheme val="minor"/>
      </rPr>
      <t>let expression</t>
    </r>
    <r>
      <rPr>
        <sz val="11"/>
        <color theme="1"/>
        <rFont val="Calibri"/>
        <family val="2"/>
        <scheme val="minor"/>
      </rPr>
      <t xml:space="preserve"> allows you to define variables (steps) and use them throughout the let expression to define a final value.</t>
    </r>
  </si>
  <si>
    <r>
      <rPr>
        <sz val="11"/>
        <color theme="1"/>
        <rFont val="Calibri"/>
        <family val="2"/>
        <scheme val="minor"/>
      </rPr>
      <t xml:space="preserve">1) Start the let expression with lower case </t>
    </r>
    <r>
      <rPr>
        <b/>
        <i/>
        <sz val="14"/>
        <color theme="1"/>
        <rFont val="Calibri"/>
        <family val="2"/>
        <scheme val="minor"/>
      </rPr>
      <t>let</t>
    </r>
    <r>
      <rPr>
        <b/>
        <sz val="11"/>
        <color theme="1"/>
        <rFont val="Calibri"/>
        <family val="2"/>
        <scheme val="minor"/>
      </rPr>
      <t>.</t>
    </r>
  </si>
  <si>
    <t>The rules for a let expression are:</t>
  </si>
  <si>
    <t>3) Variables are usually used in subsequent steps, can be used anywhere throughout the let expression, but cannot be used  outside the let expression.</t>
  </si>
  <si>
    <t>4) Each variable is followed by a comma.</t>
  </si>
  <si>
    <r>
      <rPr>
        <sz val="11"/>
        <color theme="1"/>
        <rFont val="Calibri"/>
        <family val="2"/>
        <scheme val="minor"/>
      </rPr>
      <t xml:space="preserve">5) </t>
    </r>
    <r>
      <rPr>
        <b/>
        <sz val="11"/>
        <color theme="1"/>
        <rFont val="Calibri"/>
        <family val="2"/>
        <scheme val="minor"/>
      </rPr>
      <t>The last query step</t>
    </r>
    <r>
      <rPr>
        <sz val="11"/>
        <color theme="1"/>
        <rFont val="Calibri"/>
        <family val="2"/>
        <scheme val="minor"/>
      </rPr>
      <t xml:space="preserve"> does not end with a comma</t>
    </r>
    <r>
      <rPr>
        <b/>
        <sz val="11"/>
        <color theme="1"/>
        <rFont val="Calibri"/>
        <family val="2"/>
        <scheme val="minor"/>
      </rPr>
      <t>.</t>
    </r>
  </si>
  <si>
    <r>
      <rPr>
        <sz val="11"/>
        <color theme="1"/>
        <rFont val="Calibri"/>
        <family val="2"/>
        <scheme val="minor"/>
      </rPr>
      <t xml:space="preserve">6) End the let expression with lower case </t>
    </r>
    <r>
      <rPr>
        <b/>
        <i/>
        <sz val="14"/>
        <color theme="1"/>
        <rFont val="Calibri"/>
        <family val="2"/>
        <scheme val="minor"/>
      </rPr>
      <t>in</t>
    </r>
    <r>
      <rPr>
        <sz val="14"/>
        <color theme="1"/>
        <rFont val="Calibri"/>
        <family val="2"/>
        <scheme val="minor"/>
      </rPr>
      <t xml:space="preserve"> </t>
    </r>
    <r>
      <rPr>
        <sz val="11"/>
        <color theme="1"/>
        <rFont val="Calibri"/>
        <family val="2"/>
        <scheme val="minor"/>
      </rPr>
      <t>followed by the identifier for the final value to be delivered by the new query. The result of the query is almost always the identifier of the last query step.</t>
    </r>
  </si>
  <si>
    <t>Visual summary of let rules:</t>
  </si>
  <si>
    <t>In a query a let expression is designed to combine all query steps (expressions themselves) to deliver a final value.</t>
  </si>
  <si>
    <t>The final value delivered by the let expression is what the query delivers as its result.</t>
  </si>
  <si>
    <t>The query name is the identifier for the let expression. This identifier can be used throughout the workbook.</t>
  </si>
  <si>
    <t>Start the note with two forward slashes, like //, and this will allow you to write a note on a single line.</t>
  </si>
  <si>
    <t>If you have multiple lines, start first line with forward slash and an asterisk, /*, followed by as many lines as you want, and then end with asterisk  and forward slash, */.</t>
  </si>
  <si>
    <t>Keywords:</t>
  </si>
  <si>
    <t>Two Types of M Code Lookup:</t>
  </si>
  <si>
    <r>
      <t>Note: M Code is "</t>
    </r>
    <r>
      <rPr>
        <b/>
        <sz val="11"/>
        <color theme="1"/>
        <rFont val="Calibri"/>
        <family val="2"/>
        <scheme val="minor"/>
      </rPr>
      <t>base zero</t>
    </r>
    <r>
      <rPr>
        <sz val="11"/>
        <color theme="1"/>
        <rFont val="Calibri"/>
        <family val="2"/>
        <scheme val="minor"/>
      </rPr>
      <t>", which means row 1 = 0, row 2 = 1…</t>
    </r>
  </si>
  <si>
    <t>M Code Lookup:</t>
  </si>
  <si>
    <t>Pictorial Summary of M Code Lookup:</t>
  </si>
  <si>
    <t>There is no way to see the Primary Keys in the User Interface.</t>
  </si>
  <si>
    <t>If you use Remove Duplicates (Table.Distinct function).</t>
  </si>
  <si>
    <t>If you are connected to a database like an SQL database and a Primary Key has been defined.</t>
  </si>
  <si>
    <t>If you use Table.AddKey function.</t>
  </si>
  <si>
    <t>When you use Excel.CurrentWorkbook() Function.</t>
  </si>
  <si>
    <r>
      <t xml:space="preserve">You can define a Primary Key in a Table using the </t>
    </r>
    <r>
      <rPr>
        <b/>
        <sz val="11"/>
        <color theme="1"/>
        <rFont val="Calibri"/>
        <family val="2"/>
        <scheme val="minor"/>
      </rPr>
      <t>Table.AddKey</t>
    </r>
    <r>
      <rPr>
        <sz val="11"/>
        <color theme="1"/>
        <rFont val="Calibri"/>
        <family val="2"/>
        <scheme val="minor"/>
      </rPr>
      <t xml:space="preserve"> function.</t>
    </r>
  </si>
  <si>
    <t>Example of re-usable query function, which calculates the future value factor for a lump sum investment and which can be used throughout the workbook Power Query environment:
Query Name = EffectiveRate
let
     EffectiveRate =  (APR, Years, PeriodsPerYear) =&gt; Number.Power(1+APR/PeriodsPerYear,Years*PeriodsPerYear)
in
     EffectiveRate</t>
  </si>
  <si>
    <t>each is often used to pass a function to an argument in another function, like Table.AddColumn.</t>
  </si>
  <si>
    <t>each can be thought of as "allowing you to make a calculation n each row of a table or list.</t>
  </si>
  <si>
    <r>
      <rPr>
        <b/>
        <sz val="11"/>
        <color theme="1"/>
        <rFont val="Calibri"/>
        <family val="2"/>
        <scheme val="minor"/>
      </rPr>
      <t>Generalized Identifier</t>
    </r>
    <r>
      <rPr>
        <sz val="11"/>
        <color theme="1"/>
        <rFont val="Calibri"/>
        <family val="2"/>
        <scheme val="minor"/>
      </rPr>
      <t xml:space="preserve"> can be either: 1) the name of a Field in a Record Literal [Boom Product = "Quad", Sales = 43] or the name of a Field in a Field Access Operator [Boom Product]. In these cases you can have spaces without using #”Character Space Character” convention.</t>
    </r>
  </si>
  <si>
    <t>Values Possible in M Code:</t>
  </si>
  <si>
    <t>Value</t>
  </si>
  <si>
    <t>Description</t>
  </si>
  <si>
    <t>Null</t>
  </si>
  <si>
    <t>Logical</t>
  </si>
  <si>
    <t>Text</t>
  </si>
  <si>
    <t>Number</t>
  </si>
  <si>
    <t>Time</t>
  </si>
  <si>
    <t>DateTime</t>
  </si>
  <si>
    <t>Duration</t>
  </si>
  <si>
    <t>Table</t>
  </si>
  <si>
    <t>Record</t>
  </si>
  <si>
    <t>List</t>
  </si>
  <si>
    <t>Binary</t>
  </si>
  <si>
    <t>Function</t>
  </si>
  <si>
    <t>Type</t>
  </si>
  <si>
    <t>Absence of data.</t>
  </si>
  <si>
    <t>A string of Unicode characters.</t>
  </si>
  <si>
    <t>Used for numeric and arithmetic operations.</t>
  </si>
  <si>
    <t>Time for 24 hour day as decimal.</t>
  </si>
  <si>
    <t>Date as a serial number (Common Era Gregorian calendar). Day 1 = 01/01/0001. Last day = 12/31/9999.</t>
  </si>
  <si>
    <t>Datetime value contains both date and time.</t>
  </si>
  <si>
    <t>Represents a UTC (Universal Coordinated Time) date/time with a time-zone offset (last two arguments: hours &amp; minutes).</t>
  </si>
  <si>
    <t>Table with field names and records.</t>
  </si>
  <si>
    <t>An M Code Custom Function is a user-created function that defines the variables and the mapping for those variables to deliver a value.</t>
  </si>
  <si>
    <t>Literal (Type a hard code value into M Code)</t>
  </si>
  <si>
    <t>Boolean: true or false.</t>
  </si>
  <si>
    <t>Examples=&gt;</t>
  </si>
  <si>
    <t>No</t>
  </si>
  <si>
    <t>Vales-</t>
  </si>
  <si>
    <t>#time(hour, minute, seconds)
Example: #time(11,10,57) = 11:10:57</t>
  </si>
  <si>
    <t>#date(year, month, day)
Example: #date(1598, 01, 15)= 1/15/1598</t>
  </si>
  <si>
    <t>Example: "type number" for defining the Decimal Data Type</t>
  </si>
  <si>
    <t>Example: null</t>
  </si>
  <si>
    <t>Examples: true     false</t>
  </si>
  <si>
    <t>Example: "Quad"</t>
  </si>
  <si>
    <t>Examples: -43 , 0 , 43.46 , 9.9e-5</t>
  </si>
  <si>
    <t xml:space="preserve"> #datetime(year, month, day, hour, minutes, seconds)
Example: #datetime(2021,10,01,11,10,57)) =
10/01/21 11:10:57 AM</t>
  </si>
  <si>
    <t>DateTime
Zone</t>
  </si>
  <si>
    <t>The Data Types we use on values in Power Query.</t>
  </si>
  <si>
    <t>Represents a sequence of bytes.</t>
  </si>
  <si>
    <t>#datetimezone(year, month, day, hour, minute,
second, offset-hours, offset-minutes)
Example: #datetimezone(2021,10,01,11,10,57,09,00) =
10/01/21 11:10:57 AM + 9 hours</t>
  </si>
  <si>
    <t>#duration(days, hours, minutes, seconds)
Example: #duration(01,01,10,0) =
1 day and 1 hour 10 minutes</t>
  </si>
  <si>
    <t>Serial Number Length of Date and Time
(can be positive or negative).</t>
  </si>
  <si>
    <t>An ordered sequence of fields,
like a row from a table.</t>
  </si>
  <si>
    <t>Example: #table({"Boom Product", "Sales"}, {{"Quad",43},{"Aspen",35}}) =</t>
  </si>
  <si>
    <t xml:space="preserve">Example: [Boom Product = "Quad", Sales = 43] =
</t>
  </si>
  <si>
    <t>A sequence of M Code values house in curly brackets. The list can have varied value types in list. When you lookup a column, a list of values from the column is returned.</t>
  </si>
  <si>
    <t>Example: {“Quad”,”Aspen”} =</t>
  </si>
  <si>
    <t xml:space="preserve">Example: Excel file = </t>
  </si>
  <si>
    <t>An M Code Custom Function is a user-created and defines the variables and the mapping for those variables to deliver a value.</t>
  </si>
  <si>
    <t xml:space="preserve">   ,   ;   =   &lt;   &lt;=   &gt;   &gt;=   &lt;&gt;   +   -   *   /   &amp;   (   )   [   ]   {   }   @   !   ?   =&gt;   ..</t>
  </si>
  <si>
    <t>There are several kinds of operators and punctuators. Operators are used in expressions to describe operations involving one or more operands. For example, the expression a + b uses the + operator to add the two operands a and b. Punctuators are for grouping and separating. For Example { } for grouping items in a list: {1, 2, 3}. Examples:</t>
  </si>
  <si>
    <t>Example: Function calculates the effective rate =
(APR, Periods) =&gt;
Number.Power(1+APR/Periods, Periods)-1</t>
  </si>
  <si>
    <t>Effective Rate Custom Function</t>
  </si>
  <si>
    <t>Query with an Example of All Values</t>
  </si>
  <si>
    <t>Sales</t>
  </si>
  <si>
    <t>Discount</t>
  </si>
  <si>
    <t>Approximate Match Lookup with Custom Function with Variable and with the Let Expression</t>
  </si>
  <si>
    <t>Two types of Power Query Exact Match Two-Way Lookup:</t>
  </si>
  <si>
    <t>1)</t>
  </si>
  <si>
    <r>
      <rPr>
        <b/>
        <u/>
        <sz val="11"/>
        <color theme="1"/>
        <rFont val="Calibri"/>
        <family val="2"/>
        <scheme val="minor"/>
      </rPr>
      <t>Row Index Lookup</t>
    </r>
    <r>
      <rPr>
        <sz val="11"/>
        <color theme="1"/>
        <rFont val="Calibri"/>
        <family val="2"/>
        <scheme val="minor"/>
      </rPr>
      <t xml:space="preserve"> = not dynamic because it always gets the first row</t>
    </r>
  </si>
  <si>
    <t>= Excel.CurrentWorkbook() { 0 } [Content]</t>
  </si>
  <si>
    <t>2)</t>
  </si>
  <si>
    <r>
      <rPr>
        <b/>
        <u/>
        <sz val="11"/>
        <color theme="1"/>
        <rFont val="Calibri"/>
        <family val="2"/>
        <scheme val="minor"/>
      </rPr>
      <t>Key Match Lookup</t>
    </r>
    <r>
      <rPr>
        <sz val="11"/>
        <color theme="1"/>
        <rFont val="Calibri"/>
        <family val="2"/>
        <scheme val="minor"/>
      </rPr>
      <t xml:space="preserve"> = dynamic because it always gets the row with the table name "dSalesDiscount"</t>
    </r>
  </si>
  <si>
    <t>= Excel.CurrentWorkbook() { [ Name="dSalesDiscount" ] } [Content]</t>
  </si>
  <si>
    <r>
      <rPr>
        <b/>
        <u/>
        <sz val="11"/>
        <color theme="1"/>
        <rFont val="Calibri"/>
        <family val="2"/>
        <scheme val="minor"/>
      </rPr>
      <t>Row Index Lookup</t>
    </r>
    <r>
      <rPr>
        <u/>
        <sz val="11"/>
        <color theme="1"/>
        <rFont val="Calibri"/>
        <family val="2"/>
        <scheme val="minor"/>
      </rPr>
      <t xml:space="preserve"> formula has this structure:</t>
    </r>
  </si>
  <si>
    <t>=Table { Row Index Number } [ Field Name ]</t>
  </si>
  <si>
    <r>
      <rPr>
        <b/>
        <u/>
        <sz val="11"/>
        <color theme="1"/>
        <rFont val="Calibri"/>
        <family val="2"/>
        <scheme val="minor"/>
      </rPr>
      <t>Key Match Lookup</t>
    </r>
    <r>
      <rPr>
        <u/>
        <sz val="11"/>
        <color theme="1"/>
        <rFont val="Calibri"/>
        <family val="2"/>
        <scheme val="minor"/>
      </rPr>
      <t xml:space="preserve"> formula has this structure:</t>
    </r>
  </si>
  <si>
    <t>=Table { [ Field Name = Lookup Value ] } [ Field Name ]</t>
  </si>
  <si>
    <t>Lookup Record in table (Lookup Row):</t>
  </si>
  <si>
    <t>=Table { Row Index Number }</t>
  </si>
  <si>
    <t>=Table { [ Field Name = Lookup Value ] }</t>
  </si>
  <si>
    <t>Lookup List from a Field in a table (Lookup Column):</t>
  </si>
  <si>
    <t>=Table [ Field Name ]</t>
  </si>
  <si>
    <t>3)</t>
  </si>
  <si>
    <t>Lookup Field from table (Lookup Column):</t>
  </si>
  <si>
    <t>=Table [[ Field Name ]]</t>
  </si>
  <si>
    <t>4)</t>
  </si>
  <si>
    <t>Lookup Fields from table:</t>
  </si>
  <si>
    <t>=Table [[ Field Name ], [ Field Name2]]</t>
  </si>
  <si>
    <t>Note:</t>
  </si>
  <si>
    <t>Relational Algebra &amp; Database Theory:</t>
  </si>
  <si>
    <r>
      <t>Projection (</t>
    </r>
    <r>
      <rPr>
        <sz val="11"/>
        <color theme="1"/>
        <rFont val="Symbol"/>
        <family val="1"/>
        <charset val="2"/>
      </rPr>
      <t>p</t>
    </r>
    <r>
      <rPr>
        <sz val="11"/>
        <color theme="1"/>
        <rFont val="Calibri"/>
        <family val="2"/>
        <scheme val="minor"/>
      </rPr>
      <t>, pi)= pick a column (attribute) from a table (relation)</t>
    </r>
  </si>
  <si>
    <r>
      <t>Selection (</t>
    </r>
    <r>
      <rPr>
        <sz val="11"/>
        <color theme="1"/>
        <rFont val="Calibri"/>
        <family val="2"/>
      </rPr>
      <t>σ</t>
    </r>
    <r>
      <rPr>
        <sz val="11"/>
        <color theme="1"/>
        <rFont val="Calibri"/>
        <family val="2"/>
        <scheme val="minor"/>
      </rPr>
      <t>, sigma) = select a row (tuple) from a table (relation)</t>
    </r>
  </si>
  <si>
    <t>let expression structure:</t>
  </si>
  <si>
    <t xml:space="preserve">
let
    VariableName1 = M Code,
     #" Variable Name 2" = M Code,
     VariableName3 = M Code
in
     Output
*Output is usually the last variable name, but can be any variable name, query name or expression
</t>
  </si>
  <si>
    <t>Data Type</t>
  </si>
  <si>
    <t>Icon</t>
  </si>
  <si>
    <t>Short Description</t>
  </si>
  <si>
    <t>M Code</t>
  </si>
  <si>
    <t>Decimal number</t>
  </si>
  <si>
    <t>Number up to 15 decimals</t>
  </si>
  <si>
    <t>type number</t>
  </si>
  <si>
    <t>Currency (Fixed decimal number)</t>
  </si>
  <si>
    <t>Number up to 4 decimals</t>
  </si>
  <si>
    <t>Currency.Type</t>
  </si>
  <si>
    <t>Whole number</t>
  </si>
  <si>
    <t>Number with no digit to right of decimal</t>
  </si>
  <si>
    <t>Int64.Type</t>
  </si>
  <si>
    <t>Percentage</t>
  </si>
  <si>
    <t>Number up to 15 decimals with % Number Format</t>
  </si>
  <si>
    <t>Percentage.Type</t>
  </si>
  <si>
    <t>Date/Time</t>
  </si>
  <si>
    <t>Serial number date and time together</t>
  </si>
  <si>
    <t>type datetime</t>
  </si>
  <si>
    <t>Serial number date</t>
  </si>
  <si>
    <t>type date</t>
  </si>
  <si>
    <t>Serial number time</t>
  </si>
  <si>
    <t>type time</t>
  </si>
  <si>
    <t>Date/Time/Timezone</t>
  </si>
  <si>
    <t>Represents a UTC date/time with a time-zone offset</t>
  </si>
  <si>
    <t>type datetimezone</t>
  </si>
  <si>
    <t>Serial Number Length of Date and Time</t>
  </si>
  <si>
    <t>type duration</t>
  </si>
  <si>
    <t>type text</t>
  </si>
  <si>
    <t>True/False</t>
  </si>
  <si>
    <t>Boolean</t>
  </si>
  <si>
    <t>type logical</t>
  </si>
  <si>
    <t>File like Excel file or Text file</t>
  </si>
  <si>
    <t>type binary</t>
  </si>
  <si>
    <t>Any</t>
  </si>
  <si>
    <t>Sets numbers such as dates and decimals according to regional settings</t>
  </si>
  <si>
    <t>type any</t>
  </si>
  <si>
    <t>Tentative Class Outline (will change):</t>
  </si>
  <si>
    <t>Introduction</t>
  </si>
  <si>
    <t>What Excel Does: Calculations &amp; Data Analysis</t>
  </si>
  <si>
    <t>Worksheet Formula Models</t>
  </si>
  <si>
    <t>Data Analysis with PivotTable, Power Query, Data Model, Power BI…</t>
  </si>
  <si>
    <t>Date and Time formulas</t>
  </si>
  <si>
    <t>Text formulas</t>
  </si>
  <si>
    <t>SUMIFS, COUNTIFS &amp; Conditional Calculations</t>
  </si>
  <si>
    <t>Logical Formulas: Comparative Operators, IF, AND, OR and IS functions</t>
  </si>
  <si>
    <t>Lookup functions: XLOOKUP and FILTER, Data Validation</t>
  </si>
  <si>
    <t>Array Formulas</t>
  </si>
  <si>
    <t>LET &amp; LAMBDA functions and Single Cell Reports</t>
  </si>
  <si>
    <t>Visualizing Data &amp; Dashboards</t>
  </si>
  <si>
    <t>Power Query to Import Data in Excel and Power BI - 10 Examples</t>
  </si>
  <si>
    <t>Power Query: Merge, Append, UnPivot, Joins and Group By</t>
  </si>
  <si>
    <t>DAX</t>
  </si>
  <si>
    <t>Project 1</t>
  </si>
  <si>
    <t>Project 2</t>
  </si>
  <si>
    <t>Project 3</t>
  </si>
  <si>
    <t>Project 4</t>
  </si>
  <si>
    <t>Topics</t>
  </si>
  <si>
    <t>GroupBy Query</t>
  </si>
  <si>
    <t>TypeDay</t>
  </si>
  <si>
    <t>Workday</t>
  </si>
  <si>
    <t>Weekend</t>
  </si>
  <si>
    <t>Holiday</t>
  </si>
  <si>
    <t>Donation</t>
  </si>
  <si>
    <t>Products</t>
  </si>
  <si>
    <t>Sunset</t>
  </si>
  <si>
    <t>Check For Primary Key. If there is no Primary Key an empty list is returned:</t>
  </si>
  <si>
    <t>You can add a Primary Key to a table with Table.AddKeys function:</t>
  </si>
  <si>
    <t>If you Drill Down on Aspen in Products Field when there is no Primary Key, Row Index Lookup is performed:</t>
  </si>
  <si>
    <t>Now if you Drill Down, Key Match Lookup is perfomred:</t>
  </si>
  <si>
    <t>Invest</t>
  </si>
  <si>
    <t>Supplier</t>
  </si>
  <si>
    <t>Gel Booms</t>
  </si>
  <si>
    <t>Colorado Inc.</t>
  </si>
  <si>
    <t>Retail Price</t>
  </si>
  <si>
    <t>Microsoft 365 Excel Complete Story</t>
  </si>
  <si>
    <t>How to Be Awesome with Excel Formulas</t>
  </si>
  <si>
    <t>Microsoft 365
Excel
Complete Story</t>
  </si>
  <si>
    <t>https://www.youtube.com/user/ExcelIsFun/community</t>
  </si>
  <si>
    <t>Power Query Formulas</t>
  </si>
  <si>
    <t>Excel Worksheet Formulas</t>
  </si>
  <si>
    <r>
      <rPr>
        <b/>
        <sz val="40"/>
        <color rgb="FFFF0000"/>
        <rFont val="Calibri"/>
        <family val="2"/>
      </rPr>
      <t>Complete Lesson in</t>
    </r>
    <r>
      <rPr>
        <b/>
        <sz val="40"/>
        <color theme="1"/>
        <rFont val="Calibri"/>
        <family val="2"/>
      </rPr>
      <t xml:space="preserve">
</t>
    </r>
    <r>
      <rPr>
        <b/>
        <sz val="40"/>
        <color rgb="FF00B050"/>
        <rFont val="Calibri"/>
        <family val="2"/>
      </rPr>
      <t>Power Query</t>
    </r>
    <r>
      <rPr>
        <b/>
        <sz val="40"/>
        <color theme="1"/>
        <rFont val="Calibri"/>
        <family val="2"/>
      </rPr>
      <t xml:space="preserve">
</t>
    </r>
    <r>
      <rPr>
        <b/>
        <sz val="55"/>
        <color theme="1"/>
        <rFont val="Calibri"/>
        <family val="2"/>
      </rPr>
      <t>M Code</t>
    </r>
  </si>
  <si>
    <r>
      <rPr>
        <b/>
        <sz val="43"/>
        <color theme="1"/>
        <rFont val="Calibri"/>
        <family val="2"/>
      </rPr>
      <t>Power Query</t>
    </r>
    <r>
      <rPr>
        <b/>
        <sz val="40"/>
        <color rgb="FFFF0000"/>
        <rFont val="Calibri"/>
        <family val="2"/>
      </rPr>
      <t xml:space="preserve">
</t>
    </r>
    <r>
      <rPr>
        <b/>
        <sz val="40"/>
        <color rgb="FF0000FF"/>
        <rFont val="Calibri"/>
        <family val="2"/>
      </rPr>
      <t>To Import Data</t>
    </r>
    <r>
      <rPr>
        <b/>
        <sz val="40"/>
        <color rgb="FFFF0000"/>
        <rFont val="Calibri"/>
        <family val="2"/>
      </rPr>
      <t xml:space="preserve">
20 Examples!</t>
    </r>
  </si>
  <si>
    <r>
      <rPr>
        <b/>
        <sz val="43"/>
        <color rgb="FF00B050"/>
        <rFont val="Calibri"/>
        <family val="2"/>
      </rPr>
      <t>Power Query</t>
    </r>
    <r>
      <rPr>
        <b/>
        <sz val="40"/>
        <color rgb="FFFF0000"/>
        <rFont val="Calibri"/>
        <family val="2"/>
      </rPr>
      <t xml:space="preserve">
</t>
    </r>
    <r>
      <rPr>
        <b/>
        <sz val="40"/>
        <color theme="1"/>
        <rFont val="Calibri"/>
        <family val="2"/>
      </rPr>
      <t>Joins,</t>
    </r>
    <r>
      <rPr>
        <b/>
        <sz val="40"/>
        <color rgb="FFFF0000"/>
        <rFont val="Calibri"/>
        <family val="2"/>
      </rPr>
      <t xml:space="preserve"> Group By,
</t>
    </r>
    <r>
      <rPr>
        <b/>
        <sz val="40"/>
        <color rgb="FF0000FF"/>
        <rFont val="Calibri"/>
        <family val="2"/>
      </rPr>
      <t>UnPivot</t>
    </r>
    <r>
      <rPr>
        <b/>
        <sz val="20"/>
        <color rgb="FF0000FF"/>
        <rFont val="Calibri"/>
        <family val="2"/>
      </rPr>
      <t xml:space="preserve">
</t>
    </r>
    <r>
      <rPr>
        <b/>
        <sz val="20"/>
        <color theme="1"/>
        <rFont val="Calibri"/>
        <family val="2"/>
      </rPr>
      <t>20 Examples!</t>
    </r>
  </si>
  <si>
    <t>Video 13</t>
  </si>
  <si>
    <t>Video 14</t>
  </si>
  <si>
    <t>Video 12</t>
  </si>
  <si>
    <t>Power BI
Too!</t>
  </si>
  <si>
    <t>Free Full Basics to Advanced Class!</t>
  </si>
  <si>
    <t>Microsoft Power Query M Code Specifications Guide</t>
  </si>
  <si>
    <t>Define Power Query</t>
  </si>
  <si>
    <t>Power Query Data Types</t>
  </si>
  <si>
    <t>Where you can view M Code</t>
  </si>
  <si>
    <t>Expressions</t>
  </si>
  <si>
    <t>Identifiers</t>
  </si>
  <si>
    <t>Keywords</t>
  </si>
  <si>
    <t>Standard Library</t>
  </si>
  <si>
    <t>Cool M Code Tricks</t>
  </si>
  <si>
    <t>M Code Lookup</t>
  </si>
  <si>
    <t>Primary Keys</t>
  </si>
  <si>
    <t>What does Power Query do and how does it work?</t>
  </si>
  <si>
    <t>Excel &amp; Power BI Power Query: Ribbons, Editors and Load Windows</t>
  </si>
  <si>
    <t>let expression</t>
  </si>
  <si>
    <r>
      <rPr>
        <b/>
        <sz val="11"/>
        <color theme="1"/>
        <rFont val="Calibri"/>
        <family val="2"/>
        <scheme val="minor"/>
      </rPr>
      <t>Values</t>
    </r>
    <r>
      <rPr>
        <sz val="11"/>
        <color theme="1"/>
        <rFont val="Calibri"/>
        <family val="2"/>
        <scheme val="minor"/>
      </rPr>
      <t xml:space="preserve"> possible in Power Query</t>
    </r>
  </si>
  <si>
    <t>Duration Query</t>
  </si>
  <si>
    <t>Start</t>
  </si>
  <si>
    <t>End</t>
  </si>
  <si>
    <t>DaysToAddToEnd</t>
  </si>
  <si>
    <t>1/1/0001</t>
  </si>
  <si>
    <t>1/2/0001</t>
  </si>
  <si>
    <t>1/15/1598</t>
  </si>
  <si>
    <t>1/1/1600</t>
  </si>
  <si>
    <t>=IF(AND([@TypeDay]="Workday", [@Sales]&gt;=3000),TRUE,"")</t>
  </si>
  <si>
    <t>Data Type Example:</t>
  </si>
  <si>
    <t>2 way lookup</t>
  </si>
  <si>
    <t>Column Lookup</t>
  </si>
  <si>
    <t>Row Lookup:</t>
  </si>
  <si>
    <t>Column</t>
  </si>
  <si>
    <t>Lookup Example:</t>
  </si>
  <si>
    <t>&amp; Custom Functions</t>
  </si>
  <si>
    <t>nullable</t>
  </si>
  <si>
    <t>You can add the keyword nullable to data types like number so that the column can have the number or a null.</t>
  </si>
  <si>
    <t>anynonnull</t>
  </si>
  <si>
    <t>Any non-null value (all values excluding null).</t>
  </si>
  <si>
    <t>none</t>
  </si>
  <si>
    <t>No values are classified</t>
  </si>
  <si>
    <t>type nullable number</t>
  </si>
  <si>
    <t>type anynonnull</t>
  </si>
  <si>
    <t>type nome</t>
  </si>
  <si>
    <t>Region</t>
  </si>
  <si>
    <t>SalesRep</t>
  </si>
  <si>
    <t>Product</t>
  </si>
  <si>
    <t>Project 2: Practice Writing M Code:</t>
  </si>
  <si>
    <t>SouthWest</t>
  </si>
  <si>
    <t>Chantel</t>
  </si>
  <si>
    <t>FlyFast</t>
  </si>
  <si>
    <t>Create a blank query and create literals for these Power Query Values: Null, Logical, Text, Number, Time, Date, DateTime, DateTime, Zone, Duration, Table, Record, List</t>
  </si>
  <si>
    <t>Shayla</t>
  </si>
  <si>
    <t>Import Sales table on left into  Power Query.</t>
  </si>
  <si>
    <t>East</t>
  </si>
  <si>
    <t>Ahmed</t>
  </si>
  <si>
    <t>In the Sales table: 1) As a new query step add an Index Column that starts at 1 (Add Column Tab in Power Query Ribbon). 2) As a new query step check to see if there is a Primary Key in the table. 3) As a new query step, pull the table that was delivered in the step before (checking if there was a Primary Key) down to a new step. 4) As a new query step add a Primary Key.</t>
  </si>
  <si>
    <t>Yanaki</t>
  </si>
  <si>
    <t>1) Check to see if Drill Down on the Sales Table does Key Match Lookup, then, 2) as a new query step, pull the table that was delivered in the step before Drill Down down to a new step.</t>
  </si>
  <si>
    <t>In the Sales table, sort the date field, then group by the Region field so that you can sum and average the sales field based on consecutive occurrences in the Region field.</t>
  </si>
  <si>
    <t>As a new Step, sum the sales from the Sales field from the previous step (this should give you a single sum).</t>
  </si>
  <si>
    <t>West</t>
  </si>
  <si>
    <t>As a new Step, average the sales from the Sales field from the table create in the above homework step #6 (this should give you a single average).</t>
  </si>
  <si>
    <t>NorthWest</t>
  </si>
  <si>
    <t>SpitFire</t>
  </si>
  <si>
    <t>Using the two table below (fSalesNumEight and disDiscountNumEight), import the two tables and in the Sales table, create a new field that does approximate match lookup to lookup a discount rate based on sales amounts.</t>
  </si>
  <si>
    <t>Sioux</t>
  </si>
  <si>
    <t>Sunshine</t>
  </si>
  <si>
    <t>South</t>
  </si>
  <si>
    <t>** Picture of Potential M Code Solution is to right =&gt;</t>
  </si>
  <si>
    <t>MidWest</t>
  </si>
  <si>
    <t>Gigi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</si>
</sst>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32" x14ac:knownFonts="1">
    <font>
      <sz val="11"/>
      <color theme="1"/>
      <name val="Calibri"/>
      <family val="2"/>
      <scheme val="minor"/>
    </font>
    <font>
      <b/>
      <sz val="11"/>
      <color theme="1"/>
      <name val="Calibri"/>
      <family val="2"/>
      <scheme val="minor"/>
    </font>
    <font>
      <b/>
      <i/>
      <sz val="14"/>
      <color theme="1"/>
      <name val="Calibri"/>
      <family val="2"/>
      <scheme val="minor"/>
    </font>
    <font>
      <sz val="14"/>
      <color theme="1"/>
      <name val="Calibri"/>
      <family val="2"/>
      <scheme val="minor"/>
    </font>
    <font>
      <i/>
      <sz val="11"/>
      <color theme="1"/>
      <name val="Calibri"/>
      <family val="2"/>
      <scheme val="minor"/>
    </font>
    <font>
      <u/>
      <sz val="11"/>
      <color theme="1"/>
      <name val="Calibri"/>
      <family val="2"/>
      <scheme val="minor"/>
    </font>
    <font>
      <b/>
      <sz val="11"/>
      <color theme="1"/>
      <name val="Calibri"/>
      <family val="2"/>
    </font>
    <font>
      <b/>
      <sz val="12"/>
      <color theme="0"/>
      <name val="Calibri"/>
      <family val="2"/>
      <scheme val="minor"/>
    </font>
    <font>
      <sz val="12"/>
      <color theme="1"/>
      <name val="Calibri"/>
      <family val="2"/>
      <scheme val="minor"/>
    </font>
    <font>
      <b/>
      <sz val="12"/>
      <color theme="1"/>
      <name val="Calibri"/>
      <family val="2"/>
      <scheme val="minor"/>
    </font>
    <font>
      <b/>
      <sz val="11"/>
      <color theme="0"/>
      <name val="Calibri"/>
      <family val="2"/>
      <scheme val="minor"/>
    </font>
    <font>
      <sz val="11"/>
      <color theme="0"/>
      <name val="Calibri"/>
      <family val="2"/>
      <scheme val="minor"/>
    </font>
    <font>
      <b/>
      <u/>
      <sz val="11"/>
      <color theme="1"/>
      <name val="Calibri"/>
      <family val="2"/>
      <scheme val="minor"/>
    </font>
    <font>
      <sz val="11"/>
      <color theme="1"/>
      <name val="Symbol"/>
      <family val="1"/>
      <charset val="2"/>
    </font>
    <font>
      <sz val="11"/>
      <color theme="1"/>
      <name val="Calibri"/>
      <family val="2"/>
    </font>
    <font>
      <b/>
      <sz val="43"/>
      <color theme="0"/>
      <name val="Aldhabi"/>
    </font>
    <font>
      <b/>
      <sz val="36"/>
      <color theme="0"/>
      <name val="Aldhabi"/>
    </font>
    <font>
      <b/>
      <sz val="22"/>
      <color theme="1"/>
      <name val="Calibri"/>
      <family val="2"/>
      <scheme val="minor"/>
    </font>
    <font>
      <b/>
      <sz val="36"/>
      <color theme="1"/>
      <name val="Calibri"/>
      <family val="2"/>
      <scheme val="minor"/>
    </font>
    <font>
      <b/>
      <sz val="26"/>
      <color theme="1"/>
      <name val="Calibri"/>
      <family val="2"/>
      <scheme val="minor"/>
    </font>
    <font>
      <b/>
      <sz val="40"/>
      <color theme="1"/>
      <name val="Calibri"/>
      <family val="2"/>
    </font>
    <font>
      <b/>
      <sz val="40"/>
      <color theme="1"/>
      <name val="Calibri"/>
      <family val="2"/>
      <scheme val="minor"/>
    </font>
    <font>
      <b/>
      <sz val="55"/>
      <color theme="1"/>
      <name val="Calibri"/>
      <family val="2"/>
    </font>
    <font>
      <b/>
      <sz val="40"/>
      <color rgb="FF00B050"/>
      <name val="Calibri"/>
      <family val="2"/>
    </font>
    <font>
      <b/>
      <sz val="40"/>
      <color rgb="FFFF0000"/>
      <name val="Calibri"/>
      <family val="2"/>
    </font>
    <font>
      <b/>
      <sz val="43"/>
      <color theme="1"/>
      <name val="Calibri"/>
      <family val="2"/>
    </font>
    <font>
      <b/>
      <sz val="40"/>
      <color rgb="FF0000FF"/>
      <name val="Calibri"/>
      <family val="2"/>
    </font>
    <font>
      <b/>
      <sz val="20"/>
      <color rgb="FF0000FF"/>
      <name val="Calibri"/>
      <family val="2"/>
    </font>
    <font>
      <b/>
      <sz val="20"/>
      <color theme="1"/>
      <name val="Calibri"/>
      <family val="2"/>
    </font>
    <font>
      <b/>
      <sz val="43"/>
      <color rgb="FF00B050"/>
      <name val="Calibri"/>
      <family val="2"/>
    </font>
    <font>
      <b/>
      <sz val="28"/>
      <color theme="1"/>
      <name val="Calibri"/>
      <family val="2"/>
      <scheme val="minor"/>
    </font>
    <font>
      <b/>
      <sz val="36"/>
      <color theme="0"/>
      <name val="Calibri"/>
      <family val="2"/>
      <scheme val="minor"/>
    </font>
  </fonts>
  <fills count="9">
    <fill>
      <patternFill patternType="none"/>
    </fill>
    <fill>
      <patternFill patternType="gray125"/>
    </fill>
    <fill>
      <patternFill patternType="solid">
        <fgColor rgb="FF002060"/>
        <bgColor indexed="64"/>
      </patternFill>
    </fill>
    <fill>
      <patternFill patternType="solid">
        <fgColor rgb="FFFFFF00"/>
        <bgColor indexed="64"/>
      </patternFill>
    </fill>
    <fill>
      <patternFill patternType="solid">
        <fgColor rgb="FFCCFFCC"/>
        <bgColor indexed="64"/>
      </patternFill>
    </fill>
    <fill>
      <patternFill patternType="solid">
        <fgColor rgb="FF00B050"/>
        <bgColor indexed="64"/>
      </patternFill>
    </fill>
    <fill>
      <patternFill patternType="solid">
        <fgColor rgb="FF0000FF"/>
        <bgColor indexed="64"/>
      </patternFill>
    </fill>
    <fill>
      <patternFill patternType="solid">
        <fgColor theme="9" tint="0.79998168889431442"/>
        <bgColor indexed="64"/>
      </patternFill>
    </fill>
    <fill>
      <patternFill patternType="solid">
        <fgColor theme="1"/>
        <bgColor indexed="64"/>
      </patternFill>
    </fill>
  </fills>
  <borders count="42">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style="thin">
        <color theme="0"/>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ck">
        <color theme="9" tint="-0.24994659260841701"/>
      </left>
      <right/>
      <top style="thick">
        <color theme="9" tint="-0.24994659260841701"/>
      </top>
      <bottom/>
      <diagonal/>
    </border>
    <border>
      <left/>
      <right/>
      <top style="thick">
        <color theme="9" tint="-0.24994659260841701"/>
      </top>
      <bottom/>
      <diagonal/>
    </border>
    <border>
      <left/>
      <right style="thick">
        <color theme="9" tint="-0.24994659260841701"/>
      </right>
      <top style="thick">
        <color theme="9" tint="-0.24994659260841701"/>
      </top>
      <bottom/>
      <diagonal/>
    </border>
    <border>
      <left style="thick">
        <color theme="9" tint="-0.24994659260841701"/>
      </left>
      <right/>
      <top/>
      <bottom/>
      <diagonal/>
    </border>
    <border>
      <left/>
      <right style="thick">
        <color theme="9" tint="-0.24994659260841701"/>
      </right>
      <top/>
      <bottom/>
      <diagonal/>
    </border>
    <border>
      <left style="thick">
        <color theme="9" tint="-0.24994659260841701"/>
      </left>
      <right/>
      <top/>
      <bottom style="thick">
        <color theme="9" tint="-0.24994659260841701"/>
      </bottom>
      <diagonal/>
    </border>
    <border>
      <left/>
      <right/>
      <top/>
      <bottom style="thick">
        <color theme="9" tint="-0.24994659260841701"/>
      </bottom>
      <diagonal/>
    </border>
    <border>
      <left/>
      <right style="thick">
        <color theme="9" tint="-0.24994659260841701"/>
      </right>
      <top/>
      <bottom style="thick">
        <color theme="9" tint="-0.24994659260841701"/>
      </bottom>
      <diagonal/>
    </border>
    <border>
      <left style="thick">
        <color rgb="FFFF0000"/>
      </left>
      <right/>
      <top style="thick">
        <color rgb="FFFF0000"/>
      </top>
      <bottom/>
      <diagonal/>
    </border>
    <border>
      <left/>
      <right/>
      <top style="thick">
        <color rgb="FFFF0000"/>
      </top>
      <bottom/>
      <diagonal/>
    </border>
    <border>
      <left style="thick">
        <color rgb="FFFF0000"/>
      </left>
      <right/>
      <top/>
      <bottom/>
      <diagonal/>
    </border>
    <border>
      <left style="thick">
        <color rgb="FFFF0000"/>
      </left>
      <right/>
      <top/>
      <bottom style="thick">
        <color rgb="FFFF0000"/>
      </bottom>
      <diagonal/>
    </border>
    <border>
      <left/>
      <right/>
      <top/>
      <bottom style="thick">
        <color rgb="FFFF0000"/>
      </bottom>
      <diagonal/>
    </border>
    <border>
      <left style="thick">
        <color theme="9" tint="-0.24994659260841701"/>
      </left>
      <right style="thick">
        <color theme="9" tint="-0.24994659260841701"/>
      </right>
      <top style="thick">
        <color theme="9" tint="-0.24994659260841701"/>
      </top>
      <bottom style="thick">
        <color theme="9" tint="-0.2499465926084170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30">
    <xf numFmtId="0" fontId="0" fillId="0" borderId="0" xfId="0"/>
    <xf numFmtId="14" fontId="0" fillId="0" borderId="0" xfId="0" applyNumberFormat="1"/>
    <xf numFmtId="0" fontId="1" fillId="0" borderId="0" xfId="0" applyFont="1"/>
    <xf numFmtId="0" fontId="4" fillId="0" borderId="2" xfId="0" applyFont="1" applyBorder="1" applyAlignment="1">
      <alignment horizontal="left" vertical="center" indent="6"/>
    </xf>
    <xf numFmtId="0" fontId="0" fillId="0" borderId="2" xfId="0" applyBorder="1" applyAlignment="1">
      <alignment horizontal="left" indent="6"/>
    </xf>
    <xf numFmtId="0" fontId="0" fillId="0" borderId="2" xfId="0" applyBorder="1" applyAlignment="1">
      <alignment horizontal="left" wrapText="1" indent="6"/>
    </xf>
    <xf numFmtId="0" fontId="1" fillId="0" borderId="1" xfId="0" applyFont="1" applyBorder="1"/>
    <xf numFmtId="0" fontId="0" fillId="0" borderId="2" xfId="0" applyBorder="1" applyAlignment="1">
      <alignment horizontal="left" indent="1"/>
    </xf>
    <xf numFmtId="0" fontId="0" fillId="0" borderId="2" xfId="0" applyBorder="1"/>
    <xf numFmtId="0" fontId="1" fillId="0" borderId="2" xfId="0" applyFont="1" applyBorder="1"/>
    <xf numFmtId="0" fontId="0" fillId="0" borderId="2" xfId="0" applyBorder="1" applyAlignment="1">
      <alignment horizontal="left" vertical="center" indent="1"/>
    </xf>
    <xf numFmtId="0" fontId="0" fillId="0" borderId="2" xfId="0" applyBorder="1" applyAlignment="1">
      <alignment vertical="center"/>
    </xf>
    <xf numFmtId="0" fontId="0" fillId="0" borderId="2" xfId="0" applyBorder="1" applyAlignment="1">
      <alignment horizontal="left" vertical="center"/>
    </xf>
    <xf numFmtId="0" fontId="0" fillId="0" borderId="2" xfId="0" applyBorder="1" applyAlignment="1">
      <alignment horizontal="left" vertical="center" wrapText="1" indent="1"/>
    </xf>
    <xf numFmtId="0" fontId="0" fillId="0" borderId="3" xfId="0" applyBorder="1" applyAlignment="1">
      <alignment wrapText="1"/>
    </xf>
    <xf numFmtId="0" fontId="0" fillId="0" borderId="1" xfId="0" applyBorder="1" applyAlignment="1">
      <alignment horizontal="left" vertical="center"/>
    </xf>
    <xf numFmtId="0" fontId="0" fillId="0" borderId="2" xfId="0" applyBorder="1" applyAlignment="1">
      <alignment horizontal="left" vertical="center" wrapText="1"/>
    </xf>
    <xf numFmtId="0" fontId="1" fillId="0" borderId="2" xfId="0" applyFont="1" applyBorder="1" applyAlignment="1">
      <alignment horizontal="left" vertical="center" indent="1"/>
    </xf>
    <xf numFmtId="0" fontId="1" fillId="0" borderId="2" xfId="0" applyFont="1" applyBorder="1" applyAlignment="1">
      <alignment horizontal="left" vertical="center" wrapText="1" indent="1"/>
    </xf>
    <xf numFmtId="0" fontId="0" fillId="0" borderId="2" xfId="0" applyBorder="1" applyAlignment="1">
      <alignment horizontal="left" vertical="center" indent="2"/>
    </xf>
    <xf numFmtId="0" fontId="0" fillId="0" borderId="2" xfId="0" applyBorder="1" applyAlignment="1">
      <alignment horizontal="left" indent="2"/>
    </xf>
    <xf numFmtId="0" fontId="1" fillId="0" borderId="2" xfId="0" applyFont="1" applyBorder="1" applyAlignment="1">
      <alignment vertical="center"/>
    </xf>
    <xf numFmtId="0" fontId="5" fillId="0" borderId="2" xfId="0" applyFont="1" applyBorder="1" applyAlignment="1">
      <alignment horizontal="left" indent="2"/>
    </xf>
    <xf numFmtId="0" fontId="0" fillId="0" borderId="2" xfId="0" applyBorder="1" applyAlignment="1">
      <alignment horizontal="left" indent="4"/>
    </xf>
    <xf numFmtId="0" fontId="6" fillId="0" borderId="2" xfId="0" applyFont="1" applyBorder="1" applyAlignment="1">
      <alignment horizontal="left" wrapText="1" indent="5"/>
    </xf>
    <xf numFmtId="0" fontId="0" fillId="0" borderId="2" xfId="0" applyBorder="1" applyAlignment="1">
      <alignment horizontal="left" wrapText="1" indent="5"/>
    </xf>
    <xf numFmtId="0" fontId="0" fillId="0" borderId="2" xfId="0" applyBorder="1" applyAlignment="1">
      <alignment horizontal="left" wrapText="1" indent="1"/>
    </xf>
    <xf numFmtId="0" fontId="0" fillId="0" borderId="3" xfId="0" applyBorder="1" applyAlignment="1">
      <alignment horizontal="left" wrapText="1" indent="1"/>
    </xf>
    <xf numFmtId="0" fontId="0" fillId="0" borderId="2" xfId="0" applyBorder="1" applyAlignment="1">
      <alignment horizontal="left" wrapText="1" indent="2"/>
    </xf>
    <xf numFmtId="0" fontId="0" fillId="0" borderId="2" xfId="0" applyBorder="1" applyAlignment="1">
      <alignment horizontal="left" indent="3"/>
    </xf>
    <xf numFmtId="0" fontId="0" fillId="0" borderId="2" xfId="0" applyBorder="1" applyAlignment="1">
      <alignment horizontal="left" wrapText="1" indent="3"/>
    </xf>
    <xf numFmtId="0" fontId="0" fillId="0" borderId="4" xfId="0" applyBorder="1"/>
    <xf numFmtId="0" fontId="1" fillId="0" borderId="1" xfId="0" applyFont="1" applyBorder="1" applyAlignment="1">
      <alignment horizontal="left"/>
    </xf>
    <xf numFmtId="0" fontId="0" fillId="0" borderId="2" xfId="0" applyBorder="1" applyAlignment="1">
      <alignment horizontal="left" vertical="center" indent="5"/>
    </xf>
    <xf numFmtId="0" fontId="0" fillId="0" borderId="2" xfId="0" applyBorder="1" applyAlignment="1">
      <alignment horizontal="left" vertical="center" wrapText="1" indent="7"/>
    </xf>
    <xf numFmtId="0" fontId="0" fillId="0" borderId="1" xfId="0" applyBorder="1"/>
    <xf numFmtId="0" fontId="1" fillId="0" borderId="2" xfId="0" applyFont="1" applyBorder="1" applyAlignment="1">
      <alignment horizontal="left" vertical="center"/>
    </xf>
    <xf numFmtId="0" fontId="0" fillId="0" borderId="2" xfId="0" quotePrefix="1" applyBorder="1" applyAlignment="1">
      <alignment horizontal="left" indent="2"/>
    </xf>
    <xf numFmtId="0" fontId="0" fillId="0" borderId="3" xfId="0" quotePrefix="1" applyBorder="1" applyAlignment="1">
      <alignment horizontal="left" indent="2"/>
    </xf>
    <xf numFmtId="0" fontId="0" fillId="0" borderId="1" xfId="0" applyBorder="1" applyAlignment="1">
      <alignment vertical="center" wrapText="1"/>
    </xf>
    <xf numFmtId="0" fontId="1" fillId="0" borderId="0" xfId="0" applyFont="1" applyAlignment="1">
      <alignment wrapText="1"/>
    </xf>
    <xf numFmtId="0" fontId="7" fillId="2" borderId="5" xfId="0" applyFont="1" applyFill="1" applyBorder="1"/>
    <xf numFmtId="0" fontId="8" fillId="0" borderId="7" xfId="0" applyFont="1" applyBorder="1" applyAlignment="1">
      <alignment wrapText="1"/>
    </xf>
    <xf numFmtId="0" fontId="8" fillId="0" borderId="8" xfId="0" applyFont="1" applyBorder="1" applyAlignment="1">
      <alignment horizontal="left" wrapText="1"/>
    </xf>
    <xf numFmtId="0" fontId="8" fillId="0" borderId="8" xfId="0" quotePrefix="1" applyFont="1" applyBorder="1" applyAlignment="1">
      <alignment horizontal="left" wrapText="1"/>
    </xf>
    <xf numFmtId="0" fontId="9" fillId="0" borderId="6" xfId="0" applyFont="1" applyBorder="1"/>
    <xf numFmtId="0" fontId="9" fillId="0" borderId="6" xfId="0" applyFont="1" applyBorder="1" applyAlignment="1">
      <alignment wrapText="1"/>
    </xf>
    <xf numFmtId="0" fontId="8" fillId="0" borderId="8" xfId="0" applyFont="1" applyBorder="1" applyAlignment="1">
      <alignment horizontal="left" vertical="top" wrapText="1"/>
    </xf>
    <xf numFmtId="0" fontId="0" fillId="0" borderId="5" xfId="0" applyBorder="1" applyAlignment="1">
      <alignment horizontal="left" vertical="center" wrapText="1" indent="1"/>
    </xf>
    <xf numFmtId="0" fontId="3" fillId="0" borderId="3" xfId="0" applyFont="1" applyBorder="1" applyAlignment="1">
      <alignment horizontal="center" wrapText="1"/>
    </xf>
    <xf numFmtId="0" fontId="0" fillId="0" borderId="5" xfId="0" applyBorder="1"/>
    <xf numFmtId="0" fontId="0" fillId="0" borderId="9" xfId="0" applyBorder="1"/>
    <xf numFmtId="0" fontId="0" fillId="0" borderId="10" xfId="0" applyBorder="1"/>
    <xf numFmtId="0" fontId="0" fillId="0" borderId="11" xfId="0" applyBorder="1"/>
    <xf numFmtId="0" fontId="1" fillId="0" borderId="12" xfId="0" applyFont="1" applyBorder="1" applyAlignment="1">
      <alignment horizontal="centerContinuous"/>
    </xf>
    <xf numFmtId="0" fontId="12" fillId="0" borderId="0" xfId="0" applyFont="1" applyAlignment="1">
      <alignment horizontal="centerContinuous"/>
    </xf>
    <xf numFmtId="0" fontId="1" fillId="0" borderId="0" xfId="0" applyFont="1" applyAlignment="1">
      <alignment horizontal="centerContinuous"/>
    </xf>
    <xf numFmtId="0" fontId="12" fillId="0" borderId="13" xfId="0" applyFont="1" applyBorder="1" applyAlignment="1">
      <alignment horizontal="centerContinuous"/>
    </xf>
    <xf numFmtId="0" fontId="0" fillId="0" borderId="12" xfId="0" applyBorder="1"/>
    <xf numFmtId="0" fontId="0" fillId="0" borderId="13" xfId="0" applyBorder="1"/>
    <xf numFmtId="0" fontId="1" fillId="0" borderId="0" xfId="0" quotePrefix="1" applyFont="1"/>
    <xf numFmtId="0" fontId="0" fillId="0" borderId="14" xfId="0" applyBorder="1"/>
    <xf numFmtId="0" fontId="0" fillId="0" borderId="15" xfId="0" applyBorder="1"/>
    <xf numFmtId="0" fontId="0" fillId="0" borderId="16" xfId="0" applyBorder="1"/>
    <xf numFmtId="0" fontId="5" fillId="0" borderId="0" xfId="0" applyFont="1"/>
    <xf numFmtId="0" fontId="1" fillId="0" borderId="0" xfId="0" quotePrefix="1" applyFont="1" applyAlignment="1">
      <alignment vertical="center"/>
    </xf>
    <xf numFmtId="0" fontId="1" fillId="0" borderId="17" xfId="0" applyFont="1" applyBorder="1"/>
    <xf numFmtId="0" fontId="0" fillId="0" borderId="17" xfId="0" applyBorder="1" applyAlignment="1">
      <alignment horizontal="left" wrapText="1" indent="1"/>
    </xf>
    <xf numFmtId="0" fontId="10" fillId="2" borderId="5" xfId="0" applyFont="1" applyFill="1" applyBorder="1"/>
    <xf numFmtId="0" fontId="0" fillId="0" borderId="6" xfId="0" applyBorder="1"/>
    <xf numFmtId="0" fontId="0" fillId="0" borderId="7" xfId="0" applyBorder="1"/>
    <xf numFmtId="0" fontId="0" fillId="0" borderId="8" xfId="0" applyBorder="1"/>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11" fillId="2" borderId="0" xfId="0" applyFont="1" applyFill="1"/>
    <xf numFmtId="0" fontId="10" fillId="2" borderId="0" xfId="0" applyFont="1" applyFill="1"/>
    <xf numFmtId="0" fontId="0" fillId="3" borderId="6" xfId="0" applyFill="1" applyBorder="1"/>
    <xf numFmtId="0" fontId="0" fillId="3" borderId="7" xfId="0" applyFill="1" applyBorder="1"/>
    <xf numFmtId="0" fontId="0" fillId="3" borderId="8" xfId="0" applyFill="1" applyBorder="1"/>
    <xf numFmtId="0" fontId="10" fillId="2" borderId="18" xfId="0" applyFont="1" applyFill="1" applyBorder="1"/>
    <xf numFmtId="0" fontId="11" fillId="2" borderId="19" xfId="0" applyFont="1" applyFill="1" applyBorder="1"/>
    <xf numFmtId="0" fontId="11" fillId="2" borderId="5" xfId="0" applyFont="1" applyFill="1" applyBorder="1"/>
    <xf numFmtId="164" fontId="0" fillId="0" borderId="5" xfId="0" applyNumberFormat="1" applyBorder="1"/>
    <xf numFmtId="164" fontId="0" fillId="4" borderId="5" xfId="0" applyNumberFormat="1" applyFill="1" applyBorder="1"/>
    <xf numFmtId="0" fontId="4" fillId="0" borderId="0" xfId="0" applyFont="1"/>
    <xf numFmtId="0" fontId="17" fillId="0" borderId="0" xfId="0" applyFont="1"/>
    <xf numFmtId="0" fontId="19" fillId="7" borderId="33" xfId="0" applyFont="1" applyFill="1" applyBorder="1" applyAlignment="1">
      <alignment horizontal="center"/>
    </xf>
    <xf numFmtId="0" fontId="0" fillId="0" borderId="37" xfId="0" applyBorder="1"/>
    <xf numFmtId="0" fontId="0" fillId="0" borderId="38" xfId="0" applyBorder="1"/>
    <xf numFmtId="0" fontId="0" fillId="0" borderId="39" xfId="0" applyBorder="1"/>
    <xf numFmtId="0" fontId="0" fillId="0" borderId="40" xfId="0" applyBorder="1"/>
    <xf numFmtId="0" fontId="0" fillId="0" borderId="41" xfId="0" applyBorder="1"/>
    <xf numFmtId="0" fontId="0" fillId="0" borderId="5" xfId="0" applyBorder="1" applyAlignment="1">
      <alignment horizontal="left"/>
    </xf>
    <xf numFmtId="0" fontId="1" fillId="0" borderId="5" xfId="0" applyFont="1" applyBorder="1"/>
    <xf numFmtId="0" fontId="0" fillId="0" borderId="0" xfId="0" quotePrefix="1"/>
    <xf numFmtId="0" fontId="0" fillId="4" borderId="5" xfId="0" applyFill="1" applyBorder="1"/>
    <xf numFmtId="0" fontId="0" fillId="4" borderId="18" xfId="0" applyFill="1" applyBorder="1"/>
    <xf numFmtId="0" fontId="0" fillId="3" borderId="0" xfId="0" applyFill="1"/>
    <xf numFmtId="0" fontId="18" fillId="0" borderId="0" xfId="0" applyFont="1"/>
    <xf numFmtId="0" fontId="0" fillId="0" borderId="0" xfId="0" applyAlignment="1">
      <alignment wrapText="1"/>
    </xf>
    <xf numFmtId="0" fontId="30" fillId="0" borderId="23" xfId="0" applyFont="1" applyBorder="1" applyAlignment="1">
      <alignment horizontal="center" wrapText="1"/>
    </xf>
    <xf numFmtId="0" fontId="30" fillId="0" borderId="38" xfId="0" applyFont="1" applyBorder="1" applyAlignment="1">
      <alignment horizontal="center" wrapText="1"/>
    </xf>
    <xf numFmtId="0" fontId="15" fillId="5" borderId="20" xfId="0" applyFont="1" applyFill="1" applyBorder="1" applyAlignment="1">
      <alignment horizontal="center" vertical="center" wrapText="1"/>
    </xf>
    <xf numFmtId="0" fontId="15" fillId="5" borderId="21"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5" fillId="5" borderId="25" xfId="0" applyFont="1" applyFill="1" applyBorder="1" applyAlignment="1">
      <alignment horizontal="center" vertical="center" wrapText="1"/>
    </xf>
    <xf numFmtId="0" fontId="15" fillId="5" borderId="26" xfId="0" applyFont="1" applyFill="1" applyBorder="1" applyAlignment="1">
      <alignment horizontal="center" vertical="center" wrapText="1"/>
    </xf>
    <xf numFmtId="0" fontId="15" fillId="5" borderId="27" xfId="0" applyFont="1" applyFill="1" applyBorder="1" applyAlignment="1">
      <alignment horizontal="center" vertical="center" wrapText="1"/>
    </xf>
    <xf numFmtId="0" fontId="31" fillId="8" borderId="34" xfId="0" applyFont="1" applyFill="1" applyBorder="1" applyAlignment="1">
      <alignment horizontal="center" wrapText="1"/>
    </xf>
    <xf numFmtId="0" fontId="31" fillId="8" borderId="35" xfId="0" applyFont="1" applyFill="1" applyBorder="1" applyAlignment="1">
      <alignment horizontal="center" wrapText="1"/>
    </xf>
    <xf numFmtId="0" fontId="31" fillId="8" borderId="36" xfId="0" applyFont="1" applyFill="1" applyBorder="1" applyAlignment="1">
      <alignment horizontal="center" wrapText="1"/>
    </xf>
    <xf numFmtId="0" fontId="15" fillId="5" borderId="0" xfId="0" applyFont="1" applyFill="1" applyAlignment="1">
      <alignment horizontal="left" vertical="center" wrapText="1" indent="1"/>
    </xf>
    <xf numFmtId="0" fontId="20"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22" xfId="0" applyFont="1" applyBorder="1" applyAlignment="1">
      <alignment horizontal="center" vertical="top" wrapText="1"/>
    </xf>
    <xf numFmtId="0" fontId="21" fillId="0" borderId="23" xfId="0" applyFont="1" applyBorder="1" applyAlignment="1">
      <alignment horizontal="center" vertical="top" wrapText="1"/>
    </xf>
    <xf numFmtId="0" fontId="21" fillId="0" borderId="0" xfId="0" applyFont="1" applyAlignment="1">
      <alignment horizontal="center" vertical="top" wrapText="1"/>
    </xf>
    <xf numFmtId="0" fontId="21" fillId="0" borderId="24" xfId="0" applyFont="1" applyBorder="1" applyAlignment="1">
      <alignment horizontal="center" vertical="top" wrapText="1"/>
    </xf>
    <xf numFmtId="0" fontId="21" fillId="0" borderId="25" xfId="0" applyFont="1" applyBorder="1" applyAlignment="1">
      <alignment horizontal="center" vertical="top" wrapText="1"/>
    </xf>
    <xf numFmtId="0" fontId="21" fillId="0" borderId="26" xfId="0" applyFont="1" applyBorder="1" applyAlignment="1">
      <alignment horizontal="center" vertical="top" wrapText="1"/>
    </xf>
    <xf numFmtId="0" fontId="21" fillId="0" borderId="27" xfId="0" applyFont="1" applyBorder="1" applyAlignment="1">
      <alignment horizontal="center" vertical="top" wrapText="1"/>
    </xf>
    <xf numFmtId="0" fontId="16" fillId="6" borderId="0" xfId="0" applyFont="1" applyFill="1" applyAlignment="1">
      <alignment horizontal="left" vertical="center" indent="1"/>
    </xf>
    <xf numFmtId="0" fontId="24" fillId="0" borderId="20" xfId="0" applyFont="1" applyBorder="1" applyAlignment="1">
      <alignment horizontal="center" vertical="top" wrapText="1"/>
    </xf>
    <xf numFmtId="0" fontId="18" fillId="0" borderId="28" xfId="0" applyFont="1" applyBorder="1" applyAlignment="1">
      <alignment horizontal="center" vertical="center" wrapText="1"/>
    </xf>
    <xf numFmtId="0" fontId="18" fillId="0" borderId="29" xfId="0" applyFont="1" applyBorder="1" applyAlignment="1">
      <alignment horizontal="center" vertical="center" wrapText="1"/>
    </xf>
    <xf numFmtId="0" fontId="18" fillId="0" borderId="30" xfId="0" applyFont="1" applyBorder="1" applyAlignment="1">
      <alignment horizontal="center" vertical="center" wrapText="1"/>
    </xf>
    <xf numFmtId="0" fontId="18" fillId="0" borderId="0" xfId="0" applyFont="1" applyAlignment="1">
      <alignment horizontal="center" vertical="center" wrapText="1"/>
    </xf>
    <xf numFmtId="0" fontId="18" fillId="0" borderId="31" xfId="0" applyFont="1" applyBorder="1" applyAlignment="1">
      <alignment horizontal="center" vertical="center" wrapText="1"/>
    </xf>
    <xf numFmtId="0" fontId="18" fillId="0" borderId="32" xfId="0" applyFont="1" applyBorder="1" applyAlignment="1">
      <alignment horizontal="center" vertical="center" wrapText="1"/>
    </xf>
  </cellXfs>
  <cellStyles count="1">
    <cellStyle name="Normal" xfId="0" builtinId="0"/>
  </cellStyles>
  <dxfs count="18">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numFmt numFmtId="19" formatCode="m/d/yyyy"/>
    </dxf>
    <dxf>
      <font>
        <b/>
        <i val="0"/>
        <strike val="0"/>
        <condense val="0"/>
        <extend val="0"/>
        <outline val="0"/>
        <shadow val="0"/>
        <u val="none"/>
        <vertAlign val="baseline"/>
        <sz val="11"/>
        <color theme="1"/>
        <name val="Calibri"/>
        <family val="2"/>
        <scheme val="minor"/>
      </font>
    </dxf>
    <dxf>
      <numFmt numFmtId="0" formatCode="General"/>
    </dxf>
    <dxf>
      <font>
        <b/>
        <i val="0"/>
        <strike val="0"/>
        <condense val="0"/>
        <extend val="0"/>
        <outline val="0"/>
        <shadow val="0"/>
        <u val="none"/>
        <vertAlign val="baseline"/>
        <sz val="11"/>
        <color theme="1"/>
        <name val="Calibri"/>
        <family val="2"/>
        <scheme val="minor"/>
      </font>
    </dxf>
    <dxf>
      <numFmt numFmtId="0" formatCode="General"/>
    </dxf>
    <dxf>
      <numFmt numFmtId="165" formatCode="m/d/yy"/>
    </dxf>
    <dxf>
      <numFmt numFmtId="165" formatCode="m/d/yy"/>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numFmt numFmtId="19" formatCode="m/d/yyyy"/>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numFmt numFmtId="165" formatCode="m/d/yy"/>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colors>
    <mruColors>
      <color rgb="FF0000FF"/>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emf"/><Relationship Id="rId4" Type="http://schemas.openxmlformats.org/officeDocument/2006/relationships/image" Target="../media/image4.jpg"/></Relationships>
</file>

<file path=xl/drawings/_rels/drawing2.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jpg"/><Relationship Id="rId4" Type="http://schemas.openxmlformats.org/officeDocument/2006/relationships/image" Target="../media/image8.jpg"/></Relationships>
</file>

<file path=xl/drawings/_rels/drawing3.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jpg"/><Relationship Id="rId4" Type="http://schemas.openxmlformats.org/officeDocument/2006/relationships/image" Target="../media/image8.jpg"/></Relationships>
</file>

<file path=xl/drawings/_rels/drawing4.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s>
</file>

<file path=xl/drawings/_rels/drawing7.xml.rels><?xml version="1.0" encoding="UTF-8" standalone="yes"?>
<Relationships xmlns="http://schemas.openxmlformats.org/package/2006/relationships"><Relationship Id="rId3" Type="http://schemas.openxmlformats.org/officeDocument/2006/relationships/image" Target="../media/image24.jpg"/><Relationship Id="rId2" Type="http://schemas.openxmlformats.org/officeDocument/2006/relationships/image" Target="../media/image23.jpg"/><Relationship Id="rId1" Type="http://schemas.openxmlformats.org/officeDocument/2006/relationships/image" Target="../media/image22.jpg"/><Relationship Id="rId6" Type="http://schemas.openxmlformats.org/officeDocument/2006/relationships/image" Target="../media/image27.jpg"/><Relationship Id="rId5" Type="http://schemas.openxmlformats.org/officeDocument/2006/relationships/image" Target="../media/image26.jpg"/><Relationship Id="rId4" Type="http://schemas.openxmlformats.org/officeDocument/2006/relationships/image" Target="../media/image25.jpg"/></Relationships>
</file>

<file path=xl/drawings/_rels/drawing8.xml.rels><?xml version="1.0" encoding="UTF-8" standalone="yes"?>
<Relationships xmlns="http://schemas.openxmlformats.org/package/2006/relationships"><Relationship Id="rId8" Type="http://schemas.openxmlformats.org/officeDocument/2006/relationships/image" Target="../media/image35.jpg"/><Relationship Id="rId3" Type="http://schemas.openxmlformats.org/officeDocument/2006/relationships/image" Target="../media/image30.png"/><Relationship Id="rId7" Type="http://schemas.openxmlformats.org/officeDocument/2006/relationships/image" Target="../media/image34.jp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jpeg"/><Relationship Id="rId9" Type="http://schemas.openxmlformats.org/officeDocument/2006/relationships/image" Target="../media/image36.jpg"/></Relationships>
</file>

<file path=xl/drawings/_rels/drawing9.xml.rels><?xml version="1.0" encoding="UTF-8" standalone="yes"?>
<Relationships xmlns="http://schemas.openxmlformats.org/package/2006/relationships"><Relationship Id="rId3" Type="http://schemas.openxmlformats.org/officeDocument/2006/relationships/image" Target="../media/image37.jpeg"/><Relationship Id="rId2" Type="http://schemas.openxmlformats.org/officeDocument/2006/relationships/image" Target="../media/image33.png"/><Relationship Id="rId1" Type="http://schemas.openxmlformats.org/officeDocument/2006/relationships/image" Target="../media/image28.png"/><Relationship Id="rId4" Type="http://schemas.openxmlformats.org/officeDocument/2006/relationships/image" Target="../media/image3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7.jpeg"/><Relationship Id="rId2" Type="http://schemas.openxmlformats.org/officeDocument/2006/relationships/image" Target="../media/image33.png"/><Relationship Id="rId1" Type="http://schemas.openxmlformats.org/officeDocument/2006/relationships/image" Target="../media/image28.png"/><Relationship Id="rId4" Type="http://schemas.openxmlformats.org/officeDocument/2006/relationships/image" Target="../media/image3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editAs="oneCell">
    <xdr:from>
      <xdr:col>1</xdr:col>
      <xdr:colOff>2068513</xdr:colOff>
      <xdr:row>52</xdr:row>
      <xdr:rowOff>5952</xdr:rowOff>
    </xdr:from>
    <xdr:to>
      <xdr:col>1</xdr:col>
      <xdr:colOff>5734845</xdr:colOff>
      <xdr:row>54</xdr:row>
      <xdr:rowOff>13157</xdr:rowOff>
    </xdr:to>
    <xdr:pic>
      <xdr:nvPicPr>
        <xdr:cNvPr id="6" name="Picture 5">
          <a:extLst>
            <a:ext uri="{FF2B5EF4-FFF2-40B4-BE49-F238E27FC236}">
              <a16:creationId xmlns:a16="http://schemas.microsoft.com/office/drawing/2014/main" id="{0DDC6096-9828-E23E-2CB1-08DD5919A1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609138" y="10860483"/>
          <a:ext cx="3666332" cy="2567049"/>
        </a:xfrm>
        <a:prstGeom prst="rect">
          <a:avLst/>
        </a:prstGeom>
        <a:solidFill>
          <a:schemeClr val="bg1"/>
        </a:solidFill>
      </xdr:spPr>
    </xdr:pic>
    <xdr:clientData/>
  </xdr:twoCellAnchor>
  <xdr:twoCellAnchor editAs="oneCell">
    <xdr:from>
      <xdr:col>1</xdr:col>
      <xdr:colOff>447759</xdr:colOff>
      <xdr:row>95</xdr:row>
      <xdr:rowOff>183763</xdr:rowOff>
    </xdr:from>
    <xdr:to>
      <xdr:col>1</xdr:col>
      <xdr:colOff>6589059</xdr:colOff>
      <xdr:row>95</xdr:row>
      <xdr:rowOff>3346641</xdr:rowOff>
    </xdr:to>
    <xdr:pic>
      <xdr:nvPicPr>
        <xdr:cNvPr id="7" name="Picture 6" descr="Diagram&#10;&#10;Description automatically generated">
          <a:extLst>
            <a:ext uri="{FF2B5EF4-FFF2-40B4-BE49-F238E27FC236}">
              <a16:creationId xmlns:a16="http://schemas.microsoft.com/office/drawing/2014/main" id="{A1B08539-4E2A-EB43-EB42-566900EE77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000524" y="26069351"/>
          <a:ext cx="6141300" cy="3162878"/>
        </a:xfrm>
        <a:prstGeom prst="rect">
          <a:avLst/>
        </a:prstGeom>
        <a:ln>
          <a:solidFill>
            <a:schemeClr val="tx1"/>
          </a:solidFill>
        </a:ln>
      </xdr:spPr>
    </xdr:pic>
    <xdr:clientData/>
  </xdr:twoCellAnchor>
  <xdr:twoCellAnchor editAs="oneCell">
    <xdr:from>
      <xdr:col>1</xdr:col>
      <xdr:colOff>68038</xdr:colOff>
      <xdr:row>94</xdr:row>
      <xdr:rowOff>57579</xdr:rowOff>
    </xdr:from>
    <xdr:to>
      <xdr:col>1</xdr:col>
      <xdr:colOff>3406674</xdr:colOff>
      <xdr:row>94</xdr:row>
      <xdr:rowOff>2409264</xdr:rowOff>
    </xdr:to>
    <xdr:pic>
      <xdr:nvPicPr>
        <xdr:cNvPr id="10" name="Picture 9" descr="Diagram&#10;&#10;Description automatically generated">
          <a:extLst>
            <a:ext uri="{FF2B5EF4-FFF2-40B4-BE49-F238E27FC236}">
              <a16:creationId xmlns:a16="http://schemas.microsoft.com/office/drawing/2014/main" id="{6B1703DF-7D9F-98AB-9E37-986BE0116F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20803" y="23096873"/>
          <a:ext cx="3338636" cy="2351685"/>
        </a:xfrm>
        <a:prstGeom prst="rect">
          <a:avLst/>
        </a:prstGeom>
        <a:ln>
          <a:solidFill>
            <a:schemeClr val="tx1"/>
          </a:solidFill>
        </a:ln>
      </xdr:spPr>
    </xdr:pic>
    <xdr:clientData/>
  </xdr:twoCellAnchor>
  <xdr:twoCellAnchor editAs="oneCell">
    <xdr:from>
      <xdr:col>1</xdr:col>
      <xdr:colOff>3454563</xdr:colOff>
      <xdr:row>94</xdr:row>
      <xdr:rowOff>46372</xdr:rowOff>
    </xdr:from>
    <xdr:to>
      <xdr:col>1</xdr:col>
      <xdr:colOff>7051335</xdr:colOff>
      <xdr:row>95</xdr:row>
      <xdr:rowOff>78440</xdr:rowOff>
    </xdr:to>
    <xdr:pic>
      <xdr:nvPicPr>
        <xdr:cNvPr id="12" name="Picture 11" descr="Text&#10;&#10;Description automatically generated with medium confidence">
          <a:extLst>
            <a:ext uri="{FF2B5EF4-FFF2-40B4-BE49-F238E27FC236}">
              <a16:creationId xmlns:a16="http://schemas.microsoft.com/office/drawing/2014/main" id="{F42EB606-A243-89A1-6430-49E2919F6182}"/>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r="9703"/>
        <a:stretch/>
      </xdr:blipFill>
      <xdr:spPr>
        <a:xfrm>
          <a:off x="11007328" y="23085666"/>
          <a:ext cx="3596772" cy="2878362"/>
        </a:xfrm>
        <a:prstGeom prst="rect">
          <a:avLst/>
        </a:prstGeom>
        <a:ln>
          <a:solidFill>
            <a:schemeClr val="tx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1883550</xdr:colOff>
      <xdr:row>13</xdr:row>
      <xdr:rowOff>266700</xdr:rowOff>
    </xdr:from>
    <xdr:to>
      <xdr:col>4</xdr:col>
      <xdr:colOff>3436125</xdr:colOff>
      <xdr:row>13</xdr:row>
      <xdr:rowOff>896863</xdr:rowOff>
    </xdr:to>
    <xdr:pic>
      <xdr:nvPicPr>
        <xdr:cNvPr id="3" name="Picture 2" descr="Table&#10;&#10;Description automatically generated">
          <a:extLst>
            <a:ext uri="{FF2B5EF4-FFF2-40B4-BE49-F238E27FC236}">
              <a16:creationId xmlns:a16="http://schemas.microsoft.com/office/drawing/2014/main" id="{3C7B91F4-596C-CC4A-DCA5-C93845D542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46100" y="4838700"/>
          <a:ext cx="1552575" cy="630163"/>
        </a:xfrm>
        <a:prstGeom prst="rect">
          <a:avLst/>
        </a:prstGeom>
        <a:ln w="9525">
          <a:solidFill>
            <a:schemeClr val="tx1"/>
          </a:solidFill>
        </a:ln>
      </xdr:spPr>
    </xdr:pic>
    <xdr:clientData/>
  </xdr:twoCellAnchor>
  <xdr:twoCellAnchor editAs="oneCell">
    <xdr:from>
      <xdr:col>4</xdr:col>
      <xdr:colOff>1883550</xdr:colOff>
      <xdr:row>14</xdr:row>
      <xdr:rowOff>257175</xdr:rowOff>
    </xdr:from>
    <xdr:to>
      <xdr:col>4</xdr:col>
      <xdr:colOff>3051477</xdr:colOff>
      <xdr:row>14</xdr:row>
      <xdr:rowOff>742950</xdr:rowOff>
    </xdr:to>
    <xdr:pic>
      <xdr:nvPicPr>
        <xdr:cNvPr id="5" name="Picture 4">
          <a:extLst>
            <a:ext uri="{FF2B5EF4-FFF2-40B4-BE49-F238E27FC236}">
              <a16:creationId xmlns:a16="http://schemas.microsoft.com/office/drawing/2014/main" id="{3AAD01B8-9DB5-E779-B5C6-A0C7D9AE23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46100" y="5781675"/>
          <a:ext cx="1167927" cy="485775"/>
        </a:xfrm>
        <a:prstGeom prst="rect">
          <a:avLst/>
        </a:prstGeom>
        <a:ln>
          <a:solidFill>
            <a:schemeClr val="tx1"/>
          </a:solidFill>
        </a:ln>
      </xdr:spPr>
    </xdr:pic>
    <xdr:clientData/>
  </xdr:twoCellAnchor>
  <xdr:twoCellAnchor editAs="oneCell">
    <xdr:from>
      <xdr:col>4</xdr:col>
      <xdr:colOff>1883550</xdr:colOff>
      <xdr:row>15</xdr:row>
      <xdr:rowOff>161925</xdr:rowOff>
    </xdr:from>
    <xdr:to>
      <xdr:col>4</xdr:col>
      <xdr:colOff>2676827</xdr:colOff>
      <xdr:row>15</xdr:row>
      <xdr:rowOff>733425</xdr:rowOff>
    </xdr:to>
    <xdr:pic>
      <xdr:nvPicPr>
        <xdr:cNvPr id="7" name="Picture 6" descr="Graphical user interface, application, table&#10;&#10;Description automatically generated">
          <a:extLst>
            <a:ext uri="{FF2B5EF4-FFF2-40B4-BE49-F238E27FC236}">
              <a16:creationId xmlns:a16="http://schemas.microsoft.com/office/drawing/2014/main" id="{E068FA49-FB07-7E27-38A3-E9BD00F6E9B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657256" y="6706160"/>
          <a:ext cx="793277" cy="571500"/>
        </a:xfrm>
        <a:prstGeom prst="rect">
          <a:avLst/>
        </a:prstGeom>
        <a:ln>
          <a:solidFill>
            <a:schemeClr val="tx1"/>
          </a:solidFill>
        </a:ln>
      </xdr:spPr>
    </xdr:pic>
    <xdr:clientData/>
  </xdr:twoCellAnchor>
  <xdr:twoCellAnchor editAs="oneCell">
    <xdr:from>
      <xdr:col>4</xdr:col>
      <xdr:colOff>1883550</xdr:colOff>
      <xdr:row>17</xdr:row>
      <xdr:rowOff>83325</xdr:rowOff>
    </xdr:from>
    <xdr:to>
      <xdr:col>4</xdr:col>
      <xdr:colOff>2768077</xdr:colOff>
      <xdr:row>17</xdr:row>
      <xdr:rowOff>895350</xdr:rowOff>
    </xdr:to>
    <xdr:pic>
      <xdr:nvPicPr>
        <xdr:cNvPr id="9" name="Picture 8" descr="Graphical user interface, application&#10;&#10;Description automatically generated">
          <a:extLst>
            <a:ext uri="{FF2B5EF4-FFF2-40B4-BE49-F238E27FC236}">
              <a16:creationId xmlns:a16="http://schemas.microsoft.com/office/drawing/2014/main" id="{B29E8070-0355-3E6B-1A5F-7CB061A2ADC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46100" y="7208025"/>
          <a:ext cx="884527" cy="812025"/>
        </a:xfrm>
        <a:prstGeom prst="rect">
          <a:avLst/>
        </a:prstGeom>
        <a:ln>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1950786</xdr:colOff>
      <xdr:row>13</xdr:row>
      <xdr:rowOff>266700</xdr:rowOff>
    </xdr:from>
    <xdr:to>
      <xdr:col>4</xdr:col>
      <xdr:colOff>3503361</xdr:colOff>
      <xdr:row>13</xdr:row>
      <xdr:rowOff>896863</xdr:rowOff>
    </xdr:to>
    <xdr:pic>
      <xdr:nvPicPr>
        <xdr:cNvPr id="2" name="Picture 1" descr="Table&#10;&#10;Description automatically generated">
          <a:extLst>
            <a:ext uri="{FF2B5EF4-FFF2-40B4-BE49-F238E27FC236}">
              <a16:creationId xmlns:a16="http://schemas.microsoft.com/office/drawing/2014/main" id="{064D5193-5BA1-41C1-86B1-A4DCC324248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24492" y="4939553"/>
          <a:ext cx="1552575" cy="630163"/>
        </a:xfrm>
        <a:prstGeom prst="rect">
          <a:avLst/>
        </a:prstGeom>
        <a:ln w="9525">
          <a:solidFill>
            <a:schemeClr val="tx1"/>
          </a:solidFill>
        </a:ln>
      </xdr:spPr>
    </xdr:pic>
    <xdr:clientData/>
  </xdr:twoCellAnchor>
  <xdr:twoCellAnchor editAs="oneCell">
    <xdr:from>
      <xdr:col>4</xdr:col>
      <xdr:colOff>1950786</xdr:colOff>
      <xdr:row>14</xdr:row>
      <xdr:rowOff>257175</xdr:rowOff>
    </xdr:from>
    <xdr:to>
      <xdr:col>4</xdr:col>
      <xdr:colOff>3118713</xdr:colOff>
      <xdr:row>14</xdr:row>
      <xdr:rowOff>742950</xdr:rowOff>
    </xdr:to>
    <xdr:pic>
      <xdr:nvPicPr>
        <xdr:cNvPr id="3" name="Picture 2">
          <a:extLst>
            <a:ext uri="{FF2B5EF4-FFF2-40B4-BE49-F238E27FC236}">
              <a16:creationId xmlns:a16="http://schemas.microsoft.com/office/drawing/2014/main" id="{DCB7F245-3E91-4CE7-819D-DEA17DCB5E5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24492" y="5882528"/>
          <a:ext cx="1167927" cy="485775"/>
        </a:xfrm>
        <a:prstGeom prst="rect">
          <a:avLst/>
        </a:prstGeom>
        <a:ln>
          <a:solidFill>
            <a:schemeClr val="tx1"/>
          </a:solidFill>
        </a:ln>
      </xdr:spPr>
    </xdr:pic>
    <xdr:clientData/>
  </xdr:twoCellAnchor>
  <xdr:twoCellAnchor editAs="oneCell">
    <xdr:from>
      <xdr:col>4</xdr:col>
      <xdr:colOff>1950786</xdr:colOff>
      <xdr:row>15</xdr:row>
      <xdr:rowOff>161925</xdr:rowOff>
    </xdr:from>
    <xdr:to>
      <xdr:col>4</xdr:col>
      <xdr:colOff>2744063</xdr:colOff>
      <xdr:row>15</xdr:row>
      <xdr:rowOff>733425</xdr:rowOff>
    </xdr:to>
    <xdr:pic>
      <xdr:nvPicPr>
        <xdr:cNvPr id="4" name="Picture 3" descr="Graphical user interface, application, table&#10;&#10;Description automatically generated">
          <a:extLst>
            <a:ext uri="{FF2B5EF4-FFF2-40B4-BE49-F238E27FC236}">
              <a16:creationId xmlns:a16="http://schemas.microsoft.com/office/drawing/2014/main" id="{3E8359B4-F828-4BF7-AFAC-0EEDFC1A71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724492" y="6582896"/>
          <a:ext cx="793277" cy="571500"/>
        </a:xfrm>
        <a:prstGeom prst="rect">
          <a:avLst/>
        </a:prstGeom>
        <a:ln>
          <a:solidFill>
            <a:schemeClr val="tx1"/>
          </a:solidFill>
        </a:ln>
      </xdr:spPr>
    </xdr:pic>
    <xdr:clientData/>
  </xdr:twoCellAnchor>
  <xdr:twoCellAnchor editAs="oneCell">
    <xdr:from>
      <xdr:col>4</xdr:col>
      <xdr:colOff>1950786</xdr:colOff>
      <xdr:row>16</xdr:row>
      <xdr:rowOff>83325</xdr:rowOff>
    </xdr:from>
    <xdr:to>
      <xdr:col>4</xdr:col>
      <xdr:colOff>2835313</xdr:colOff>
      <xdr:row>16</xdr:row>
      <xdr:rowOff>895350</xdr:rowOff>
    </xdr:to>
    <xdr:pic>
      <xdr:nvPicPr>
        <xdr:cNvPr id="5" name="Picture 4" descr="Graphical user interface, application&#10;&#10;Description automatically generated">
          <a:extLst>
            <a:ext uri="{FF2B5EF4-FFF2-40B4-BE49-F238E27FC236}">
              <a16:creationId xmlns:a16="http://schemas.microsoft.com/office/drawing/2014/main" id="{63F80066-F337-4064-BD58-55F2EF9325C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724492" y="7299913"/>
          <a:ext cx="884527" cy="812025"/>
        </a:xfrm>
        <a:prstGeom prst="rect">
          <a:avLst/>
        </a:prstGeom>
        <a:ln>
          <a:solidFill>
            <a:schemeClr val="tx1"/>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100176</xdr:colOff>
      <xdr:row>12</xdr:row>
      <xdr:rowOff>44669</xdr:rowOff>
    </xdr:from>
    <xdr:to>
      <xdr:col>2</xdr:col>
      <xdr:colOff>290676</xdr:colOff>
      <xdr:row>12</xdr:row>
      <xdr:rowOff>235169</xdr:rowOff>
    </xdr:to>
    <xdr:pic>
      <xdr:nvPicPr>
        <xdr:cNvPr id="2" name="Picture 1" descr="Text">
          <a:extLst>
            <a:ext uri="{FF2B5EF4-FFF2-40B4-BE49-F238E27FC236}">
              <a16:creationId xmlns:a16="http://schemas.microsoft.com/office/drawing/2014/main" id="{8C1FE8CD-3919-42B7-93FE-52DF048C48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05201" y="3359369"/>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100176</xdr:colOff>
      <xdr:row>13</xdr:row>
      <xdr:rowOff>50581</xdr:rowOff>
    </xdr:from>
    <xdr:to>
      <xdr:col>2</xdr:col>
      <xdr:colOff>290676</xdr:colOff>
      <xdr:row>13</xdr:row>
      <xdr:rowOff>241081</xdr:rowOff>
    </xdr:to>
    <xdr:pic>
      <xdr:nvPicPr>
        <xdr:cNvPr id="3" name="Picture 2" descr="True/False">
          <a:extLst>
            <a:ext uri="{FF2B5EF4-FFF2-40B4-BE49-F238E27FC236}">
              <a16:creationId xmlns:a16="http://schemas.microsoft.com/office/drawing/2014/main" id="{C3C03C2D-6B83-4C27-9BBE-13B07BCB652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05201" y="3631981"/>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81783</xdr:colOff>
      <xdr:row>3</xdr:row>
      <xdr:rowOff>38100</xdr:rowOff>
    </xdr:from>
    <xdr:to>
      <xdr:col>2</xdr:col>
      <xdr:colOff>272283</xdr:colOff>
      <xdr:row>3</xdr:row>
      <xdr:rowOff>228600</xdr:rowOff>
    </xdr:to>
    <xdr:pic>
      <xdr:nvPicPr>
        <xdr:cNvPr id="4" name="Picture 3" descr="Decimal Number">
          <a:extLst>
            <a:ext uri="{FF2B5EF4-FFF2-40B4-BE49-F238E27FC236}">
              <a16:creationId xmlns:a16="http://schemas.microsoft.com/office/drawing/2014/main" id="{14BD7BD7-3D15-4C26-98F5-C75ECC182CF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186808" y="83820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81126</xdr:colOff>
      <xdr:row>4</xdr:row>
      <xdr:rowOff>84083</xdr:rowOff>
    </xdr:from>
    <xdr:to>
      <xdr:col>2</xdr:col>
      <xdr:colOff>271626</xdr:colOff>
      <xdr:row>4</xdr:row>
      <xdr:rowOff>274583</xdr:rowOff>
    </xdr:to>
    <xdr:pic>
      <xdr:nvPicPr>
        <xdr:cNvPr id="5" name="Picture 4" descr="Currency">
          <a:extLst>
            <a:ext uri="{FF2B5EF4-FFF2-40B4-BE49-F238E27FC236}">
              <a16:creationId xmlns:a16="http://schemas.microsoft.com/office/drawing/2014/main" id="{A0A30C25-E325-4EF6-B47E-1E4BDA7EF67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86151" y="1150883"/>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71601</xdr:colOff>
      <xdr:row>5</xdr:row>
      <xdr:rowOff>50581</xdr:rowOff>
    </xdr:from>
    <xdr:to>
      <xdr:col>2</xdr:col>
      <xdr:colOff>262101</xdr:colOff>
      <xdr:row>5</xdr:row>
      <xdr:rowOff>241081</xdr:rowOff>
    </xdr:to>
    <xdr:pic>
      <xdr:nvPicPr>
        <xdr:cNvPr id="6" name="Picture 5" descr="Whole Number">
          <a:extLst>
            <a:ext uri="{FF2B5EF4-FFF2-40B4-BE49-F238E27FC236}">
              <a16:creationId xmlns:a16="http://schemas.microsoft.com/office/drawing/2014/main" id="{6AFAAED8-B438-4E51-A05F-C7248AF920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6626" y="1498381"/>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84489</xdr:colOff>
      <xdr:row>6</xdr:row>
      <xdr:rowOff>49460</xdr:rowOff>
    </xdr:from>
    <xdr:to>
      <xdr:col>2</xdr:col>
      <xdr:colOff>274989</xdr:colOff>
      <xdr:row>6</xdr:row>
      <xdr:rowOff>239960</xdr:rowOff>
    </xdr:to>
    <xdr:pic>
      <xdr:nvPicPr>
        <xdr:cNvPr id="7" name="Picture 6" descr="Percentage">
          <a:extLst>
            <a:ext uri="{FF2B5EF4-FFF2-40B4-BE49-F238E27FC236}">
              <a16:creationId xmlns:a16="http://schemas.microsoft.com/office/drawing/2014/main" id="{9B08A9F1-18F5-4C6D-B1C9-77A9598E3DB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189514" y="176396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71602</xdr:colOff>
      <xdr:row>7</xdr:row>
      <xdr:rowOff>49460</xdr:rowOff>
    </xdr:from>
    <xdr:to>
      <xdr:col>2</xdr:col>
      <xdr:colOff>257619</xdr:colOff>
      <xdr:row>7</xdr:row>
      <xdr:rowOff>239960</xdr:rowOff>
    </xdr:to>
    <xdr:pic>
      <xdr:nvPicPr>
        <xdr:cNvPr id="8" name="Picture 7" descr="Date/Time">
          <a:extLst>
            <a:ext uri="{FF2B5EF4-FFF2-40B4-BE49-F238E27FC236}">
              <a16:creationId xmlns:a16="http://schemas.microsoft.com/office/drawing/2014/main" id="{9CCBF9EE-71D6-4D18-B2A2-F286E869819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76627" y="2030660"/>
          <a:ext cx="186017"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76643</xdr:colOff>
      <xdr:row>8</xdr:row>
      <xdr:rowOff>35550</xdr:rowOff>
    </xdr:from>
    <xdr:to>
      <xdr:col>2</xdr:col>
      <xdr:colOff>267143</xdr:colOff>
      <xdr:row>8</xdr:row>
      <xdr:rowOff>226050</xdr:rowOff>
    </xdr:to>
    <xdr:pic>
      <xdr:nvPicPr>
        <xdr:cNvPr id="9" name="Picture 8" descr="Date">
          <a:extLst>
            <a:ext uri="{FF2B5EF4-FFF2-40B4-BE49-F238E27FC236}">
              <a16:creationId xmlns:a16="http://schemas.microsoft.com/office/drawing/2014/main" id="{24761FFB-DDAD-46FF-83CF-A5A30B27478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181668" y="22834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86169</xdr:colOff>
      <xdr:row>9</xdr:row>
      <xdr:rowOff>40187</xdr:rowOff>
    </xdr:from>
    <xdr:to>
      <xdr:col>2</xdr:col>
      <xdr:colOff>276669</xdr:colOff>
      <xdr:row>9</xdr:row>
      <xdr:rowOff>230687</xdr:rowOff>
    </xdr:to>
    <xdr:pic>
      <xdr:nvPicPr>
        <xdr:cNvPr id="10" name="Picture 9" descr="Time">
          <a:extLst>
            <a:ext uri="{FF2B5EF4-FFF2-40B4-BE49-F238E27FC236}">
              <a16:creationId xmlns:a16="http://schemas.microsoft.com/office/drawing/2014/main" id="{66777646-C142-4EA0-8AFF-52DD4607EF3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191194" y="2554787"/>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84488</xdr:colOff>
      <xdr:row>10</xdr:row>
      <xdr:rowOff>44824</xdr:rowOff>
    </xdr:from>
    <xdr:to>
      <xdr:col>2</xdr:col>
      <xdr:colOff>270506</xdr:colOff>
      <xdr:row>10</xdr:row>
      <xdr:rowOff>235324</xdr:rowOff>
    </xdr:to>
    <xdr:pic>
      <xdr:nvPicPr>
        <xdr:cNvPr id="11" name="Picture 10" descr="Date/Time/Timezone">
          <a:extLst>
            <a:ext uri="{FF2B5EF4-FFF2-40B4-BE49-F238E27FC236}">
              <a16:creationId xmlns:a16="http://schemas.microsoft.com/office/drawing/2014/main" id="{EB9A70CE-4889-40B3-9D1A-A129F4D8853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189513" y="2826124"/>
          <a:ext cx="186018"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100737</xdr:colOff>
      <xdr:row>11</xdr:row>
      <xdr:rowOff>37482</xdr:rowOff>
    </xdr:from>
    <xdr:to>
      <xdr:col>2</xdr:col>
      <xdr:colOff>291237</xdr:colOff>
      <xdr:row>11</xdr:row>
      <xdr:rowOff>227982</xdr:rowOff>
    </xdr:to>
    <xdr:pic>
      <xdr:nvPicPr>
        <xdr:cNvPr id="12" name="Picture 11" descr="Duration">
          <a:extLst>
            <a:ext uri="{FF2B5EF4-FFF2-40B4-BE49-F238E27FC236}">
              <a16:creationId xmlns:a16="http://schemas.microsoft.com/office/drawing/2014/main" id="{717F3603-F1ED-45F1-80BD-EEF39FA8394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05762" y="3085482"/>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76644</xdr:colOff>
      <xdr:row>14</xdr:row>
      <xdr:rowOff>49460</xdr:rowOff>
    </xdr:from>
    <xdr:to>
      <xdr:col>2</xdr:col>
      <xdr:colOff>267144</xdr:colOff>
      <xdr:row>14</xdr:row>
      <xdr:rowOff>239960</xdr:rowOff>
    </xdr:to>
    <xdr:pic>
      <xdr:nvPicPr>
        <xdr:cNvPr id="13" name="Picture 12" descr="Binary">
          <a:extLst>
            <a:ext uri="{FF2B5EF4-FFF2-40B4-BE49-F238E27FC236}">
              <a16:creationId xmlns:a16="http://schemas.microsoft.com/office/drawing/2014/main" id="{BBCC04DB-740F-4866-8C6C-36EB2FED86B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181669" y="389756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74963</xdr:colOff>
      <xdr:row>15</xdr:row>
      <xdr:rowOff>95443</xdr:rowOff>
    </xdr:from>
    <xdr:to>
      <xdr:col>2</xdr:col>
      <xdr:colOff>260981</xdr:colOff>
      <xdr:row>15</xdr:row>
      <xdr:rowOff>285943</xdr:rowOff>
    </xdr:to>
    <xdr:pic>
      <xdr:nvPicPr>
        <xdr:cNvPr id="14" name="Picture 13" descr="Any">
          <a:extLst>
            <a:ext uri="{FF2B5EF4-FFF2-40B4-BE49-F238E27FC236}">
              <a16:creationId xmlns:a16="http://schemas.microsoft.com/office/drawing/2014/main" id="{FA5EBAC0-330E-44FF-9875-827D1618051E}"/>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179988" y="4210243"/>
          <a:ext cx="186018"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12</xdr:col>
      <xdr:colOff>0</xdr:colOff>
      <xdr:row>19</xdr:row>
      <xdr:rowOff>51079</xdr:rowOff>
    </xdr:from>
    <xdr:to>
      <xdr:col>19</xdr:col>
      <xdr:colOff>198061</xdr:colOff>
      <xdr:row>20</xdr:row>
      <xdr:rowOff>111512</xdr:rowOff>
    </xdr:to>
    <xdr:sp macro="" textlink="">
      <xdr:nvSpPr>
        <xdr:cNvPr id="2" name="Rectangle 1">
          <a:extLst>
            <a:ext uri="{FF2B5EF4-FFF2-40B4-BE49-F238E27FC236}">
              <a16:creationId xmlns:a16="http://schemas.microsoft.com/office/drawing/2014/main" id="{B25F2DF5-7BA8-46F2-B939-EB3A2C825E08}"/>
            </a:ext>
          </a:extLst>
        </xdr:cNvPr>
        <xdr:cNvSpPr/>
      </xdr:nvSpPr>
      <xdr:spPr>
        <a:xfrm>
          <a:off x="5410200" y="4584979"/>
          <a:ext cx="4074736" cy="250933"/>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Excel.CurrentWorkbook() = Table with Content and Name fields</a:t>
          </a:r>
        </a:p>
      </xdr:txBody>
    </xdr:sp>
    <xdr:clientData/>
  </xdr:twoCellAnchor>
  <xdr:twoCellAnchor>
    <xdr:from>
      <xdr:col>15</xdr:col>
      <xdr:colOff>49119</xdr:colOff>
      <xdr:row>17</xdr:row>
      <xdr:rowOff>136474</xdr:rowOff>
    </xdr:from>
    <xdr:to>
      <xdr:col>19</xdr:col>
      <xdr:colOff>258647</xdr:colOff>
      <xdr:row>19</xdr:row>
      <xdr:rowOff>95747</xdr:rowOff>
    </xdr:to>
    <xdr:sp macro="" textlink="">
      <xdr:nvSpPr>
        <xdr:cNvPr id="3" name="Rectangle 2">
          <a:extLst>
            <a:ext uri="{FF2B5EF4-FFF2-40B4-BE49-F238E27FC236}">
              <a16:creationId xmlns:a16="http://schemas.microsoft.com/office/drawing/2014/main" id="{8919AFC8-5D53-4455-9E69-132AFC65FBB3}"/>
            </a:ext>
          </a:extLst>
        </xdr:cNvPr>
        <xdr:cNvSpPr/>
      </xdr:nvSpPr>
      <xdr:spPr>
        <a:xfrm>
          <a:off x="6897594" y="4289374"/>
          <a:ext cx="2647928" cy="340273"/>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Row Positional Index Operator</a:t>
          </a:r>
        </a:p>
      </xdr:txBody>
    </xdr:sp>
    <xdr:clientData/>
  </xdr:twoCellAnchor>
  <xdr:twoCellAnchor>
    <xdr:from>
      <xdr:col>19</xdr:col>
      <xdr:colOff>462410</xdr:colOff>
      <xdr:row>13</xdr:row>
      <xdr:rowOff>190500</xdr:rowOff>
    </xdr:from>
    <xdr:to>
      <xdr:col>22</xdr:col>
      <xdr:colOff>355098</xdr:colOff>
      <xdr:row>15</xdr:row>
      <xdr:rowOff>144163</xdr:rowOff>
    </xdr:to>
    <xdr:sp macro="" textlink="">
      <xdr:nvSpPr>
        <xdr:cNvPr id="4" name="Rectangle 3">
          <a:extLst>
            <a:ext uri="{FF2B5EF4-FFF2-40B4-BE49-F238E27FC236}">
              <a16:creationId xmlns:a16="http://schemas.microsoft.com/office/drawing/2014/main" id="{F94668D3-48D7-4400-A659-741927A5FF6D}"/>
            </a:ext>
          </a:extLst>
        </xdr:cNvPr>
        <xdr:cNvSpPr/>
      </xdr:nvSpPr>
      <xdr:spPr>
        <a:xfrm>
          <a:off x="9749285" y="3714750"/>
          <a:ext cx="1721488" cy="334663"/>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Field Access Operator</a:t>
          </a:r>
        </a:p>
      </xdr:txBody>
    </xdr:sp>
    <xdr:clientData/>
  </xdr:twoCellAnchor>
  <xdr:twoCellAnchor>
    <xdr:from>
      <xdr:col>15</xdr:col>
      <xdr:colOff>366715</xdr:colOff>
      <xdr:row>15</xdr:row>
      <xdr:rowOff>98553</xdr:rowOff>
    </xdr:from>
    <xdr:to>
      <xdr:col>20</xdr:col>
      <xdr:colOff>421842</xdr:colOff>
      <xdr:row>17</xdr:row>
      <xdr:rowOff>175318</xdr:rowOff>
    </xdr:to>
    <xdr:sp macro="" textlink="">
      <xdr:nvSpPr>
        <xdr:cNvPr id="5" name="Rectangle 4">
          <a:extLst>
            <a:ext uri="{FF2B5EF4-FFF2-40B4-BE49-F238E27FC236}">
              <a16:creationId xmlns:a16="http://schemas.microsoft.com/office/drawing/2014/main" id="{073F3F92-6992-454E-8789-B278E7E92A9D}"/>
            </a:ext>
          </a:extLst>
        </xdr:cNvPr>
        <xdr:cNvSpPr/>
      </xdr:nvSpPr>
      <xdr:spPr>
        <a:xfrm>
          <a:off x="7215190" y="4003803"/>
          <a:ext cx="3103127" cy="324415"/>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Lookup Operator when used inside of { }</a:t>
          </a:r>
        </a:p>
      </xdr:txBody>
    </xdr:sp>
    <xdr:clientData/>
  </xdr:twoCellAnchor>
  <xdr:twoCellAnchor>
    <xdr:from>
      <xdr:col>12</xdr:col>
      <xdr:colOff>412969</xdr:colOff>
      <xdr:row>14</xdr:row>
      <xdr:rowOff>116545</xdr:rowOff>
    </xdr:from>
    <xdr:to>
      <xdr:col>13</xdr:col>
      <xdr:colOff>134843</xdr:colOff>
      <xdr:row>19</xdr:row>
      <xdr:rowOff>74890</xdr:rowOff>
    </xdr:to>
    <xdr:cxnSp macro="">
      <xdr:nvCxnSpPr>
        <xdr:cNvPr id="6" name="Straight Arrow Connector 5">
          <a:extLst>
            <a:ext uri="{FF2B5EF4-FFF2-40B4-BE49-F238E27FC236}">
              <a16:creationId xmlns:a16="http://schemas.microsoft.com/office/drawing/2014/main" id="{99ABA38E-12E9-4788-924D-C90D3FC7125B}"/>
            </a:ext>
          </a:extLst>
        </xdr:cNvPr>
        <xdr:cNvCxnSpPr/>
      </xdr:nvCxnSpPr>
      <xdr:spPr>
        <a:xfrm flipH="1">
          <a:off x="5823169" y="3831295"/>
          <a:ext cx="160024" cy="777495"/>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210529</xdr:colOff>
      <xdr:row>14</xdr:row>
      <xdr:rowOff>121873</xdr:rowOff>
    </xdr:from>
    <xdr:to>
      <xdr:col>15</xdr:col>
      <xdr:colOff>346683</xdr:colOff>
      <xdr:row>17</xdr:row>
      <xdr:rowOff>187148</xdr:rowOff>
    </xdr:to>
    <xdr:cxnSp macro="">
      <xdr:nvCxnSpPr>
        <xdr:cNvPr id="7" name="Straight Arrow Connector 6">
          <a:extLst>
            <a:ext uri="{FF2B5EF4-FFF2-40B4-BE49-F238E27FC236}">
              <a16:creationId xmlns:a16="http://schemas.microsoft.com/office/drawing/2014/main" id="{8714EE96-3F08-46B3-8592-A8F6E0A814E2}"/>
            </a:ext>
          </a:extLst>
        </xdr:cNvPr>
        <xdr:cNvCxnSpPr/>
      </xdr:nvCxnSpPr>
      <xdr:spPr>
        <a:xfrm flipH="1">
          <a:off x="7059004" y="3836623"/>
          <a:ext cx="136154" cy="503425"/>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230091</xdr:colOff>
      <xdr:row>14</xdr:row>
      <xdr:rowOff>29098</xdr:rowOff>
    </xdr:from>
    <xdr:to>
      <xdr:col>19</xdr:col>
      <xdr:colOff>531388</xdr:colOff>
      <xdr:row>14</xdr:row>
      <xdr:rowOff>134712</xdr:rowOff>
    </xdr:to>
    <xdr:cxnSp macro="">
      <xdr:nvCxnSpPr>
        <xdr:cNvPr id="8" name="Straight Arrow Connector 7">
          <a:extLst>
            <a:ext uri="{FF2B5EF4-FFF2-40B4-BE49-F238E27FC236}">
              <a16:creationId xmlns:a16="http://schemas.microsoft.com/office/drawing/2014/main" id="{7E3E1E84-AF21-412F-9A7F-DDAB20D2EB1C}"/>
            </a:ext>
          </a:extLst>
        </xdr:cNvPr>
        <xdr:cNvCxnSpPr/>
      </xdr:nvCxnSpPr>
      <xdr:spPr>
        <a:xfrm>
          <a:off x="9516966" y="3743848"/>
          <a:ext cx="301297" cy="105614"/>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451959</xdr:colOff>
      <xdr:row>14</xdr:row>
      <xdr:rowOff>126887</xdr:rowOff>
    </xdr:from>
    <xdr:to>
      <xdr:col>15</xdr:col>
      <xdr:colOff>507104</xdr:colOff>
      <xdr:row>15</xdr:row>
      <xdr:rowOff>156966</xdr:rowOff>
    </xdr:to>
    <xdr:cxnSp macro="">
      <xdr:nvCxnSpPr>
        <xdr:cNvPr id="9" name="Straight Arrow Connector 8">
          <a:extLst>
            <a:ext uri="{FF2B5EF4-FFF2-40B4-BE49-F238E27FC236}">
              <a16:creationId xmlns:a16="http://schemas.microsoft.com/office/drawing/2014/main" id="{9A29B220-CDBC-45DB-9009-2EDBB2BF8A8F}"/>
            </a:ext>
          </a:extLst>
        </xdr:cNvPr>
        <xdr:cNvCxnSpPr/>
      </xdr:nvCxnSpPr>
      <xdr:spPr>
        <a:xfrm>
          <a:off x="7300434" y="3841637"/>
          <a:ext cx="55145" cy="220579"/>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39775</xdr:colOff>
      <xdr:row>4</xdr:row>
      <xdr:rowOff>168687</xdr:rowOff>
    </xdr:from>
    <xdr:to>
      <xdr:col>5</xdr:col>
      <xdr:colOff>12988</xdr:colOff>
      <xdr:row>4</xdr:row>
      <xdr:rowOff>610466</xdr:rowOff>
    </xdr:to>
    <xdr:sp macro="" textlink="">
      <xdr:nvSpPr>
        <xdr:cNvPr id="10" name="Rectangle 9">
          <a:extLst>
            <a:ext uri="{FF2B5EF4-FFF2-40B4-BE49-F238E27FC236}">
              <a16:creationId xmlns:a16="http://schemas.microsoft.com/office/drawing/2014/main" id="{38BFAE43-8218-418A-91E0-EC551932F399}"/>
            </a:ext>
          </a:extLst>
        </xdr:cNvPr>
        <xdr:cNvSpPr/>
      </xdr:nvSpPr>
      <xdr:spPr>
        <a:xfrm>
          <a:off x="220750" y="844962"/>
          <a:ext cx="1373388" cy="441779"/>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Row Positional Index Operator</a:t>
          </a:r>
        </a:p>
      </xdr:txBody>
    </xdr:sp>
    <xdr:clientData/>
  </xdr:twoCellAnchor>
  <xdr:twoCellAnchor>
    <xdr:from>
      <xdr:col>5</xdr:col>
      <xdr:colOff>219521</xdr:colOff>
      <xdr:row>4</xdr:row>
      <xdr:rowOff>173515</xdr:rowOff>
    </xdr:from>
    <xdr:to>
      <xdr:col>7</xdr:col>
      <xdr:colOff>233802</xdr:colOff>
      <xdr:row>4</xdr:row>
      <xdr:rowOff>632114</xdr:rowOff>
    </xdr:to>
    <xdr:sp macro="" textlink="">
      <xdr:nvSpPr>
        <xdr:cNvPr id="11" name="Rectangle 10">
          <a:extLst>
            <a:ext uri="{FF2B5EF4-FFF2-40B4-BE49-F238E27FC236}">
              <a16:creationId xmlns:a16="http://schemas.microsoft.com/office/drawing/2014/main" id="{7331F130-3C7C-437C-A2BB-51A52A84C622}"/>
            </a:ext>
          </a:extLst>
        </xdr:cNvPr>
        <xdr:cNvSpPr/>
      </xdr:nvSpPr>
      <xdr:spPr>
        <a:xfrm>
          <a:off x="1800671" y="849790"/>
          <a:ext cx="1233481" cy="458599"/>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Field Access Operator</a:t>
          </a:r>
        </a:p>
      </xdr:txBody>
    </xdr:sp>
    <xdr:clientData/>
  </xdr:twoCellAnchor>
  <xdr:twoCellAnchor>
    <xdr:from>
      <xdr:col>3</xdr:col>
      <xdr:colOff>467591</xdr:colOff>
      <xdr:row>4</xdr:row>
      <xdr:rowOff>17318</xdr:rowOff>
    </xdr:from>
    <xdr:to>
      <xdr:col>3</xdr:col>
      <xdr:colOff>467592</xdr:colOff>
      <xdr:row>4</xdr:row>
      <xdr:rowOff>199159</xdr:rowOff>
    </xdr:to>
    <xdr:cxnSp macro="">
      <xdr:nvCxnSpPr>
        <xdr:cNvPr id="12" name="Straight Arrow Connector 11">
          <a:extLst>
            <a:ext uri="{FF2B5EF4-FFF2-40B4-BE49-F238E27FC236}">
              <a16:creationId xmlns:a16="http://schemas.microsoft.com/office/drawing/2014/main" id="{8ACDB051-9488-442D-9B72-E9EE11279540}"/>
            </a:ext>
          </a:extLst>
        </xdr:cNvPr>
        <xdr:cNvCxnSpPr/>
      </xdr:nvCxnSpPr>
      <xdr:spPr>
        <a:xfrm>
          <a:off x="829541" y="693593"/>
          <a:ext cx="1" cy="181841"/>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537729</xdr:colOff>
      <xdr:row>4</xdr:row>
      <xdr:rowOff>31173</xdr:rowOff>
    </xdr:from>
    <xdr:to>
      <xdr:col>5</xdr:col>
      <xdr:colOff>537730</xdr:colOff>
      <xdr:row>4</xdr:row>
      <xdr:rowOff>213014</xdr:rowOff>
    </xdr:to>
    <xdr:cxnSp macro="">
      <xdr:nvCxnSpPr>
        <xdr:cNvPr id="13" name="Straight Arrow Connector 12">
          <a:extLst>
            <a:ext uri="{FF2B5EF4-FFF2-40B4-BE49-F238E27FC236}">
              <a16:creationId xmlns:a16="http://schemas.microsoft.com/office/drawing/2014/main" id="{EBC8E1B0-1470-401F-B852-6CDF8D02B3A3}"/>
            </a:ext>
          </a:extLst>
        </xdr:cNvPr>
        <xdr:cNvCxnSpPr/>
      </xdr:nvCxnSpPr>
      <xdr:spPr>
        <a:xfrm>
          <a:off x="2118879" y="707448"/>
          <a:ext cx="1" cy="181841"/>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436475</xdr:colOff>
      <xdr:row>26</xdr:row>
      <xdr:rowOff>42420</xdr:rowOff>
    </xdr:from>
    <xdr:to>
      <xdr:col>19</xdr:col>
      <xdr:colOff>197252</xdr:colOff>
      <xdr:row>27</xdr:row>
      <xdr:rowOff>102853</xdr:rowOff>
    </xdr:to>
    <xdr:sp macro="" textlink="">
      <xdr:nvSpPr>
        <xdr:cNvPr id="14" name="Rectangle 13">
          <a:extLst>
            <a:ext uri="{FF2B5EF4-FFF2-40B4-BE49-F238E27FC236}">
              <a16:creationId xmlns:a16="http://schemas.microsoft.com/office/drawing/2014/main" id="{F6C13A8F-3C00-4157-8BB7-E52D53858DBF}"/>
            </a:ext>
          </a:extLst>
        </xdr:cNvPr>
        <xdr:cNvSpPr/>
      </xdr:nvSpPr>
      <xdr:spPr>
        <a:xfrm>
          <a:off x="5408525" y="5909820"/>
          <a:ext cx="4075602" cy="250933"/>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Excel.CurrentWorkbook() = Table with Content and Name fields</a:t>
          </a:r>
        </a:p>
      </xdr:txBody>
    </xdr:sp>
    <xdr:clientData/>
  </xdr:twoCellAnchor>
  <xdr:twoCellAnchor>
    <xdr:from>
      <xdr:col>15</xdr:col>
      <xdr:colOff>48310</xdr:colOff>
      <xdr:row>24</xdr:row>
      <xdr:rowOff>127815</xdr:rowOff>
    </xdr:from>
    <xdr:to>
      <xdr:col>19</xdr:col>
      <xdr:colOff>257838</xdr:colOff>
      <xdr:row>26</xdr:row>
      <xdr:rowOff>87088</xdr:rowOff>
    </xdr:to>
    <xdr:sp macro="" textlink="">
      <xdr:nvSpPr>
        <xdr:cNvPr id="15" name="Rectangle 14">
          <a:extLst>
            <a:ext uri="{FF2B5EF4-FFF2-40B4-BE49-F238E27FC236}">
              <a16:creationId xmlns:a16="http://schemas.microsoft.com/office/drawing/2014/main" id="{54DDEB9B-1CFF-4E6B-BA85-CFDC9DFEA047}"/>
            </a:ext>
          </a:extLst>
        </xdr:cNvPr>
        <xdr:cNvSpPr/>
      </xdr:nvSpPr>
      <xdr:spPr>
        <a:xfrm>
          <a:off x="6896785" y="5614215"/>
          <a:ext cx="2647928" cy="340273"/>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Row Positional Index Operator</a:t>
          </a:r>
        </a:p>
      </xdr:txBody>
    </xdr:sp>
    <xdr:clientData/>
  </xdr:twoCellAnchor>
  <xdr:twoCellAnchor>
    <xdr:from>
      <xdr:col>19</xdr:col>
      <xdr:colOff>461601</xdr:colOff>
      <xdr:row>21</xdr:row>
      <xdr:rowOff>125557</xdr:rowOff>
    </xdr:from>
    <xdr:to>
      <xdr:col>22</xdr:col>
      <xdr:colOff>354289</xdr:colOff>
      <xdr:row>23</xdr:row>
      <xdr:rowOff>79220</xdr:rowOff>
    </xdr:to>
    <xdr:sp macro="" textlink="">
      <xdr:nvSpPr>
        <xdr:cNvPr id="16" name="Rectangle 15">
          <a:extLst>
            <a:ext uri="{FF2B5EF4-FFF2-40B4-BE49-F238E27FC236}">
              <a16:creationId xmlns:a16="http://schemas.microsoft.com/office/drawing/2014/main" id="{597F9929-755D-4577-A738-686BF0BBE87D}"/>
            </a:ext>
          </a:extLst>
        </xdr:cNvPr>
        <xdr:cNvSpPr/>
      </xdr:nvSpPr>
      <xdr:spPr>
        <a:xfrm>
          <a:off x="9748476" y="5040457"/>
          <a:ext cx="1721488" cy="334663"/>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Field Access Operator</a:t>
          </a:r>
        </a:p>
      </xdr:txBody>
    </xdr:sp>
    <xdr:clientData/>
  </xdr:twoCellAnchor>
  <xdr:twoCellAnchor>
    <xdr:from>
      <xdr:col>15</xdr:col>
      <xdr:colOff>365906</xdr:colOff>
      <xdr:row>23</xdr:row>
      <xdr:rowOff>33610</xdr:rowOff>
    </xdr:from>
    <xdr:to>
      <xdr:col>20</xdr:col>
      <xdr:colOff>421033</xdr:colOff>
      <xdr:row>24</xdr:row>
      <xdr:rowOff>166659</xdr:rowOff>
    </xdr:to>
    <xdr:sp macro="" textlink="">
      <xdr:nvSpPr>
        <xdr:cNvPr id="17" name="Rectangle 16">
          <a:extLst>
            <a:ext uri="{FF2B5EF4-FFF2-40B4-BE49-F238E27FC236}">
              <a16:creationId xmlns:a16="http://schemas.microsoft.com/office/drawing/2014/main" id="{A325F7D6-02EA-4655-9215-ADF9D8C00B59}"/>
            </a:ext>
          </a:extLst>
        </xdr:cNvPr>
        <xdr:cNvSpPr/>
      </xdr:nvSpPr>
      <xdr:spPr>
        <a:xfrm>
          <a:off x="7214381" y="5329510"/>
          <a:ext cx="3103127" cy="323549"/>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Lookup Operator when used inside of { }</a:t>
          </a:r>
        </a:p>
      </xdr:txBody>
    </xdr:sp>
    <xdr:clientData/>
  </xdr:twoCellAnchor>
  <xdr:twoCellAnchor>
    <xdr:from>
      <xdr:col>12</xdr:col>
      <xdr:colOff>412160</xdr:colOff>
      <xdr:row>22</xdr:row>
      <xdr:rowOff>51602</xdr:rowOff>
    </xdr:from>
    <xdr:to>
      <xdr:col>13</xdr:col>
      <xdr:colOff>134034</xdr:colOff>
      <xdr:row>26</xdr:row>
      <xdr:rowOff>66231</xdr:rowOff>
    </xdr:to>
    <xdr:cxnSp macro="">
      <xdr:nvCxnSpPr>
        <xdr:cNvPr id="18" name="Straight Arrow Connector 17">
          <a:extLst>
            <a:ext uri="{FF2B5EF4-FFF2-40B4-BE49-F238E27FC236}">
              <a16:creationId xmlns:a16="http://schemas.microsoft.com/office/drawing/2014/main" id="{7E303883-0AEA-4E24-A0E5-B50FBCFF73C4}"/>
            </a:ext>
          </a:extLst>
        </xdr:cNvPr>
        <xdr:cNvCxnSpPr/>
      </xdr:nvCxnSpPr>
      <xdr:spPr>
        <a:xfrm flipH="1">
          <a:off x="5822360" y="5157002"/>
          <a:ext cx="160024" cy="776629"/>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209720</xdr:colOff>
      <xdr:row>22</xdr:row>
      <xdr:rowOff>56930</xdr:rowOff>
    </xdr:from>
    <xdr:to>
      <xdr:col>15</xdr:col>
      <xdr:colOff>345874</xdr:colOff>
      <xdr:row>24</xdr:row>
      <xdr:rowOff>178489</xdr:rowOff>
    </xdr:to>
    <xdr:cxnSp macro="">
      <xdr:nvCxnSpPr>
        <xdr:cNvPr id="19" name="Straight Arrow Connector 18">
          <a:extLst>
            <a:ext uri="{FF2B5EF4-FFF2-40B4-BE49-F238E27FC236}">
              <a16:creationId xmlns:a16="http://schemas.microsoft.com/office/drawing/2014/main" id="{733D5A57-6A02-4247-B9E1-686B6F597530}"/>
            </a:ext>
          </a:extLst>
        </xdr:cNvPr>
        <xdr:cNvCxnSpPr/>
      </xdr:nvCxnSpPr>
      <xdr:spPr>
        <a:xfrm flipH="1">
          <a:off x="7058195" y="5162330"/>
          <a:ext cx="136154" cy="502559"/>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229282</xdr:colOff>
      <xdr:row>21</xdr:row>
      <xdr:rowOff>154655</xdr:rowOff>
    </xdr:from>
    <xdr:to>
      <xdr:col>19</xdr:col>
      <xdr:colOff>530579</xdr:colOff>
      <xdr:row>22</xdr:row>
      <xdr:rowOff>69769</xdr:rowOff>
    </xdr:to>
    <xdr:cxnSp macro="">
      <xdr:nvCxnSpPr>
        <xdr:cNvPr id="20" name="Straight Arrow Connector 19">
          <a:extLst>
            <a:ext uri="{FF2B5EF4-FFF2-40B4-BE49-F238E27FC236}">
              <a16:creationId xmlns:a16="http://schemas.microsoft.com/office/drawing/2014/main" id="{F5863FF0-C31D-47FF-B075-0CDF794575DF}"/>
            </a:ext>
          </a:extLst>
        </xdr:cNvPr>
        <xdr:cNvCxnSpPr/>
      </xdr:nvCxnSpPr>
      <xdr:spPr>
        <a:xfrm>
          <a:off x="9516157" y="5069555"/>
          <a:ext cx="301297" cy="105614"/>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451150</xdr:colOff>
      <xdr:row>22</xdr:row>
      <xdr:rowOff>61944</xdr:rowOff>
    </xdr:from>
    <xdr:to>
      <xdr:col>15</xdr:col>
      <xdr:colOff>506295</xdr:colOff>
      <xdr:row>23</xdr:row>
      <xdr:rowOff>92023</xdr:rowOff>
    </xdr:to>
    <xdr:cxnSp macro="">
      <xdr:nvCxnSpPr>
        <xdr:cNvPr id="21" name="Straight Arrow Connector 20">
          <a:extLst>
            <a:ext uri="{FF2B5EF4-FFF2-40B4-BE49-F238E27FC236}">
              <a16:creationId xmlns:a16="http://schemas.microsoft.com/office/drawing/2014/main" id="{775154BA-CA67-4BFD-94B9-EF1D1DA45F3D}"/>
            </a:ext>
          </a:extLst>
        </xdr:cNvPr>
        <xdr:cNvCxnSpPr/>
      </xdr:nvCxnSpPr>
      <xdr:spPr>
        <a:xfrm>
          <a:off x="7299625" y="5167344"/>
          <a:ext cx="55145" cy="220579"/>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38966</xdr:colOff>
      <xdr:row>7</xdr:row>
      <xdr:rowOff>160028</xdr:rowOff>
    </xdr:from>
    <xdr:to>
      <xdr:col>5</xdr:col>
      <xdr:colOff>12179</xdr:colOff>
      <xdr:row>7</xdr:row>
      <xdr:rowOff>601807</xdr:rowOff>
    </xdr:to>
    <xdr:sp macro="" textlink="">
      <xdr:nvSpPr>
        <xdr:cNvPr id="22" name="Rectangle 21">
          <a:extLst>
            <a:ext uri="{FF2B5EF4-FFF2-40B4-BE49-F238E27FC236}">
              <a16:creationId xmlns:a16="http://schemas.microsoft.com/office/drawing/2014/main" id="{4D6A6C09-2924-47BA-8CB2-F5B2B2FCE528}"/>
            </a:ext>
          </a:extLst>
        </xdr:cNvPr>
        <xdr:cNvSpPr/>
      </xdr:nvSpPr>
      <xdr:spPr>
        <a:xfrm>
          <a:off x="219941" y="2017403"/>
          <a:ext cx="1373388" cy="441779"/>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Row Positional Index Operator</a:t>
          </a:r>
        </a:p>
      </xdr:txBody>
    </xdr:sp>
    <xdr:clientData/>
  </xdr:twoCellAnchor>
  <xdr:twoCellAnchor>
    <xdr:from>
      <xdr:col>6</xdr:col>
      <xdr:colOff>205722</xdr:colOff>
      <xdr:row>7</xdr:row>
      <xdr:rowOff>151866</xdr:rowOff>
    </xdr:from>
    <xdr:to>
      <xdr:col>7</xdr:col>
      <xdr:colOff>830469</xdr:colOff>
      <xdr:row>7</xdr:row>
      <xdr:rowOff>610465</xdr:rowOff>
    </xdr:to>
    <xdr:sp macro="" textlink="">
      <xdr:nvSpPr>
        <xdr:cNvPr id="23" name="Rectangle 22">
          <a:extLst>
            <a:ext uri="{FF2B5EF4-FFF2-40B4-BE49-F238E27FC236}">
              <a16:creationId xmlns:a16="http://schemas.microsoft.com/office/drawing/2014/main" id="{F1A23B6F-20E5-4F20-B7BF-5885483C0311}"/>
            </a:ext>
          </a:extLst>
        </xdr:cNvPr>
        <xdr:cNvSpPr/>
      </xdr:nvSpPr>
      <xdr:spPr>
        <a:xfrm>
          <a:off x="2396472" y="2009241"/>
          <a:ext cx="1234347" cy="458599"/>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Field Access Operator</a:t>
          </a:r>
        </a:p>
      </xdr:txBody>
    </xdr:sp>
    <xdr:clientData/>
  </xdr:twoCellAnchor>
  <xdr:twoCellAnchor>
    <xdr:from>
      <xdr:col>3</xdr:col>
      <xdr:colOff>267466</xdr:colOff>
      <xdr:row>7</xdr:row>
      <xdr:rowOff>561474</xdr:rowOff>
    </xdr:from>
    <xdr:to>
      <xdr:col>8</xdr:col>
      <xdr:colOff>86064</xdr:colOff>
      <xdr:row>7</xdr:row>
      <xdr:rowOff>837738</xdr:rowOff>
    </xdr:to>
    <xdr:sp macro="" textlink="">
      <xdr:nvSpPr>
        <xdr:cNvPr id="24" name="Rectangle 23">
          <a:extLst>
            <a:ext uri="{FF2B5EF4-FFF2-40B4-BE49-F238E27FC236}">
              <a16:creationId xmlns:a16="http://schemas.microsoft.com/office/drawing/2014/main" id="{75E385B9-07D8-4374-B878-20E20B201039}"/>
            </a:ext>
          </a:extLst>
        </xdr:cNvPr>
        <xdr:cNvSpPr/>
      </xdr:nvSpPr>
      <xdr:spPr>
        <a:xfrm>
          <a:off x="629416" y="2418849"/>
          <a:ext cx="3114248" cy="266739"/>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Lookup Operator when used inside of { }</a:t>
          </a:r>
        </a:p>
      </xdr:txBody>
    </xdr:sp>
    <xdr:clientData/>
  </xdr:twoCellAnchor>
  <xdr:twoCellAnchor>
    <xdr:from>
      <xdr:col>3</xdr:col>
      <xdr:colOff>466782</xdr:colOff>
      <xdr:row>7</xdr:row>
      <xdr:rowOff>8659</xdr:rowOff>
    </xdr:from>
    <xdr:to>
      <xdr:col>3</xdr:col>
      <xdr:colOff>466783</xdr:colOff>
      <xdr:row>7</xdr:row>
      <xdr:rowOff>190500</xdr:rowOff>
    </xdr:to>
    <xdr:cxnSp macro="">
      <xdr:nvCxnSpPr>
        <xdr:cNvPr id="25" name="Straight Arrow Connector 24">
          <a:extLst>
            <a:ext uri="{FF2B5EF4-FFF2-40B4-BE49-F238E27FC236}">
              <a16:creationId xmlns:a16="http://schemas.microsoft.com/office/drawing/2014/main" id="{09CF8137-C163-4000-8F6E-D45C4C805B39}"/>
            </a:ext>
          </a:extLst>
        </xdr:cNvPr>
        <xdr:cNvCxnSpPr/>
      </xdr:nvCxnSpPr>
      <xdr:spPr>
        <a:xfrm>
          <a:off x="828732" y="1866034"/>
          <a:ext cx="1" cy="181841"/>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523930</xdr:colOff>
      <xdr:row>7</xdr:row>
      <xdr:rowOff>9524</xdr:rowOff>
    </xdr:from>
    <xdr:to>
      <xdr:col>6</xdr:col>
      <xdr:colOff>523931</xdr:colOff>
      <xdr:row>7</xdr:row>
      <xdr:rowOff>191365</xdr:rowOff>
    </xdr:to>
    <xdr:cxnSp macro="">
      <xdr:nvCxnSpPr>
        <xdr:cNvPr id="26" name="Straight Arrow Connector 25">
          <a:extLst>
            <a:ext uri="{FF2B5EF4-FFF2-40B4-BE49-F238E27FC236}">
              <a16:creationId xmlns:a16="http://schemas.microsoft.com/office/drawing/2014/main" id="{01E86C9A-81E4-4A8B-B13B-8F03420D1B14}"/>
            </a:ext>
          </a:extLst>
        </xdr:cNvPr>
        <xdr:cNvCxnSpPr/>
      </xdr:nvCxnSpPr>
      <xdr:spPr>
        <a:xfrm>
          <a:off x="2714680" y="1866899"/>
          <a:ext cx="1" cy="181841"/>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401053</xdr:colOff>
      <xdr:row>6</xdr:row>
      <xdr:rowOff>265697</xdr:rowOff>
    </xdr:from>
    <xdr:to>
      <xdr:col>6</xdr:col>
      <xdr:colOff>355935</xdr:colOff>
      <xdr:row>7</xdr:row>
      <xdr:rowOff>606592</xdr:rowOff>
    </xdr:to>
    <xdr:cxnSp macro="">
      <xdr:nvCxnSpPr>
        <xdr:cNvPr id="27" name="Straight Arrow Connector 26">
          <a:extLst>
            <a:ext uri="{FF2B5EF4-FFF2-40B4-BE49-F238E27FC236}">
              <a16:creationId xmlns:a16="http://schemas.microsoft.com/office/drawing/2014/main" id="{A9F1F471-40E1-4BBD-B0FD-4DAB2F99DC79}"/>
            </a:ext>
          </a:extLst>
        </xdr:cNvPr>
        <xdr:cNvCxnSpPr/>
      </xdr:nvCxnSpPr>
      <xdr:spPr>
        <a:xfrm flipH="1">
          <a:off x="1982203" y="1856372"/>
          <a:ext cx="564482" cy="607595"/>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52551</xdr:colOff>
      <xdr:row>9</xdr:row>
      <xdr:rowOff>171918</xdr:rowOff>
    </xdr:from>
    <xdr:to>
      <xdr:col>9</xdr:col>
      <xdr:colOff>289035</xdr:colOff>
      <xdr:row>12</xdr:row>
      <xdr:rowOff>41851</xdr:rowOff>
    </xdr:to>
    <xdr:sp macro="" textlink="">
      <xdr:nvSpPr>
        <xdr:cNvPr id="2" name="Rectangle 1">
          <a:extLst>
            <a:ext uri="{FF2B5EF4-FFF2-40B4-BE49-F238E27FC236}">
              <a16:creationId xmlns:a16="http://schemas.microsoft.com/office/drawing/2014/main" id="{DF7AD86D-AE6B-452A-B3A0-55F60C53D326}"/>
            </a:ext>
          </a:extLst>
        </xdr:cNvPr>
        <xdr:cNvSpPr/>
      </xdr:nvSpPr>
      <xdr:spPr>
        <a:xfrm>
          <a:off x="300201" y="1610193"/>
          <a:ext cx="4075059" cy="308083"/>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Excel.CurrentWorkbook() = Table with Content and Name fields</a:t>
          </a:r>
        </a:p>
      </xdr:txBody>
    </xdr:sp>
    <xdr:clientData/>
  </xdr:twoCellAnchor>
  <xdr:twoCellAnchor>
    <xdr:from>
      <xdr:col>5</xdr:col>
      <xdr:colOff>137948</xdr:colOff>
      <xdr:row>8</xdr:row>
      <xdr:rowOff>80751</xdr:rowOff>
    </xdr:from>
    <xdr:to>
      <xdr:col>10</xdr:col>
      <xdr:colOff>5255</xdr:colOff>
      <xdr:row>10</xdr:row>
      <xdr:rowOff>40024</xdr:rowOff>
    </xdr:to>
    <xdr:sp macro="" textlink="">
      <xdr:nvSpPr>
        <xdr:cNvPr id="3" name="Rectangle 2">
          <a:extLst>
            <a:ext uri="{FF2B5EF4-FFF2-40B4-BE49-F238E27FC236}">
              <a16:creationId xmlns:a16="http://schemas.microsoft.com/office/drawing/2014/main" id="{857B030B-4FE1-4CAD-875C-28692D529736}"/>
            </a:ext>
          </a:extLst>
        </xdr:cNvPr>
        <xdr:cNvSpPr/>
      </xdr:nvSpPr>
      <xdr:spPr>
        <a:xfrm>
          <a:off x="1785773" y="1328526"/>
          <a:ext cx="2648607" cy="340273"/>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Row Positional Index Operator</a:t>
          </a:r>
        </a:p>
      </xdr:txBody>
    </xdr:sp>
    <xdr:clientData/>
  </xdr:twoCellAnchor>
  <xdr:twoCellAnchor>
    <xdr:from>
      <xdr:col>6</xdr:col>
      <xdr:colOff>147144</xdr:colOff>
      <xdr:row>6</xdr:row>
      <xdr:rowOff>168367</xdr:rowOff>
    </xdr:from>
    <xdr:to>
      <xdr:col>9</xdr:col>
      <xdr:colOff>34157</xdr:colOff>
      <xdr:row>8</xdr:row>
      <xdr:rowOff>100050</xdr:rowOff>
    </xdr:to>
    <xdr:sp macro="" textlink="">
      <xdr:nvSpPr>
        <xdr:cNvPr id="4" name="Rectangle 3">
          <a:extLst>
            <a:ext uri="{FF2B5EF4-FFF2-40B4-BE49-F238E27FC236}">
              <a16:creationId xmlns:a16="http://schemas.microsoft.com/office/drawing/2014/main" id="{B6CDC6AC-0795-497A-8756-654FEE06CD54}"/>
            </a:ext>
          </a:extLst>
        </xdr:cNvPr>
        <xdr:cNvSpPr/>
      </xdr:nvSpPr>
      <xdr:spPr>
        <a:xfrm>
          <a:off x="2404569" y="1035142"/>
          <a:ext cx="1715813" cy="312683"/>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Field Access Operator</a:t>
          </a:r>
        </a:p>
      </xdr:txBody>
    </xdr:sp>
    <xdr:clientData/>
  </xdr:twoCellAnchor>
  <xdr:twoCellAnchor>
    <xdr:from>
      <xdr:col>3</xdr:col>
      <xdr:colOff>292719</xdr:colOff>
      <xdr:row>6</xdr:row>
      <xdr:rowOff>9711</xdr:rowOff>
    </xdr:from>
    <xdr:to>
      <xdr:col>3</xdr:col>
      <xdr:colOff>440978</xdr:colOff>
      <xdr:row>10</xdr:row>
      <xdr:rowOff>13939</xdr:rowOff>
    </xdr:to>
    <xdr:cxnSp macro="">
      <xdr:nvCxnSpPr>
        <xdr:cNvPr id="5" name="Straight Arrow Connector 4">
          <a:extLst>
            <a:ext uri="{FF2B5EF4-FFF2-40B4-BE49-F238E27FC236}">
              <a16:creationId xmlns:a16="http://schemas.microsoft.com/office/drawing/2014/main" id="{6A2D3EB6-F17B-44F1-B441-1EC341848C30}"/>
            </a:ext>
          </a:extLst>
        </xdr:cNvPr>
        <xdr:cNvCxnSpPr/>
      </xdr:nvCxnSpPr>
      <xdr:spPr>
        <a:xfrm flipH="1">
          <a:off x="721344" y="876486"/>
          <a:ext cx="148259" cy="766228"/>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297366</xdr:colOff>
      <xdr:row>6</xdr:row>
      <xdr:rowOff>13607</xdr:rowOff>
    </xdr:from>
    <xdr:to>
      <xdr:col>5</xdr:col>
      <xdr:colOff>517073</xdr:colOff>
      <xdr:row>8</xdr:row>
      <xdr:rowOff>130097</xdr:rowOff>
    </xdr:to>
    <xdr:cxnSp macro="">
      <xdr:nvCxnSpPr>
        <xdr:cNvPr id="6" name="Straight Arrow Connector 5">
          <a:extLst>
            <a:ext uri="{FF2B5EF4-FFF2-40B4-BE49-F238E27FC236}">
              <a16:creationId xmlns:a16="http://schemas.microsoft.com/office/drawing/2014/main" id="{9094CF09-36F6-4D9F-BC71-5C50823F4286}"/>
            </a:ext>
          </a:extLst>
        </xdr:cNvPr>
        <xdr:cNvCxnSpPr/>
      </xdr:nvCxnSpPr>
      <xdr:spPr>
        <a:xfrm flipH="1">
          <a:off x="1945191" y="880382"/>
          <a:ext cx="219707" cy="497490"/>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298330</xdr:colOff>
      <xdr:row>6</xdr:row>
      <xdr:rowOff>10783</xdr:rowOff>
    </xdr:from>
    <xdr:to>
      <xdr:col>6</xdr:col>
      <xdr:colOff>302889</xdr:colOff>
      <xdr:row>7</xdr:row>
      <xdr:rowOff>24119</xdr:rowOff>
    </xdr:to>
    <xdr:cxnSp macro="">
      <xdr:nvCxnSpPr>
        <xdr:cNvPr id="7" name="Straight Arrow Connector 6">
          <a:extLst>
            <a:ext uri="{FF2B5EF4-FFF2-40B4-BE49-F238E27FC236}">
              <a16:creationId xmlns:a16="http://schemas.microsoft.com/office/drawing/2014/main" id="{AFFDCACF-5829-40C9-975E-8077C8861E7A}"/>
            </a:ext>
          </a:extLst>
        </xdr:cNvPr>
        <xdr:cNvCxnSpPr/>
      </xdr:nvCxnSpPr>
      <xdr:spPr>
        <a:xfrm>
          <a:off x="2555755" y="877558"/>
          <a:ext cx="4559" cy="203836"/>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38146</xdr:colOff>
      <xdr:row>19</xdr:row>
      <xdr:rowOff>2</xdr:rowOff>
    </xdr:from>
    <xdr:to>
      <xdr:col>9</xdr:col>
      <xdr:colOff>274629</xdr:colOff>
      <xdr:row>20</xdr:row>
      <xdr:rowOff>98535</xdr:rowOff>
    </xdr:to>
    <xdr:sp macro="" textlink="">
      <xdr:nvSpPr>
        <xdr:cNvPr id="8" name="Rectangle 7">
          <a:extLst>
            <a:ext uri="{FF2B5EF4-FFF2-40B4-BE49-F238E27FC236}">
              <a16:creationId xmlns:a16="http://schemas.microsoft.com/office/drawing/2014/main" id="{8327E9C8-C726-4FF1-8E68-FE43EE8BBA24}"/>
            </a:ext>
          </a:extLst>
        </xdr:cNvPr>
        <xdr:cNvSpPr/>
      </xdr:nvSpPr>
      <xdr:spPr>
        <a:xfrm>
          <a:off x="285796" y="3095627"/>
          <a:ext cx="4075058" cy="250933"/>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Excel.CurrentWorkbook() = Table with Content and Name fields</a:t>
          </a:r>
        </a:p>
      </xdr:txBody>
    </xdr:sp>
    <xdr:clientData/>
  </xdr:twoCellAnchor>
  <xdr:twoCellAnchor>
    <xdr:from>
      <xdr:col>5</xdr:col>
      <xdr:colOff>123542</xdr:colOff>
      <xdr:row>17</xdr:row>
      <xdr:rowOff>85397</xdr:rowOff>
    </xdr:from>
    <xdr:to>
      <xdr:col>9</xdr:col>
      <xdr:colOff>335215</xdr:colOff>
      <xdr:row>19</xdr:row>
      <xdr:rowOff>44670</xdr:rowOff>
    </xdr:to>
    <xdr:sp macro="" textlink="">
      <xdr:nvSpPr>
        <xdr:cNvPr id="9" name="Rectangle 8">
          <a:extLst>
            <a:ext uri="{FF2B5EF4-FFF2-40B4-BE49-F238E27FC236}">
              <a16:creationId xmlns:a16="http://schemas.microsoft.com/office/drawing/2014/main" id="{7885CCDE-F17E-4008-9B32-6382172EA523}"/>
            </a:ext>
          </a:extLst>
        </xdr:cNvPr>
        <xdr:cNvSpPr/>
      </xdr:nvSpPr>
      <xdr:spPr>
        <a:xfrm>
          <a:off x="1771367" y="2800022"/>
          <a:ext cx="2650073" cy="340273"/>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Row Positional Index Operator</a:t>
          </a:r>
        </a:p>
      </xdr:txBody>
    </xdr:sp>
    <xdr:clientData/>
  </xdr:twoCellAnchor>
  <xdr:twoCellAnchor>
    <xdr:from>
      <xdr:col>10</xdr:col>
      <xdr:colOff>194612</xdr:colOff>
      <xdr:row>14</xdr:row>
      <xdr:rowOff>105646</xdr:rowOff>
    </xdr:from>
    <xdr:to>
      <xdr:col>15</xdr:col>
      <xdr:colOff>59601</xdr:colOff>
      <xdr:row>16</xdr:row>
      <xdr:rowOff>37329</xdr:rowOff>
    </xdr:to>
    <xdr:sp macro="" textlink="">
      <xdr:nvSpPr>
        <xdr:cNvPr id="10" name="Rectangle 9">
          <a:extLst>
            <a:ext uri="{FF2B5EF4-FFF2-40B4-BE49-F238E27FC236}">
              <a16:creationId xmlns:a16="http://schemas.microsoft.com/office/drawing/2014/main" id="{43B6AE3D-F941-48AB-A6DB-0520F397A815}"/>
            </a:ext>
          </a:extLst>
        </xdr:cNvPr>
        <xdr:cNvSpPr/>
      </xdr:nvSpPr>
      <xdr:spPr>
        <a:xfrm>
          <a:off x="4623737" y="2229721"/>
          <a:ext cx="1712839" cy="331733"/>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Field Access Operator</a:t>
          </a:r>
        </a:p>
      </xdr:txBody>
    </xdr:sp>
    <xdr:clientData/>
  </xdr:twoCellAnchor>
  <xdr:twoCellAnchor>
    <xdr:from>
      <xdr:col>5</xdr:col>
      <xdr:colOff>441138</xdr:colOff>
      <xdr:row>15</xdr:row>
      <xdr:rowOff>182219</xdr:rowOff>
    </xdr:from>
    <xdr:to>
      <xdr:col>12</xdr:col>
      <xdr:colOff>367061</xdr:colOff>
      <xdr:row>17</xdr:row>
      <xdr:rowOff>124241</xdr:rowOff>
    </xdr:to>
    <xdr:sp macro="" textlink="">
      <xdr:nvSpPr>
        <xdr:cNvPr id="11" name="Rectangle 10">
          <a:extLst>
            <a:ext uri="{FF2B5EF4-FFF2-40B4-BE49-F238E27FC236}">
              <a16:creationId xmlns:a16="http://schemas.microsoft.com/office/drawing/2014/main" id="{906A2BBF-D92D-4529-8329-787EFA280039}"/>
            </a:ext>
          </a:extLst>
        </xdr:cNvPr>
        <xdr:cNvSpPr/>
      </xdr:nvSpPr>
      <xdr:spPr>
        <a:xfrm>
          <a:off x="2088963" y="2515844"/>
          <a:ext cx="3097748" cy="323022"/>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Lookup Operator when used inside of { }</a:t>
          </a:r>
        </a:p>
      </xdr:txBody>
    </xdr:sp>
    <xdr:clientData/>
  </xdr:twoCellAnchor>
  <xdr:twoCellAnchor>
    <xdr:from>
      <xdr:col>3</xdr:col>
      <xdr:colOff>267942</xdr:colOff>
      <xdr:row>15</xdr:row>
      <xdr:rowOff>9711</xdr:rowOff>
    </xdr:from>
    <xdr:to>
      <xdr:col>3</xdr:col>
      <xdr:colOff>426572</xdr:colOff>
      <xdr:row>19</xdr:row>
      <xdr:rowOff>23813</xdr:rowOff>
    </xdr:to>
    <xdr:cxnSp macro="">
      <xdr:nvCxnSpPr>
        <xdr:cNvPr id="12" name="Straight Arrow Connector 11">
          <a:extLst>
            <a:ext uri="{FF2B5EF4-FFF2-40B4-BE49-F238E27FC236}">
              <a16:creationId xmlns:a16="http://schemas.microsoft.com/office/drawing/2014/main" id="{060BF28C-81EE-4D23-B22F-9FE734C32A77}"/>
            </a:ext>
          </a:extLst>
        </xdr:cNvPr>
        <xdr:cNvCxnSpPr/>
      </xdr:nvCxnSpPr>
      <xdr:spPr>
        <a:xfrm flipH="1">
          <a:off x="696567" y="2343336"/>
          <a:ext cx="158630" cy="776102"/>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284952</xdr:colOff>
      <xdr:row>15</xdr:row>
      <xdr:rowOff>15039</xdr:rowOff>
    </xdr:from>
    <xdr:to>
      <xdr:col>5</xdr:col>
      <xdr:colOff>421106</xdr:colOff>
      <xdr:row>17</xdr:row>
      <xdr:rowOff>136071</xdr:rowOff>
    </xdr:to>
    <xdr:cxnSp macro="">
      <xdr:nvCxnSpPr>
        <xdr:cNvPr id="13" name="Straight Arrow Connector 12">
          <a:extLst>
            <a:ext uri="{FF2B5EF4-FFF2-40B4-BE49-F238E27FC236}">
              <a16:creationId xmlns:a16="http://schemas.microsoft.com/office/drawing/2014/main" id="{358A02E4-5090-453B-8FFF-37AB4DD980DF}"/>
            </a:ext>
          </a:extLst>
        </xdr:cNvPr>
        <xdr:cNvCxnSpPr/>
      </xdr:nvCxnSpPr>
      <xdr:spPr>
        <a:xfrm flipH="1">
          <a:off x="1932777" y="2348664"/>
          <a:ext cx="136154" cy="502032"/>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5443</xdr:colOff>
      <xdr:row>14</xdr:row>
      <xdr:rowOff>152400</xdr:rowOff>
    </xdr:from>
    <xdr:to>
      <xdr:col>11</xdr:col>
      <xdr:colOff>51110</xdr:colOff>
      <xdr:row>15</xdr:row>
      <xdr:rowOff>27878</xdr:rowOff>
    </xdr:to>
    <xdr:cxnSp macro="">
      <xdr:nvCxnSpPr>
        <xdr:cNvPr id="14" name="Straight Arrow Connector 13">
          <a:extLst>
            <a:ext uri="{FF2B5EF4-FFF2-40B4-BE49-F238E27FC236}">
              <a16:creationId xmlns:a16="http://schemas.microsoft.com/office/drawing/2014/main" id="{BB2295F8-6532-44B6-8BBF-04FE4A29F149}"/>
            </a:ext>
          </a:extLst>
        </xdr:cNvPr>
        <xdr:cNvCxnSpPr/>
      </xdr:nvCxnSpPr>
      <xdr:spPr>
        <a:xfrm>
          <a:off x="4434568" y="2276475"/>
          <a:ext cx="255217" cy="85028"/>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526382</xdr:colOff>
      <xdr:row>15</xdr:row>
      <xdr:rowOff>20053</xdr:rowOff>
    </xdr:from>
    <xdr:to>
      <xdr:col>5</xdr:col>
      <xdr:colOff>581527</xdr:colOff>
      <xdr:row>16</xdr:row>
      <xdr:rowOff>50132</xdr:rowOff>
    </xdr:to>
    <xdr:cxnSp macro="">
      <xdr:nvCxnSpPr>
        <xdr:cNvPr id="15" name="Straight Arrow Connector 14">
          <a:extLst>
            <a:ext uri="{FF2B5EF4-FFF2-40B4-BE49-F238E27FC236}">
              <a16:creationId xmlns:a16="http://schemas.microsoft.com/office/drawing/2014/main" id="{0EFAFEDE-F50F-4E44-AE53-15CDA25EF4DE}"/>
            </a:ext>
          </a:extLst>
        </xdr:cNvPr>
        <xdr:cNvCxnSpPr/>
      </xdr:nvCxnSpPr>
      <xdr:spPr>
        <a:xfrm>
          <a:off x="2174207" y="2353678"/>
          <a:ext cx="55145" cy="220579"/>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212662</xdr:colOff>
      <xdr:row>2</xdr:row>
      <xdr:rowOff>51122</xdr:rowOff>
    </xdr:from>
    <xdr:to>
      <xdr:col>5</xdr:col>
      <xdr:colOff>73857</xdr:colOff>
      <xdr:row>7</xdr:row>
      <xdr:rowOff>115150</xdr:rowOff>
    </xdr:to>
    <xdr:pic>
      <xdr:nvPicPr>
        <xdr:cNvPr id="3" name="Picture 2" descr="Graphical user interface, application&#10;&#10;Description automatically generated">
          <a:extLst>
            <a:ext uri="{FF2B5EF4-FFF2-40B4-BE49-F238E27FC236}">
              <a16:creationId xmlns:a16="http://schemas.microsoft.com/office/drawing/2014/main" id="{FB66BBFD-E67C-C336-3901-A58AA80A0A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6075" y="432122"/>
          <a:ext cx="1699934" cy="1016528"/>
        </a:xfrm>
        <a:prstGeom prst="rect">
          <a:avLst/>
        </a:prstGeom>
        <a:ln>
          <a:solidFill>
            <a:schemeClr val="tx1"/>
          </a:solidFill>
        </a:ln>
      </xdr:spPr>
    </xdr:pic>
    <xdr:clientData/>
  </xdr:twoCellAnchor>
  <xdr:twoCellAnchor editAs="oneCell">
    <xdr:from>
      <xdr:col>2</xdr:col>
      <xdr:colOff>212662</xdr:colOff>
      <xdr:row>9</xdr:row>
      <xdr:rowOff>83795</xdr:rowOff>
    </xdr:from>
    <xdr:to>
      <xdr:col>6</xdr:col>
      <xdr:colOff>140577</xdr:colOff>
      <xdr:row>13</xdr:row>
      <xdr:rowOff>106498</xdr:rowOff>
    </xdr:to>
    <xdr:pic>
      <xdr:nvPicPr>
        <xdr:cNvPr id="7" name="Picture 6" descr="Graphical user interface, application&#10;&#10;Description automatically generated">
          <a:extLst>
            <a:ext uri="{FF2B5EF4-FFF2-40B4-BE49-F238E27FC236}">
              <a16:creationId xmlns:a16="http://schemas.microsoft.com/office/drawing/2014/main" id="{F3267886-1D0E-5854-23E4-BCDA20A39A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16075" y="1798295"/>
          <a:ext cx="2379567" cy="784703"/>
        </a:xfrm>
        <a:prstGeom prst="rect">
          <a:avLst/>
        </a:prstGeom>
        <a:ln>
          <a:solidFill>
            <a:schemeClr val="tx1"/>
          </a:solidFill>
        </a:ln>
      </xdr:spPr>
    </xdr:pic>
    <xdr:clientData/>
  </xdr:twoCellAnchor>
  <xdr:twoCellAnchor editAs="oneCell">
    <xdr:from>
      <xdr:col>2</xdr:col>
      <xdr:colOff>212662</xdr:colOff>
      <xdr:row>15</xdr:row>
      <xdr:rowOff>84995</xdr:rowOff>
    </xdr:from>
    <xdr:to>
      <xdr:col>7</xdr:col>
      <xdr:colOff>347871</xdr:colOff>
      <xdr:row>20</xdr:row>
      <xdr:rowOff>8283</xdr:rowOff>
    </xdr:to>
    <xdr:pic>
      <xdr:nvPicPr>
        <xdr:cNvPr id="9" name="Picture 8" descr="Graphical user interface, application&#10;&#10;Description automatically generated">
          <a:extLst>
            <a:ext uri="{FF2B5EF4-FFF2-40B4-BE49-F238E27FC236}">
              <a16:creationId xmlns:a16="http://schemas.microsoft.com/office/drawing/2014/main" id="{357DACC6-9E49-246D-6403-2C554424A16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30800"/>
        <a:stretch/>
      </xdr:blipFill>
      <xdr:spPr>
        <a:xfrm>
          <a:off x="1016075" y="2942495"/>
          <a:ext cx="3199774" cy="875788"/>
        </a:xfrm>
        <a:prstGeom prst="rect">
          <a:avLst/>
        </a:prstGeom>
        <a:ln>
          <a:solidFill>
            <a:schemeClr val="tx1"/>
          </a:solidFill>
        </a:ln>
      </xdr:spPr>
    </xdr:pic>
    <xdr:clientData/>
  </xdr:twoCellAnchor>
  <xdr:twoCellAnchor editAs="oneCell">
    <xdr:from>
      <xdr:col>2</xdr:col>
      <xdr:colOff>212662</xdr:colOff>
      <xdr:row>22</xdr:row>
      <xdr:rowOff>31070</xdr:rowOff>
    </xdr:from>
    <xdr:to>
      <xdr:col>5</xdr:col>
      <xdr:colOff>245660</xdr:colOff>
      <xdr:row>27</xdr:row>
      <xdr:rowOff>157369</xdr:rowOff>
    </xdr:to>
    <xdr:pic>
      <xdr:nvPicPr>
        <xdr:cNvPr id="11" name="Picture 10" descr="Graphical user interface, application&#10;&#10;Description automatically generated">
          <a:extLst>
            <a:ext uri="{FF2B5EF4-FFF2-40B4-BE49-F238E27FC236}">
              <a16:creationId xmlns:a16="http://schemas.microsoft.com/office/drawing/2014/main" id="{9B4D226F-A15A-1A7F-D97C-71C5C5B0E1D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16075" y="4222070"/>
          <a:ext cx="1871737" cy="1078799"/>
        </a:xfrm>
        <a:prstGeom prst="rect">
          <a:avLst/>
        </a:prstGeom>
        <a:ln>
          <a:solidFill>
            <a:schemeClr val="tx1"/>
          </a:solidFill>
        </a:ln>
      </xdr:spPr>
    </xdr:pic>
    <xdr:clientData/>
  </xdr:twoCellAnchor>
  <xdr:twoCellAnchor editAs="oneCell">
    <xdr:from>
      <xdr:col>6</xdr:col>
      <xdr:colOff>65401</xdr:colOff>
      <xdr:row>23</xdr:row>
      <xdr:rowOff>73683</xdr:rowOff>
    </xdr:from>
    <xdr:to>
      <xdr:col>11</xdr:col>
      <xdr:colOff>604631</xdr:colOff>
      <xdr:row>26</xdr:row>
      <xdr:rowOff>61807</xdr:rowOff>
    </xdr:to>
    <xdr:pic>
      <xdr:nvPicPr>
        <xdr:cNvPr id="13" name="Picture 12" descr="Text&#10;&#10;Description automatically generated">
          <a:extLst>
            <a:ext uri="{FF2B5EF4-FFF2-40B4-BE49-F238E27FC236}">
              <a16:creationId xmlns:a16="http://schemas.microsoft.com/office/drawing/2014/main" id="{B677873C-856D-72A4-A6E3-A8D7F7F48E8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20466" y="4455183"/>
          <a:ext cx="3603795" cy="559624"/>
        </a:xfrm>
        <a:prstGeom prst="rect">
          <a:avLst/>
        </a:prstGeom>
        <a:ln>
          <a:solidFill>
            <a:schemeClr val="tx1"/>
          </a:solidFill>
        </a:ln>
      </xdr:spPr>
    </xdr:pic>
    <xdr:clientData/>
  </xdr:twoCellAnchor>
  <xdr:twoCellAnchor editAs="oneCell">
    <xdr:from>
      <xdr:col>6</xdr:col>
      <xdr:colOff>65401</xdr:colOff>
      <xdr:row>3</xdr:row>
      <xdr:rowOff>45983</xdr:rowOff>
    </xdr:from>
    <xdr:to>
      <xdr:col>10</xdr:col>
      <xdr:colOff>212546</xdr:colOff>
      <xdr:row>6</xdr:row>
      <xdr:rowOff>55508</xdr:rowOff>
    </xdr:to>
    <xdr:pic>
      <xdr:nvPicPr>
        <xdr:cNvPr id="15" name="Picture 14" descr="Graphical user interface, application, Word&#10;&#10;Description automatically generated">
          <a:extLst>
            <a:ext uri="{FF2B5EF4-FFF2-40B4-BE49-F238E27FC236}">
              <a16:creationId xmlns:a16="http://schemas.microsoft.com/office/drawing/2014/main" id="{A410B81B-805B-B861-6F2C-B04CE74EFE6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320466" y="617483"/>
          <a:ext cx="2598797" cy="581025"/>
        </a:xfrm>
        <a:prstGeom prst="rect">
          <a:avLst/>
        </a:prstGeom>
        <a:ln>
          <a:solidFill>
            <a:schemeClr val="tx1"/>
          </a:solidFill>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5013</xdr:colOff>
      <xdr:row>8</xdr:row>
      <xdr:rowOff>10026</xdr:rowOff>
    </xdr:from>
    <xdr:to>
      <xdr:col>6</xdr:col>
      <xdr:colOff>5013</xdr:colOff>
      <xdr:row>22</xdr:row>
      <xdr:rowOff>0</xdr:rowOff>
    </xdr:to>
    <xdr:sp macro="" textlink="">
      <xdr:nvSpPr>
        <xdr:cNvPr id="2" name="Rectangle 1">
          <a:extLst>
            <a:ext uri="{FF2B5EF4-FFF2-40B4-BE49-F238E27FC236}">
              <a16:creationId xmlns:a16="http://schemas.microsoft.com/office/drawing/2014/main" id="{D6F3DCB5-B8BD-4F1C-AC16-181018206890}"/>
            </a:ext>
          </a:extLst>
        </xdr:cNvPr>
        <xdr:cNvSpPr/>
      </xdr:nvSpPr>
      <xdr:spPr>
        <a:xfrm>
          <a:off x="1995738" y="200526"/>
          <a:ext cx="6362700" cy="3438024"/>
        </a:xfrm>
        <a:prstGeom prst="rect">
          <a:avLst/>
        </a:prstGeom>
        <a:noFill/>
        <a:ln w="603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15</xdr:col>
      <xdr:colOff>45983</xdr:colOff>
      <xdr:row>57</xdr:row>
      <xdr:rowOff>1118224</xdr:rowOff>
    </xdr:from>
    <xdr:ext cx="689742" cy="663427"/>
    <xdr:pic>
      <xdr:nvPicPr>
        <xdr:cNvPr id="4" name="Picture 3">
          <a:extLst>
            <a:ext uri="{FF2B5EF4-FFF2-40B4-BE49-F238E27FC236}">
              <a16:creationId xmlns:a16="http://schemas.microsoft.com/office/drawing/2014/main" id="{F05BE7B2-493D-4C47-A8FC-360EF6439CA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977" t="12330" r="52830" b="10404"/>
        <a:stretch/>
      </xdr:blipFill>
      <xdr:spPr>
        <a:xfrm>
          <a:off x="16267058" y="7814299"/>
          <a:ext cx="689742" cy="663427"/>
        </a:xfrm>
        <a:prstGeom prst="rect">
          <a:avLst/>
        </a:prstGeom>
      </xdr:spPr>
    </xdr:pic>
    <xdr:clientData/>
  </xdr:oneCellAnchor>
  <xdr:oneCellAnchor>
    <xdr:from>
      <xdr:col>9</xdr:col>
      <xdr:colOff>241925</xdr:colOff>
      <xdr:row>57</xdr:row>
      <xdr:rowOff>1118224</xdr:rowOff>
    </xdr:from>
    <xdr:ext cx="689742" cy="663427"/>
    <xdr:pic>
      <xdr:nvPicPr>
        <xdr:cNvPr id="5" name="Picture 4">
          <a:extLst>
            <a:ext uri="{FF2B5EF4-FFF2-40B4-BE49-F238E27FC236}">
              <a16:creationId xmlns:a16="http://schemas.microsoft.com/office/drawing/2014/main" id="{36519A4D-C046-45BC-A6F8-0A8C1751B4B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977" t="12330" r="52830" b="10404"/>
        <a:stretch/>
      </xdr:blipFill>
      <xdr:spPr>
        <a:xfrm>
          <a:off x="14405600" y="7814299"/>
          <a:ext cx="689742" cy="663427"/>
        </a:xfrm>
        <a:prstGeom prst="rect">
          <a:avLst/>
        </a:prstGeom>
      </xdr:spPr>
    </xdr:pic>
    <xdr:clientData/>
  </xdr:oneCellAnchor>
  <xdr:twoCellAnchor editAs="oneCell">
    <xdr:from>
      <xdr:col>2</xdr:col>
      <xdr:colOff>80413</xdr:colOff>
      <xdr:row>14</xdr:row>
      <xdr:rowOff>256378</xdr:rowOff>
    </xdr:from>
    <xdr:to>
      <xdr:col>2</xdr:col>
      <xdr:colOff>1261240</xdr:colOff>
      <xdr:row>17</xdr:row>
      <xdr:rowOff>657401</xdr:rowOff>
    </xdr:to>
    <xdr:pic>
      <xdr:nvPicPr>
        <xdr:cNvPr id="6" name="Picture 5">
          <a:extLst>
            <a:ext uri="{FF2B5EF4-FFF2-40B4-BE49-F238E27FC236}">
              <a16:creationId xmlns:a16="http://schemas.microsoft.com/office/drawing/2014/main" id="{ABCA736D-739D-43CA-B927-D891A19F035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977" t="12330" r="52830" b="10404"/>
        <a:stretch/>
      </xdr:blipFill>
      <xdr:spPr>
        <a:xfrm>
          <a:off x="2602896" y="4657585"/>
          <a:ext cx="1180827" cy="1143316"/>
        </a:xfrm>
        <a:prstGeom prst="rect">
          <a:avLst/>
        </a:prstGeom>
      </xdr:spPr>
    </xdr:pic>
    <xdr:clientData/>
  </xdr:twoCellAnchor>
  <xdr:twoCellAnchor editAs="oneCell">
    <xdr:from>
      <xdr:col>5</xdr:col>
      <xdr:colOff>354723</xdr:colOff>
      <xdr:row>13</xdr:row>
      <xdr:rowOff>355587</xdr:rowOff>
    </xdr:from>
    <xdr:to>
      <xdr:col>5</xdr:col>
      <xdr:colOff>1519432</xdr:colOff>
      <xdr:row>17</xdr:row>
      <xdr:rowOff>673569</xdr:rowOff>
    </xdr:to>
    <xdr:pic>
      <xdr:nvPicPr>
        <xdr:cNvPr id="7" name="Picture 6">
          <a:extLst>
            <a:ext uri="{FF2B5EF4-FFF2-40B4-BE49-F238E27FC236}">
              <a16:creationId xmlns:a16="http://schemas.microsoft.com/office/drawing/2014/main" id="{E23185F6-689A-44E3-96AA-191C1FEACA79}"/>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1098" t="6930" r="19942" b="5043"/>
        <a:stretch/>
      </xdr:blipFill>
      <xdr:spPr>
        <a:xfrm>
          <a:off x="7646275" y="4395501"/>
          <a:ext cx="1164709" cy="1421568"/>
        </a:xfrm>
        <a:prstGeom prst="rect">
          <a:avLst/>
        </a:prstGeom>
      </xdr:spPr>
    </xdr:pic>
    <xdr:clientData/>
  </xdr:twoCellAnchor>
  <xdr:twoCellAnchor>
    <xdr:from>
      <xdr:col>7</xdr:col>
      <xdr:colOff>57149</xdr:colOff>
      <xdr:row>58</xdr:row>
      <xdr:rowOff>647699</xdr:rowOff>
    </xdr:from>
    <xdr:to>
      <xdr:col>7</xdr:col>
      <xdr:colOff>838198</xdr:colOff>
      <xdr:row>59</xdr:row>
      <xdr:rowOff>38098</xdr:rowOff>
    </xdr:to>
    <xdr:pic>
      <xdr:nvPicPr>
        <xdr:cNvPr id="11" name="Picture 10" descr="Icon&#10;&#10;Description automatically generated with medium confidence">
          <a:extLst>
            <a:ext uri="{FF2B5EF4-FFF2-40B4-BE49-F238E27FC236}">
              <a16:creationId xmlns:a16="http://schemas.microsoft.com/office/drawing/2014/main" id="{5684B870-F299-072D-B452-A7A561303EB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53574" y="10420349"/>
          <a:ext cx="781049" cy="781049"/>
        </a:xfrm>
        <a:prstGeom prst="rect">
          <a:avLst/>
        </a:prstGeom>
      </xdr:spPr>
    </xdr:pic>
    <xdr:clientData fLocksWithSheet="0"/>
  </xdr:twoCellAnchor>
  <xdr:twoCellAnchor>
    <xdr:from>
      <xdr:col>7</xdr:col>
      <xdr:colOff>561975</xdr:colOff>
      <xdr:row>56</xdr:row>
      <xdr:rowOff>9965</xdr:rowOff>
    </xdr:from>
    <xdr:to>
      <xdr:col>8</xdr:col>
      <xdr:colOff>43570</xdr:colOff>
      <xdr:row>58</xdr:row>
      <xdr:rowOff>559574</xdr:rowOff>
    </xdr:to>
    <xdr:pic>
      <xdr:nvPicPr>
        <xdr:cNvPr id="13" name="Picture 12" descr="A person's face with glasses&#10;&#10;Description automatically generated with medium confidence">
          <a:extLst>
            <a:ext uri="{FF2B5EF4-FFF2-40B4-BE49-F238E27FC236}">
              <a16:creationId xmlns:a16="http://schemas.microsoft.com/office/drawing/2014/main" id="{F1DD6802-3C80-7BD2-3FA1-47071948332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058400" y="8191940"/>
          <a:ext cx="1586620" cy="2140284"/>
        </a:xfrm>
        <a:prstGeom prst="rect">
          <a:avLst/>
        </a:prstGeom>
      </xdr:spPr>
    </xdr:pic>
    <xdr:clientData fLocksWithSheet="0"/>
  </xdr:twoCellAnchor>
  <xdr:twoCellAnchor>
    <xdr:from>
      <xdr:col>7</xdr:col>
      <xdr:colOff>847725</xdr:colOff>
      <xdr:row>58</xdr:row>
      <xdr:rowOff>665445</xdr:rowOff>
    </xdr:from>
    <xdr:to>
      <xdr:col>8</xdr:col>
      <xdr:colOff>557174</xdr:colOff>
      <xdr:row>59</xdr:row>
      <xdr:rowOff>6867</xdr:rowOff>
    </xdr:to>
    <xdr:pic>
      <xdr:nvPicPr>
        <xdr:cNvPr id="15" name="Picture 14" descr="A blue sign with white text&#10;&#10;Description automatically generated with medium confidence">
          <a:extLst>
            <a:ext uri="{FF2B5EF4-FFF2-40B4-BE49-F238E27FC236}">
              <a16:creationId xmlns:a16="http://schemas.microsoft.com/office/drawing/2014/main" id="{EB28890A-FFBF-AC3F-CD71-58E0335946F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344150" y="10438095"/>
          <a:ext cx="1814474" cy="732072"/>
        </a:xfrm>
        <a:prstGeom prst="rect">
          <a:avLst/>
        </a:prstGeom>
      </xdr:spPr>
    </xdr:pic>
    <xdr:clientData fLocksWithSheet="0"/>
  </xdr:twoCellAnchor>
  <xdr:twoCellAnchor editAs="oneCell">
    <xdr:from>
      <xdr:col>18</xdr:col>
      <xdr:colOff>47625</xdr:colOff>
      <xdr:row>57</xdr:row>
      <xdr:rowOff>1381125</xdr:rowOff>
    </xdr:from>
    <xdr:to>
      <xdr:col>19</xdr:col>
      <xdr:colOff>602734</xdr:colOff>
      <xdr:row>59</xdr:row>
      <xdr:rowOff>22707</xdr:rowOff>
    </xdr:to>
    <xdr:pic>
      <xdr:nvPicPr>
        <xdr:cNvPr id="16" name="Picture 15">
          <a:extLst>
            <a:ext uri="{FF2B5EF4-FFF2-40B4-BE49-F238E27FC236}">
              <a16:creationId xmlns:a16="http://schemas.microsoft.com/office/drawing/2014/main" id="{A6213255-FB01-49DF-A8F8-8ADB982981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1098" t="6930" r="19942" b="5043"/>
        <a:stretch/>
      </xdr:blipFill>
      <xdr:spPr>
        <a:xfrm>
          <a:off x="17830800" y="9363075"/>
          <a:ext cx="1164709" cy="1422882"/>
        </a:xfrm>
        <a:prstGeom prst="rect">
          <a:avLst/>
        </a:prstGeom>
      </xdr:spPr>
    </xdr:pic>
    <xdr:clientData/>
  </xdr:twoCellAnchor>
  <xdr:twoCellAnchor editAs="oneCell">
    <xdr:from>
      <xdr:col>6</xdr:col>
      <xdr:colOff>265980</xdr:colOff>
      <xdr:row>4</xdr:row>
      <xdr:rowOff>0</xdr:rowOff>
    </xdr:from>
    <xdr:to>
      <xdr:col>18</xdr:col>
      <xdr:colOff>275505</xdr:colOff>
      <xdr:row>13</xdr:row>
      <xdr:rowOff>215152</xdr:rowOff>
    </xdr:to>
    <xdr:pic>
      <xdr:nvPicPr>
        <xdr:cNvPr id="20" name="Picture 19" descr="Graphical user interface, text, application, chat or text message&#10;&#10;Description automatically generated">
          <a:extLst>
            <a:ext uri="{FF2B5EF4-FFF2-40B4-BE49-F238E27FC236}">
              <a16:creationId xmlns:a16="http://schemas.microsoft.com/office/drawing/2014/main" id="{9C3FD7F3-DDCD-1181-51B4-FD238AAFDF2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152245" y="0"/>
          <a:ext cx="6452907" cy="3487270"/>
        </a:xfrm>
        <a:prstGeom prst="rect">
          <a:avLst/>
        </a:prstGeom>
      </xdr:spPr>
    </xdr:pic>
    <xdr:clientData/>
  </xdr:twoCellAnchor>
  <xdr:twoCellAnchor editAs="oneCell">
    <xdr:from>
      <xdr:col>6</xdr:col>
      <xdr:colOff>280951</xdr:colOff>
      <xdr:row>13</xdr:row>
      <xdr:rowOff>332496</xdr:rowOff>
    </xdr:from>
    <xdr:to>
      <xdr:col>18</xdr:col>
      <xdr:colOff>290476</xdr:colOff>
      <xdr:row>29</xdr:row>
      <xdr:rowOff>75882</xdr:rowOff>
    </xdr:to>
    <xdr:pic>
      <xdr:nvPicPr>
        <xdr:cNvPr id="22" name="Picture 21" descr="Graphical user interface, text, application&#10;&#10;Description automatically generated">
          <a:extLst>
            <a:ext uri="{FF2B5EF4-FFF2-40B4-BE49-F238E27FC236}">
              <a16:creationId xmlns:a16="http://schemas.microsoft.com/office/drawing/2014/main" id="{DC283254-3F2B-F767-407A-FD6666B9CDF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67216" y="3604614"/>
          <a:ext cx="6452907" cy="3474944"/>
        </a:xfrm>
        <a:prstGeom prst="rect">
          <a:avLst/>
        </a:prstGeom>
      </xdr:spPr>
    </xdr:pic>
    <xdr:clientData/>
  </xdr:twoCellAnchor>
  <xdr:twoCellAnchor editAs="oneCell">
    <xdr:from>
      <xdr:col>2</xdr:col>
      <xdr:colOff>1490868</xdr:colOff>
      <xdr:row>17</xdr:row>
      <xdr:rowOff>472110</xdr:rowOff>
    </xdr:from>
    <xdr:to>
      <xdr:col>5</xdr:col>
      <xdr:colOff>248478</xdr:colOff>
      <xdr:row>20</xdr:row>
      <xdr:rowOff>154246</xdr:rowOff>
    </xdr:to>
    <xdr:pic>
      <xdr:nvPicPr>
        <xdr:cNvPr id="10" name="Picture 9" descr="A picture containing text, clipart&#10;&#10;Description automatically generated">
          <a:extLst>
            <a:ext uri="{FF2B5EF4-FFF2-40B4-BE49-F238E27FC236}">
              <a16:creationId xmlns:a16="http://schemas.microsoft.com/office/drawing/2014/main" id="{C4C6BE09-218B-C017-6999-CDD895A0492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363238" y="5623893"/>
          <a:ext cx="3528392" cy="51039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5013</xdr:colOff>
      <xdr:row>1</xdr:row>
      <xdr:rowOff>10026</xdr:rowOff>
    </xdr:from>
    <xdr:to>
      <xdr:col>6</xdr:col>
      <xdr:colOff>5013</xdr:colOff>
      <xdr:row>15</xdr:row>
      <xdr:rowOff>0</xdr:rowOff>
    </xdr:to>
    <xdr:sp macro="" textlink="">
      <xdr:nvSpPr>
        <xdr:cNvPr id="2" name="Rectangle 1">
          <a:extLst>
            <a:ext uri="{FF2B5EF4-FFF2-40B4-BE49-F238E27FC236}">
              <a16:creationId xmlns:a16="http://schemas.microsoft.com/office/drawing/2014/main" id="{18C0F526-5E66-4E97-AD8A-077BFC4CF515}"/>
            </a:ext>
          </a:extLst>
        </xdr:cNvPr>
        <xdr:cNvSpPr/>
      </xdr:nvSpPr>
      <xdr:spPr>
        <a:xfrm>
          <a:off x="2529138" y="1505451"/>
          <a:ext cx="6362700" cy="3438024"/>
        </a:xfrm>
        <a:prstGeom prst="rect">
          <a:avLst/>
        </a:prstGeom>
        <a:noFill/>
        <a:ln w="603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2685767</xdr:colOff>
      <xdr:row>10</xdr:row>
      <xdr:rowOff>62311</xdr:rowOff>
    </xdr:from>
    <xdr:to>
      <xdr:col>7</xdr:col>
      <xdr:colOff>3375509</xdr:colOff>
      <xdr:row>11</xdr:row>
      <xdr:rowOff>23611</xdr:rowOff>
    </xdr:to>
    <xdr:pic>
      <xdr:nvPicPr>
        <xdr:cNvPr id="3" name="Picture 2">
          <a:extLst>
            <a:ext uri="{FF2B5EF4-FFF2-40B4-BE49-F238E27FC236}">
              <a16:creationId xmlns:a16="http://schemas.microsoft.com/office/drawing/2014/main" id="{1A622831-798F-40B8-9E1A-24835A1AD73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977" t="12330" r="52830" b="10404"/>
        <a:stretch/>
      </xdr:blipFill>
      <xdr:spPr>
        <a:xfrm>
          <a:off x="12182192" y="3872311"/>
          <a:ext cx="689742" cy="675675"/>
        </a:xfrm>
        <a:prstGeom prst="rect">
          <a:avLst/>
        </a:prstGeom>
      </xdr:spPr>
    </xdr:pic>
    <xdr:clientData/>
  </xdr:twoCellAnchor>
  <xdr:oneCellAnchor>
    <xdr:from>
      <xdr:col>15</xdr:col>
      <xdr:colOff>45983</xdr:colOff>
      <xdr:row>30</xdr:row>
      <xdr:rowOff>1118224</xdr:rowOff>
    </xdr:from>
    <xdr:ext cx="689742" cy="663427"/>
    <xdr:pic>
      <xdr:nvPicPr>
        <xdr:cNvPr id="4" name="Picture 3">
          <a:extLst>
            <a:ext uri="{FF2B5EF4-FFF2-40B4-BE49-F238E27FC236}">
              <a16:creationId xmlns:a16="http://schemas.microsoft.com/office/drawing/2014/main" id="{D68E9BBE-3EB4-4659-B735-570ACC0E6D2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977" t="12330" r="52830" b="10404"/>
        <a:stretch/>
      </xdr:blipFill>
      <xdr:spPr>
        <a:xfrm>
          <a:off x="16800458" y="9119224"/>
          <a:ext cx="689742" cy="663427"/>
        </a:xfrm>
        <a:prstGeom prst="rect">
          <a:avLst/>
        </a:prstGeom>
      </xdr:spPr>
    </xdr:pic>
    <xdr:clientData/>
  </xdr:oneCellAnchor>
  <xdr:oneCellAnchor>
    <xdr:from>
      <xdr:col>9</xdr:col>
      <xdr:colOff>241925</xdr:colOff>
      <xdr:row>30</xdr:row>
      <xdr:rowOff>1118224</xdr:rowOff>
    </xdr:from>
    <xdr:ext cx="689742" cy="663427"/>
    <xdr:pic>
      <xdr:nvPicPr>
        <xdr:cNvPr id="5" name="Picture 4">
          <a:extLst>
            <a:ext uri="{FF2B5EF4-FFF2-40B4-BE49-F238E27FC236}">
              <a16:creationId xmlns:a16="http://schemas.microsoft.com/office/drawing/2014/main" id="{A03660C9-0796-4ACD-898B-AC0DBA8EE1A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977" t="12330" r="52830" b="10404"/>
        <a:stretch/>
      </xdr:blipFill>
      <xdr:spPr>
        <a:xfrm>
          <a:off x="14939000" y="9119224"/>
          <a:ext cx="689742" cy="663427"/>
        </a:xfrm>
        <a:prstGeom prst="rect">
          <a:avLst/>
        </a:prstGeom>
      </xdr:spPr>
    </xdr:pic>
    <xdr:clientData/>
  </xdr:oneCellAnchor>
  <xdr:twoCellAnchor editAs="oneCell">
    <xdr:from>
      <xdr:col>2</xdr:col>
      <xdr:colOff>80413</xdr:colOff>
      <xdr:row>7</xdr:row>
      <xdr:rowOff>256378</xdr:rowOff>
    </xdr:from>
    <xdr:to>
      <xdr:col>2</xdr:col>
      <xdr:colOff>1261240</xdr:colOff>
      <xdr:row>10</xdr:row>
      <xdr:rowOff>657401</xdr:rowOff>
    </xdr:to>
    <xdr:pic>
      <xdr:nvPicPr>
        <xdr:cNvPr id="6" name="Picture 5">
          <a:extLst>
            <a:ext uri="{FF2B5EF4-FFF2-40B4-BE49-F238E27FC236}">
              <a16:creationId xmlns:a16="http://schemas.microsoft.com/office/drawing/2014/main" id="{29034485-423A-495D-978A-3523937D4D3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977" t="12330" r="52830" b="10404"/>
        <a:stretch/>
      </xdr:blipFill>
      <xdr:spPr>
        <a:xfrm>
          <a:off x="2604538" y="3323428"/>
          <a:ext cx="1180827" cy="1143973"/>
        </a:xfrm>
        <a:prstGeom prst="rect">
          <a:avLst/>
        </a:prstGeom>
      </xdr:spPr>
    </xdr:pic>
    <xdr:clientData/>
  </xdr:twoCellAnchor>
  <xdr:twoCellAnchor editAs="oneCell">
    <xdr:from>
      <xdr:col>5</xdr:col>
      <xdr:colOff>354723</xdr:colOff>
      <xdr:row>6</xdr:row>
      <xdr:rowOff>355587</xdr:rowOff>
    </xdr:from>
    <xdr:to>
      <xdr:col>5</xdr:col>
      <xdr:colOff>1519432</xdr:colOff>
      <xdr:row>10</xdr:row>
      <xdr:rowOff>673569</xdr:rowOff>
    </xdr:to>
    <xdr:pic>
      <xdr:nvPicPr>
        <xdr:cNvPr id="7" name="Picture 6">
          <a:extLst>
            <a:ext uri="{FF2B5EF4-FFF2-40B4-BE49-F238E27FC236}">
              <a16:creationId xmlns:a16="http://schemas.microsoft.com/office/drawing/2014/main" id="{3407BCF1-E6C6-4E8F-88BC-D7C0E50183C3}"/>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1098" t="6930" r="19942" b="5043"/>
        <a:stretch/>
      </xdr:blipFill>
      <xdr:spPr>
        <a:xfrm>
          <a:off x="7650873" y="3060687"/>
          <a:ext cx="1164709" cy="1422882"/>
        </a:xfrm>
        <a:prstGeom prst="rect">
          <a:avLst/>
        </a:prstGeom>
      </xdr:spPr>
    </xdr:pic>
    <xdr:clientData/>
  </xdr:twoCellAnchor>
  <xdr:twoCellAnchor editAs="oneCell">
    <xdr:from>
      <xdr:col>7</xdr:col>
      <xdr:colOff>3521531</xdr:colOff>
      <xdr:row>13</xdr:row>
      <xdr:rowOff>152401</xdr:rowOff>
    </xdr:from>
    <xdr:to>
      <xdr:col>7</xdr:col>
      <xdr:colOff>3842657</xdr:colOff>
      <xdr:row>15</xdr:row>
      <xdr:rowOff>163284</xdr:rowOff>
    </xdr:to>
    <xdr:pic>
      <xdr:nvPicPr>
        <xdr:cNvPr id="8" name="Picture 7">
          <a:extLst>
            <a:ext uri="{FF2B5EF4-FFF2-40B4-BE49-F238E27FC236}">
              <a16:creationId xmlns:a16="http://schemas.microsoft.com/office/drawing/2014/main" id="{8EE9E137-C6A5-4278-890A-4341F503469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017956" y="4791076"/>
          <a:ext cx="321126" cy="315683"/>
        </a:xfrm>
        <a:prstGeom prst="rect">
          <a:avLst/>
        </a:prstGeom>
      </xdr:spPr>
    </xdr:pic>
    <xdr:clientData/>
  </xdr:twoCellAnchor>
  <xdr:twoCellAnchor editAs="oneCell">
    <xdr:from>
      <xdr:col>7</xdr:col>
      <xdr:colOff>2469369</xdr:colOff>
      <xdr:row>5</xdr:row>
      <xdr:rowOff>151462</xdr:rowOff>
    </xdr:from>
    <xdr:to>
      <xdr:col>16</xdr:col>
      <xdr:colOff>55930</xdr:colOff>
      <xdr:row>10</xdr:row>
      <xdr:rowOff>341443</xdr:rowOff>
    </xdr:to>
    <xdr:pic>
      <xdr:nvPicPr>
        <xdr:cNvPr id="9" name="Picture 8">
          <a:extLst>
            <a:ext uri="{FF2B5EF4-FFF2-40B4-BE49-F238E27FC236}">
              <a16:creationId xmlns:a16="http://schemas.microsoft.com/office/drawing/2014/main" id="{1E09BBCC-81AD-4764-85EE-8D6AC68088D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965794" y="2666062"/>
          <a:ext cx="5187511" cy="148538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5013</xdr:colOff>
      <xdr:row>1</xdr:row>
      <xdr:rowOff>10026</xdr:rowOff>
    </xdr:from>
    <xdr:to>
      <xdr:col>6</xdr:col>
      <xdr:colOff>5013</xdr:colOff>
      <xdr:row>15</xdr:row>
      <xdr:rowOff>0</xdr:rowOff>
    </xdr:to>
    <xdr:sp macro="" textlink="">
      <xdr:nvSpPr>
        <xdr:cNvPr id="2" name="Rectangle 1">
          <a:extLst>
            <a:ext uri="{FF2B5EF4-FFF2-40B4-BE49-F238E27FC236}">
              <a16:creationId xmlns:a16="http://schemas.microsoft.com/office/drawing/2014/main" id="{8D72B9F1-3FD3-4467-8899-45208C86E242}"/>
            </a:ext>
          </a:extLst>
        </xdr:cNvPr>
        <xdr:cNvSpPr/>
      </xdr:nvSpPr>
      <xdr:spPr>
        <a:xfrm>
          <a:off x="2529138" y="1505451"/>
          <a:ext cx="6362700" cy="3438024"/>
        </a:xfrm>
        <a:prstGeom prst="rect">
          <a:avLst/>
        </a:prstGeom>
        <a:noFill/>
        <a:ln w="603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2685767</xdr:colOff>
      <xdr:row>10</xdr:row>
      <xdr:rowOff>62311</xdr:rowOff>
    </xdr:from>
    <xdr:to>
      <xdr:col>7</xdr:col>
      <xdr:colOff>3375509</xdr:colOff>
      <xdr:row>11</xdr:row>
      <xdr:rowOff>23611</xdr:rowOff>
    </xdr:to>
    <xdr:pic>
      <xdr:nvPicPr>
        <xdr:cNvPr id="3" name="Picture 2">
          <a:extLst>
            <a:ext uri="{FF2B5EF4-FFF2-40B4-BE49-F238E27FC236}">
              <a16:creationId xmlns:a16="http://schemas.microsoft.com/office/drawing/2014/main" id="{21B238D7-F3E7-4DF2-A981-46E0C417B8E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977" t="12330" r="52830" b="10404"/>
        <a:stretch/>
      </xdr:blipFill>
      <xdr:spPr>
        <a:xfrm>
          <a:off x="12182192" y="3872311"/>
          <a:ext cx="689742" cy="675675"/>
        </a:xfrm>
        <a:prstGeom prst="rect">
          <a:avLst/>
        </a:prstGeom>
      </xdr:spPr>
    </xdr:pic>
    <xdr:clientData/>
  </xdr:twoCellAnchor>
  <xdr:oneCellAnchor>
    <xdr:from>
      <xdr:col>15</xdr:col>
      <xdr:colOff>45983</xdr:colOff>
      <xdr:row>30</xdr:row>
      <xdr:rowOff>1118224</xdr:rowOff>
    </xdr:from>
    <xdr:ext cx="689742" cy="663427"/>
    <xdr:pic>
      <xdr:nvPicPr>
        <xdr:cNvPr id="4" name="Picture 3">
          <a:extLst>
            <a:ext uri="{FF2B5EF4-FFF2-40B4-BE49-F238E27FC236}">
              <a16:creationId xmlns:a16="http://schemas.microsoft.com/office/drawing/2014/main" id="{65876E88-337F-4111-A400-62564B17EC5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977" t="12330" r="52830" b="10404"/>
        <a:stretch/>
      </xdr:blipFill>
      <xdr:spPr>
        <a:xfrm>
          <a:off x="16800458" y="9119224"/>
          <a:ext cx="689742" cy="663427"/>
        </a:xfrm>
        <a:prstGeom prst="rect">
          <a:avLst/>
        </a:prstGeom>
      </xdr:spPr>
    </xdr:pic>
    <xdr:clientData/>
  </xdr:oneCellAnchor>
  <xdr:oneCellAnchor>
    <xdr:from>
      <xdr:col>9</xdr:col>
      <xdr:colOff>241925</xdr:colOff>
      <xdr:row>30</xdr:row>
      <xdr:rowOff>1118224</xdr:rowOff>
    </xdr:from>
    <xdr:ext cx="689742" cy="663427"/>
    <xdr:pic>
      <xdr:nvPicPr>
        <xdr:cNvPr id="5" name="Picture 4">
          <a:extLst>
            <a:ext uri="{FF2B5EF4-FFF2-40B4-BE49-F238E27FC236}">
              <a16:creationId xmlns:a16="http://schemas.microsoft.com/office/drawing/2014/main" id="{68248C10-D1DB-4054-8F2E-229FFC93ADF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977" t="12330" r="52830" b="10404"/>
        <a:stretch/>
      </xdr:blipFill>
      <xdr:spPr>
        <a:xfrm>
          <a:off x="14939000" y="9119224"/>
          <a:ext cx="689742" cy="663427"/>
        </a:xfrm>
        <a:prstGeom prst="rect">
          <a:avLst/>
        </a:prstGeom>
      </xdr:spPr>
    </xdr:pic>
    <xdr:clientData/>
  </xdr:oneCellAnchor>
  <xdr:twoCellAnchor editAs="oneCell">
    <xdr:from>
      <xdr:col>2</xdr:col>
      <xdr:colOff>80413</xdr:colOff>
      <xdr:row>7</xdr:row>
      <xdr:rowOff>256378</xdr:rowOff>
    </xdr:from>
    <xdr:to>
      <xdr:col>2</xdr:col>
      <xdr:colOff>1261240</xdr:colOff>
      <xdr:row>10</xdr:row>
      <xdr:rowOff>657401</xdr:rowOff>
    </xdr:to>
    <xdr:pic>
      <xdr:nvPicPr>
        <xdr:cNvPr id="6" name="Picture 5">
          <a:extLst>
            <a:ext uri="{FF2B5EF4-FFF2-40B4-BE49-F238E27FC236}">
              <a16:creationId xmlns:a16="http://schemas.microsoft.com/office/drawing/2014/main" id="{D8FEAA0D-AE2E-46BC-9AB5-46E0BFC6FEB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977" t="12330" r="52830" b="10404"/>
        <a:stretch/>
      </xdr:blipFill>
      <xdr:spPr>
        <a:xfrm>
          <a:off x="2604538" y="3323428"/>
          <a:ext cx="1180827" cy="1143973"/>
        </a:xfrm>
        <a:prstGeom prst="rect">
          <a:avLst/>
        </a:prstGeom>
      </xdr:spPr>
    </xdr:pic>
    <xdr:clientData/>
  </xdr:twoCellAnchor>
  <xdr:twoCellAnchor editAs="oneCell">
    <xdr:from>
      <xdr:col>5</xdr:col>
      <xdr:colOff>354723</xdr:colOff>
      <xdr:row>6</xdr:row>
      <xdr:rowOff>355587</xdr:rowOff>
    </xdr:from>
    <xdr:to>
      <xdr:col>5</xdr:col>
      <xdr:colOff>1519432</xdr:colOff>
      <xdr:row>10</xdr:row>
      <xdr:rowOff>673569</xdr:rowOff>
    </xdr:to>
    <xdr:pic>
      <xdr:nvPicPr>
        <xdr:cNvPr id="7" name="Picture 6">
          <a:extLst>
            <a:ext uri="{FF2B5EF4-FFF2-40B4-BE49-F238E27FC236}">
              <a16:creationId xmlns:a16="http://schemas.microsoft.com/office/drawing/2014/main" id="{1E845183-6DD8-4F24-957A-13A2EDB294B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1098" t="6930" r="19942" b="5043"/>
        <a:stretch/>
      </xdr:blipFill>
      <xdr:spPr>
        <a:xfrm>
          <a:off x="7650873" y="3060687"/>
          <a:ext cx="1164709" cy="1422882"/>
        </a:xfrm>
        <a:prstGeom prst="rect">
          <a:avLst/>
        </a:prstGeom>
      </xdr:spPr>
    </xdr:pic>
    <xdr:clientData/>
  </xdr:twoCellAnchor>
  <xdr:twoCellAnchor editAs="oneCell">
    <xdr:from>
      <xdr:col>7</xdr:col>
      <xdr:colOff>3521531</xdr:colOff>
      <xdr:row>13</xdr:row>
      <xdr:rowOff>152401</xdr:rowOff>
    </xdr:from>
    <xdr:to>
      <xdr:col>7</xdr:col>
      <xdr:colOff>3842657</xdr:colOff>
      <xdr:row>15</xdr:row>
      <xdr:rowOff>163284</xdr:rowOff>
    </xdr:to>
    <xdr:pic>
      <xdr:nvPicPr>
        <xdr:cNvPr id="8" name="Picture 7">
          <a:extLst>
            <a:ext uri="{FF2B5EF4-FFF2-40B4-BE49-F238E27FC236}">
              <a16:creationId xmlns:a16="http://schemas.microsoft.com/office/drawing/2014/main" id="{1BECD97B-7AFE-4CBF-A333-844DD0D6E1E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017956" y="4791076"/>
          <a:ext cx="321126" cy="315683"/>
        </a:xfrm>
        <a:prstGeom prst="rect">
          <a:avLst/>
        </a:prstGeom>
      </xdr:spPr>
    </xdr:pic>
    <xdr:clientData/>
  </xdr:twoCellAnchor>
  <xdr:twoCellAnchor editAs="oneCell">
    <xdr:from>
      <xdr:col>7</xdr:col>
      <xdr:colOff>2469369</xdr:colOff>
      <xdr:row>5</xdr:row>
      <xdr:rowOff>151462</xdr:rowOff>
    </xdr:from>
    <xdr:to>
      <xdr:col>16</xdr:col>
      <xdr:colOff>55930</xdr:colOff>
      <xdr:row>10</xdr:row>
      <xdr:rowOff>341443</xdr:rowOff>
    </xdr:to>
    <xdr:pic>
      <xdr:nvPicPr>
        <xdr:cNvPr id="9" name="Picture 8">
          <a:extLst>
            <a:ext uri="{FF2B5EF4-FFF2-40B4-BE49-F238E27FC236}">
              <a16:creationId xmlns:a16="http://schemas.microsoft.com/office/drawing/2014/main" id="{29E8DA96-83CA-4800-A1AE-0C30DAF4334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965794" y="2666062"/>
          <a:ext cx="5187511" cy="148538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1442358</xdr:colOff>
      <xdr:row>1</xdr:row>
      <xdr:rowOff>27214</xdr:rowOff>
    </xdr:from>
    <xdr:to>
      <xdr:col>28</xdr:col>
      <xdr:colOff>415636</xdr:colOff>
      <xdr:row>15</xdr:row>
      <xdr:rowOff>50229</xdr:rowOff>
    </xdr:to>
    <xdr:pic>
      <xdr:nvPicPr>
        <xdr:cNvPr id="6" name="Picture 5" descr="Text&#10;&#10;Description automatically generated">
          <a:extLst>
            <a:ext uri="{FF2B5EF4-FFF2-40B4-BE49-F238E27FC236}">
              <a16:creationId xmlns:a16="http://schemas.microsoft.com/office/drawing/2014/main" id="{400B406A-B1E5-4E69-8E85-ED9FB1124C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11994" y="217714"/>
          <a:ext cx="10056915" cy="4214015"/>
        </a:xfrm>
        <a:prstGeom prst="rect">
          <a:avLst/>
        </a:prstGeom>
        <a:ln>
          <a:solidFill>
            <a:schemeClr val="tx1"/>
          </a:solidFill>
        </a:ln>
      </xdr:spPr>
    </xdr:pic>
    <xdr:clientData/>
  </xdr:twoCellAnchor>
  <xdr:twoCellAnchor editAs="oneCell">
    <xdr:from>
      <xdr:col>13</xdr:col>
      <xdr:colOff>1451878</xdr:colOff>
      <xdr:row>16</xdr:row>
      <xdr:rowOff>27534</xdr:rowOff>
    </xdr:from>
    <xdr:to>
      <xdr:col>27</xdr:col>
      <xdr:colOff>447120</xdr:colOff>
      <xdr:row>37</xdr:row>
      <xdr:rowOff>67393</xdr:rowOff>
    </xdr:to>
    <xdr:pic>
      <xdr:nvPicPr>
        <xdr:cNvPr id="7" name="Picture 6" descr="Graphical user interface, text, application&#10;&#10;Description automatically generated">
          <a:extLst>
            <a:ext uri="{FF2B5EF4-FFF2-40B4-BE49-F238E27FC236}">
              <a16:creationId xmlns:a16="http://schemas.microsoft.com/office/drawing/2014/main" id="{AE9A4326-1957-40CC-9FEC-28B0CE02B3D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824978" y="4599534"/>
          <a:ext cx="9501317" cy="4040359"/>
        </a:xfrm>
        <a:prstGeom prst="rect">
          <a:avLst/>
        </a:prstGeom>
        <a:ln>
          <a:solidFill>
            <a:schemeClr val="tx1"/>
          </a:solidFill>
        </a:ln>
      </xdr:spPr>
    </xdr:pic>
    <xdr:clientData/>
  </xdr:twoCellAnchor>
  <xdr:twoCellAnchor editAs="oneCell">
    <xdr:from>
      <xdr:col>14</xdr:col>
      <xdr:colOff>37263</xdr:colOff>
      <xdr:row>36</xdr:row>
      <xdr:rowOff>109499</xdr:rowOff>
    </xdr:from>
    <xdr:to>
      <xdr:col>28</xdr:col>
      <xdr:colOff>139906</xdr:colOff>
      <xdr:row>50</xdr:row>
      <xdr:rowOff>62923</xdr:rowOff>
    </xdr:to>
    <xdr:pic>
      <xdr:nvPicPr>
        <xdr:cNvPr id="8" name="Picture 7" descr="Graphical user interface, text, application&#10;&#10;Description automatically generated">
          <a:extLst>
            <a:ext uri="{FF2B5EF4-FFF2-40B4-BE49-F238E27FC236}">
              <a16:creationId xmlns:a16="http://schemas.microsoft.com/office/drawing/2014/main" id="{6396F4ED-ACF3-485A-8F03-0DF11945C94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972463" y="8491499"/>
          <a:ext cx="9656218" cy="2620424"/>
        </a:xfrm>
        <a:prstGeom prst="rect">
          <a:avLst/>
        </a:prstGeom>
        <a:ln>
          <a:solidFill>
            <a:schemeClr val="tx1"/>
          </a:solidFill>
        </a:ln>
      </xdr:spPr>
    </xdr:pic>
    <xdr:clientData/>
  </xdr:twoCellAnchor>
  <xdr:twoCellAnchor editAs="oneCell">
    <xdr:from>
      <xdr:col>14</xdr:col>
      <xdr:colOff>245893</xdr:colOff>
      <xdr:row>51</xdr:row>
      <xdr:rowOff>964</xdr:rowOff>
    </xdr:from>
    <xdr:to>
      <xdr:col>29</xdr:col>
      <xdr:colOff>602400</xdr:colOff>
      <xdr:row>64</xdr:row>
      <xdr:rowOff>109301</xdr:rowOff>
    </xdr:to>
    <xdr:pic>
      <xdr:nvPicPr>
        <xdr:cNvPr id="9" name="Picture 8" descr="Graphical user interface, text, application&#10;&#10;Description automatically generated">
          <a:extLst>
            <a:ext uri="{FF2B5EF4-FFF2-40B4-BE49-F238E27FC236}">
              <a16:creationId xmlns:a16="http://schemas.microsoft.com/office/drawing/2014/main" id="{F325D299-6557-4D7B-A807-692666317A8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181093" y="11240464"/>
          <a:ext cx="10519682" cy="2584837"/>
        </a:xfrm>
        <a:prstGeom prst="rect">
          <a:avLst/>
        </a:prstGeom>
        <a:ln>
          <a:solidFill>
            <a:schemeClr val="tx1"/>
          </a:solidFill>
        </a:ln>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adjustColumnWidth="0" connectionId="5" xr16:uid="{94232906-40EC-4463-889E-19DDDA28BDD1}" autoFormatId="16" applyNumberFormats="0" applyBorderFormats="0" applyFontFormats="0" applyPatternFormats="0" applyAlignmentFormats="0" applyWidthHeightFormats="0">
  <queryTableRefresh nextId="2">
    <queryTableFields count="1">
      <queryTableField id="1" name="Number" tableColumnId="1"/>
    </queryTableFields>
  </queryTableRefresh>
</queryTable>
</file>

<file path=xl/tables/_rels/table9.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4A1ABA2-0860-4712-B149-BF3C5349044C}" name="FVTable" displayName="FVTable" ref="C57:F60" totalsRowShown="0" headerRowDxfId="17">
  <autoFilter ref="C57:F60" xr:uid="{74A1ABA2-0860-4712-B149-BF3C5349044C}"/>
  <tableColumns count="4">
    <tableColumn id="1" xr3:uid="{3AD2541E-BE8E-4BAF-9ED9-C4DEC2CA6B03}" name="APR"/>
    <tableColumn id="2" xr3:uid="{FC15F253-7255-4FE3-AA39-BD94604236EC}" name="Years"/>
    <tableColumn id="3" xr3:uid="{ED491F2C-8D1D-4F16-9490-F394C514023B}" name="PeriodsPerYear"/>
    <tableColumn id="4" xr3:uid="{9831D0A6-E748-4F8F-BD29-C8730A7EA3F5}" name="Inves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0E401C-7844-44EE-9672-6B83F3B8A62E}" name="MCodeValueLiteralExamples" displayName="MCodeValueLiteralExamples" ref="C84:D87" totalsRowShown="0" headerRowDxfId="16">
  <autoFilter ref="C84:D87" xr:uid="{360E401C-7844-44EE-9672-6B83F3B8A62E}"/>
  <tableColumns count="2">
    <tableColumn id="1" xr3:uid="{1485F116-2FD1-482B-8546-47C009E58035}" name="No"/>
    <tableColumn id="2" xr3:uid="{5F11A6ED-AABD-423A-8E2B-93FA27390643}" name="Vale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9C8FF12-F65E-4907-BC5D-822C8C464F1C}" name="fSales" displayName="fSales" ref="C71:D79" totalsRowShown="0" headerRowDxfId="15">
  <autoFilter ref="C71:D79" xr:uid="{9FA3885A-4F73-4919-BB00-41B8108B2089}"/>
  <tableColumns count="2">
    <tableColumn id="1" xr3:uid="{3B833210-5F9F-4744-BC1A-03629F448799}" name="Date" dataDxfId="14"/>
    <tableColumn id="2" xr3:uid="{C378F1C0-68B7-45AC-A5AE-84D2D6C11A4A}" name="Sal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0C47E82-FA50-4B4D-8CC5-6DDA243FE8FE}" name="disDiscount" displayName="disDiscount" ref="F71:G75" totalsRowShown="0" headerRowDxfId="13">
  <autoFilter ref="F71:G75" xr:uid="{D5ABD610-B543-4E49-B711-BED0A83B1C4F}"/>
  <tableColumns count="2">
    <tableColumn id="1" xr3:uid="{3EDA6C07-6695-45A5-80E3-4FDC7192CB9E}" name="Sales"/>
    <tableColumn id="2" xr3:uid="{302F81A8-457E-4E09-A5AA-728B57799781}" name="Discou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7323805-3B4A-4D48-BD10-098A0092C2D6}" name="DayTypeSales" displayName="DayTypeSales" ref="C4:E27" totalsRowShown="0" headerRowDxfId="12">
  <autoFilter ref="C4:E27" xr:uid="{DC171581-D748-4121-8263-0A867725191A}"/>
  <sortState xmlns:xlrd2="http://schemas.microsoft.com/office/spreadsheetml/2017/richdata2" ref="C5:E27">
    <sortCondition ref="C15:C38"/>
  </sortState>
  <tableColumns count="3">
    <tableColumn id="1" xr3:uid="{05FD0039-B670-4784-B90B-ECE763C741D6}" name="Date" dataDxfId="11"/>
    <tableColumn id="2" xr3:uid="{20700449-13BD-4EF4-AE5F-C331B7E1CD2A}" name="TypeDay"/>
    <tableColumn id="3" xr3:uid="{8E39D71F-6AD1-4439-86BB-A1C5A1E8FB52}" name="Sales"/>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6DA3C8-10AB-465E-BE39-DCFE2A67FE0C}" name="LookupExample" displayName="LookupExample" ref="C48:E52" totalsRowShown="0" headerRowDxfId="10">
  <autoFilter ref="C48:E52" xr:uid="{126DA3C8-10AB-465E-BE39-DCFE2A67FE0C}"/>
  <tableColumns count="3">
    <tableColumn id="1" xr3:uid="{6157D239-C446-40E9-86CE-3B8190313FBE}" name="Products"/>
    <tableColumn id="2" xr3:uid="{457F8A33-FE05-425C-92BC-A652F9330F4C}" name="Supplier"/>
    <tableColumn id="3" xr3:uid="{1D6B190C-B0F3-4EBC-BA87-7D24649E98D4}" name="Retail Pric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9FF04B6-A742-4F3D-A943-769147AB91EE}" name="DurationExample" displayName="DurationExample" ref="C31:E36" totalsRowShown="0" headerRowDxfId="9">
  <autoFilter ref="C31:E36" xr:uid="{B9FF04B6-A742-4F3D-A943-769147AB91EE}"/>
  <tableColumns count="3">
    <tableColumn id="1" xr3:uid="{A4A7E652-BCEF-4FB6-AD42-76D4A798F1A3}" name="Start" dataDxfId="8"/>
    <tableColumn id="2" xr3:uid="{05E497A7-F52D-4630-B6B3-BC7610B80FD2}" name="End" dataDxfId="7"/>
    <tableColumn id="3" xr3:uid="{05287D01-962A-4BAB-ABE5-B0A81630E0D9}" name="DaysToAddToEnd" dataDxfId="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208CC56-E117-4976-94EF-6E149EAD5A27}" name="DTExample" displayName="DTExample" ref="C40:C44" totalsRowShown="0" headerRowDxfId="5">
  <autoFilter ref="C40:C44" xr:uid="{2208CC56-E117-4976-94EF-6E149EAD5A27}"/>
  <tableColumns count="1">
    <tableColumn id="1" xr3:uid="{1A7284B3-F669-4BC7-9CB7-9CAFC3E5F5E6}" name="Number"/>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BE7A162-B635-45BA-8501-318941ED592B}" name="DTExample_2" displayName="DTExample_2" ref="E40:E44" tableType="queryTable" totalsRowShown="0">
  <autoFilter ref="E40:E44" xr:uid="{CBE7A162-B635-45BA-8501-318941ED592B}"/>
  <tableColumns count="1">
    <tableColumn id="1" xr3:uid="{DABDA816-1B74-4282-9BFF-79E174873420}" uniqueName="1" name="Number" queryTableFieldId="1" dataDxfId="4"/>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39CFA52-70CE-4D3D-A4A7-9721EC834000}" name="SalesTableP02" displayName="SalesTableP02" ref="B2:F31" totalsRowShown="0" headerRowDxfId="3">
  <autoFilter ref="B2:F31" xr:uid="{A39CFA52-70CE-4D3D-A4A7-9721EC834000}"/>
  <tableColumns count="5">
    <tableColumn id="1" xr3:uid="{46F29885-3A68-406E-9088-FEA697CB4CDE}" name="Date" dataDxfId="2"/>
    <tableColumn id="3" xr3:uid="{2A92E24C-47DD-4A44-9575-F3A92CF7C67D}" name="Region"/>
    <tableColumn id="4" xr3:uid="{64FE3460-DC5C-4C16-9912-EF8FE08C535E}" name="Sales"/>
    <tableColumn id="6" xr3:uid="{D1F9692D-CEF2-4167-9455-00FC43D82CBF}" name="SalesRep"/>
    <tableColumn id="7" xr3:uid="{F33B58F2-3695-440C-AA48-9064E7D8CD86}" name="Product"/>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8713DEF-5AB4-4394-A72A-A631E3BBE393}" name="disDiscountNumEight" displayName="disDiscountNumEight" ref="H34:I40" totalsRowShown="0" headerRowDxfId="1">
  <autoFilter ref="H34:I40" xr:uid="{D8713DEF-5AB4-4394-A72A-A631E3BBE393}"/>
  <tableColumns count="2">
    <tableColumn id="1" xr3:uid="{E7B80166-EFAC-41D8-878F-4B2D2D7E3C7A}" name="Sales"/>
    <tableColumn id="2" xr3:uid="{D23EC360-8664-4B71-80A1-8E2893FB3ADB}" name="Discount"/>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C2F3AEC-3057-4AF6-8315-7BE66336E735}" name="fSalesNumEight" displayName="fSalesNumEight" ref="D34:F63" totalsRowShown="0" headerRowDxfId="0">
  <autoFilter ref="D34:F63" xr:uid="{3C2F3AEC-3057-4AF6-8315-7BE66336E735}"/>
  <tableColumns count="3">
    <tableColumn id="1" xr3:uid="{7805B67D-87A6-4F8F-8BDE-DFCF14067B15}" name="Sales"/>
    <tableColumn id="2" xr3:uid="{5049062D-E35D-4115-9C36-CC9141077515}" name="SalesRep"/>
    <tableColumn id="3" xr3:uid="{3E2005E1-F8B8-4A93-9484-3ED2F34EA391}" name="Produc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printerSettings" Target="../printerSettings/printerSettings13.bin"/><Relationship Id="rId6" Type="http://schemas.openxmlformats.org/officeDocument/2006/relationships/table" Target="../tables/table5.xml"/><Relationship Id="rId5" Type="http://schemas.openxmlformats.org/officeDocument/2006/relationships/table" Target="../tables/table4.xml"/><Relationship Id="rId10" Type="http://schemas.openxmlformats.org/officeDocument/2006/relationships/table" Target="../tables/table9.xml"/><Relationship Id="rId4" Type="http://schemas.openxmlformats.org/officeDocument/2006/relationships/table" Target="../tables/table3.xml"/><Relationship Id="rId9" Type="http://schemas.openxmlformats.org/officeDocument/2006/relationships/table" Target="../tables/table8.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drawing" Target="../drawings/drawing11.xml"/><Relationship Id="rId4"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sheetPr>
  <dimension ref="B3:B136"/>
  <sheetViews>
    <sheetView showGridLines="0" zoomScaleNormal="100" workbookViewId="0"/>
  </sheetViews>
  <sheetFormatPr defaultRowHeight="15" x14ac:dyDescent="0.25"/>
  <cols>
    <col min="2" max="2" width="106.42578125" customWidth="1"/>
    <col min="11" max="11" width="11.140625" bestFit="1" customWidth="1"/>
    <col min="12" max="12" width="41.28515625" bestFit="1" customWidth="1"/>
  </cols>
  <sheetData>
    <row r="3" spans="2:2" x14ac:dyDescent="0.25">
      <c r="B3" s="6" t="s">
        <v>4</v>
      </c>
    </row>
    <row r="4" spans="2:2" x14ac:dyDescent="0.25">
      <c r="B4" s="7" t="s">
        <v>59</v>
      </c>
    </row>
    <row r="5" spans="2:2" x14ac:dyDescent="0.25">
      <c r="B5" s="7" t="s">
        <v>60</v>
      </c>
    </row>
    <row r="6" spans="2:2" x14ac:dyDescent="0.25">
      <c r="B6" s="7" t="s">
        <v>58</v>
      </c>
    </row>
    <row r="7" spans="2:2" x14ac:dyDescent="0.25">
      <c r="B7" s="8"/>
    </row>
    <row r="8" spans="2:2" x14ac:dyDescent="0.25">
      <c r="B8" s="9" t="s">
        <v>5</v>
      </c>
    </row>
    <row r="9" spans="2:2" x14ac:dyDescent="0.25">
      <c r="B9" s="10" t="s">
        <v>61</v>
      </c>
    </row>
    <row r="10" spans="2:2" x14ac:dyDescent="0.25">
      <c r="B10" s="10" t="s">
        <v>62</v>
      </c>
    </row>
    <row r="11" spans="2:2" x14ac:dyDescent="0.25">
      <c r="B11" s="10" t="s">
        <v>63</v>
      </c>
    </row>
    <row r="12" spans="2:2" x14ac:dyDescent="0.25">
      <c r="B12" s="10" t="s">
        <v>64</v>
      </c>
    </row>
    <row r="13" spans="2:2" x14ac:dyDescent="0.25">
      <c r="B13" s="10" t="s">
        <v>65</v>
      </c>
    </row>
    <row r="14" spans="2:2" x14ac:dyDescent="0.25">
      <c r="B14" s="10" t="s">
        <v>66</v>
      </c>
    </row>
    <row r="15" spans="2:2" x14ac:dyDescent="0.25">
      <c r="B15" s="10" t="s">
        <v>67</v>
      </c>
    </row>
    <row r="16" spans="2:2" x14ac:dyDescent="0.25">
      <c r="B16" s="10" t="s">
        <v>68</v>
      </c>
    </row>
    <row r="17" spans="2:2" x14ac:dyDescent="0.25">
      <c r="B17" s="10" t="s">
        <v>69</v>
      </c>
    </row>
    <row r="18" spans="2:2" x14ac:dyDescent="0.25">
      <c r="B18" s="10" t="s">
        <v>70</v>
      </c>
    </row>
    <row r="19" spans="2:2" x14ac:dyDescent="0.25">
      <c r="B19" s="10" t="s">
        <v>71</v>
      </c>
    </row>
    <row r="20" spans="2:2" x14ac:dyDescent="0.25">
      <c r="B20" s="10" t="s">
        <v>72</v>
      </c>
    </row>
    <row r="21" spans="2:2" x14ac:dyDescent="0.25">
      <c r="B21" s="10" t="s">
        <v>73</v>
      </c>
    </row>
    <row r="22" spans="2:2" x14ac:dyDescent="0.25">
      <c r="B22" s="10" t="s">
        <v>74</v>
      </c>
    </row>
    <row r="23" spans="2:2" x14ac:dyDescent="0.25">
      <c r="B23" s="10" t="s">
        <v>75</v>
      </c>
    </row>
    <row r="24" spans="2:2" x14ac:dyDescent="0.25">
      <c r="B24" s="8"/>
    </row>
    <row r="25" spans="2:2" x14ac:dyDescent="0.25">
      <c r="B25" s="9" t="s">
        <v>79</v>
      </c>
    </row>
    <row r="26" spans="2:2" x14ac:dyDescent="0.25">
      <c r="B26" s="7" t="s">
        <v>76</v>
      </c>
    </row>
    <row r="27" spans="2:2" x14ac:dyDescent="0.25">
      <c r="B27" s="7" t="s">
        <v>77</v>
      </c>
    </row>
    <row r="28" spans="2:2" x14ac:dyDescent="0.25">
      <c r="B28" s="7" t="s">
        <v>78</v>
      </c>
    </row>
    <row r="29" spans="2:2" x14ac:dyDescent="0.25">
      <c r="B29" s="8"/>
    </row>
    <row r="30" spans="2:2" x14ac:dyDescent="0.25">
      <c r="B30" s="11" t="s">
        <v>80</v>
      </c>
    </row>
    <row r="31" spans="2:2" x14ac:dyDescent="0.25">
      <c r="B31" s="11" t="s">
        <v>6</v>
      </c>
    </row>
    <row r="32" spans="2:2" x14ac:dyDescent="0.25">
      <c r="B32" s="10" t="s">
        <v>81</v>
      </c>
    </row>
    <row r="33" spans="2:2" x14ac:dyDescent="0.25">
      <c r="B33" s="10" t="s">
        <v>82</v>
      </c>
    </row>
    <row r="34" spans="2:2" x14ac:dyDescent="0.25">
      <c r="B34" s="10" t="s">
        <v>83</v>
      </c>
    </row>
    <row r="35" spans="2:2" x14ac:dyDescent="0.25">
      <c r="B35" s="10" t="s">
        <v>84</v>
      </c>
    </row>
    <row r="36" spans="2:2" x14ac:dyDescent="0.25">
      <c r="B36" s="10" t="s">
        <v>85</v>
      </c>
    </row>
    <row r="37" spans="2:2" x14ac:dyDescent="0.25">
      <c r="B37" s="8"/>
    </row>
    <row r="38" spans="2:2" x14ac:dyDescent="0.25">
      <c r="B38" s="12" t="s">
        <v>46</v>
      </c>
    </row>
    <row r="39" spans="2:2" ht="30" x14ac:dyDescent="0.25">
      <c r="B39" s="13" t="s">
        <v>13</v>
      </c>
    </row>
    <row r="40" spans="2:2" x14ac:dyDescent="0.25">
      <c r="B40" s="8"/>
    </row>
    <row r="41" spans="2:2" ht="45" customHeight="1" x14ac:dyDescent="0.25">
      <c r="B41" s="14" t="s">
        <v>113</v>
      </c>
    </row>
    <row r="43" spans="2:2" x14ac:dyDescent="0.25">
      <c r="B43" s="15" t="s">
        <v>86</v>
      </c>
    </row>
    <row r="44" spans="2:2" x14ac:dyDescent="0.25">
      <c r="B44" s="16"/>
    </row>
    <row r="45" spans="2:2" x14ac:dyDescent="0.25">
      <c r="B45" s="10" t="s">
        <v>88</v>
      </c>
    </row>
    <row r="46" spans="2:2" ht="18.75" x14ac:dyDescent="0.25">
      <c r="B46" s="17" t="s">
        <v>87</v>
      </c>
    </row>
    <row r="47" spans="2:2" x14ac:dyDescent="0.25">
      <c r="B47" s="10" t="s">
        <v>15</v>
      </c>
    </row>
    <row r="48" spans="2:2" ht="30" x14ac:dyDescent="0.25">
      <c r="B48" s="13" t="s">
        <v>89</v>
      </c>
    </row>
    <row r="49" spans="2:2" x14ac:dyDescent="0.25">
      <c r="B49" s="10" t="s">
        <v>90</v>
      </c>
    </row>
    <row r="50" spans="2:2" x14ac:dyDescent="0.25">
      <c r="B50" s="17" t="s">
        <v>91</v>
      </c>
    </row>
    <row r="51" spans="2:2" ht="33.75" x14ac:dyDescent="0.25">
      <c r="B51" s="18" t="s">
        <v>92</v>
      </c>
    </row>
    <row r="52" spans="2:2" x14ac:dyDescent="0.25">
      <c r="B52" s="18"/>
    </row>
    <row r="53" spans="2:2" x14ac:dyDescent="0.25">
      <c r="B53" s="18" t="s">
        <v>93</v>
      </c>
    </row>
    <row r="54" spans="2:2" ht="186.75" customHeight="1" x14ac:dyDescent="0.25">
      <c r="B54" s="18"/>
    </row>
    <row r="55" spans="2:2" x14ac:dyDescent="0.25">
      <c r="B55" s="18"/>
    </row>
    <row r="56" spans="2:2" x14ac:dyDescent="0.25">
      <c r="B56" s="7" t="s">
        <v>14</v>
      </c>
    </row>
    <row r="57" spans="2:2" x14ac:dyDescent="0.25">
      <c r="B57" s="19" t="s">
        <v>94</v>
      </c>
    </row>
    <row r="58" spans="2:2" x14ac:dyDescent="0.25">
      <c r="B58" s="20" t="s">
        <v>95</v>
      </c>
    </row>
    <row r="59" spans="2:2" x14ac:dyDescent="0.25">
      <c r="B59" s="20" t="s">
        <v>96</v>
      </c>
    </row>
    <row r="60" spans="2:2" x14ac:dyDescent="0.25">
      <c r="B60" s="8"/>
    </row>
    <row r="61" spans="2:2" x14ac:dyDescent="0.25">
      <c r="B61" s="12" t="s">
        <v>7</v>
      </c>
    </row>
    <row r="62" spans="2:2" x14ac:dyDescent="0.25">
      <c r="B62" s="13" t="s">
        <v>97</v>
      </c>
    </row>
    <row r="63" spans="2:2" ht="30" x14ac:dyDescent="0.25">
      <c r="B63" s="13" t="s">
        <v>98</v>
      </c>
    </row>
    <row r="64" spans="2:2" x14ac:dyDescent="0.25">
      <c r="B64" s="8"/>
    </row>
    <row r="65" spans="2:2" x14ac:dyDescent="0.25">
      <c r="B65" s="21" t="s">
        <v>99</v>
      </c>
    </row>
    <row r="66" spans="2:2" x14ac:dyDescent="0.25">
      <c r="B66" s="10" t="s">
        <v>16</v>
      </c>
    </row>
    <row r="67" spans="2:2" x14ac:dyDescent="0.25">
      <c r="B67" s="10" t="s">
        <v>17</v>
      </c>
    </row>
    <row r="68" spans="2:2" ht="30" x14ac:dyDescent="0.25">
      <c r="B68" s="48" t="s">
        <v>18</v>
      </c>
    </row>
    <row r="69" spans="2:2" x14ac:dyDescent="0.25">
      <c r="B69" s="13"/>
    </row>
    <row r="70" spans="2:2" x14ac:dyDescent="0.25">
      <c r="B70" s="36" t="s">
        <v>19</v>
      </c>
    </row>
    <row r="71" spans="2:2" ht="45" x14ac:dyDescent="0.25">
      <c r="B71" s="14" t="s">
        <v>166</v>
      </c>
    </row>
    <row r="72" spans="2:2" ht="18.75" x14ac:dyDescent="0.3">
      <c r="B72" s="49" t="s">
        <v>165</v>
      </c>
    </row>
    <row r="73" spans="2:2" x14ac:dyDescent="0.25">
      <c r="B73" s="31"/>
    </row>
    <row r="74" spans="2:2" x14ac:dyDescent="0.25">
      <c r="B74" s="32" t="s">
        <v>102</v>
      </c>
    </row>
    <row r="75" spans="2:2" x14ac:dyDescent="0.25">
      <c r="B75" s="7" t="s">
        <v>101</v>
      </c>
    </row>
    <row r="76" spans="2:2" x14ac:dyDescent="0.25">
      <c r="B76" s="7"/>
    </row>
    <row r="77" spans="2:2" x14ac:dyDescent="0.25">
      <c r="B77" s="7" t="s">
        <v>100</v>
      </c>
    </row>
    <row r="78" spans="2:2" x14ac:dyDescent="0.25">
      <c r="B78" s="22" t="s">
        <v>8</v>
      </c>
    </row>
    <row r="79" spans="2:2" x14ac:dyDescent="0.25">
      <c r="B79" s="23" t="s">
        <v>24</v>
      </c>
    </row>
    <row r="80" spans="2:2" ht="15" customHeight="1" x14ac:dyDescent="0.25">
      <c r="B80" s="24" t="s">
        <v>28</v>
      </c>
    </row>
    <row r="81" spans="2:2" x14ac:dyDescent="0.25">
      <c r="B81" s="33" t="s">
        <v>25</v>
      </c>
    </row>
    <row r="82" spans="2:2" x14ac:dyDescent="0.25">
      <c r="B82" s="3" t="s">
        <v>20</v>
      </c>
    </row>
    <row r="83" spans="2:2" x14ac:dyDescent="0.25">
      <c r="B83" s="3" t="s">
        <v>21</v>
      </c>
    </row>
    <row r="84" spans="2:2" x14ac:dyDescent="0.25">
      <c r="B84" s="3" t="s">
        <v>22</v>
      </c>
    </row>
    <row r="85" spans="2:2" ht="30" x14ac:dyDescent="0.25">
      <c r="B85" s="34" t="s">
        <v>23</v>
      </c>
    </row>
    <row r="86" spans="2:2" x14ac:dyDescent="0.25">
      <c r="B86" s="22" t="s">
        <v>26</v>
      </c>
    </row>
    <row r="87" spans="2:2" x14ac:dyDescent="0.25">
      <c r="B87" s="23" t="s">
        <v>9</v>
      </c>
    </row>
    <row r="88" spans="2:2" ht="60" x14ac:dyDescent="0.25">
      <c r="B88" s="25" t="s">
        <v>27</v>
      </c>
    </row>
    <row r="89" spans="2:2" x14ac:dyDescent="0.25">
      <c r="B89" s="33" t="s">
        <v>30</v>
      </c>
    </row>
    <row r="90" spans="2:2" x14ac:dyDescent="0.25">
      <c r="B90" s="4" t="s">
        <v>29</v>
      </c>
    </row>
    <row r="91" spans="2:2" ht="30" x14ac:dyDescent="0.25">
      <c r="B91" s="5" t="s">
        <v>31</v>
      </c>
    </row>
    <row r="92" spans="2:2" ht="30" x14ac:dyDescent="0.25">
      <c r="B92" s="5" t="s">
        <v>32</v>
      </c>
    </row>
    <row r="93" spans="2:2" x14ac:dyDescent="0.25">
      <c r="B93" s="8"/>
    </row>
    <row r="94" spans="2:2" x14ac:dyDescent="0.25">
      <c r="B94" s="9" t="s">
        <v>103</v>
      </c>
    </row>
    <row r="95" spans="2:2" ht="224.25" customHeight="1" x14ac:dyDescent="0.25">
      <c r="B95" s="35"/>
    </row>
    <row r="96" spans="2:2" ht="276" customHeight="1" x14ac:dyDescent="0.25">
      <c r="B96" s="8"/>
    </row>
    <row r="97" spans="2:2" ht="30" x14ac:dyDescent="0.25">
      <c r="B97" s="39" t="s">
        <v>10</v>
      </c>
    </row>
    <row r="98" spans="2:2" x14ac:dyDescent="0.25">
      <c r="B98" s="10" t="s">
        <v>104</v>
      </c>
    </row>
    <row r="99" spans="2:2" x14ac:dyDescent="0.25">
      <c r="B99" s="10" t="s">
        <v>11</v>
      </c>
    </row>
    <row r="100" spans="2:2" x14ac:dyDescent="0.25">
      <c r="B100" s="19" t="s">
        <v>105</v>
      </c>
    </row>
    <row r="101" spans="2:2" x14ac:dyDescent="0.25">
      <c r="B101" s="19" t="s">
        <v>106</v>
      </c>
    </row>
    <row r="102" spans="2:2" x14ac:dyDescent="0.25">
      <c r="B102" s="19" t="s">
        <v>107</v>
      </c>
    </row>
    <row r="103" spans="2:2" x14ac:dyDescent="0.25">
      <c r="B103" s="19" t="s">
        <v>108</v>
      </c>
    </row>
    <row r="104" spans="2:2" x14ac:dyDescent="0.25">
      <c r="B104" s="10" t="s">
        <v>12</v>
      </c>
    </row>
    <row r="105" spans="2:2" x14ac:dyDescent="0.25">
      <c r="B105" s="7" t="s">
        <v>109</v>
      </c>
    </row>
    <row r="106" spans="2:2" x14ac:dyDescent="0.25">
      <c r="B106" s="8"/>
    </row>
    <row r="107" spans="2:2" x14ac:dyDescent="0.25">
      <c r="B107" s="9" t="s">
        <v>33</v>
      </c>
    </row>
    <row r="108" spans="2:2" ht="30" x14ac:dyDescent="0.25">
      <c r="B108" s="26" t="s">
        <v>47</v>
      </c>
    </row>
    <row r="109" spans="2:2" ht="30" x14ac:dyDescent="0.25">
      <c r="B109" s="27" t="s">
        <v>48</v>
      </c>
    </row>
    <row r="111" spans="2:2" x14ac:dyDescent="0.25">
      <c r="B111" s="6" t="s">
        <v>50</v>
      </c>
    </row>
    <row r="112" spans="2:2" ht="30" x14ac:dyDescent="0.25">
      <c r="B112" s="26" t="s">
        <v>138</v>
      </c>
    </row>
    <row r="113" spans="2:2" ht="30" x14ac:dyDescent="0.25">
      <c r="B113" s="26" t="s">
        <v>34</v>
      </c>
    </row>
    <row r="114" spans="2:2" x14ac:dyDescent="0.25">
      <c r="B114" s="26" t="s">
        <v>45</v>
      </c>
    </row>
    <row r="115" spans="2:2" x14ac:dyDescent="0.25">
      <c r="B115" s="28" t="s">
        <v>40</v>
      </c>
    </row>
    <row r="116" spans="2:2" x14ac:dyDescent="0.25">
      <c r="B116" s="28" t="s">
        <v>41</v>
      </c>
    </row>
    <row r="117" spans="2:2" ht="15" customHeight="1" x14ac:dyDescent="0.25">
      <c r="B117" s="28" t="s">
        <v>42</v>
      </c>
    </row>
    <row r="118" spans="2:2" ht="15" customHeight="1" x14ac:dyDescent="0.25">
      <c r="B118" s="28"/>
    </row>
    <row r="119" spans="2:2" x14ac:dyDescent="0.25">
      <c r="B119" s="29" t="s">
        <v>43</v>
      </c>
    </row>
    <row r="120" spans="2:2" x14ac:dyDescent="0.25">
      <c r="B120" s="29"/>
    </row>
    <row r="121" spans="2:2" ht="30" x14ac:dyDescent="0.25">
      <c r="B121" s="30" t="s">
        <v>49</v>
      </c>
    </row>
    <row r="122" spans="2:2" x14ac:dyDescent="0.25">
      <c r="B122" s="30"/>
    </row>
    <row r="123" spans="2:2" x14ac:dyDescent="0.25">
      <c r="B123" s="30" t="s">
        <v>44</v>
      </c>
    </row>
    <row r="124" spans="2:2" ht="140.1" customHeight="1" x14ac:dyDescent="0.25">
      <c r="B124" s="30" t="s">
        <v>110</v>
      </c>
    </row>
    <row r="125" spans="2:2" x14ac:dyDescent="0.25">
      <c r="B125" s="8"/>
    </row>
    <row r="126" spans="2:2" x14ac:dyDescent="0.25">
      <c r="B126" s="9" t="s">
        <v>51</v>
      </c>
    </row>
    <row r="127" spans="2:2" x14ac:dyDescent="0.25">
      <c r="B127" s="7" t="s">
        <v>53</v>
      </c>
    </row>
    <row r="128" spans="2:2" x14ac:dyDescent="0.25">
      <c r="B128" s="13" t="s">
        <v>52</v>
      </c>
    </row>
    <row r="129" spans="2:2" x14ac:dyDescent="0.25">
      <c r="B129" s="13" t="s">
        <v>111</v>
      </c>
    </row>
    <row r="130" spans="2:2" x14ac:dyDescent="0.25">
      <c r="B130" s="26" t="s">
        <v>112</v>
      </c>
    </row>
    <row r="131" spans="2:2" x14ac:dyDescent="0.25">
      <c r="B131" s="26" t="s">
        <v>54</v>
      </c>
    </row>
    <row r="132" spans="2:2" x14ac:dyDescent="0.25">
      <c r="B132" s="37" t="s">
        <v>55</v>
      </c>
    </row>
    <row r="133" spans="2:2" x14ac:dyDescent="0.25">
      <c r="B133" s="37" t="s">
        <v>56</v>
      </c>
    </row>
    <row r="134" spans="2:2" x14ac:dyDescent="0.25">
      <c r="B134" s="38" t="s">
        <v>57</v>
      </c>
    </row>
    <row r="136" spans="2:2" x14ac:dyDescent="0.25">
      <c r="B136" s="2"/>
    </row>
  </sheetData>
  <pageMargins left="0.7" right="0.7" top="0.75" bottom="0.75" header="0.3" footer="0.3"/>
  <pageSetup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AF390-AD55-4C04-A913-529F6061490B}">
  <sheetPr codeName="Sheet2">
    <tabColor rgb="FFFFFF00"/>
    <pageSetUpPr fitToPage="1"/>
  </sheetPr>
  <dimension ref="B2:E20"/>
  <sheetViews>
    <sheetView showGridLines="0" zoomScale="85" zoomScaleNormal="85" workbookViewId="0"/>
  </sheetViews>
  <sheetFormatPr defaultRowHeight="15" x14ac:dyDescent="0.25"/>
  <cols>
    <col min="2" max="2" width="3.28515625" bestFit="1" customWidth="1"/>
    <col min="3" max="3" width="13.42578125" customWidth="1"/>
    <col min="4" max="4" width="46.85546875" customWidth="1"/>
    <col min="5" max="5" width="52.140625" customWidth="1"/>
  </cols>
  <sheetData>
    <row r="2" spans="2:5" x14ac:dyDescent="0.25">
      <c r="C2" s="2" t="s">
        <v>114</v>
      </c>
    </row>
    <row r="4" spans="2:5" ht="15.75" x14ac:dyDescent="0.25">
      <c r="C4" s="41" t="s">
        <v>115</v>
      </c>
      <c r="D4" s="41" t="s">
        <v>116</v>
      </c>
      <c r="E4" s="41" t="s">
        <v>139</v>
      </c>
    </row>
    <row r="5" spans="2:5" ht="15.75" x14ac:dyDescent="0.25">
      <c r="B5">
        <v>1</v>
      </c>
      <c r="C5" s="45" t="s">
        <v>117</v>
      </c>
      <c r="D5" s="42" t="s">
        <v>130</v>
      </c>
      <c r="E5" s="43" t="s">
        <v>147</v>
      </c>
    </row>
    <row r="6" spans="2:5" ht="15.75" x14ac:dyDescent="0.25">
      <c r="B6">
        <v>2</v>
      </c>
      <c r="C6" s="45" t="s">
        <v>118</v>
      </c>
      <c r="D6" s="42" t="s">
        <v>140</v>
      </c>
      <c r="E6" s="43" t="s">
        <v>148</v>
      </c>
    </row>
    <row r="7" spans="2:5" ht="15.75" x14ac:dyDescent="0.25">
      <c r="B7">
        <v>3</v>
      </c>
      <c r="C7" s="45" t="s">
        <v>119</v>
      </c>
      <c r="D7" s="42" t="s">
        <v>131</v>
      </c>
      <c r="E7" s="43" t="s">
        <v>149</v>
      </c>
    </row>
    <row r="8" spans="2:5" ht="15.75" x14ac:dyDescent="0.25">
      <c r="B8">
        <v>4</v>
      </c>
      <c r="C8" s="45" t="s">
        <v>120</v>
      </c>
      <c r="D8" s="42" t="s">
        <v>132</v>
      </c>
      <c r="E8" s="44" t="s">
        <v>150</v>
      </c>
    </row>
    <row r="9" spans="2:5" ht="31.5" x14ac:dyDescent="0.25">
      <c r="B9">
        <v>5</v>
      </c>
      <c r="C9" s="45" t="s">
        <v>121</v>
      </c>
      <c r="D9" s="42" t="s">
        <v>133</v>
      </c>
      <c r="E9" s="43" t="s">
        <v>144</v>
      </c>
    </row>
    <row r="10" spans="2:5" ht="47.25" x14ac:dyDescent="0.25">
      <c r="B10">
        <v>6</v>
      </c>
      <c r="C10" s="45" t="s">
        <v>0</v>
      </c>
      <c r="D10" s="42" t="s">
        <v>134</v>
      </c>
      <c r="E10" s="43" t="s">
        <v>145</v>
      </c>
    </row>
    <row r="11" spans="2:5" ht="47.25" x14ac:dyDescent="0.25">
      <c r="B11">
        <v>7</v>
      </c>
      <c r="C11" s="45" t="s">
        <v>122</v>
      </c>
      <c r="D11" s="42" t="s">
        <v>135</v>
      </c>
      <c r="E11" s="43" t="s">
        <v>151</v>
      </c>
    </row>
    <row r="12" spans="2:5" ht="78.75" x14ac:dyDescent="0.25">
      <c r="B12">
        <v>8</v>
      </c>
      <c r="C12" s="46" t="s">
        <v>152</v>
      </c>
      <c r="D12" s="42" t="s">
        <v>136</v>
      </c>
      <c r="E12" s="43" t="s">
        <v>155</v>
      </c>
    </row>
    <row r="13" spans="2:5" ht="47.25" x14ac:dyDescent="0.25">
      <c r="B13">
        <v>9</v>
      </c>
      <c r="C13" s="45" t="s">
        <v>123</v>
      </c>
      <c r="D13" s="42" t="s">
        <v>157</v>
      </c>
      <c r="E13" s="43" t="s">
        <v>156</v>
      </c>
    </row>
    <row r="14" spans="2:5" ht="75" customHeight="1" x14ac:dyDescent="0.25">
      <c r="B14">
        <v>10</v>
      </c>
      <c r="C14" s="45" t="s">
        <v>124</v>
      </c>
      <c r="D14" s="42" t="s">
        <v>137</v>
      </c>
      <c r="E14" s="47" t="s">
        <v>159</v>
      </c>
    </row>
    <row r="15" spans="2:5" ht="63" x14ac:dyDescent="0.25">
      <c r="B15">
        <v>11</v>
      </c>
      <c r="C15" s="45" t="s">
        <v>125</v>
      </c>
      <c r="D15" s="42" t="s">
        <v>158</v>
      </c>
      <c r="E15" s="43" t="s">
        <v>160</v>
      </c>
    </row>
    <row r="16" spans="2:5" ht="63" x14ac:dyDescent="0.25">
      <c r="B16">
        <v>12</v>
      </c>
      <c r="C16" s="45" t="s">
        <v>126</v>
      </c>
      <c r="D16" s="42" t="s">
        <v>161</v>
      </c>
      <c r="E16" s="47" t="s">
        <v>162</v>
      </c>
    </row>
    <row r="17" spans="2:5" ht="15.75" x14ac:dyDescent="0.25">
      <c r="C17" s="41" t="s">
        <v>115</v>
      </c>
      <c r="D17" s="41" t="s">
        <v>116</v>
      </c>
      <c r="E17" s="41" t="s">
        <v>139</v>
      </c>
    </row>
    <row r="18" spans="2:5" ht="75" customHeight="1" x14ac:dyDescent="0.25">
      <c r="B18">
        <v>13</v>
      </c>
      <c r="C18" s="45" t="s">
        <v>127</v>
      </c>
      <c r="D18" s="42" t="s">
        <v>154</v>
      </c>
      <c r="E18" s="47" t="s">
        <v>163</v>
      </c>
    </row>
    <row r="19" spans="2:5" ht="47.25" x14ac:dyDescent="0.25">
      <c r="B19">
        <v>14</v>
      </c>
      <c r="C19" s="45" t="s">
        <v>128</v>
      </c>
      <c r="D19" s="42" t="s">
        <v>164</v>
      </c>
      <c r="E19" s="47" t="s">
        <v>167</v>
      </c>
    </row>
    <row r="20" spans="2:5" ht="31.5" x14ac:dyDescent="0.25">
      <c r="B20">
        <v>15</v>
      </c>
      <c r="C20" s="45" t="s">
        <v>129</v>
      </c>
      <c r="D20" s="42" t="s">
        <v>153</v>
      </c>
      <c r="E20" s="43" t="s">
        <v>146</v>
      </c>
    </row>
  </sheetData>
  <pageMargins left="0.7" right="0.7" top="0.75" bottom="0.75" header="0.3" footer="0.3"/>
  <pageSetup scale="54"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16310-2396-477E-9D09-D349A53C64A9}">
  <sheetPr codeName="Sheet18">
    <tabColor rgb="FFFFFF00"/>
    <pageSetUpPr fitToPage="1"/>
  </sheetPr>
  <dimension ref="B2:I19"/>
  <sheetViews>
    <sheetView showGridLines="0" zoomScale="85" zoomScaleNormal="85" workbookViewId="0"/>
  </sheetViews>
  <sheetFormatPr defaultRowHeight="15" x14ac:dyDescent="0.25"/>
  <cols>
    <col min="2" max="2" width="3.28515625" bestFit="1" customWidth="1"/>
    <col min="3" max="3" width="12.28515625" customWidth="1"/>
    <col min="4" max="4" width="46.85546875" customWidth="1"/>
    <col min="5" max="5" width="53.28515625" customWidth="1"/>
  </cols>
  <sheetData>
    <row r="2" spans="2:9" x14ac:dyDescent="0.25">
      <c r="C2" s="2" t="s">
        <v>114</v>
      </c>
    </row>
    <row r="3" spans="2:9" ht="5.25" customHeight="1" x14ac:dyDescent="0.25"/>
    <row r="4" spans="2:9" ht="15.75" x14ac:dyDescent="0.25">
      <c r="C4" s="41" t="s">
        <v>115</v>
      </c>
      <c r="D4" s="41" t="s">
        <v>116</v>
      </c>
      <c r="E4" s="41" t="s">
        <v>139</v>
      </c>
      <c r="I4" t="str">
        <f>_xlfn.TEXTJOIN(", ",,C5:C19)</f>
        <v>Null, Logical, Text, Number, Time, Date, DateTime, DateTime
Zone, Duration, Table, Record, List, Binary, Function, Type</v>
      </c>
    </row>
    <row r="5" spans="2:9" ht="15.75" x14ac:dyDescent="0.25">
      <c r="B5">
        <v>1</v>
      </c>
      <c r="C5" s="45" t="s">
        <v>117</v>
      </c>
      <c r="D5" s="42" t="s">
        <v>130</v>
      </c>
      <c r="E5" s="43" t="s">
        <v>147</v>
      </c>
    </row>
    <row r="6" spans="2:9" ht="15.75" x14ac:dyDescent="0.25">
      <c r="B6">
        <v>2</v>
      </c>
      <c r="C6" s="45" t="s">
        <v>118</v>
      </c>
      <c r="D6" s="42" t="s">
        <v>140</v>
      </c>
      <c r="E6" s="43" t="s">
        <v>148</v>
      </c>
    </row>
    <row r="7" spans="2:9" ht="15.75" x14ac:dyDescent="0.25">
      <c r="B7">
        <v>3</v>
      </c>
      <c r="C7" s="45" t="s">
        <v>119</v>
      </c>
      <c r="D7" s="42" t="s">
        <v>131</v>
      </c>
      <c r="E7" s="43" t="s">
        <v>149</v>
      </c>
    </row>
    <row r="8" spans="2:9" ht="15.75" x14ac:dyDescent="0.25">
      <c r="B8">
        <v>4</v>
      </c>
      <c r="C8" s="45" t="s">
        <v>120</v>
      </c>
      <c r="D8" s="42" t="s">
        <v>132</v>
      </c>
      <c r="E8" s="44" t="s">
        <v>150</v>
      </c>
    </row>
    <row r="9" spans="2:9" ht="31.5" x14ac:dyDescent="0.25">
      <c r="B9">
        <v>5</v>
      </c>
      <c r="C9" s="45" t="s">
        <v>121</v>
      </c>
      <c r="D9" s="42" t="s">
        <v>133</v>
      </c>
      <c r="E9" s="43" t="s">
        <v>144</v>
      </c>
    </row>
    <row r="10" spans="2:9" ht="47.25" x14ac:dyDescent="0.25">
      <c r="B10">
        <v>6</v>
      </c>
      <c r="C10" s="45" t="s">
        <v>0</v>
      </c>
      <c r="D10" s="42" t="s">
        <v>134</v>
      </c>
      <c r="E10" s="43" t="s">
        <v>145</v>
      </c>
    </row>
    <row r="11" spans="2:9" ht="47.25" x14ac:dyDescent="0.25">
      <c r="B11">
        <v>7</v>
      </c>
      <c r="C11" s="45" t="s">
        <v>122</v>
      </c>
      <c r="D11" s="42" t="s">
        <v>135</v>
      </c>
      <c r="E11" s="43" t="s">
        <v>151</v>
      </c>
    </row>
    <row r="12" spans="2:9" ht="78.75" x14ac:dyDescent="0.25">
      <c r="B12">
        <v>8</v>
      </c>
      <c r="C12" s="46" t="s">
        <v>152</v>
      </c>
      <c r="D12" s="42" t="s">
        <v>136</v>
      </c>
      <c r="E12" s="43" t="s">
        <v>155</v>
      </c>
    </row>
    <row r="13" spans="2:9" ht="47.25" x14ac:dyDescent="0.25">
      <c r="B13">
        <v>9</v>
      </c>
      <c r="C13" s="45" t="s">
        <v>123</v>
      </c>
      <c r="D13" s="42" t="s">
        <v>157</v>
      </c>
      <c r="E13" s="43" t="s">
        <v>156</v>
      </c>
    </row>
    <row r="14" spans="2:9" ht="75" customHeight="1" x14ac:dyDescent="0.25">
      <c r="B14">
        <v>10</v>
      </c>
      <c r="C14" s="45" t="s">
        <v>124</v>
      </c>
      <c r="D14" s="42" t="s">
        <v>137</v>
      </c>
      <c r="E14" s="47" t="s">
        <v>159</v>
      </c>
    </row>
    <row r="15" spans="2:9" ht="63" x14ac:dyDescent="0.25">
      <c r="B15">
        <v>11</v>
      </c>
      <c r="C15" s="45" t="s">
        <v>125</v>
      </c>
      <c r="D15" s="42" t="s">
        <v>158</v>
      </c>
      <c r="E15" s="43" t="s">
        <v>160</v>
      </c>
    </row>
    <row r="16" spans="2:9" ht="63" x14ac:dyDescent="0.25">
      <c r="B16">
        <v>12</v>
      </c>
      <c r="C16" s="45" t="s">
        <v>126</v>
      </c>
      <c r="D16" s="42" t="s">
        <v>161</v>
      </c>
      <c r="E16" s="47" t="s">
        <v>162</v>
      </c>
    </row>
    <row r="17" spans="2:5" ht="75" customHeight="1" x14ac:dyDescent="0.25">
      <c r="B17">
        <v>13</v>
      </c>
      <c r="C17" s="45" t="s">
        <v>127</v>
      </c>
      <c r="D17" s="42" t="s">
        <v>154</v>
      </c>
      <c r="E17" s="47" t="s">
        <v>163</v>
      </c>
    </row>
    <row r="18" spans="2:5" ht="47.25" x14ac:dyDescent="0.25">
      <c r="B18">
        <v>14</v>
      </c>
      <c r="C18" s="45" t="s">
        <v>128</v>
      </c>
      <c r="D18" s="42" t="s">
        <v>164</v>
      </c>
      <c r="E18" s="47" t="s">
        <v>167</v>
      </c>
    </row>
    <row r="19" spans="2:5" ht="31.5" x14ac:dyDescent="0.25">
      <c r="B19">
        <v>15</v>
      </c>
      <c r="C19" s="45" t="s">
        <v>129</v>
      </c>
      <c r="D19" s="42" t="s">
        <v>153</v>
      </c>
      <c r="E19" s="43" t="s">
        <v>146</v>
      </c>
    </row>
  </sheetData>
  <pageMargins left="0.7" right="0.7" top="0.75" bottom="0.75" header="0.3" footer="0.3"/>
  <pageSetup scale="54"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FCA6C-DEB7-4A7C-B26C-43398EC0D648}">
  <sheetPr codeName="Sheet3">
    <tabColor rgb="FFFFFF00"/>
  </sheetPr>
  <dimension ref="A1:E39"/>
  <sheetViews>
    <sheetView showGridLines="0" topLeftCell="A2" zoomScale="145" zoomScaleNormal="145" workbookViewId="0">
      <selection activeCell="A2" sqref="A2"/>
    </sheetView>
  </sheetViews>
  <sheetFormatPr defaultRowHeight="15" x14ac:dyDescent="0.25"/>
  <cols>
    <col min="2" max="2" width="22.42578125" customWidth="1"/>
    <col min="4" max="4" width="48.42578125" customWidth="1"/>
    <col min="5" max="5" width="18.42578125" customWidth="1"/>
  </cols>
  <sheetData>
    <row r="1" spans="1:5" ht="21" customHeight="1" x14ac:dyDescent="0.25"/>
    <row r="2" spans="1:5" ht="21" customHeight="1" x14ac:dyDescent="0.25"/>
    <row r="3" spans="1:5" ht="21" customHeight="1" x14ac:dyDescent="0.25">
      <c r="B3" s="68" t="s">
        <v>201</v>
      </c>
      <c r="C3" s="68" t="s">
        <v>202</v>
      </c>
      <c r="D3" s="68" t="s">
        <v>203</v>
      </c>
      <c r="E3" s="68" t="s">
        <v>204</v>
      </c>
    </row>
    <row r="4" spans="1:5" ht="21" customHeight="1" x14ac:dyDescent="0.25">
      <c r="A4">
        <v>1</v>
      </c>
      <c r="B4" s="69" t="s">
        <v>205</v>
      </c>
      <c r="C4" s="70"/>
      <c r="D4" s="70" t="s">
        <v>206</v>
      </c>
      <c r="E4" s="71" t="s">
        <v>207</v>
      </c>
    </row>
    <row r="5" spans="1:5" ht="30" customHeight="1" x14ac:dyDescent="0.25">
      <c r="A5">
        <v>2</v>
      </c>
      <c r="B5" s="72" t="s">
        <v>208</v>
      </c>
      <c r="C5" s="70"/>
      <c r="D5" s="70" t="s">
        <v>209</v>
      </c>
      <c r="E5" s="71" t="s">
        <v>210</v>
      </c>
    </row>
    <row r="6" spans="1:5" ht="21" customHeight="1" x14ac:dyDescent="0.25">
      <c r="A6">
        <v>3</v>
      </c>
      <c r="B6" s="69" t="s">
        <v>211</v>
      </c>
      <c r="C6" s="70"/>
      <c r="D6" s="70" t="s">
        <v>212</v>
      </c>
      <c r="E6" s="71" t="s">
        <v>213</v>
      </c>
    </row>
    <row r="7" spans="1:5" ht="21" customHeight="1" x14ac:dyDescent="0.25">
      <c r="A7">
        <v>4</v>
      </c>
      <c r="B7" s="69" t="s">
        <v>214</v>
      </c>
      <c r="C7" s="70"/>
      <c r="D7" s="70" t="s">
        <v>215</v>
      </c>
      <c r="E7" s="71" t="s">
        <v>216</v>
      </c>
    </row>
    <row r="8" spans="1:5" ht="21" customHeight="1" x14ac:dyDescent="0.25">
      <c r="A8">
        <v>5</v>
      </c>
      <c r="B8" s="69" t="s">
        <v>217</v>
      </c>
      <c r="C8" s="70"/>
      <c r="D8" s="70" t="s">
        <v>218</v>
      </c>
      <c r="E8" s="71" t="s">
        <v>219</v>
      </c>
    </row>
    <row r="9" spans="1:5" ht="21" customHeight="1" x14ac:dyDescent="0.25">
      <c r="A9">
        <v>6</v>
      </c>
      <c r="B9" s="69" t="s">
        <v>0</v>
      </c>
      <c r="C9" s="70"/>
      <c r="D9" s="70" t="s">
        <v>220</v>
      </c>
      <c r="E9" s="71" t="s">
        <v>221</v>
      </c>
    </row>
    <row r="10" spans="1:5" ht="21" customHeight="1" x14ac:dyDescent="0.25">
      <c r="A10">
        <v>7</v>
      </c>
      <c r="B10" s="69" t="s">
        <v>121</v>
      </c>
      <c r="C10" s="70"/>
      <c r="D10" s="70" t="s">
        <v>222</v>
      </c>
      <c r="E10" s="71" t="s">
        <v>223</v>
      </c>
    </row>
    <row r="11" spans="1:5" ht="21" customHeight="1" x14ac:dyDescent="0.25">
      <c r="A11">
        <v>8</v>
      </c>
      <c r="B11" s="69" t="s">
        <v>224</v>
      </c>
      <c r="C11" s="70"/>
      <c r="D11" s="70" t="s">
        <v>225</v>
      </c>
      <c r="E11" s="71" t="s">
        <v>226</v>
      </c>
    </row>
    <row r="12" spans="1:5" ht="21" customHeight="1" x14ac:dyDescent="0.25">
      <c r="A12">
        <v>9</v>
      </c>
      <c r="B12" s="69" t="s">
        <v>123</v>
      </c>
      <c r="C12" s="70"/>
      <c r="D12" s="70" t="s">
        <v>227</v>
      </c>
      <c r="E12" s="71" t="s">
        <v>228</v>
      </c>
    </row>
    <row r="13" spans="1:5" ht="21" customHeight="1" x14ac:dyDescent="0.25">
      <c r="A13">
        <v>10</v>
      </c>
      <c r="B13" s="69" t="s">
        <v>119</v>
      </c>
      <c r="C13" s="70"/>
      <c r="D13" s="70" t="s">
        <v>119</v>
      </c>
      <c r="E13" s="71" t="s">
        <v>229</v>
      </c>
    </row>
    <row r="14" spans="1:5" ht="21" customHeight="1" x14ac:dyDescent="0.25">
      <c r="A14">
        <v>11</v>
      </c>
      <c r="B14" s="69" t="s">
        <v>230</v>
      </c>
      <c r="C14" s="70"/>
      <c r="D14" s="70" t="s">
        <v>231</v>
      </c>
      <c r="E14" s="71" t="s">
        <v>232</v>
      </c>
    </row>
    <row r="15" spans="1:5" ht="21" customHeight="1" x14ac:dyDescent="0.25">
      <c r="A15">
        <v>12</v>
      </c>
      <c r="B15" s="69" t="s">
        <v>127</v>
      </c>
      <c r="C15" s="70"/>
      <c r="D15" s="70" t="s">
        <v>233</v>
      </c>
      <c r="E15" s="71" t="s">
        <v>234</v>
      </c>
    </row>
    <row r="16" spans="1:5" ht="30" customHeight="1" x14ac:dyDescent="0.25">
      <c r="A16">
        <v>13</v>
      </c>
      <c r="B16" s="69" t="s">
        <v>235</v>
      </c>
      <c r="C16" s="70"/>
      <c r="D16" s="73" t="s">
        <v>236</v>
      </c>
      <c r="E16" s="74" t="s">
        <v>237</v>
      </c>
    </row>
    <row r="17" spans="1:5" ht="45" x14ac:dyDescent="0.25">
      <c r="A17">
        <v>14</v>
      </c>
      <c r="B17" s="69" t="s">
        <v>321</v>
      </c>
      <c r="C17" s="70"/>
      <c r="D17" s="73" t="s">
        <v>322</v>
      </c>
      <c r="E17" s="74" t="s">
        <v>327</v>
      </c>
    </row>
    <row r="18" spans="1:5" x14ac:dyDescent="0.25">
      <c r="A18">
        <v>15</v>
      </c>
      <c r="B18" s="69" t="s">
        <v>323</v>
      </c>
      <c r="C18" s="70"/>
      <c r="D18" s="73" t="s">
        <v>324</v>
      </c>
      <c r="E18" s="74" t="s">
        <v>328</v>
      </c>
    </row>
    <row r="19" spans="1:5" x14ac:dyDescent="0.25">
      <c r="A19">
        <v>16</v>
      </c>
      <c r="B19" s="69" t="s">
        <v>325</v>
      </c>
      <c r="C19" s="70"/>
      <c r="D19" s="73" t="s">
        <v>326</v>
      </c>
      <c r="E19" s="74" t="s">
        <v>329</v>
      </c>
    </row>
    <row r="20" spans="1:5" ht="21" customHeight="1" x14ac:dyDescent="0.25"/>
    <row r="21" spans="1:5" ht="21" customHeight="1" x14ac:dyDescent="0.25"/>
    <row r="22" spans="1:5" ht="21" customHeight="1" x14ac:dyDescent="0.25"/>
    <row r="23" spans="1:5" ht="21" customHeight="1" x14ac:dyDescent="0.25"/>
    <row r="24" spans="1:5" ht="21" customHeight="1" x14ac:dyDescent="0.25"/>
    <row r="25" spans="1:5" ht="21" customHeight="1" x14ac:dyDescent="0.25"/>
    <row r="26" spans="1:5" ht="21" customHeight="1" x14ac:dyDescent="0.25"/>
    <row r="27" spans="1:5" ht="21" customHeight="1" x14ac:dyDescent="0.25"/>
    <row r="28" spans="1:5" ht="21" customHeight="1" x14ac:dyDescent="0.25"/>
    <row r="29" spans="1:5" ht="21" customHeight="1" x14ac:dyDescent="0.25"/>
    <row r="30" spans="1:5" ht="21" customHeight="1" x14ac:dyDescent="0.25"/>
    <row r="31" spans="1:5" ht="21" customHeight="1" x14ac:dyDescent="0.25"/>
    <row r="32" spans="1:5" ht="21" customHeight="1" x14ac:dyDescent="0.25"/>
    <row r="33" ht="21" customHeight="1" x14ac:dyDescent="0.25"/>
    <row r="34" ht="21" customHeight="1" x14ac:dyDescent="0.25"/>
    <row r="35" ht="21" customHeight="1" x14ac:dyDescent="0.25"/>
    <row r="36" ht="21" customHeight="1" x14ac:dyDescent="0.25"/>
    <row r="37" ht="21" customHeight="1" x14ac:dyDescent="0.25"/>
    <row r="38" ht="21" customHeight="1" x14ac:dyDescent="0.25"/>
    <row r="39" ht="21" customHeight="1" x14ac:dyDescent="0.25"/>
  </sheetData>
  <pageMargins left="0.7" right="0.7" top="0.75" bottom="0.75" header="0.3" footer="0.3"/>
  <pageSetup orientation="portrait" horizontalDpi="200" verticalDpi="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AB2D1-B7CC-4085-A626-51E7B480A879}">
  <sheetPr codeName="Sheet4">
    <tabColor rgb="FFFFFF00"/>
  </sheetPr>
  <dimension ref="B1:B3"/>
  <sheetViews>
    <sheetView zoomScale="175" zoomScaleNormal="175" workbookViewId="0">
      <selection activeCell="D15" sqref="D15"/>
    </sheetView>
  </sheetViews>
  <sheetFormatPr defaultRowHeight="15" x14ac:dyDescent="0.25"/>
  <cols>
    <col min="2" max="2" width="49.42578125" customWidth="1"/>
  </cols>
  <sheetData>
    <row r="1" spans="2:2" ht="15.75" thickBot="1" x14ac:dyDescent="0.3"/>
    <row r="2" spans="2:2" ht="15.75" thickBot="1" x14ac:dyDescent="0.3">
      <c r="B2" s="66" t="s">
        <v>199</v>
      </c>
    </row>
    <row r="3" spans="2:2" ht="165.75" thickBot="1" x14ac:dyDescent="0.3">
      <c r="B3" s="67" t="s">
        <v>200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733AC-F49E-4050-8CC1-C43F8B5F63F4}">
  <sheetPr codeName="Sheet5">
    <tabColor rgb="FFFFFF00"/>
  </sheetPr>
  <dimension ref="B2:H17"/>
  <sheetViews>
    <sheetView showGridLines="0" zoomScale="190" zoomScaleNormal="190" workbookViewId="0">
      <selection activeCell="D15" sqref="D15"/>
    </sheetView>
  </sheetViews>
  <sheetFormatPr defaultRowHeight="15" x14ac:dyDescent="0.25"/>
  <cols>
    <col min="1" max="1" width="1.85546875" customWidth="1"/>
    <col min="2" max="2" width="0.85546875" customWidth="1"/>
    <col min="3" max="3" width="2.7109375" customWidth="1"/>
    <col min="8" max="8" width="12.85546875" customWidth="1"/>
    <col min="9" max="13" width="6.5703125" customWidth="1"/>
    <col min="15" max="15" width="5.85546875" customWidth="1"/>
  </cols>
  <sheetData>
    <row r="2" spans="2:8" ht="2.25" customHeight="1" x14ac:dyDescent="0.25">
      <c r="B2" s="51"/>
      <c r="C2" s="52"/>
      <c r="D2" s="52"/>
      <c r="E2" s="52"/>
      <c r="F2" s="52"/>
      <c r="G2" s="52"/>
      <c r="H2" s="53"/>
    </row>
    <row r="3" spans="2:8" x14ac:dyDescent="0.25">
      <c r="B3" s="58"/>
      <c r="C3" t="s">
        <v>174</v>
      </c>
      <c r="D3" s="64" t="s">
        <v>180</v>
      </c>
      <c r="H3" s="59"/>
    </row>
    <row r="4" spans="2:8" ht="21" customHeight="1" x14ac:dyDescent="0.25">
      <c r="B4" s="58"/>
      <c r="D4" s="60" t="s">
        <v>181</v>
      </c>
      <c r="H4" s="59"/>
    </row>
    <row r="5" spans="2:8" ht="57" customHeight="1" x14ac:dyDescent="0.25">
      <c r="B5" s="58"/>
      <c r="H5" s="59"/>
    </row>
    <row r="6" spans="2:8" x14ac:dyDescent="0.25">
      <c r="B6" s="58"/>
      <c r="C6" t="s">
        <v>177</v>
      </c>
      <c r="D6" s="64" t="s">
        <v>182</v>
      </c>
      <c r="H6" s="59"/>
    </row>
    <row r="7" spans="2:8" ht="21" customHeight="1" x14ac:dyDescent="0.25">
      <c r="B7" s="58"/>
      <c r="D7" s="60" t="s">
        <v>183</v>
      </c>
      <c r="H7" s="59"/>
    </row>
    <row r="8" spans="2:8" ht="65.25" customHeight="1" x14ac:dyDescent="0.25">
      <c r="B8" s="58"/>
      <c r="H8" s="59"/>
    </row>
    <row r="9" spans="2:8" ht="4.5" customHeight="1" x14ac:dyDescent="0.25">
      <c r="B9" s="51"/>
      <c r="C9" s="52"/>
      <c r="D9" s="52"/>
      <c r="E9" s="52"/>
      <c r="F9" s="52"/>
      <c r="G9" s="52"/>
      <c r="H9" s="53"/>
    </row>
    <row r="11" spans="2:8" ht="16.5" customHeight="1" x14ac:dyDescent="0.25"/>
    <row r="17" ht="4.5" customHeight="1" x14ac:dyDescent="0.25"/>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953C4-0B4D-477C-8967-DD7DF44C928B}">
  <sheetPr codeName="Sheet6">
    <tabColor rgb="FFFFFF00"/>
  </sheetPr>
  <dimension ref="B2:H25"/>
  <sheetViews>
    <sheetView showGridLines="0" zoomScale="190" zoomScaleNormal="190" workbookViewId="0">
      <selection activeCell="D15" sqref="D15"/>
    </sheetView>
  </sheetViews>
  <sheetFormatPr defaultRowHeight="15" x14ac:dyDescent="0.25"/>
  <cols>
    <col min="1" max="1" width="1.85546875" customWidth="1"/>
    <col min="2" max="2" width="0.85546875" customWidth="1"/>
    <col min="3" max="3" width="2.7109375" customWidth="1"/>
    <col min="4" max="7" width="14.5703125" customWidth="1"/>
    <col min="8" max="8" width="2.5703125" customWidth="1"/>
    <col min="9" max="13" width="6.5703125" customWidth="1"/>
    <col min="15" max="15" width="5.85546875" customWidth="1"/>
  </cols>
  <sheetData>
    <row r="2" spans="2:8" ht="2.25" customHeight="1" x14ac:dyDescent="0.25">
      <c r="B2" s="51"/>
      <c r="C2" s="52"/>
      <c r="D2" s="52"/>
      <c r="E2" s="52"/>
      <c r="F2" s="52"/>
      <c r="G2" s="52"/>
      <c r="H2" s="53"/>
    </row>
    <row r="3" spans="2:8" x14ac:dyDescent="0.25">
      <c r="B3" s="58"/>
      <c r="C3" t="s">
        <v>174</v>
      </c>
      <c r="D3" s="64" t="s">
        <v>184</v>
      </c>
      <c r="H3" s="59"/>
    </row>
    <row r="4" spans="2:8" ht="21" customHeight="1" x14ac:dyDescent="0.25">
      <c r="B4" s="58"/>
      <c r="D4" s="65" t="s">
        <v>185</v>
      </c>
      <c r="H4" s="59"/>
    </row>
    <row r="5" spans="2:8" ht="21" customHeight="1" x14ac:dyDescent="0.25">
      <c r="B5" s="58"/>
      <c r="D5" s="65" t="s">
        <v>186</v>
      </c>
      <c r="H5" s="59"/>
    </row>
    <row r="6" spans="2:8" x14ac:dyDescent="0.25">
      <c r="B6" s="58"/>
      <c r="C6" t="s">
        <v>177</v>
      </c>
      <c r="D6" s="64" t="s">
        <v>187</v>
      </c>
      <c r="H6" s="59"/>
    </row>
    <row r="7" spans="2:8" ht="21" customHeight="1" x14ac:dyDescent="0.25">
      <c r="B7" s="58"/>
      <c r="D7" s="65" t="s">
        <v>188</v>
      </c>
      <c r="H7" s="59"/>
    </row>
    <row r="8" spans="2:8" ht="21" customHeight="1" x14ac:dyDescent="0.25">
      <c r="B8" s="58"/>
      <c r="C8" t="s">
        <v>189</v>
      </c>
      <c r="D8" s="64" t="s">
        <v>190</v>
      </c>
      <c r="H8" s="59"/>
    </row>
    <row r="9" spans="2:8" ht="21" customHeight="1" x14ac:dyDescent="0.25">
      <c r="B9" s="58"/>
      <c r="D9" s="65" t="s">
        <v>191</v>
      </c>
      <c r="H9" s="59"/>
    </row>
    <row r="10" spans="2:8" ht="21" customHeight="1" x14ac:dyDescent="0.25">
      <c r="B10" s="58"/>
      <c r="C10" t="s">
        <v>192</v>
      </c>
      <c r="D10" s="64" t="s">
        <v>193</v>
      </c>
      <c r="H10" s="59"/>
    </row>
    <row r="11" spans="2:8" ht="21" customHeight="1" x14ac:dyDescent="0.25">
      <c r="B11" s="58"/>
      <c r="D11" s="65" t="s">
        <v>194</v>
      </c>
      <c r="H11" s="59"/>
    </row>
    <row r="12" spans="2:8" x14ac:dyDescent="0.25">
      <c r="B12" s="58"/>
      <c r="C12" t="s">
        <v>195</v>
      </c>
      <c r="D12" s="65"/>
      <c r="H12" s="59"/>
    </row>
    <row r="13" spans="2:8" x14ac:dyDescent="0.25">
      <c r="B13" s="58"/>
      <c r="C13" t="s">
        <v>196</v>
      </c>
      <c r="D13" s="65"/>
      <c r="H13" s="59"/>
    </row>
    <row r="14" spans="2:8" x14ac:dyDescent="0.25">
      <c r="B14" s="58"/>
      <c r="C14" t="s">
        <v>197</v>
      </c>
      <c r="D14" s="65"/>
      <c r="H14" s="59"/>
    </row>
    <row r="15" spans="2:8" x14ac:dyDescent="0.25">
      <c r="B15" s="58"/>
      <c r="C15" t="s">
        <v>198</v>
      </c>
      <c r="D15" s="65"/>
      <c r="H15" s="59"/>
    </row>
    <row r="16" spans="2:8" ht="6" customHeight="1" x14ac:dyDescent="0.25">
      <c r="B16" s="58"/>
      <c r="D16" s="65"/>
      <c r="H16" s="59"/>
    </row>
    <row r="17" spans="2:8" x14ac:dyDescent="0.25">
      <c r="B17" s="51"/>
      <c r="C17" s="52"/>
      <c r="D17" s="52"/>
      <c r="E17" s="52"/>
      <c r="F17" s="52"/>
      <c r="G17" s="52"/>
      <c r="H17" s="53"/>
    </row>
    <row r="19" spans="2:8" ht="16.5" customHeight="1" x14ac:dyDescent="0.25"/>
    <row r="25" spans="2:8" ht="4.5" customHeight="1" x14ac:dyDescent="0.25"/>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7F071-3003-4DD8-AE50-467D6EFC02B7}">
  <sheetPr codeName="Sheet7">
    <tabColor rgb="FFFFFF00"/>
  </sheetPr>
  <dimension ref="B2:O21"/>
  <sheetViews>
    <sheetView showGridLines="0" zoomScale="175" zoomScaleNormal="175" workbookViewId="0">
      <selection activeCell="D15" sqref="D15"/>
    </sheetView>
  </sheetViews>
  <sheetFormatPr defaultRowHeight="15" x14ac:dyDescent="0.25"/>
  <cols>
    <col min="1" max="2" width="1.85546875" customWidth="1"/>
    <col min="3" max="3" width="2.7109375" customWidth="1"/>
    <col min="10" max="10" width="5.140625" customWidth="1"/>
    <col min="11" max="11" width="3.140625" customWidth="1"/>
    <col min="12" max="12" width="2.7109375" customWidth="1"/>
    <col min="15" max="15" width="3.5703125" customWidth="1"/>
    <col min="22" max="22" width="5.85546875" customWidth="1"/>
  </cols>
  <sheetData>
    <row r="2" spans="2:15" ht="2.25" customHeight="1" x14ac:dyDescent="0.25">
      <c r="B2" s="51"/>
      <c r="C2" s="52"/>
      <c r="D2" s="52"/>
      <c r="E2" s="52"/>
      <c r="F2" s="52"/>
      <c r="G2" s="52"/>
      <c r="H2" s="52"/>
      <c r="I2" s="52"/>
      <c r="J2" s="52"/>
      <c r="K2" s="52"/>
      <c r="L2" s="52"/>
      <c r="M2" s="52"/>
      <c r="N2" s="52"/>
      <c r="O2" s="53"/>
    </row>
    <row r="3" spans="2:15" x14ac:dyDescent="0.25">
      <c r="B3" s="54" t="s">
        <v>173</v>
      </c>
      <c r="C3" s="55"/>
      <c r="D3" s="55"/>
      <c r="E3" s="55"/>
      <c r="F3" s="56"/>
      <c r="G3" s="55"/>
      <c r="H3" s="55"/>
      <c r="I3" s="55"/>
      <c r="J3" s="55"/>
      <c r="K3" s="55"/>
      <c r="L3" s="55"/>
      <c r="M3" s="55"/>
      <c r="N3" s="55"/>
      <c r="O3" s="57"/>
    </row>
    <row r="4" spans="2:15" ht="4.5" customHeight="1" x14ac:dyDescent="0.25">
      <c r="B4" s="58"/>
      <c r="O4" s="59"/>
    </row>
    <row r="5" spans="2:15" x14ac:dyDescent="0.25">
      <c r="B5" s="58"/>
      <c r="C5" t="s">
        <v>174</v>
      </c>
      <c r="D5" t="s">
        <v>175</v>
      </c>
      <c r="O5" s="59"/>
    </row>
    <row r="6" spans="2:15" ht="16.5" customHeight="1" x14ac:dyDescent="0.25">
      <c r="B6" s="58"/>
      <c r="D6" s="60" t="s">
        <v>176</v>
      </c>
      <c r="O6" s="59"/>
    </row>
    <row r="7" spans="2:15" x14ac:dyDescent="0.25">
      <c r="B7" s="58"/>
      <c r="O7" s="59"/>
    </row>
    <row r="8" spans="2:15" x14ac:dyDescent="0.25">
      <c r="B8" s="58"/>
      <c r="O8" s="59"/>
    </row>
    <row r="9" spans="2:15" x14ac:dyDescent="0.25">
      <c r="B9" s="58"/>
      <c r="O9" s="59"/>
    </row>
    <row r="10" spans="2:15" x14ac:dyDescent="0.25">
      <c r="B10" s="58"/>
      <c r="O10" s="59"/>
    </row>
    <row r="11" spans="2:15" x14ac:dyDescent="0.25">
      <c r="B11" s="58"/>
      <c r="O11" s="59"/>
    </row>
    <row r="12" spans="2:15" ht="4.5" customHeight="1" x14ac:dyDescent="0.25">
      <c r="B12" s="58"/>
      <c r="O12" s="59"/>
    </row>
    <row r="13" spans="2:15" ht="4.5" customHeight="1" x14ac:dyDescent="0.25">
      <c r="B13" s="51"/>
      <c r="C13" s="52"/>
      <c r="D13" s="52"/>
      <c r="E13" s="52"/>
      <c r="F13" s="52"/>
      <c r="G13" s="52"/>
      <c r="H13" s="52"/>
      <c r="I13" s="52"/>
      <c r="J13" s="52"/>
      <c r="K13" s="52"/>
      <c r="L13" s="52"/>
      <c r="M13" s="52"/>
      <c r="N13" s="52"/>
      <c r="O13" s="53"/>
    </row>
    <row r="14" spans="2:15" x14ac:dyDescent="0.25">
      <c r="B14" s="58"/>
      <c r="C14" t="s">
        <v>177</v>
      </c>
      <c r="D14" t="s">
        <v>178</v>
      </c>
      <c r="O14" s="59"/>
    </row>
    <row r="15" spans="2:15" ht="16.5" customHeight="1" x14ac:dyDescent="0.25">
      <c r="B15" s="58"/>
      <c r="D15" s="60" t="s">
        <v>179</v>
      </c>
      <c r="O15" s="59"/>
    </row>
    <row r="16" spans="2:15" x14ac:dyDescent="0.25">
      <c r="B16" s="58"/>
      <c r="O16" s="59"/>
    </row>
    <row r="17" spans="2:15" x14ac:dyDescent="0.25">
      <c r="B17" s="58"/>
      <c r="O17" s="59"/>
    </row>
    <row r="18" spans="2:15" x14ac:dyDescent="0.25">
      <c r="B18" s="58"/>
      <c r="O18" s="59"/>
    </row>
    <row r="19" spans="2:15" x14ac:dyDescent="0.25">
      <c r="B19" s="58"/>
      <c r="O19" s="59"/>
    </row>
    <row r="20" spans="2:15" x14ac:dyDescent="0.25">
      <c r="B20" s="58"/>
      <c r="O20" s="59"/>
    </row>
    <row r="21" spans="2:15" ht="4.5" customHeight="1" x14ac:dyDescent="0.25">
      <c r="B21" s="61"/>
      <c r="C21" s="62"/>
      <c r="D21" s="62"/>
      <c r="E21" s="62"/>
      <c r="F21" s="62"/>
      <c r="G21" s="62"/>
      <c r="H21" s="62"/>
      <c r="I21" s="62"/>
      <c r="J21" s="62"/>
      <c r="K21" s="62"/>
      <c r="L21" s="62"/>
      <c r="M21" s="62"/>
      <c r="N21" s="62"/>
      <c r="O21" s="63"/>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B8668-FDAA-43D4-817D-2FE50D4909B3}">
  <sheetPr codeName="Sheet8">
    <tabColor rgb="FFFFFF00"/>
  </sheetPr>
  <dimension ref="A2:G23"/>
  <sheetViews>
    <sheetView showGridLines="0" zoomScale="115" zoomScaleNormal="115" workbookViewId="0">
      <selection activeCell="M31" sqref="M31"/>
    </sheetView>
  </sheetViews>
  <sheetFormatPr defaultRowHeight="15" x14ac:dyDescent="0.25"/>
  <cols>
    <col min="2" max="2" width="2.85546875" bestFit="1" customWidth="1"/>
    <col min="12" max="12" width="13.28515625" customWidth="1"/>
  </cols>
  <sheetData>
    <row r="2" spans="1:7" x14ac:dyDescent="0.25">
      <c r="A2" s="2"/>
      <c r="B2" s="2" t="s">
        <v>174</v>
      </c>
      <c r="C2" s="2" t="s">
        <v>269</v>
      </c>
    </row>
    <row r="3" spans="1:7" x14ac:dyDescent="0.25">
      <c r="A3" s="2"/>
      <c r="B3" s="2"/>
      <c r="C3" t="s">
        <v>174</v>
      </c>
      <c r="G3" t="s">
        <v>177</v>
      </c>
    </row>
    <row r="4" spans="1:7" x14ac:dyDescent="0.25">
      <c r="A4" s="2"/>
      <c r="B4" s="2"/>
    </row>
    <row r="5" spans="1:7" x14ac:dyDescent="0.25">
      <c r="A5" s="2"/>
      <c r="B5" s="2"/>
    </row>
    <row r="6" spans="1:7" x14ac:dyDescent="0.25">
      <c r="A6" s="2"/>
      <c r="B6" s="2"/>
    </row>
    <row r="7" spans="1:7" x14ac:dyDescent="0.25">
      <c r="A7" s="2"/>
      <c r="B7" s="2"/>
    </row>
    <row r="8" spans="1:7" x14ac:dyDescent="0.25">
      <c r="A8" s="2"/>
      <c r="B8" s="2"/>
    </row>
    <row r="9" spans="1:7" x14ac:dyDescent="0.25">
      <c r="A9" s="2"/>
      <c r="B9" s="2" t="s">
        <v>177</v>
      </c>
      <c r="C9" s="2" t="s">
        <v>267</v>
      </c>
    </row>
    <row r="10" spans="1:7" x14ac:dyDescent="0.25">
      <c r="A10" s="2"/>
      <c r="B10" s="2"/>
    </row>
    <row r="11" spans="1:7" x14ac:dyDescent="0.25">
      <c r="A11" s="2"/>
      <c r="B11" s="2"/>
    </row>
    <row r="12" spans="1:7" x14ac:dyDescent="0.25">
      <c r="A12" s="2"/>
      <c r="B12" s="2"/>
    </row>
    <row r="13" spans="1:7" x14ac:dyDescent="0.25">
      <c r="A13" s="2"/>
      <c r="B13" s="2"/>
    </row>
    <row r="14" spans="1:7" x14ac:dyDescent="0.25">
      <c r="A14" s="2"/>
      <c r="B14" s="2"/>
    </row>
    <row r="15" spans="1:7" x14ac:dyDescent="0.25">
      <c r="A15" s="2"/>
      <c r="B15" s="2" t="s">
        <v>189</v>
      </c>
      <c r="C15" s="2" t="s">
        <v>268</v>
      </c>
    </row>
    <row r="16" spans="1:7" x14ac:dyDescent="0.25">
      <c r="A16" s="2"/>
      <c r="B16" s="2"/>
    </row>
    <row r="17" spans="1:7" x14ac:dyDescent="0.25">
      <c r="A17" s="2"/>
      <c r="B17" s="2"/>
    </row>
    <row r="18" spans="1:7" x14ac:dyDescent="0.25">
      <c r="A18" s="2"/>
      <c r="B18" s="2"/>
    </row>
    <row r="19" spans="1:7" x14ac:dyDescent="0.25">
      <c r="A19" s="2"/>
      <c r="B19" s="2"/>
    </row>
    <row r="20" spans="1:7" x14ac:dyDescent="0.25">
      <c r="A20" s="2"/>
      <c r="B20" s="2"/>
    </row>
    <row r="21" spans="1:7" x14ac:dyDescent="0.25">
      <c r="A21" s="2"/>
      <c r="B21" s="2"/>
    </row>
    <row r="22" spans="1:7" x14ac:dyDescent="0.25">
      <c r="A22" s="2"/>
      <c r="B22" s="2" t="s">
        <v>192</v>
      </c>
      <c r="C22" s="2" t="s">
        <v>270</v>
      </c>
    </row>
    <row r="23" spans="1:7" x14ac:dyDescent="0.25">
      <c r="C23" t="s">
        <v>174</v>
      </c>
      <c r="G23" t="s">
        <v>177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D40D6-174F-469F-B292-C49006EFE460}">
  <sheetPr codeName="Sheet9">
    <tabColor rgb="FFFF00FF"/>
  </sheetPr>
  <dimension ref="A8:X86"/>
  <sheetViews>
    <sheetView showGridLines="0" topLeftCell="A8" zoomScale="115" zoomScaleNormal="115" workbookViewId="0">
      <selection activeCell="B16" sqref="B16"/>
    </sheetView>
  </sheetViews>
  <sheetFormatPr defaultRowHeight="15" x14ac:dyDescent="0.25"/>
  <cols>
    <col min="1" max="1" width="59.42578125" customWidth="1"/>
    <col min="2" max="2" width="28.7109375" customWidth="1"/>
    <col min="3" max="6" width="23.85546875" customWidth="1"/>
    <col min="8" max="8" width="31.5703125" customWidth="1"/>
    <col min="10" max="18" width="5.140625" customWidth="1"/>
    <col min="24" max="24" width="58.5703125" bestFit="1" customWidth="1"/>
  </cols>
  <sheetData>
    <row r="8" spans="3:6" ht="117.75" customHeight="1" x14ac:dyDescent="0.25"/>
    <row r="9" spans="3:6" ht="9.75" customHeight="1" x14ac:dyDescent="0.25">
      <c r="C9" s="112" t="s">
        <v>276</v>
      </c>
      <c r="D9" s="112"/>
      <c r="E9" s="112"/>
      <c r="F9" s="112"/>
    </row>
    <row r="10" spans="3:6" ht="40.5" customHeight="1" thickBot="1" x14ac:dyDescent="0.3">
      <c r="C10" s="112"/>
      <c r="D10" s="112"/>
      <c r="E10" s="112"/>
      <c r="F10" s="112"/>
    </row>
    <row r="11" spans="3:6" ht="15" customHeight="1" thickTop="1" x14ac:dyDescent="0.25">
      <c r="C11" s="113" t="s">
        <v>282</v>
      </c>
      <c r="D11" s="114"/>
      <c r="E11" s="114"/>
      <c r="F11" s="115"/>
    </row>
    <row r="12" spans="3:6" ht="15" customHeight="1" x14ac:dyDescent="0.25">
      <c r="C12" s="116"/>
      <c r="D12" s="117"/>
      <c r="E12" s="117"/>
      <c r="F12" s="118"/>
    </row>
    <row r="13" spans="3:6" ht="15" customHeight="1" x14ac:dyDescent="0.25">
      <c r="C13" s="116"/>
      <c r="D13" s="117"/>
      <c r="E13" s="117"/>
      <c r="F13" s="118"/>
    </row>
    <row r="14" spans="3:6" ht="28.5" customHeight="1" x14ac:dyDescent="0.25">
      <c r="C14" s="116"/>
      <c r="D14" s="117"/>
      <c r="E14" s="117"/>
      <c r="F14" s="118"/>
    </row>
    <row r="15" spans="3:6" ht="28.5" customHeight="1" x14ac:dyDescent="0.25">
      <c r="C15" s="116"/>
      <c r="D15" s="117"/>
      <c r="E15" s="117"/>
      <c r="F15" s="118"/>
    </row>
    <row r="16" spans="3:6" ht="15" customHeight="1" x14ac:dyDescent="0.25">
      <c r="C16" s="116"/>
      <c r="D16" s="117"/>
      <c r="E16" s="117"/>
      <c r="F16" s="118"/>
    </row>
    <row r="17" spans="3:8" ht="15" customHeight="1" x14ac:dyDescent="0.25">
      <c r="C17" s="116"/>
      <c r="D17" s="117"/>
      <c r="E17" s="117"/>
      <c r="F17" s="118"/>
    </row>
    <row r="18" spans="3:8" ht="56.25" customHeight="1" thickBot="1" x14ac:dyDescent="0.3">
      <c r="C18" s="119"/>
      <c r="D18" s="120"/>
      <c r="E18" s="120"/>
      <c r="F18" s="121"/>
    </row>
    <row r="19" spans="3:8" ht="4.5" customHeight="1" thickTop="1" x14ac:dyDescent="0.25">
      <c r="C19" s="122" t="s">
        <v>287</v>
      </c>
      <c r="D19" s="122"/>
      <c r="E19" s="122"/>
      <c r="F19" s="122"/>
      <c r="H19" s="85"/>
    </row>
    <row r="20" spans="3:8" ht="4.5" customHeight="1" x14ac:dyDescent="0.25">
      <c r="C20" s="122"/>
      <c r="D20" s="122"/>
      <c r="E20" s="122"/>
      <c r="F20" s="122"/>
    </row>
    <row r="21" spans="3:8" ht="19.5" customHeight="1" x14ac:dyDescent="0.25">
      <c r="C21" s="122"/>
      <c r="D21" s="122"/>
      <c r="E21" s="122"/>
      <c r="F21" s="122"/>
    </row>
    <row r="22" spans="3:8" ht="4.5" customHeight="1" x14ac:dyDescent="0.25">
      <c r="C22" s="122"/>
      <c r="D22" s="122"/>
      <c r="E22" s="122"/>
      <c r="F22" s="122"/>
    </row>
    <row r="26" spans="3:8" ht="28.5" x14ac:dyDescent="0.45">
      <c r="H26" s="86"/>
    </row>
    <row r="37" spans="1:1" ht="46.5" x14ac:dyDescent="0.7">
      <c r="A37" s="99" t="s">
        <v>320</v>
      </c>
    </row>
    <row r="54" spans="8:20" ht="15.75" thickBot="1" x14ac:dyDescent="0.3"/>
    <row r="55" spans="8:20" ht="46.5" x14ac:dyDescent="0.7">
      <c r="H55" s="109" t="s">
        <v>289</v>
      </c>
      <c r="I55" s="110"/>
      <c r="J55" s="110"/>
      <c r="K55" s="110"/>
      <c r="L55" s="110"/>
      <c r="M55" s="110"/>
      <c r="N55" s="110"/>
      <c r="O55" s="110"/>
      <c r="P55" s="110"/>
      <c r="Q55" s="110"/>
      <c r="R55" s="110"/>
      <c r="S55" s="110"/>
      <c r="T55" s="111"/>
    </row>
    <row r="56" spans="8:20" x14ac:dyDescent="0.25">
      <c r="H56" s="88"/>
      <c r="T56" s="89"/>
    </row>
    <row r="57" spans="8:20" ht="15.75" thickBot="1" x14ac:dyDescent="0.3">
      <c r="H57" s="88"/>
      <c r="T57" s="89"/>
    </row>
    <row r="58" spans="8:20" ht="110.1" customHeight="1" thickTop="1" x14ac:dyDescent="0.55000000000000004">
      <c r="H58" s="88"/>
      <c r="J58" s="103" t="s">
        <v>278</v>
      </c>
      <c r="K58" s="104"/>
      <c r="L58" s="104"/>
      <c r="M58" s="104"/>
      <c r="N58" s="104"/>
      <c r="O58" s="104"/>
      <c r="P58" s="104"/>
      <c r="Q58" s="104"/>
      <c r="R58" s="105"/>
      <c r="S58" s="101" t="s">
        <v>288</v>
      </c>
      <c r="T58" s="102"/>
    </row>
    <row r="59" spans="8:20" ht="110.1" customHeight="1" thickBot="1" x14ac:dyDescent="0.3">
      <c r="H59" s="88"/>
      <c r="J59" s="106"/>
      <c r="K59" s="107"/>
      <c r="L59" s="107"/>
      <c r="M59" s="107"/>
      <c r="N59" s="107"/>
      <c r="O59" s="107"/>
      <c r="P59" s="107"/>
      <c r="Q59" s="107"/>
      <c r="R59" s="108"/>
      <c r="T59" s="89"/>
    </row>
    <row r="60" spans="8:20" ht="16.5" thickTop="1" thickBot="1" x14ac:dyDescent="0.3">
      <c r="H60" s="90"/>
      <c r="I60" s="91"/>
      <c r="J60" s="91"/>
      <c r="K60" s="91"/>
      <c r="L60" s="91"/>
      <c r="M60" s="91"/>
      <c r="N60" s="91"/>
      <c r="O60" s="91"/>
      <c r="P60" s="91"/>
      <c r="Q60" s="91"/>
      <c r="R60" s="91"/>
      <c r="S60" s="91"/>
      <c r="T60" s="92"/>
    </row>
    <row r="64" spans="8:20" x14ac:dyDescent="0.25">
      <c r="J64" t="s">
        <v>279</v>
      </c>
    </row>
    <row r="82" spans="24:24" ht="15.75" thickBot="1" x14ac:dyDescent="0.3"/>
    <row r="83" spans="24:24" ht="35.25" thickTop="1" thickBot="1" x14ac:dyDescent="0.55000000000000004">
      <c r="X83" s="87" t="s">
        <v>280</v>
      </c>
    </row>
    <row r="84" spans="24:24" ht="16.5" thickTop="1" thickBot="1" x14ac:dyDescent="0.3"/>
    <row r="85" spans="24:24" ht="35.25" thickTop="1" thickBot="1" x14ac:dyDescent="0.55000000000000004">
      <c r="X85" s="87" t="s">
        <v>281</v>
      </c>
    </row>
    <row r="86" spans="24:24" ht="15.75" thickTop="1" x14ac:dyDescent="0.25"/>
  </sheetData>
  <mergeCells count="6">
    <mergeCell ref="S58:T58"/>
    <mergeCell ref="J58:R59"/>
    <mergeCell ref="H55:T55"/>
    <mergeCell ref="C9:F10"/>
    <mergeCell ref="C11:F18"/>
    <mergeCell ref="C19:F22"/>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C7A99-706C-4891-AB80-E4993E02BAC3}">
  <sheetPr codeName="Sheet10">
    <tabColor rgb="FFFF00FF"/>
  </sheetPr>
  <dimension ref="C1:X59"/>
  <sheetViews>
    <sheetView showGridLines="0" zoomScaleNormal="100" workbookViewId="0">
      <selection activeCell="C12" sqref="C12:F15"/>
    </sheetView>
  </sheetViews>
  <sheetFormatPr defaultRowHeight="15" x14ac:dyDescent="0.25"/>
  <cols>
    <col min="2" max="2" width="28.7109375" customWidth="1"/>
    <col min="3" max="6" width="23.85546875" customWidth="1"/>
    <col min="8" max="8" width="68.85546875" bestFit="1" customWidth="1"/>
    <col min="10" max="18" width="5.140625" customWidth="1"/>
    <col min="24" max="24" width="58.5703125" bestFit="1" customWidth="1"/>
  </cols>
  <sheetData>
    <row r="1" spans="3:8" ht="117.75" customHeight="1" x14ac:dyDescent="0.25"/>
    <row r="2" spans="3:8" ht="9.75" customHeight="1" x14ac:dyDescent="0.25">
      <c r="C2" s="112" t="s">
        <v>276</v>
      </c>
      <c r="D2" s="112"/>
      <c r="E2" s="112"/>
      <c r="F2" s="112"/>
    </row>
    <row r="3" spans="3:8" ht="40.5" customHeight="1" thickBot="1" x14ac:dyDescent="0.3">
      <c r="C3" s="112"/>
      <c r="D3" s="112"/>
      <c r="E3" s="112"/>
      <c r="F3" s="112"/>
    </row>
    <row r="4" spans="3:8" ht="15" customHeight="1" thickTop="1" x14ac:dyDescent="0.25">
      <c r="C4" s="123" t="s">
        <v>283</v>
      </c>
      <c r="D4" s="114"/>
      <c r="E4" s="114"/>
      <c r="F4" s="115"/>
    </row>
    <row r="5" spans="3:8" ht="15" customHeight="1" x14ac:dyDescent="0.25">
      <c r="C5" s="116"/>
      <c r="D5" s="117"/>
      <c r="E5" s="117"/>
      <c r="F5" s="118"/>
    </row>
    <row r="6" spans="3:8" ht="15" customHeight="1" x14ac:dyDescent="0.25">
      <c r="C6" s="116"/>
      <c r="D6" s="117"/>
      <c r="E6" s="117"/>
      <c r="F6" s="118"/>
    </row>
    <row r="7" spans="3:8" ht="28.5" customHeight="1" x14ac:dyDescent="0.25">
      <c r="C7" s="116"/>
      <c r="D7" s="117"/>
      <c r="E7" s="117"/>
      <c r="F7" s="118"/>
    </row>
    <row r="8" spans="3:8" ht="28.5" customHeight="1" x14ac:dyDescent="0.25">
      <c r="C8" s="116"/>
      <c r="D8" s="117"/>
      <c r="E8" s="117"/>
      <c r="F8" s="118"/>
    </row>
    <row r="9" spans="3:8" ht="15" customHeight="1" x14ac:dyDescent="0.25">
      <c r="C9" s="116"/>
      <c r="D9" s="117"/>
      <c r="E9" s="117"/>
      <c r="F9" s="118"/>
    </row>
    <row r="10" spans="3:8" ht="15" customHeight="1" x14ac:dyDescent="0.25">
      <c r="C10" s="116"/>
      <c r="D10" s="117"/>
      <c r="E10" s="117"/>
      <c r="F10" s="118"/>
    </row>
    <row r="11" spans="3:8" ht="56.25" customHeight="1" thickBot="1" x14ac:dyDescent="0.3">
      <c r="C11" s="119"/>
      <c r="D11" s="120"/>
      <c r="E11" s="120"/>
      <c r="F11" s="121"/>
    </row>
    <row r="12" spans="3:8" ht="4.5" customHeight="1" thickTop="1" x14ac:dyDescent="0.25">
      <c r="C12" s="122" t="s">
        <v>285</v>
      </c>
      <c r="D12" s="122"/>
      <c r="E12" s="122"/>
      <c r="F12" s="122"/>
      <c r="H12" s="85"/>
    </row>
    <row r="13" spans="3:8" ht="4.5" customHeight="1" x14ac:dyDescent="0.25">
      <c r="C13" s="122"/>
      <c r="D13" s="122"/>
      <c r="E13" s="122"/>
      <c r="F13" s="122"/>
    </row>
    <row r="14" spans="3:8" ht="19.5" customHeight="1" x14ac:dyDescent="0.25">
      <c r="C14" s="122"/>
      <c r="D14" s="122"/>
      <c r="E14" s="122"/>
      <c r="F14" s="122"/>
    </row>
    <row r="15" spans="3:8" ht="4.5" customHeight="1" x14ac:dyDescent="0.25">
      <c r="C15" s="122"/>
      <c r="D15" s="122"/>
      <c r="E15" s="122"/>
      <c r="F15" s="122"/>
    </row>
    <row r="19" spans="4:18" ht="28.5" x14ac:dyDescent="0.45">
      <c r="H19" s="86"/>
    </row>
    <row r="23" spans="4:18" x14ac:dyDescent="0.25">
      <c r="G23">
        <v>3</v>
      </c>
    </row>
    <row r="24" spans="4:18" ht="15.75" thickBot="1" x14ac:dyDescent="0.3"/>
    <row r="25" spans="4:18" ht="15.75" thickTop="1" x14ac:dyDescent="0.25">
      <c r="D25" s="124" t="s">
        <v>277</v>
      </c>
      <c r="E25" s="125"/>
      <c r="F25" s="125"/>
    </row>
    <row r="26" spans="4:18" x14ac:dyDescent="0.25">
      <c r="D26" s="126"/>
      <c r="E26" s="127"/>
      <c r="F26" s="127"/>
    </row>
    <row r="27" spans="4:18" x14ac:dyDescent="0.25">
      <c r="D27" s="126"/>
      <c r="E27" s="127"/>
      <c r="F27" s="127"/>
    </row>
    <row r="28" spans="4:18" x14ac:dyDescent="0.25">
      <c r="D28" s="126"/>
      <c r="E28" s="127"/>
      <c r="F28" s="127"/>
    </row>
    <row r="29" spans="4:18" x14ac:dyDescent="0.25">
      <c r="D29" s="126"/>
      <c r="E29" s="127"/>
      <c r="F29" s="127"/>
    </row>
    <row r="30" spans="4:18" ht="15.75" thickBot="1" x14ac:dyDescent="0.3">
      <c r="D30" s="126"/>
      <c r="E30" s="127"/>
      <c r="F30" s="127"/>
    </row>
    <row r="31" spans="4:18" ht="110.1" customHeight="1" thickTop="1" x14ac:dyDescent="0.25">
      <c r="D31" s="126"/>
      <c r="E31" s="127"/>
      <c r="F31" s="127"/>
      <c r="J31" s="103" t="s">
        <v>278</v>
      </c>
      <c r="K31" s="104"/>
      <c r="L31" s="104"/>
      <c r="M31" s="104"/>
      <c r="N31" s="104"/>
      <c r="O31" s="104"/>
      <c r="P31" s="104"/>
      <c r="Q31" s="104"/>
      <c r="R31" s="105"/>
    </row>
    <row r="32" spans="4:18" ht="110.1" customHeight="1" thickBot="1" x14ac:dyDescent="0.3">
      <c r="D32" s="128"/>
      <c r="E32" s="129"/>
      <c r="F32" s="129"/>
      <c r="J32" s="106"/>
      <c r="K32" s="107"/>
      <c r="L32" s="107"/>
      <c r="M32" s="107"/>
      <c r="N32" s="107"/>
      <c r="O32" s="107"/>
      <c r="P32" s="107"/>
      <c r="Q32" s="107"/>
      <c r="R32" s="108"/>
    </row>
    <row r="33" spans="10:10" ht="15.75" thickTop="1" x14ac:dyDescent="0.25"/>
    <row r="37" spans="10:10" x14ac:dyDescent="0.25">
      <c r="J37" t="s">
        <v>279</v>
      </c>
    </row>
    <row r="55" spans="24:24" ht="15.75" thickBot="1" x14ac:dyDescent="0.3"/>
    <row r="56" spans="24:24" ht="35.25" thickTop="1" thickBot="1" x14ac:dyDescent="0.55000000000000004">
      <c r="X56" s="87" t="s">
        <v>280</v>
      </c>
    </row>
    <row r="57" spans="24:24" ht="16.5" thickTop="1" thickBot="1" x14ac:dyDescent="0.3"/>
    <row r="58" spans="24:24" ht="35.25" thickTop="1" thickBot="1" x14ac:dyDescent="0.55000000000000004">
      <c r="X58" s="87" t="s">
        <v>281</v>
      </c>
    </row>
    <row r="59" spans="24:24" ht="15.75" thickTop="1" x14ac:dyDescent="0.25"/>
  </sheetData>
  <mergeCells count="5">
    <mergeCell ref="C2:F3"/>
    <mergeCell ref="C4:F11"/>
    <mergeCell ref="C12:F15"/>
    <mergeCell ref="D25:F32"/>
    <mergeCell ref="J31:R32"/>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E11FB-525C-4D85-A7B5-A3DB371388F5}">
  <sheetPr codeName="Sheet11">
    <tabColor rgb="FFFF00FF"/>
  </sheetPr>
  <dimension ref="C1:X59"/>
  <sheetViews>
    <sheetView showGridLines="0" zoomScaleNormal="100" workbookViewId="0">
      <selection activeCell="C12" sqref="C12:F15"/>
    </sheetView>
  </sheetViews>
  <sheetFormatPr defaultRowHeight="15" x14ac:dyDescent="0.25"/>
  <cols>
    <col min="2" max="2" width="28.7109375" customWidth="1"/>
    <col min="3" max="6" width="23.85546875" customWidth="1"/>
    <col min="8" max="8" width="68.85546875" bestFit="1" customWidth="1"/>
    <col min="10" max="18" width="5.140625" customWidth="1"/>
    <col min="24" max="24" width="58.5703125" bestFit="1" customWidth="1"/>
  </cols>
  <sheetData>
    <row r="1" spans="3:8" ht="117.75" customHeight="1" x14ac:dyDescent="0.25"/>
    <row r="2" spans="3:8" ht="9.75" customHeight="1" x14ac:dyDescent="0.25">
      <c r="C2" s="112" t="s">
        <v>276</v>
      </c>
      <c r="D2" s="112"/>
      <c r="E2" s="112"/>
      <c r="F2" s="112"/>
    </row>
    <row r="3" spans="3:8" ht="40.5" customHeight="1" thickBot="1" x14ac:dyDescent="0.3">
      <c r="C3" s="112"/>
      <c r="D3" s="112"/>
      <c r="E3" s="112"/>
      <c r="F3" s="112"/>
    </row>
    <row r="4" spans="3:8" ht="15" customHeight="1" thickTop="1" x14ac:dyDescent="0.25">
      <c r="C4" s="123" t="s">
        <v>284</v>
      </c>
      <c r="D4" s="114"/>
      <c r="E4" s="114"/>
      <c r="F4" s="115"/>
    </row>
    <row r="5" spans="3:8" ht="15" customHeight="1" x14ac:dyDescent="0.25">
      <c r="C5" s="116"/>
      <c r="D5" s="117"/>
      <c r="E5" s="117"/>
      <c r="F5" s="118"/>
    </row>
    <row r="6" spans="3:8" ht="15" customHeight="1" x14ac:dyDescent="0.25">
      <c r="C6" s="116"/>
      <c r="D6" s="117"/>
      <c r="E6" s="117"/>
      <c r="F6" s="118"/>
    </row>
    <row r="7" spans="3:8" ht="28.5" customHeight="1" x14ac:dyDescent="0.25">
      <c r="C7" s="116"/>
      <c r="D7" s="117"/>
      <c r="E7" s="117"/>
      <c r="F7" s="118"/>
    </row>
    <row r="8" spans="3:8" ht="28.5" customHeight="1" x14ac:dyDescent="0.25">
      <c r="C8" s="116"/>
      <c r="D8" s="117"/>
      <c r="E8" s="117"/>
      <c r="F8" s="118"/>
    </row>
    <row r="9" spans="3:8" ht="15" customHeight="1" x14ac:dyDescent="0.25">
      <c r="C9" s="116"/>
      <c r="D9" s="117"/>
      <c r="E9" s="117"/>
      <c r="F9" s="118"/>
    </row>
    <row r="10" spans="3:8" ht="15" customHeight="1" x14ac:dyDescent="0.25">
      <c r="C10" s="116"/>
      <c r="D10" s="117"/>
      <c r="E10" s="117"/>
      <c r="F10" s="118"/>
    </row>
    <row r="11" spans="3:8" ht="56.25" customHeight="1" thickBot="1" x14ac:dyDescent="0.3">
      <c r="C11" s="119"/>
      <c r="D11" s="120"/>
      <c r="E11" s="120"/>
      <c r="F11" s="121"/>
    </row>
    <row r="12" spans="3:8" ht="4.5" customHeight="1" thickTop="1" x14ac:dyDescent="0.25">
      <c r="C12" s="122" t="s">
        <v>286</v>
      </c>
      <c r="D12" s="122"/>
      <c r="E12" s="122"/>
      <c r="F12" s="122"/>
      <c r="H12" s="85"/>
    </row>
    <row r="13" spans="3:8" ht="4.5" customHeight="1" x14ac:dyDescent="0.25">
      <c r="C13" s="122"/>
      <c r="D13" s="122"/>
      <c r="E13" s="122"/>
      <c r="F13" s="122"/>
    </row>
    <row r="14" spans="3:8" ht="19.5" customHeight="1" x14ac:dyDescent="0.25">
      <c r="C14" s="122"/>
      <c r="D14" s="122"/>
      <c r="E14" s="122"/>
      <c r="F14" s="122"/>
    </row>
    <row r="15" spans="3:8" ht="4.5" customHeight="1" x14ac:dyDescent="0.25">
      <c r="C15" s="122"/>
      <c r="D15" s="122"/>
      <c r="E15" s="122"/>
      <c r="F15" s="122"/>
    </row>
    <row r="19" spans="4:18" ht="28.5" x14ac:dyDescent="0.45">
      <c r="H19" s="86"/>
    </row>
    <row r="23" spans="4:18" x14ac:dyDescent="0.25">
      <c r="G23">
        <v>3</v>
      </c>
    </row>
    <row r="24" spans="4:18" ht="15.75" thickBot="1" x14ac:dyDescent="0.3"/>
    <row r="25" spans="4:18" ht="15.75" thickTop="1" x14ac:dyDescent="0.25">
      <c r="D25" s="124" t="s">
        <v>277</v>
      </c>
      <c r="E25" s="125"/>
      <c r="F25" s="125"/>
    </row>
    <row r="26" spans="4:18" x14ac:dyDescent="0.25">
      <c r="D26" s="126"/>
      <c r="E26" s="127"/>
      <c r="F26" s="127"/>
    </row>
    <row r="27" spans="4:18" x14ac:dyDescent="0.25">
      <c r="D27" s="126"/>
      <c r="E27" s="127"/>
      <c r="F27" s="127"/>
    </row>
    <row r="28" spans="4:18" x14ac:dyDescent="0.25">
      <c r="D28" s="126"/>
      <c r="E28" s="127"/>
      <c r="F28" s="127"/>
    </row>
    <row r="29" spans="4:18" x14ac:dyDescent="0.25">
      <c r="D29" s="126"/>
      <c r="E29" s="127"/>
      <c r="F29" s="127"/>
    </row>
    <row r="30" spans="4:18" ht="15.75" thickBot="1" x14ac:dyDescent="0.3">
      <c r="D30" s="126"/>
      <c r="E30" s="127"/>
      <c r="F30" s="127"/>
    </row>
    <row r="31" spans="4:18" ht="110.1" customHeight="1" thickTop="1" x14ac:dyDescent="0.25">
      <c r="D31" s="126"/>
      <c r="E31" s="127"/>
      <c r="F31" s="127"/>
      <c r="J31" s="103" t="s">
        <v>278</v>
      </c>
      <c r="K31" s="104"/>
      <c r="L31" s="104"/>
      <c r="M31" s="104"/>
      <c r="N31" s="104"/>
      <c r="O31" s="104"/>
      <c r="P31" s="104"/>
      <c r="Q31" s="104"/>
      <c r="R31" s="105"/>
    </row>
    <row r="32" spans="4:18" ht="110.1" customHeight="1" thickBot="1" x14ac:dyDescent="0.3">
      <c r="D32" s="128"/>
      <c r="E32" s="129"/>
      <c r="F32" s="129"/>
      <c r="J32" s="106"/>
      <c r="K32" s="107"/>
      <c r="L32" s="107"/>
      <c r="M32" s="107"/>
      <c r="N32" s="107"/>
      <c r="O32" s="107"/>
      <c r="P32" s="107"/>
      <c r="Q32" s="107"/>
      <c r="R32" s="108"/>
    </row>
    <row r="33" spans="10:10" ht="15.75" thickTop="1" x14ac:dyDescent="0.25"/>
    <row r="37" spans="10:10" x14ac:dyDescent="0.25">
      <c r="J37" t="s">
        <v>279</v>
      </c>
    </row>
    <row r="55" spans="24:24" ht="15.75" thickBot="1" x14ac:dyDescent="0.3"/>
    <row r="56" spans="24:24" ht="35.25" thickTop="1" thickBot="1" x14ac:dyDescent="0.55000000000000004">
      <c r="X56" s="87" t="s">
        <v>280</v>
      </c>
    </row>
    <row r="57" spans="24:24" ht="16.5" thickTop="1" thickBot="1" x14ac:dyDescent="0.3"/>
    <row r="58" spans="24:24" ht="35.25" thickTop="1" thickBot="1" x14ac:dyDescent="0.55000000000000004">
      <c r="X58" s="87" t="s">
        <v>281</v>
      </c>
    </row>
    <row r="59" spans="24:24" ht="15.75" thickTop="1" x14ac:dyDescent="0.25"/>
  </sheetData>
  <mergeCells count="5">
    <mergeCell ref="C2:F3"/>
    <mergeCell ref="C4:F11"/>
    <mergeCell ref="C12:F15"/>
    <mergeCell ref="D25:F32"/>
    <mergeCell ref="J31:R3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4DB12-7C2C-496F-9A1C-0D1754E840E4}">
  <sheetPr codeName="Sheet12">
    <tabColor rgb="FFFFFF00"/>
  </sheetPr>
  <dimension ref="B2:I22"/>
  <sheetViews>
    <sheetView zoomScale="145" zoomScaleNormal="145" workbookViewId="0">
      <selection activeCell="D15" sqref="D15"/>
    </sheetView>
  </sheetViews>
  <sheetFormatPr defaultRowHeight="15" x14ac:dyDescent="0.25"/>
  <cols>
    <col min="1" max="1" width="3" customWidth="1"/>
  </cols>
  <sheetData>
    <row r="2" spans="2:9" x14ac:dyDescent="0.25">
      <c r="B2" s="75"/>
      <c r="C2" s="76" t="s">
        <v>238</v>
      </c>
      <c r="D2" s="75"/>
      <c r="E2" s="75"/>
      <c r="F2" s="75"/>
      <c r="G2" s="75"/>
      <c r="H2" s="75"/>
      <c r="I2" s="75"/>
    </row>
    <row r="3" spans="2:9" x14ac:dyDescent="0.25">
      <c r="B3" s="69">
        <v>1</v>
      </c>
      <c r="C3" s="70" t="s">
        <v>239</v>
      </c>
      <c r="D3" s="70"/>
      <c r="E3" s="70"/>
      <c r="F3" s="70"/>
      <c r="G3" s="70"/>
      <c r="H3" s="70"/>
      <c r="I3" s="71"/>
    </row>
    <row r="4" spans="2:9" x14ac:dyDescent="0.25">
      <c r="B4" s="69">
        <v>2</v>
      </c>
      <c r="C4" s="70" t="s">
        <v>240</v>
      </c>
      <c r="D4" s="70"/>
      <c r="E4" s="70"/>
      <c r="F4" s="70"/>
      <c r="G4" s="70"/>
      <c r="H4" s="70"/>
      <c r="I4" s="71"/>
    </row>
    <row r="5" spans="2:9" x14ac:dyDescent="0.25">
      <c r="B5" s="69">
        <v>3</v>
      </c>
      <c r="C5" s="70" t="s">
        <v>241</v>
      </c>
      <c r="D5" s="70"/>
      <c r="E5" s="70"/>
      <c r="F5" s="70"/>
      <c r="G5" s="70"/>
      <c r="H5" s="70"/>
      <c r="I5" s="71"/>
    </row>
    <row r="6" spans="2:9" x14ac:dyDescent="0.25">
      <c r="B6" s="69">
        <v>4</v>
      </c>
      <c r="C6" s="70" t="s">
        <v>242</v>
      </c>
      <c r="D6" s="70"/>
      <c r="E6" s="70"/>
      <c r="F6" s="70"/>
      <c r="G6" s="70"/>
      <c r="H6" s="70"/>
      <c r="I6" s="71"/>
    </row>
    <row r="7" spans="2:9" x14ac:dyDescent="0.25">
      <c r="B7" s="69">
        <v>5</v>
      </c>
      <c r="C7" s="70" t="s">
        <v>243</v>
      </c>
      <c r="D7" s="70"/>
      <c r="E7" s="70"/>
      <c r="F7" s="70"/>
      <c r="G7" s="70"/>
      <c r="H7" s="70"/>
      <c r="I7" s="71"/>
    </row>
    <row r="8" spans="2:9" x14ac:dyDescent="0.25">
      <c r="B8" s="69">
        <v>6</v>
      </c>
      <c r="C8" s="70" t="s">
        <v>244</v>
      </c>
      <c r="D8" s="70"/>
      <c r="E8" s="70"/>
      <c r="F8" s="70"/>
      <c r="G8" s="70"/>
      <c r="H8" s="70"/>
      <c r="I8" s="71"/>
    </row>
    <row r="9" spans="2:9" x14ac:dyDescent="0.25">
      <c r="B9" s="69">
        <v>7</v>
      </c>
      <c r="C9" s="70" t="s">
        <v>245</v>
      </c>
      <c r="D9" s="70"/>
      <c r="E9" s="70"/>
      <c r="F9" s="70"/>
      <c r="G9" s="70"/>
      <c r="H9" s="70"/>
      <c r="I9" s="71"/>
    </row>
    <row r="10" spans="2:9" x14ac:dyDescent="0.25">
      <c r="B10" s="69"/>
      <c r="C10" s="70" t="s">
        <v>246</v>
      </c>
      <c r="D10" s="70"/>
      <c r="E10" s="70"/>
      <c r="F10" s="70"/>
      <c r="G10" s="70"/>
      <c r="H10" s="70"/>
      <c r="I10" s="71"/>
    </row>
    <row r="11" spans="2:9" x14ac:dyDescent="0.25">
      <c r="B11" s="69">
        <v>8</v>
      </c>
      <c r="C11" s="70" t="s">
        <v>247</v>
      </c>
      <c r="D11" s="70"/>
      <c r="E11" s="70"/>
      <c r="F11" s="70"/>
      <c r="G11" s="70"/>
      <c r="H11" s="70"/>
      <c r="I11" s="71"/>
    </row>
    <row r="12" spans="2:9" x14ac:dyDescent="0.25">
      <c r="B12" s="69">
        <v>9</v>
      </c>
      <c r="C12" s="70" t="s">
        <v>248</v>
      </c>
      <c r="D12" s="70"/>
      <c r="E12" s="70"/>
      <c r="F12" s="70"/>
      <c r="G12" s="70"/>
      <c r="H12" s="70"/>
      <c r="I12" s="71"/>
    </row>
    <row r="13" spans="2:9" x14ac:dyDescent="0.25">
      <c r="B13" s="69">
        <v>10</v>
      </c>
      <c r="C13" s="70" t="s">
        <v>249</v>
      </c>
      <c r="D13" s="70"/>
      <c r="E13" s="70"/>
      <c r="F13" s="70"/>
      <c r="G13" s="70"/>
      <c r="H13" s="70"/>
      <c r="I13" s="71"/>
    </row>
    <row r="14" spans="2:9" x14ac:dyDescent="0.25">
      <c r="B14" s="69">
        <v>11</v>
      </c>
      <c r="C14" s="70" t="s">
        <v>250</v>
      </c>
      <c r="D14" s="70"/>
      <c r="E14" s="70"/>
      <c r="F14" s="70"/>
      <c r="G14" s="70"/>
      <c r="H14" s="70"/>
      <c r="I14" s="71"/>
    </row>
    <row r="15" spans="2:9" x14ac:dyDescent="0.25">
      <c r="B15" s="77">
        <v>12</v>
      </c>
      <c r="C15" s="78" t="s">
        <v>204</v>
      </c>
      <c r="D15" s="78"/>
      <c r="E15" s="78"/>
      <c r="F15" s="78"/>
      <c r="G15" s="78"/>
      <c r="H15" s="78"/>
      <c r="I15" s="79"/>
    </row>
    <row r="16" spans="2:9" x14ac:dyDescent="0.25">
      <c r="B16" s="69">
        <v>13</v>
      </c>
      <c r="C16" s="70" t="s">
        <v>251</v>
      </c>
      <c r="D16" s="70"/>
      <c r="E16" s="70"/>
      <c r="F16" s="70"/>
      <c r="G16" s="70"/>
      <c r="H16" s="70"/>
      <c r="I16" s="71"/>
    </row>
    <row r="17" spans="2:9" x14ac:dyDescent="0.25">
      <c r="B17" s="69">
        <v>14</v>
      </c>
      <c r="C17" s="70" t="s">
        <v>252</v>
      </c>
      <c r="D17" s="70"/>
      <c r="E17" s="70"/>
      <c r="F17" s="70"/>
      <c r="G17" s="70"/>
      <c r="H17" s="70"/>
      <c r="I17" s="71"/>
    </row>
    <row r="18" spans="2:9" x14ac:dyDescent="0.25">
      <c r="B18" s="69">
        <v>15</v>
      </c>
      <c r="C18" s="70" t="s">
        <v>253</v>
      </c>
      <c r="D18" s="70"/>
      <c r="E18" s="70"/>
      <c r="F18" s="70"/>
      <c r="G18" s="70"/>
      <c r="H18" s="70"/>
      <c r="I18" s="71"/>
    </row>
    <row r="19" spans="2:9" x14ac:dyDescent="0.25">
      <c r="B19" s="69">
        <v>16</v>
      </c>
      <c r="C19" s="70" t="s">
        <v>254</v>
      </c>
      <c r="D19" s="70"/>
      <c r="E19" s="70"/>
      <c r="F19" s="70"/>
      <c r="G19" s="70"/>
      <c r="H19" s="70"/>
      <c r="I19" s="71"/>
    </row>
    <row r="20" spans="2:9" x14ac:dyDescent="0.25">
      <c r="B20" s="69">
        <v>17</v>
      </c>
      <c r="C20" s="70" t="s">
        <v>255</v>
      </c>
      <c r="D20" s="70"/>
      <c r="E20" s="70"/>
      <c r="F20" s="70"/>
      <c r="G20" s="70"/>
      <c r="H20" s="70"/>
      <c r="I20" s="71"/>
    </row>
    <row r="21" spans="2:9" x14ac:dyDescent="0.25">
      <c r="B21" s="69">
        <v>18</v>
      </c>
      <c r="C21" s="70" t="s">
        <v>256</v>
      </c>
      <c r="D21" s="70"/>
      <c r="E21" s="70"/>
      <c r="F21" s="70"/>
      <c r="G21" s="70"/>
      <c r="H21" s="70"/>
      <c r="I21" s="71"/>
    </row>
    <row r="22" spans="2:9" x14ac:dyDescent="0.25">
      <c r="B22" s="69">
        <v>19</v>
      </c>
      <c r="C22" s="70" t="s">
        <v>257</v>
      </c>
      <c r="D22" s="70"/>
      <c r="E22" s="70"/>
      <c r="F22" s="70"/>
      <c r="G22" s="70"/>
      <c r="H22" s="70"/>
      <c r="I22" s="71"/>
    </row>
  </sheetData>
  <pageMargins left="0.7" right="0.7" top="0.75" bottom="0.75" header="0.3" footer="0.3"/>
  <pageSetup orientation="portrait" horizontalDpi="200" verticalDpi="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152EB-6E5B-4FC8-95FB-93FE877F5AF3}">
  <sheetPr codeName="Sheet13">
    <tabColor rgb="FFFFFF00"/>
  </sheetPr>
  <dimension ref="B2:C20"/>
  <sheetViews>
    <sheetView zoomScale="160" zoomScaleNormal="160" workbookViewId="0"/>
  </sheetViews>
  <sheetFormatPr defaultRowHeight="15" x14ac:dyDescent="0.25"/>
  <cols>
    <col min="1" max="1" width="3.28515625" customWidth="1"/>
    <col min="2" max="2" width="6.5703125" bestFit="1" customWidth="1"/>
    <col min="3" max="3" width="66.140625" customWidth="1"/>
    <col min="4" max="4" width="2.85546875" customWidth="1"/>
  </cols>
  <sheetData>
    <row r="2" spans="2:3" x14ac:dyDescent="0.25">
      <c r="B2" s="80" t="s">
        <v>258</v>
      </c>
      <c r="C2" s="81"/>
    </row>
    <row r="3" spans="2:3" x14ac:dyDescent="0.25">
      <c r="B3" s="50" t="str">
        <f>ROWS(B$3:B3)&amp;")"</f>
        <v>1)</v>
      </c>
      <c r="C3" s="50" t="s">
        <v>301</v>
      </c>
    </row>
    <row r="4" spans="2:3" x14ac:dyDescent="0.25">
      <c r="B4" s="50" t="str">
        <f>ROWS(B$3:B4)&amp;")"</f>
        <v>2)</v>
      </c>
      <c r="C4" s="93" t="s">
        <v>302</v>
      </c>
    </row>
    <row r="5" spans="2:3" x14ac:dyDescent="0.25">
      <c r="B5" s="50" t="str">
        <f>ROWS(B$3:B5)&amp;")"</f>
        <v>3)</v>
      </c>
      <c r="C5" s="93" t="s">
        <v>290</v>
      </c>
    </row>
    <row r="6" spans="2:3" x14ac:dyDescent="0.25">
      <c r="B6" s="50" t="str">
        <f>ROWS(B$3:B6)&amp;")"</f>
        <v>4)</v>
      </c>
      <c r="C6" s="93" t="s">
        <v>291</v>
      </c>
    </row>
    <row r="7" spans="2:3" x14ac:dyDescent="0.25">
      <c r="B7" s="50" t="str">
        <f>ROWS(B$3:B7)&amp;")"</f>
        <v>5)</v>
      </c>
      <c r="C7" s="93" t="s">
        <v>293</v>
      </c>
    </row>
    <row r="8" spans="2:3" x14ac:dyDescent="0.25">
      <c r="B8" s="50" t="str">
        <f>ROWS(B$3:B8)&amp;")"</f>
        <v>6)</v>
      </c>
      <c r="C8" s="93" t="s">
        <v>294</v>
      </c>
    </row>
    <row r="9" spans="2:3" x14ac:dyDescent="0.25">
      <c r="B9" s="50" t="str">
        <f>ROWS(B$3:B9)&amp;")"</f>
        <v>7)</v>
      </c>
      <c r="C9" s="93" t="s">
        <v>295</v>
      </c>
    </row>
    <row r="10" spans="2:3" x14ac:dyDescent="0.25">
      <c r="B10" s="50" t="str">
        <f>ROWS(B$3:B10)&amp;")"</f>
        <v>8)</v>
      </c>
      <c r="C10" s="50" t="s">
        <v>296</v>
      </c>
    </row>
    <row r="11" spans="2:3" x14ac:dyDescent="0.25">
      <c r="B11" s="50" t="str">
        <f>ROWS(B$3:B11)&amp;")"</f>
        <v>9)</v>
      </c>
      <c r="C11" s="93" t="s">
        <v>19</v>
      </c>
    </row>
    <row r="12" spans="2:3" x14ac:dyDescent="0.25">
      <c r="B12" s="50" t="str">
        <f>ROWS(B$3:B12)&amp;")"</f>
        <v>10)</v>
      </c>
      <c r="C12" s="93" t="s">
        <v>297</v>
      </c>
    </row>
    <row r="13" spans="2:3" x14ac:dyDescent="0.25">
      <c r="B13" s="50" t="str">
        <f>ROWS(B$3:B13)&amp;")"</f>
        <v>11)</v>
      </c>
      <c r="C13" s="93" t="s">
        <v>298</v>
      </c>
    </row>
    <row r="14" spans="2:3" x14ac:dyDescent="0.25">
      <c r="B14" s="50" t="str">
        <f>ROWS(B$3:B14)&amp;")"</f>
        <v>12)</v>
      </c>
      <c r="C14" s="94" t="s">
        <v>303</v>
      </c>
    </row>
    <row r="15" spans="2:3" x14ac:dyDescent="0.25">
      <c r="B15" s="50" t="str">
        <f>ROWS(B$3:B15)&amp;")"</f>
        <v>13)</v>
      </c>
      <c r="C15" s="93" t="s">
        <v>304</v>
      </c>
    </row>
    <row r="16" spans="2:3" x14ac:dyDescent="0.25">
      <c r="B16" s="50" t="str">
        <f>ROWS(B$3:B16)&amp;")"</f>
        <v>14)</v>
      </c>
      <c r="C16" s="93" t="s">
        <v>292</v>
      </c>
    </row>
    <row r="17" spans="2:3" x14ac:dyDescent="0.25">
      <c r="B17" s="50" t="str">
        <f>ROWS(B$3:B17)&amp;")"</f>
        <v>15)</v>
      </c>
      <c r="C17" s="94" t="s">
        <v>299</v>
      </c>
    </row>
    <row r="18" spans="2:3" x14ac:dyDescent="0.25">
      <c r="B18" s="50" t="str">
        <f>ROWS(B$3:B18)&amp;")"</f>
        <v>16)</v>
      </c>
      <c r="C18" s="50" t="s">
        <v>300</v>
      </c>
    </row>
    <row r="19" spans="2:3" x14ac:dyDescent="0.25">
      <c r="B19" s="50" t="str">
        <f>ROWS(B$3:B19)&amp;")"</f>
        <v>17)</v>
      </c>
      <c r="C19" s="94" t="s">
        <v>50</v>
      </c>
    </row>
    <row r="20" spans="2:3" x14ac:dyDescent="0.25">
      <c r="B20" s="50" t="str">
        <f>ROWS(B$3:B20)&amp;")"</f>
        <v>18)</v>
      </c>
      <c r="C20" s="94" t="s">
        <v>51</v>
      </c>
    </row>
  </sheetData>
  <conditionalFormatting sqref="C5">
    <cfRule type="dataBar" priority="1">
      <dataBar>
        <cfvo type="min"/>
        <cfvo type="max"/>
        <color rgb="FF638EC6"/>
      </dataBar>
      <extLst>
        <ext xmlns:x14="http://schemas.microsoft.com/office/spreadsheetml/2009/9/main" uri="{B025F937-C7B1-47D3-B67F-A62EFF666E3E}">
          <x14:id>{0A9C270D-F875-4212-AB91-65BA7380045D}</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0A9C270D-F875-4212-AB91-65BA7380045D}">
            <x14:dataBar minLength="0" maxLength="100" border="1" negativeBarBorderColorSameAsPositive="0">
              <x14:cfvo type="autoMin"/>
              <x14:cfvo type="autoMax"/>
              <x14:borderColor rgb="FF638EC6"/>
              <x14:negativeFillColor rgb="FFFF0000"/>
              <x14:negativeBorderColor rgb="FFFF0000"/>
              <x14:axisColor rgb="FF000000"/>
            </x14:dataBar>
          </x14:cfRule>
          <xm:sqref>C5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A11B9-F712-45A2-98DA-D7ED9327BD16}">
  <sheetPr codeName="Sheet14">
    <tabColor rgb="FF0000FF"/>
  </sheetPr>
  <dimension ref="C2:W87"/>
  <sheetViews>
    <sheetView zoomScaleNormal="100" workbookViewId="0"/>
  </sheetViews>
  <sheetFormatPr defaultRowHeight="15" x14ac:dyDescent="0.25"/>
  <cols>
    <col min="1" max="1" width="3.28515625" customWidth="1"/>
    <col min="3" max="3" width="13.140625" customWidth="1"/>
    <col min="4" max="4" width="15.7109375" customWidth="1"/>
    <col min="5" max="5" width="12.28515625" customWidth="1"/>
    <col min="6" max="6" width="12.7109375" customWidth="1"/>
    <col min="7" max="7" width="12.140625" customWidth="1"/>
    <col min="8" max="8" width="16.140625" customWidth="1"/>
    <col min="9" max="9" width="3.28515625" customWidth="1"/>
    <col min="10" max="10" width="17.85546875" customWidth="1"/>
    <col min="11" max="13" width="15.42578125" customWidth="1"/>
    <col min="14" max="14" width="8.140625" bestFit="1" customWidth="1"/>
    <col min="15" max="15" width="8.28515625" bestFit="1" customWidth="1"/>
    <col min="23" max="23" width="13.140625" bestFit="1" customWidth="1"/>
  </cols>
  <sheetData>
    <row r="2" spans="3:8" x14ac:dyDescent="0.25">
      <c r="C2" s="2" t="s">
        <v>259</v>
      </c>
    </row>
    <row r="4" spans="3:8" x14ac:dyDescent="0.25">
      <c r="C4" s="2" t="s">
        <v>0</v>
      </c>
      <c r="D4" s="2" t="s">
        <v>260</v>
      </c>
      <c r="E4" s="2" t="s">
        <v>170</v>
      </c>
    </row>
    <row r="5" spans="3:8" x14ac:dyDescent="0.25">
      <c r="C5" s="1">
        <v>43315</v>
      </c>
      <c r="D5" t="s">
        <v>261</v>
      </c>
      <c r="E5">
        <v>3500</v>
      </c>
      <c r="H5" s="95" t="s">
        <v>313</v>
      </c>
    </row>
    <row r="6" spans="3:8" x14ac:dyDescent="0.25">
      <c r="C6" s="1">
        <v>43316</v>
      </c>
      <c r="D6" t="s">
        <v>261</v>
      </c>
      <c r="E6">
        <v>1048.3599999999999</v>
      </c>
    </row>
    <row r="7" spans="3:8" x14ac:dyDescent="0.25">
      <c r="C7" s="1">
        <v>43317</v>
      </c>
      <c r="D7" t="s">
        <v>262</v>
      </c>
      <c r="E7">
        <v>106.75</v>
      </c>
    </row>
    <row r="8" spans="3:8" x14ac:dyDescent="0.25">
      <c r="C8" s="1">
        <v>43318</v>
      </c>
      <c r="D8" t="s">
        <v>262</v>
      </c>
      <c r="E8">
        <v>2880.13</v>
      </c>
    </row>
    <row r="9" spans="3:8" x14ac:dyDescent="0.25">
      <c r="C9" s="1">
        <v>43319</v>
      </c>
      <c r="D9" t="s">
        <v>263</v>
      </c>
      <c r="E9">
        <v>0</v>
      </c>
    </row>
    <row r="10" spans="3:8" x14ac:dyDescent="0.25">
      <c r="C10" s="1">
        <v>43320</v>
      </c>
      <c r="D10" t="s">
        <v>261</v>
      </c>
      <c r="E10">
        <v>2462.5700000000002</v>
      </c>
    </row>
    <row r="11" spans="3:8" x14ac:dyDescent="0.25">
      <c r="C11" s="1">
        <v>43321</v>
      </c>
      <c r="D11" t="s">
        <v>264</v>
      </c>
      <c r="E11">
        <v>1993.07</v>
      </c>
    </row>
    <row r="12" spans="3:8" x14ac:dyDescent="0.25">
      <c r="C12" s="1">
        <v>43322</v>
      </c>
      <c r="D12" t="s">
        <v>264</v>
      </c>
      <c r="E12">
        <v>1278.8599999999999</v>
      </c>
    </row>
    <row r="13" spans="3:8" x14ac:dyDescent="0.25">
      <c r="C13" s="1">
        <v>43323</v>
      </c>
      <c r="D13" t="s">
        <v>261</v>
      </c>
      <c r="E13">
        <v>1599.91</v>
      </c>
    </row>
    <row r="14" spans="3:8" x14ac:dyDescent="0.25">
      <c r="C14" s="1">
        <v>43324</v>
      </c>
      <c r="D14" t="s">
        <v>262</v>
      </c>
      <c r="E14">
        <v>16</v>
      </c>
    </row>
    <row r="15" spans="3:8" x14ac:dyDescent="0.25">
      <c r="C15" s="1">
        <v>43325</v>
      </c>
      <c r="D15" t="s">
        <v>262</v>
      </c>
      <c r="E15">
        <v>1666.92</v>
      </c>
    </row>
    <row r="16" spans="3:8" x14ac:dyDescent="0.25">
      <c r="C16" s="1">
        <v>43326</v>
      </c>
      <c r="D16" t="s">
        <v>261</v>
      </c>
      <c r="E16">
        <v>2094.19</v>
      </c>
    </row>
    <row r="17" spans="3:5" x14ac:dyDescent="0.25">
      <c r="C17" s="1">
        <v>43327</v>
      </c>
      <c r="D17" t="s">
        <v>261</v>
      </c>
      <c r="E17">
        <v>108.03</v>
      </c>
    </row>
    <row r="18" spans="3:5" x14ac:dyDescent="0.25">
      <c r="C18" s="1">
        <v>43328</v>
      </c>
      <c r="D18" t="s">
        <v>261</v>
      </c>
      <c r="E18">
        <v>3256</v>
      </c>
    </row>
    <row r="19" spans="3:5" x14ac:dyDescent="0.25">
      <c r="C19" s="1">
        <v>43329</v>
      </c>
      <c r="D19" t="s">
        <v>263</v>
      </c>
      <c r="E19">
        <v>15.2</v>
      </c>
    </row>
    <row r="20" spans="3:5" x14ac:dyDescent="0.25">
      <c r="C20" s="1">
        <v>43330</v>
      </c>
      <c r="D20" t="s">
        <v>263</v>
      </c>
      <c r="E20">
        <v>1904.77</v>
      </c>
    </row>
    <row r="21" spans="3:5" x14ac:dyDescent="0.25">
      <c r="C21" s="1">
        <v>43331</v>
      </c>
      <c r="D21" t="s">
        <v>263</v>
      </c>
      <c r="E21">
        <v>0</v>
      </c>
    </row>
    <row r="22" spans="3:5" x14ac:dyDescent="0.25">
      <c r="C22" s="1">
        <v>43332</v>
      </c>
      <c r="D22" t="s">
        <v>263</v>
      </c>
      <c r="E22">
        <v>0</v>
      </c>
    </row>
    <row r="23" spans="3:5" x14ac:dyDescent="0.25">
      <c r="C23" s="1">
        <v>43333</v>
      </c>
      <c r="D23" t="s">
        <v>261</v>
      </c>
      <c r="E23">
        <v>1599.58</v>
      </c>
    </row>
    <row r="24" spans="3:5" x14ac:dyDescent="0.25">
      <c r="C24" s="1">
        <v>43334</v>
      </c>
      <c r="D24" t="s">
        <v>261</v>
      </c>
      <c r="E24">
        <v>1717.03</v>
      </c>
    </row>
    <row r="25" spans="3:5" x14ac:dyDescent="0.25">
      <c r="C25" s="1">
        <v>43335</v>
      </c>
      <c r="D25" t="s">
        <v>264</v>
      </c>
      <c r="E25">
        <v>812.44</v>
      </c>
    </row>
    <row r="26" spans="3:5" x14ac:dyDescent="0.25">
      <c r="C26" s="1">
        <v>43336</v>
      </c>
      <c r="D26" t="s">
        <v>264</v>
      </c>
      <c r="E26">
        <v>2227.46</v>
      </c>
    </row>
    <row r="27" spans="3:5" x14ac:dyDescent="0.25">
      <c r="C27" s="1">
        <v>43337</v>
      </c>
      <c r="D27" t="s">
        <v>261</v>
      </c>
      <c r="E27">
        <v>363.44</v>
      </c>
    </row>
    <row r="29" spans="3:5" x14ac:dyDescent="0.25">
      <c r="C29" s="2" t="s">
        <v>305</v>
      </c>
    </row>
    <row r="31" spans="3:5" x14ac:dyDescent="0.25">
      <c r="C31" s="2" t="s">
        <v>306</v>
      </c>
      <c r="D31" s="2" t="s">
        <v>307</v>
      </c>
      <c r="E31" s="2" t="s">
        <v>308</v>
      </c>
    </row>
    <row r="32" spans="3:5" x14ac:dyDescent="0.25">
      <c r="C32" s="1">
        <v>44952</v>
      </c>
      <c r="D32" s="1">
        <v>44955</v>
      </c>
      <c r="E32">
        <v>2</v>
      </c>
    </row>
    <row r="33" spans="3:13" x14ac:dyDescent="0.25">
      <c r="C33" s="1">
        <v>44925</v>
      </c>
      <c r="D33" s="1">
        <v>44928</v>
      </c>
      <c r="E33">
        <v>10</v>
      </c>
    </row>
    <row r="34" spans="3:13" x14ac:dyDescent="0.25">
      <c r="C34" s="1">
        <v>43863</v>
      </c>
      <c r="D34" s="1">
        <v>44959</v>
      </c>
      <c r="E34">
        <v>55</v>
      </c>
    </row>
    <row r="35" spans="3:13" x14ac:dyDescent="0.25">
      <c r="C35" s="1" t="s">
        <v>309</v>
      </c>
      <c r="D35" s="1" t="s">
        <v>310</v>
      </c>
      <c r="E35">
        <v>5</v>
      </c>
    </row>
    <row r="36" spans="3:13" x14ac:dyDescent="0.25">
      <c r="C36" s="1" t="s">
        <v>311</v>
      </c>
      <c r="D36" s="1" t="s">
        <v>312</v>
      </c>
      <c r="E36">
        <v>12</v>
      </c>
    </row>
    <row r="38" spans="3:13" x14ac:dyDescent="0.25">
      <c r="C38" s="2" t="s">
        <v>314</v>
      </c>
    </row>
    <row r="40" spans="3:13" x14ac:dyDescent="0.25">
      <c r="C40" s="2" t="s">
        <v>120</v>
      </c>
      <c r="E40" t="s">
        <v>120</v>
      </c>
    </row>
    <row r="41" spans="3:13" x14ac:dyDescent="0.25">
      <c r="C41">
        <v>2</v>
      </c>
      <c r="E41">
        <v>2</v>
      </c>
    </row>
    <row r="42" spans="3:13" x14ac:dyDescent="0.25">
      <c r="C42">
        <v>43.69</v>
      </c>
      <c r="E42">
        <v>43.69</v>
      </c>
    </row>
    <row r="43" spans="3:13" x14ac:dyDescent="0.25">
      <c r="C43">
        <v>50.283639999999998</v>
      </c>
      <c r="E43">
        <v>50.283639999999998</v>
      </c>
    </row>
    <row r="44" spans="3:13" x14ac:dyDescent="0.25">
      <c r="C44">
        <v>0.2</v>
      </c>
      <c r="E44">
        <v>0.2</v>
      </c>
    </row>
    <row r="46" spans="3:13" x14ac:dyDescent="0.25">
      <c r="C46" s="2" t="s">
        <v>319</v>
      </c>
      <c r="J46" s="82" t="s">
        <v>317</v>
      </c>
      <c r="K46" s="96" t="str" cm="1">
        <f t="array" ref="K46:M46">INDEX(LookupExample[],_xlfn.XMATCH(G49,LookupExample[Products]),)</f>
        <v>Carlota</v>
      </c>
      <c r="L46" s="96" t="str">
        <v>Gel Booms</v>
      </c>
      <c r="M46" s="96">
        <v>27.95</v>
      </c>
    </row>
    <row r="48" spans="3:13" x14ac:dyDescent="0.25">
      <c r="C48" s="2" t="s">
        <v>265</v>
      </c>
      <c r="D48" s="2" t="s">
        <v>272</v>
      </c>
      <c r="E48" s="2" t="s">
        <v>275</v>
      </c>
      <c r="G48" s="68" t="s">
        <v>265</v>
      </c>
      <c r="H48" s="68" t="s">
        <v>318</v>
      </c>
      <c r="J48" s="82" t="s">
        <v>315</v>
      </c>
      <c r="K48" s="82" t="s">
        <v>315</v>
      </c>
      <c r="L48" s="82" t="s">
        <v>316</v>
      </c>
    </row>
    <row r="49" spans="3:23" x14ac:dyDescent="0.25">
      <c r="C49" t="s">
        <v>1</v>
      </c>
      <c r="D49" t="s">
        <v>273</v>
      </c>
      <c r="E49">
        <v>43.69</v>
      </c>
      <c r="G49" s="50" t="s">
        <v>2</v>
      </c>
      <c r="H49" s="50" t="s">
        <v>272</v>
      </c>
      <c r="J49" s="97" t="str">
        <f>INDEX(LookupExample[],3,2)</f>
        <v>Gel Booms</v>
      </c>
      <c r="K49" s="97" t="str" cm="1">
        <f t="array" ref="K49">INDEX(LookupExample[],_xlfn.XMATCH(G49,LookupExample[Products]),_xlfn.XMATCH(H49,LookupExample[#Headers]))</f>
        <v>Gel Booms</v>
      </c>
      <c r="L49" s="96" t="str" cm="1">
        <f t="array" ref="L49:L52">INDEX(LookupExample[],,_xlfn.XMATCH(H49,LookupExample[#Headers]))</f>
        <v>Gel Booms</v>
      </c>
      <c r="V49" s="76" t="s">
        <v>265</v>
      </c>
      <c r="W49" s="76" t="s">
        <v>272</v>
      </c>
    </row>
    <row r="50" spans="3:23" x14ac:dyDescent="0.25">
      <c r="C50" t="s">
        <v>3</v>
      </c>
      <c r="D50" t="s">
        <v>274</v>
      </c>
      <c r="E50">
        <v>26.95</v>
      </c>
      <c r="L50" s="96" t="str">
        <v>Colorado Inc.</v>
      </c>
      <c r="V50" s="50" t="str" cm="1">
        <f t="array" ref="V50:V53">_xlfn._xlws.SORT(_xlfn.UNIQUE(LookupExample[Products]))</f>
        <v>Aspen</v>
      </c>
      <c r="W50" s="50" t="str" cm="1">
        <f t="array" ref="W50:W51">_xlfn._xlws.SORT(_xlfn.UNIQUE(LookupExample[Supplier]))</f>
        <v>Colorado Inc.</v>
      </c>
    </row>
    <row r="51" spans="3:23" x14ac:dyDescent="0.25">
      <c r="C51" t="s">
        <v>2</v>
      </c>
      <c r="D51" s="98" t="s">
        <v>273</v>
      </c>
      <c r="E51">
        <v>27.95</v>
      </c>
      <c r="L51" s="96" t="str">
        <v>Gel Booms</v>
      </c>
      <c r="V51" s="50" t="str">
        <v>Carlota</v>
      </c>
      <c r="W51" s="50" t="str">
        <v>Gel Booms</v>
      </c>
    </row>
    <row r="52" spans="3:23" x14ac:dyDescent="0.25">
      <c r="C52" t="s">
        <v>266</v>
      </c>
      <c r="D52" t="s">
        <v>274</v>
      </c>
      <c r="E52">
        <v>32.950000000000003</v>
      </c>
      <c r="L52" s="96" t="str">
        <v>Colorado Inc.</v>
      </c>
      <c r="V52" s="50" t="str">
        <v>Quad</v>
      </c>
    </row>
    <row r="53" spans="3:23" x14ac:dyDescent="0.25">
      <c r="V53" s="50" t="str">
        <v>Sunset</v>
      </c>
    </row>
    <row r="55" spans="3:23" x14ac:dyDescent="0.25">
      <c r="C55" s="2" t="s">
        <v>168</v>
      </c>
    </row>
    <row r="57" spans="3:23" x14ac:dyDescent="0.25">
      <c r="C57" s="2" t="s">
        <v>35</v>
      </c>
      <c r="D57" s="2" t="s">
        <v>36</v>
      </c>
      <c r="E57" s="2" t="s">
        <v>37</v>
      </c>
      <c r="F57" s="2" t="s">
        <v>271</v>
      </c>
    </row>
    <row r="58" spans="3:23" x14ac:dyDescent="0.25">
      <c r="C58">
        <v>0.12</v>
      </c>
      <c r="D58">
        <v>5</v>
      </c>
      <c r="E58">
        <v>12</v>
      </c>
      <c r="F58">
        <v>100</v>
      </c>
    </row>
    <row r="59" spans="3:23" x14ac:dyDescent="0.25">
      <c r="C59">
        <v>0.15</v>
      </c>
      <c r="D59">
        <v>15</v>
      </c>
      <c r="E59">
        <v>2</v>
      </c>
      <c r="F59">
        <v>25000</v>
      </c>
    </row>
    <row r="60" spans="3:23" x14ac:dyDescent="0.25">
      <c r="C60">
        <v>8.7499999999999994E-2</v>
      </c>
      <c r="D60">
        <v>3</v>
      </c>
      <c r="E60">
        <v>365</v>
      </c>
      <c r="F60">
        <v>225</v>
      </c>
    </row>
    <row r="63" spans="3:23" x14ac:dyDescent="0.25">
      <c r="C63" s="82" t="s">
        <v>38</v>
      </c>
      <c r="D63" s="82" t="s">
        <v>39</v>
      </c>
      <c r="E63" s="82" t="s">
        <v>39</v>
      </c>
      <c r="F63" s="82" t="s">
        <v>39</v>
      </c>
    </row>
    <row r="64" spans="3:23" x14ac:dyDescent="0.25">
      <c r="C64" s="83">
        <v>100</v>
      </c>
      <c r="D64" s="84" cm="1">
        <f t="array" ref="D64:D66">C64:C66*(1+FVTable[APR]/FVTable[PeriodsPerYear])^(FVTable[Years]*FVTable[PeriodsPerYear])</f>
        <v>181.66966985640914</v>
      </c>
      <c r="E64" s="84" cm="1">
        <f t="array" ref="E64:E66">FVTable[Invest]*(1+EFFECT(--FVTable[APR],--FVTable[PeriodsPerYear]))^FVTable[Years]</f>
        <v>181.66966985640906</v>
      </c>
      <c r="F64" s="84"/>
    </row>
    <row r="65" spans="3:7" x14ac:dyDescent="0.25">
      <c r="C65" s="83">
        <v>25000</v>
      </c>
      <c r="D65" s="84">
        <v>218873.87972422256</v>
      </c>
      <c r="E65" s="84">
        <v>218873.87972422256</v>
      </c>
      <c r="F65" s="84"/>
    </row>
    <row r="66" spans="3:7" x14ac:dyDescent="0.25">
      <c r="C66" s="83">
        <v>225</v>
      </c>
      <c r="D66" s="84">
        <v>292.53050247210223</v>
      </c>
      <c r="E66" s="84">
        <v>292.53050247210206</v>
      </c>
      <c r="F66" s="84"/>
    </row>
    <row r="69" spans="3:7" x14ac:dyDescent="0.25">
      <c r="C69" s="2" t="s">
        <v>172</v>
      </c>
    </row>
    <row r="71" spans="3:7" x14ac:dyDescent="0.25">
      <c r="C71" s="2" t="s">
        <v>0</v>
      </c>
      <c r="D71" s="2" t="s">
        <v>170</v>
      </c>
      <c r="F71" s="2" t="s">
        <v>170</v>
      </c>
      <c r="G71" s="2" t="s">
        <v>171</v>
      </c>
    </row>
    <row r="72" spans="3:7" x14ac:dyDescent="0.25">
      <c r="C72" s="1">
        <v>44946</v>
      </c>
      <c r="D72">
        <v>3913.46</v>
      </c>
      <c r="F72">
        <v>0</v>
      </c>
      <c r="G72">
        <v>0</v>
      </c>
    </row>
    <row r="73" spans="3:7" x14ac:dyDescent="0.25">
      <c r="C73" s="1">
        <v>44946</v>
      </c>
      <c r="D73">
        <v>774.61</v>
      </c>
      <c r="F73">
        <v>500</v>
      </c>
      <c r="G73">
        <v>2.5000000000000001E-2</v>
      </c>
    </row>
    <row r="74" spans="3:7" x14ac:dyDescent="0.25">
      <c r="C74" s="1">
        <v>44946</v>
      </c>
      <c r="D74">
        <v>2088.31</v>
      </c>
      <c r="F74">
        <v>1000</v>
      </c>
      <c r="G74">
        <v>0.05</v>
      </c>
    </row>
    <row r="75" spans="3:7" x14ac:dyDescent="0.25">
      <c r="C75" s="1">
        <v>44946</v>
      </c>
      <c r="D75">
        <v>2515.81</v>
      </c>
      <c r="F75">
        <v>2500</v>
      </c>
      <c r="G75">
        <v>7.4999999999999997E-2</v>
      </c>
    </row>
    <row r="76" spans="3:7" x14ac:dyDescent="0.25">
      <c r="C76" s="1">
        <v>44946</v>
      </c>
      <c r="D76">
        <v>473.81</v>
      </c>
    </row>
    <row r="77" spans="3:7" x14ac:dyDescent="0.25">
      <c r="C77" s="1">
        <v>44946</v>
      </c>
      <c r="D77">
        <v>1926.43</v>
      </c>
    </row>
    <row r="78" spans="3:7" x14ac:dyDescent="0.25">
      <c r="C78" s="1">
        <v>44946</v>
      </c>
      <c r="D78">
        <v>3130.25</v>
      </c>
    </row>
    <row r="79" spans="3:7" x14ac:dyDescent="0.25">
      <c r="C79" s="1">
        <v>44946</v>
      </c>
      <c r="D79">
        <v>3472.19</v>
      </c>
    </row>
    <row r="82" spans="3:4" x14ac:dyDescent="0.25">
      <c r="C82" s="2" t="s">
        <v>169</v>
      </c>
    </row>
    <row r="84" spans="3:4" x14ac:dyDescent="0.25">
      <c r="C84" s="2" t="s">
        <v>142</v>
      </c>
      <c r="D84" s="40" t="s">
        <v>143</v>
      </c>
    </row>
    <row r="85" spans="3:4" x14ac:dyDescent="0.25">
      <c r="C85">
        <v>1</v>
      </c>
      <c r="D85" t="s">
        <v>141</v>
      </c>
    </row>
    <row r="86" spans="3:4" x14ac:dyDescent="0.25">
      <c r="C86">
        <v>2</v>
      </c>
      <c r="D86" t="s">
        <v>141</v>
      </c>
    </row>
    <row r="87" spans="3:4" x14ac:dyDescent="0.25">
      <c r="C87">
        <v>3</v>
      </c>
      <c r="D87" t="s">
        <v>141</v>
      </c>
    </row>
  </sheetData>
  <dataValidations count="2">
    <dataValidation type="list" allowBlank="1" showInputMessage="1" showErrorMessage="1" sqref="G49" xr:uid="{73E6DE08-8354-477C-9D00-42F5D1800E09}">
      <formula1>_xlfn.ANCHORARRAY(V50)</formula1>
    </dataValidation>
    <dataValidation type="list" allowBlank="1" showInputMessage="1" showErrorMessage="1" sqref="H49" xr:uid="{D687F811-9733-4553-AB39-B325D44E2FDC}">
      <formula1>$C$48:$E$48</formula1>
    </dataValidation>
  </dataValidations>
  <pageMargins left="0.7" right="0.7" top="0.75" bottom="0.75" header="0.3" footer="0.3"/>
  <pageSetup orientation="portrait" horizontalDpi="200" verticalDpi="200" r:id="rId1"/>
  <tableParts count="9">
    <tablePart r:id="rId2"/>
    <tablePart r:id="rId3"/>
    <tablePart r:id="rId4"/>
    <tablePart r:id="rId5"/>
    <tablePart r:id="rId6"/>
    <tablePart r:id="rId7"/>
    <tablePart r:id="rId8"/>
    <tablePart r:id="rId9"/>
    <tablePart r:id="rId10"/>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D4E81-46BF-4A65-B419-413B4F29DA7C}">
  <sheetPr>
    <tabColor theme="1"/>
  </sheetPr>
  <dimension ref="A1"/>
  <sheetViews>
    <sheetView workbookViewId="0"/>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2D785-A428-4B53-8FAF-57C7E9DA4D1D}">
  <sheetPr codeName="Sheet15">
    <tabColor rgb="FF0000FF"/>
  </sheetPr>
  <dimension ref="B2:L63"/>
  <sheetViews>
    <sheetView tabSelected="1" zoomScale="70" zoomScaleNormal="70" workbookViewId="0"/>
  </sheetViews>
  <sheetFormatPr defaultRowHeight="15" x14ac:dyDescent="0.25"/>
  <cols>
    <col min="1" max="1" width="1.42578125" customWidth="1"/>
    <col min="2" max="2" width="13.5703125" customWidth="1"/>
    <col min="3" max="3" width="10.7109375" bestFit="1" customWidth="1"/>
    <col min="4" max="4" width="9" bestFit="1" customWidth="1"/>
    <col min="5" max="5" width="10.7109375" customWidth="1"/>
    <col min="6" max="6" width="9.42578125" customWidth="1"/>
    <col min="7" max="7" width="1.42578125" customWidth="1"/>
    <col min="9" max="9" width="10.85546875" customWidth="1"/>
    <col min="10" max="10" width="2.42578125" customWidth="1"/>
    <col min="11" max="11" width="4.7109375" customWidth="1"/>
    <col min="12" max="12" width="108" customWidth="1"/>
    <col min="14" max="14" width="23.42578125" customWidth="1"/>
    <col min="15" max="15" width="16.5703125" bestFit="1" customWidth="1"/>
    <col min="16" max="16" width="10.85546875" bestFit="1" customWidth="1"/>
    <col min="17" max="17" width="10.28515625" bestFit="1" customWidth="1"/>
    <col min="18" max="18" width="11.28515625" bestFit="1" customWidth="1"/>
    <col min="19" max="19" width="10.140625" bestFit="1" customWidth="1"/>
    <col min="20" max="20" width="11" bestFit="1" customWidth="1"/>
  </cols>
  <sheetData>
    <row r="2" spans="2:12" x14ac:dyDescent="0.25">
      <c r="B2" s="2" t="s">
        <v>0</v>
      </c>
      <c r="C2" s="2" t="s">
        <v>330</v>
      </c>
      <c r="D2" s="2" t="s">
        <v>170</v>
      </c>
      <c r="E2" s="2" t="s">
        <v>331</v>
      </c>
      <c r="F2" s="2" t="s">
        <v>332</v>
      </c>
      <c r="L2" s="2" t="s">
        <v>333</v>
      </c>
    </row>
    <row r="3" spans="2:12" ht="30" x14ac:dyDescent="0.25">
      <c r="B3" s="1">
        <v>43969</v>
      </c>
      <c r="C3" t="s">
        <v>334</v>
      </c>
      <c r="D3">
        <v>464.43199999999996</v>
      </c>
      <c r="E3" t="s">
        <v>335</v>
      </c>
      <c r="F3" t="s">
        <v>336</v>
      </c>
      <c r="K3">
        <v>1</v>
      </c>
      <c r="L3" s="100" t="s">
        <v>337</v>
      </c>
    </row>
    <row r="4" spans="2:12" x14ac:dyDescent="0.25">
      <c r="B4" s="1">
        <v>44009</v>
      </c>
      <c r="C4" t="s">
        <v>334</v>
      </c>
      <c r="D4">
        <v>352.00300000000004</v>
      </c>
      <c r="E4" t="s">
        <v>338</v>
      </c>
      <c r="F4" t="s">
        <v>2</v>
      </c>
      <c r="K4">
        <v>2</v>
      </c>
      <c r="L4" s="100" t="s">
        <v>339</v>
      </c>
    </row>
    <row r="5" spans="2:12" ht="60" x14ac:dyDescent="0.25">
      <c r="B5" s="1">
        <v>44012</v>
      </c>
      <c r="C5" t="s">
        <v>340</v>
      </c>
      <c r="D5">
        <v>453.92200000000003</v>
      </c>
      <c r="E5" t="s">
        <v>341</v>
      </c>
      <c r="F5" t="s">
        <v>336</v>
      </c>
      <c r="K5">
        <v>3</v>
      </c>
      <c r="L5" s="100" t="s">
        <v>342</v>
      </c>
    </row>
    <row r="6" spans="2:12" ht="30" x14ac:dyDescent="0.25">
      <c r="B6" s="1">
        <v>44060</v>
      </c>
      <c r="C6" t="s">
        <v>340</v>
      </c>
      <c r="D6">
        <v>302.59299999999996</v>
      </c>
      <c r="E6" t="s">
        <v>338</v>
      </c>
      <c r="F6" t="s">
        <v>343</v>
      </c>
      <c r="K6">
        <v>4</v>
      </c>
      <c r="L6" s="100" t="s">
        <v>344</v>
      </c>
    </row>
    <row r="7" spans="2:12" ht="30" x14ac:dyDescent="0.25">
      <c r="B7" s="1">
        <v>44065</v>
      </c>
      <c r="C7" t="s">
        <v>340</v>
      </c>
      <c r="D7">
        <v>393.03899999999999</v>
      </c>
      <c r="E7" t="s">
        <v>338</v>
      </c>
      <c r="F7" t="s">
        <v>2</v>
      </c>
      <c r="K7">
        <v>5</v>
      </c>
      <c r="L7" s="100" t="s">
        <v>345</v>
      </c>
    </row>
    <row r="8" spans="2:12" x14ac:dyDescent="0.25">
      <c r="B8" s="1">
        <v>44098</v>
      </c>
      <c r="C8" t="s">
        <v>334</v>
      </c>
      <c r="D8">
        <v>407.91300000000001</v>
      </c>
      <c r="E8" t="s">
        <v>335</v>
      </c>
      <c r="F8" t="s">
        <v>1</v>
      </c>
      <c r="K8">
        <v>6</v>
      </c>
      <c r="L8" s="100" t="s">
        <v>346</v>
      </c>
    </row>
    <row r="9" spans="2:12" ht="30" x14ac:dyDescent="0.25">
      <c r="B9" s="1">
        <v>44124</v>
      </c>
      <c r="C9" t="s">
        <v>347</v>
      </c>
      <c r="D9">
        <v>424.32399999999996</v>
      </c>
      <c r="E9" t="s">
        <v>335</v>
      </c>
      <c r="F9" t="s">
        <v>1</v>
      </c>
      <c r="K9">
        <v>7</v>
      </c>
      <c r="L9" s="100" t="s">
        <v>348</v>
      </c>
    </row>
    <row r="10" spans="2:12" x14ac:dyDescent="0.25">
      <c r="B10" s="1">
        <v>44155</v>
      </c>
      <c r="C10" t="s">
        <v>349</v>
      </c>
      <c r="D10">
        <v>467.30600000000004</v>
      </c>
      <c r="E10" t="s">
        <v>341</v>
      </c>
      <c r="F10" t="s">
        <v>343</v>
      </c>
    </row>
    <row r="11" spans="2:12" x14ac:dyDescent="0.25">
      <c r="B11" s="1">
        <v>44175</v>
      </c>
      <c r="C11" t="s">
        <v>349</v>
      </c>
      <c r="D11">
        <v>761.005</v>
      </c>
      <c r="E11" t="s">
        <v>338</v>
      </c>
      <c r="F11" t="s">
        <v>350</v>
      </c>
    </row>
    <row r="12" spans="2:12" ht="30" x14ac:dyDescent="0.25">
      <c r="B12" s="1">
        <v>44211</v>
      </c>
      <c r="C12" t="s">
        <v>349</v>
      </c>
      <c r="D12">
        <v>473.77100000000002</v>
      </c>
      <c r="E12" t="s">
        <v>338</v>
      </c>
      <c r="F12" t="s">
        <v>343</v>
      </c>
      <c r="K12">
        <v>8</v>
      </c>
      <c r="L12" s="100" t="s">
        <v>351</v>
      </c>
    </row>
    <row r="13" spans="2:12" x14ac:dyDescent="0.25">
      <c r="B13" s="1">
        <v>44211</v>
      </c>
      <c r="C13" t="s">
        <v>340</v>
      </c>
      <c r="D13">
        <v>316.73</v>
      </c>
      <c r="E13" t="s">
        <v>352</v>
      </c>
      <c r="F13" t="s">
        <v>353</v>
      </c>
      <c r="L13" s="100"/>
    </row>
    <row r="14" spans="2:12" x14ac:dyDescent="0.25">
      <c r="B14" s="1">
        <v>44228</v>
      </c>
      <c r="C14" t="s">
        <v>354</v>
      </c>
      <c r="D14">
        <v>345.916</v>
      </c>
      <c r="E14" t="s">
        <v>338</v>
      </c>
      <c r="F14" t="s">
        <v>2</v>
      </c>
      <c r="L14" t="s">
        <v>355</v>
      </c>
    </row>
    <row r="15" spans="2:12" x14ac:dyDescent="0.25">
      <c r="B15" s="1">
        <v>44231</v>
      </c>
      <c r="C15" t="s">
        <v>354</v>
      </c>
      <c r="D15">
        <v>161.851</v>
      </c>
      <c r="E15" t="s">
        <v>338</v>
      </c>
      <c r="F15" t="s">
        <v>336</v>
      </c>
      <c r="L15" s="100"/>
    </row>
    <row r="16" spans="2:12" x14ac:dyDescent="0.25">
      <c r="B16" s="1">
        <v>44235</v>
      </c>
      <c r="C16" t="s">
        <v>354</v>
      </c>
      <c r="D16">
        <v>491.43999999999994</v>
      </c>
      <c r="E16" t="s">
        <v>352</v>
      </c>
      <c r="F16" t="s">
        <v>1</v>
      </c>
    </row>
    <row r="17" spans="2:6" x14ac:dyDescent="0.25">
      <c r="B17" s="1">
        <v>44249</v>
      </c>
      <c r="C17" t="s">
        <v>340</v>
      </c>
      <c r="D17">
        <v>412.46000000000004</v>
      </c>
      <c r="E17" t="s">
        <v>352</v>
      </c>
      <c r="F17" t="s">
        <v>2</v>
      </c>
    </row>
    <row r="18" spans="2:6" x14ac:dyDescent="0.25">
      <c r="B18" s="1">
        <v>44277</v>
      </c>
      <c r="C18" t="s">
        <v>349</v>
      </c>
      <c r="D18">
        <v>367.31</v>
      </c>
      <c r="E18" t="s">
        <v>341</v>
      </c>
      <c r="F18" t="s">
        <v>1</v>
      </c>
    </row>
    <row r="19" spans="2:6" x14ac:dyDescent="0.25">
      <c r="B19" s="1">
        <v>44298</v>
      </c>
      <c r="C19" t="s">
        <v>349</v>
      </c>
      <c r="D19">
        <v>390.61799999999999</v>
      </c>
      <c r="E19" t="s">
        <v>341</v>
      </c>
      <c r="F19" t="s">
        <v>343</v>
      </c>
    </row>
    <row r="20" spans="2:6" x14ac:dyDescent="0.25">
      <c r="B20" s="1">
        <v>44308</v>
      </c>
      <c r="C20" t="s">
        <v>349</v>
      </c>
      <c r="D20">
        <v>145.929</v>
      </c>
      <c r="E20" t="s">
        <v>352</v>
      </c>
      <c r="F20" t="s">
        <v>1</v>
      </c>
    </row>
    <row r="21" spans="2:6" x14ac:dyDescent="0.25">
      <c r="B21" s="1">
        <v>44315</v>
      </c>
      <c r="C21" t="s">
        <v>356</v>
      </c>
      <c r="D21">
        <v>470.67399999999998</v>
      </c>
      <c r="E21" t="s">
        <v>338</v>
      </c>
      <c r="F21" t="s">
        <v>1</v>
      </c>
    </row>
    <row r="22" spans="2:6" x14ac:dyDescent="0.25">
      <c r="B22" s="1">
        <v>44387</v>
      </c>
      <c r="C22" t="s">
        <v>356</v>
      </c>
      <c r="D22">
        <v>154.54900000000001</v>
      </c>
      <c r="E22" t="s">
        <v>335</v>
      </c>
      <c r="F22" t="s">
        <v>1</v>
      </c>
    </row>
    <row r="23" spans="2:6" x14ac:dyDescent="0.25">
      <c r="B23" s="1">
        <v>44391</v>
      </c>
      <c r="C23" t="s">
        <v>356</v>
      </c>
      <c r="D23">
        <v>465.01099999999997</v>
      </c>
      <c r="E23" t="s">
        <v>357</v>
      </c>
      <c r="F23" t="s">
        <v>336</v>
      </c>
    </row>
    <row r="24" spans="2:6" x14ac:dyDescent="0.25">
      <c r="B24" s="1">
        <v>44411</v>
      </c>
      <c r="C24" t="s">
        <v>356</v>
      </c>
      <c r="D24">
        <v>497.488</v>
      </c>
      <c r="E24" t="s">
        <v>335</v>
      </c>
      <c r="F24" t="s">
        <v>1</v>
      </c>
    </row>
    <row r="25" spans="2:6" x14ac:dyDescent="0.25">
      <c r="B25" s="1">
        <v>44451</v>
      </c>
      <c r="C25" t="s">
        <v>356</v>
      </c>
      <c r="D25">
        <v>379.21799999999996</v>
      </c>
      <c r="E25" t="s">
        <v>341</v>
      </c>
      <c r="F25" t="s">
        <v>343</v>
      </c>
    </row>
    <row r="26" spans="2:6" x14ac:dyDescent="0.25">
      <c r="B26" s="1">
        <v>44454</v>
      </c>
      <c r="C26" t="s">
        <v>356</v>
      </c>
      <c r="D26">
        <v>159.27500000000001</v>
      </c>
      <c r="E26" t="s">
        <v>335</v>
      </c>
      <c r="F26" t="s">
        <v>336</v>
      </c>
    </row>
    <row r="27" spans="2:6" x14ac:dyDescent="0.25">
      <c r="B27" s="1">
        <v>44485</v>
      </c>
      <c r="C27" t="s">
        <v>340</v>
      </c>
      <c r="D27">
        <v>446.13500000000005</v>
      </c>
      <c r="E27" t="s">
        <v>352</v>
      </c>
      <c r="F27" t="s">
        <v>1</v>
      </c>
    </row>
    <row r="28" spans="2:6" x14ac:dyDescent="0.25">
      <c r="B28" s="1">
        <v>44487</v>
      </c>
      <c r="C28" t="s">
        <v>356</v>
      </c>
      <c r="D28">
        <v>228.22899999999998</v>
      </c>
      <c r="E28" t="s">
        <v>341</v>
      </c>
      <c r="F28" t="s">
        <v>1</v>
      </c>
    </row>
    <row r="29" spans="2:6" x14ac:dyDescent="0.25">
      <c r="B29" s="1">
        <v>44507</v>
      </c>
      <c r="C29" t="s">
        <v>347</v>
      </c>
      <c r="D29">
        <v>1413.3420000000001</v>
      </c>
      <c r="E29" t="s">
        <v>335</v>
      </c>
      <c r="F29" t="s">
        <v>353</v>
      </c>
    </row>
    <row r="30" spans="2:6" x14ac:dyDescent="0.25">
      <c r="B30" s="1">
        <v>44525</v>
      </c>
      <c r="C30" t="s">
        <v>347</v>
      </c>
      <c r="D30">
        <v>321.89499999999998</v>
      </c>
      <c r="E30" t="s">
        <v>338</v>
      </c>
      <c r="F30" t="s">
        <v>350</v>
      </c>
    </row>
    <row r="31" spans="2:6" x14ac:dyDescent="0.25">
      <c r="B31" s="1">
        <v>44525</v>
      </c>
      <c r="C31" t="s">
        <v>347</v>
      </c>
      <c r="D31">
        <v>127.24100000000001</v>
      </c>
      <c r="E31" t="s">
        <v>338</v>
      </c>
      <c r="F31" t="s">
        <v>1</v>
      </c>
    </row>
    <row r="34" spans="4:9" x14ac:dyDescent="0.25">
      <c r="D34" s="2" t="s">
        <v>170</v>
      </c>
      <c r="E34" s="2" t="s">
        <v>331</v>
      </c>
      <c r="F34" s="2" t="s">
        <v>332</v>
      </c>
      <c r="H34" s="2" t="s">
        <v>170</v>
      </c>
      <c r="I34" s="2" t="s">
        <v>171</v>
      </c>
    </row>
    <row r="35" spans="4:9" x14ac:dyDescent="0.25">
      <c r="D35">
        <v>464.43199999999996</v>
      </c>
      <c r="E35" t="s">
        <v>335</v>
      </c>
      <c r="F35" t="s">
        <v>336</v>
      </c>
      <c r="H35">
        <v>0</v>
      </c>
      <c r="I35">
        <v>0</v>
      </c>
    </row>
    <row r="36" spans="4:9" x14ac:dyDescent="0.25">
      <c r="D36">
        <v>352.00300000000004</v>
      </c>
      <c r="E36" t="s">
        <v>338</v>
      </c>
      <c r="F36" t="s">
        <v>2</v>
      </c>
      <c r="H36">
        <v>100</v>
      </c>
      <c r="I36">
        <v>0.01</v>
      </c>
    </row>
    <row r="37" spans="4:9" x14ac:dyDescent="0.25">
      <c r="D37">
        <v>453.92200000000003</v>
      </c>
      <c r="E37" t="s">
        <v>341</v>
      </c>
      <c r="F37" t="s">
        <v>336</v>
      </c>
      <c r="H37">
        <v>250</v>
      </c>
      <c r="I37">
        <v>3.5000000000000003E-2</v>
      </c>
    </row>
    <row r="38" spans="4:9" x14ac:dyDescent="0.25">
      <c r="D38">
        <v>302.59299999999996</v>
      </c>
      <c r="E38" t="s">
        <v>338</v>
      </c>
      <c r="F38" t="s">
        <v>343</v>
      </c>
      <c r="H38">
        <v>475</v>
      </c>
      <c r="I38">
        <v>0.03</v>
      </c>
    </row>
    <row r="39" spans="4:9" x14ac:dyDescent="0.25">
      <c r="D39">
        <v>393.03899999999999</v>
      </c>
      <c r="E39" t="s">
        <v>338</v>
      </c>
      <c r="F39" t="s">
        <v>2</v>
      </c>
      <c r="H39">
        <v>750</v>
      </c>
      <c r="I39">
        <v>4.7500000000000001E-2</v>
      </c>
    </row>
    <row r="40" spans="4:9" x14ac:dyDescent="0.25">
      <c r="D40">
        <v>407.91300000000001</v>
      </c>
      <c r="E40" t="s">
        <v>335</v>
      </c>
      <c r="F40" t="s">
        <v>1</v>
      </c>
      <c r="H40">
        <v>1000</v>
      </c>
      <c r="I40">
        <v>7.7499999999999999E-2</v>
      </c>
    </row>
    <row r="41" spans="4:9" x14ac:dyDescent="0.25">
      <c r="D41">
        <v>424.32399999999996</v>
      </c>
      <c r="E41" t="s">
        <v>335</v>
      </c>
      <c r="F41" t="s">
        <v>1</v>
      </c>
    </row>
    <row r="42" spans="4:9" x14ac:dyDescent="0.25">
      <c r="D42">
        <v>467.30600000000004</v>
      </c>
      <c r="E42" t="s">
        <v>341</v>
      </c>
      <c r="F42" t="s">
        <v>343</v>
      </c>
    </row>
    <row r="43" spans="4:9" x14ac:dyDescent="0.25">
      <c r="D43">
        <v>761.005</v>
      </c>
      <c r="E43" t="s">
        <v>338</v>
      </c>
      <c r="F43" t="s">
        <v>350</v>
      </c>
    </row>
    <row r="44" spans="4:9" x14ac:dyDescent="0.25">
      <c r="D44">
        <v>473.77100000000002</v>
      </c>
      <c r="E44" t="s">
        <v>338</v>
      </c>
      <c r="F44" t="s">
        <v>343</v>
      </c>
    </row>
    <row r="45" spans="4:9" x14ac:dyDescent="0.25">
      <c r="D45">
        <v>316.73</v>
      </c>
      <c r="E45" t="s">
        <v>352</v>
      </c>
      <c r="F45" t="s">
        <v>353</v>
      </c>
    </row>
    <row r="46" spans="4:9" x14ac:dyDescent="0.25">
      <c r="D46">
        <v>345.916</v>
      </c>
      <c r="E46" t="s">
        <v>338</v>
      </c>
      <c r="F46" t="s">
        <v>2</v>
      </c>
    </row>
    <row r="47" spans="4:9" x14ac:dyDescent="0.25">
      <c r="D47">
        <v>161.851</v>
      </c>
      <c r="E47" t="s">
        <v>338</v>
      </c>
      <c r="F47" t="s">
        <v>336</v>
      </c>
    </row>
    <row r="48" spans="4:9" x14ac:dyDescent="0.25">
      <c r="D48">
        <v>491.43999999999994</v>
      </c>
      <c r="E48" t="s">
        <v>352</v>
      </c>
      <c r="F48" t="s">
        <v>1</v>
      </c>
    </row>
    <row r="49" spans="4:6" x14ac:dyDescent="0.25">
      <c r="D49">
        <v>412.46000000000004</v>
      </c>
      <c r="E49" t="s">
        <v>352</v>
      </c>
      <c r="F49" t="s">
        <v>2</v>
      </c>
    </row>
    <row r="50" spans="4:6" x14ac:dyDescent="0.25">
      <c r="D50">
        <v>367.31</v>
      </c>
      <c r="E50" t="s">
        <v>341</v>
      </c>
      <c r="F50" t="s">
        <v>1</v>
      </c>
    </row>
    <row r="51" spans="4:6" x14ac:dyDescent="0.25">
      <c r="D51">
        <v>390.61799999999999</v>
      </c>
      <c r="E51" t="s">
        <v>341</v>
      </c>
      <c r="F51" t="s">
        <v>343</v>
      </c>
    </row>
    <row r="52" spans="4:6" x14ac:dyDescent="0.25">
      <c r="D52">
        <v>145.929</v>
      </c>
      <c r="E52" t="s">
        <v>352</v>
      </c>
      <c r="F52" t="s">
        <v>1</v>
      </c>
    </row>
    <row r="53" spans="4:6" x14ac:dyDescent="0.25">
      <c r="D53">
        <v>470.67399999999998</v>
      </c>
      <c r="E53" t="s">
        <v>338</v>
      </c>
      <c r="F53" t="s">
        <v>1</v>
      </c>
    </row>
    <row r="54" spans="4:6" x14ac:dyDescent="0.25">
      <c r="D54">
        <v>154.54900000000001</v>
      </c>
      <c r="E54" t="s">
        <v>335</v>
      </c>
      <c r="F54" t="s">
        <v>1</v>
      </c>
    </row>
    <row r="55" spans="4:6" x14ac:dyDescent="0.25">
      <c r="D55">
        <v>465.01099999999997</v>
      </c>
      <c r="E55" t="s">
        <v>357</v>
      </c>
      <c r="F55" t="s">
        <v>336</v>
      </c>
    </row>
    <row r="56" spans="4:6" x14ac:dyDescent="0.25">
      <c r="D56">
        <v>497.488</v>
      </c>
      <c r="E56" t="s">
        <v>335</v>
      </c>
      <c r="F56" t="s">
        <v>1</v>
      </c>
    </row>
    <row r="57" spans="4:6" x14ac:dyDescent="0.25">
      <c r="D57">
        <v>379.21799999999996</v>
      </c>
      <c r="E57" t="s">
        <v>341</v>
      </c>
      <c r="F57" t="s">
        <v>343</v>
      </c>
    </row>
    <row r="58" spans="4:6" x14ac:dyDescent="0.25">
      <c r="D58">
        <v>159.27500000000001</v>
      </c>
      <c r="E58" t="s">
        <v>335</v>
      </c>
      <c r="F58" t="s">
        <v>336</v>
      </c>
    </row>
    <row r="59" spans="4:6" x14ac:dyDescent="0.25">
      <c r="D59">
        <v>446.13500000000005</v>
      </c>
      <c r="E59" t="s">
        <v>352</v>
      </c>
      <c r="F59" t="s">
        <v>1</v>
      </c>
    </row>
    <row r="60" spans="4:6" x14ac:dyDescent="0.25">
      <c r="D60">
        <v>228.22899999999998</v>
      </c>
      <c r="E60" t="s">
        <v>341</v>
      </c>
      <c r="F60" t="s">
        <v>1</v>
      </c>
    </row>
    <row r="61" spans="4:6" x14ac:dyDescent="0.25">
      <c r="D61">
        <v>1413.3420000000001</v>
      </c>
      <c r="E61" t="s">
        <v>335</v>
      </c>
      <c r="F61" t="s">
        <v>353</v>
      </c>
    </row>
    <row r="62" spans="4:6" x14ac:dyDescent="0.25">
      <c r="D62">
        <v>321.89499999999998</v>
      </c>
      <c r="E62" t="s">
        <v>338</v>
      </c>
      <c r="F62" t="s">
        <v>350</v>
      </c>
    </row>
    <row r="63" spans="4:6" x14ac:dyDescent="0.25">
      <c r="D63">
        <v>127.24100000000001</v>
      </c>
      <c r="E63" t="s">
        <v>338</v>
      </c>
      <c r="F63" t="s">
        <v>1</v>
      </c>
    </row>
  </sheetData>
  <pageMargins left="0.7" right="0.7" top="0.75" bottom="0.75" header="0.3" footer="0.3"/>
  <drawing r:id="rId1"/>
  <tableParts count="3">
    <tablePart r:id="rId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6584887-2D2A-49D2-88A3-4AB4BD98BE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vt:i4>
      </vt:variant>
    </vt:vector>
  </HeadingPairs>
  <TitlesOfParts>
    <vt:vector size="18" baseType="lpstr">
      <vt:lpstr>MCodeNotes</vt:lpstr>
      <vt:lpstr>Values</vt:lpstr>
      <vt:lpstr>Values (2)</vt:lpstr>
      <vt:lpstr>DataTypes</vt:lpstr>
      <vt:lpstr>let</vt:lpstr>
      <vt:lpstr>2TypesLookup</vt:lpstr>
      <vt:lpstr>LookupRecordColumn-List</vt:lpstr>
      <vt:lpstr>LookupExcelWorkbook</vt:lpstr>
      <vt:lpstr>PrimaryKeyPicture</vt:lpstr>
      <vt:lpstr>C(12)</vt:lpstr>
      <vt:lpstr>C(13)</vt:lpstr>
      <vt:lpstr>C(14)</vt:lpstr>
      <vt:lpstr>TentativeClassSchedule</vt:lpstr>
      <vt:lpstr>Topics</vt:lpstr>
      <vt:lpstr>ExcelTables</vt:lpstr>
      <vt:lpstr>HW=&gt;</vt:lpstr>
      <vt:lpstr>HW1-8)</vt:lpstr>
      <vt:lpstr>DurationEx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Girvin, Michael</dc:creator>
  <cp:lastModifiedBy>Girvin, Michael</cp:lastModifiedBy>
  <cp:lastPrinted>2023-01-19T01:40:02Z</cp:lastPrinted>
  <dcterms:created xsi:type="dcterms:W3CDTF">2015-06-05T18:17:20Z</dcterms:created>
  <dcterms:modified xsi:type="dcterms:W3CDTF">2023-03-25T20:22:38Z</dcterms:modified>
</cp:coreProperties>
</file>