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ralien/Documents/IESEG/Master 2/Thesis/Code/src/constants/stocks/"/>
    </mc:Choice>
  </mc:AlternateContent>
  <xr:revisionPtr revIDLastSave="0" documentId="13_ncr:1_{88E72378-230E-3F4F-B300-94F5526F1EEE}" xr6:coauthVersionLast="47" xr6:coauthVersionMax="47" xr10:uidLastSave="{00000000-0000-0000-0000-000000000000}"/>
  <bookViews>
    <workbookView xWindow="0" yWindow="500" windowWidth="28800" windowHeight="16100" firstSheet="1" activeTab="9" xr2:uid="{88EAC37D-1567-D245-820F-9EDB88DFE4B0}"/>
  </bookViews>
  <sheets>
    <sheet name="CAC_current" sheetId="1" r:id="rId1"/>
    <sheet name="CAC_changes" sheetId="4" r:id="rId2"/>
    <sheet name="CAC_beg_2017" sheetId="2" r:id="rId3"/>
    <sheet name="CAC_end_2017" sheetId="3" r:id="rId4"/>
    <sheet name="SBF_current" sheetId="9" r:id="rId5"/>
    <sheet name="SBF_changes" sheetId="7" r:id="rId6"/>
    <sheet name="SBF_beg_2017" sheetId="5" r:id="rId7"/>
    <sheet name="SBF_end_2017" sheetId="6" r:id="rId8"/>
    <sheet name="SBF tickers add_rem 2017" sheetId="11" r:id="rId9"/>
    <sheet name="All Tickers SBF 2017" sheetId="10" r:id="rId10"/>
  </sheets>
  <externalReferences>
    <externalReference r:id="rId11"/>
  </externalReferences>
  <definedNames>
    <definedName name="_xlnm._FilterDatabase" localSheetId="9" hidden="1">'All Tickers SBF 2017'!$A$1:$O$128</definedName>
    <definedName name="_xlnm._FilterDatabase" localSheetId="2" hidden="1">CAC_beg_2017!$A$1:$B$43</definedName>
    <definedName name="_xlnm._FilterDatabase" localSheetId="1" hidden="1">CAC_changes!$A$1:$H$33</definedName>
    <definedName name="_xlnm._FilterDatabase" localSheetId="0" hidden="1">CAC_current!$A$1:$D$41</definedName>
    <definedName name="_xlnm._FilterDatabase" localSheetId="3" hidden="1">CAC_end_2017!$A$1:$B$41</definedName>
    <definedName name="_xlnm._FilterDatabase" localSheetId="6" hidden="1">SBF_beg_2017!$A$1:$B$121</definedName>
    <definedName name="_xlnm._FilterDatabase" localSheetId="5" hidden="1">SBF_changes!$A$1:$H$97</definedName>
    <definedName name="_xlnm._FilterDatabase" localSheetId="7" hidden="1">SBF_end_2017!$A$1:$B$121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M3" i="10"/>
  <c r="N3" i="10"/>
  <c r="O3" i="10"/>
  <c r="L4" i="10"/>
  <c r="M4" i="10"/>
  <c r="N4" i="10"/>
  <c r="O4" i="10"/>
  <c r="L5" i="10"/>
  <c r="M5" i="10"/>
  <c r="N5" i="10"/>
  <c r="O5" i="10"/>
  <c r="L6" i="10"/>
  <c r="M6" i="10"/>
  <c r="N6" i="10"/>
  <c r="O6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L21" i="10"/>
  <c r="M21" i="10"/>
  <c r="N21" i="10"/>
  <c r="O21" i="10"/>
  <c r="L23" i="10"/>
  <c r="M23" i="10"/>
  <c r="N23" i="10"/>
  <c r="O23" i="10"/>
  <c r="L24" i="10"/>
  <c r="M24" i="10"/>
  <c r="N24" i="10"/>
  <c r="O24" i="10"/>
  <c r="L26" i="10"/>
  <c r="M26" i="10"/>
  <c r="N26" i="10"/>
  <c r="O26" i="10"/>
  <c r="L27" i="10"/>
  <c r="M27" i="10"/>
  <c r="N27" i="10"/>
  <c r="O27" i="10"/>
  <c r="L28" i="10"/>
  <c r="M28" i="10"/>
  <c r="N28" i="10"/>
  <c r="O28" i="10"/>
  <c r="L29" i="10"/>
  <c r="M29" i="10"/>
  <c r="N29" i="10"/>
  <c r="O29" i="10"/>
  <c r="L30" i="10"/>
  <c r="M30" i="10"/>
  <c r="N30" i="10"/>
  <c r="O30" i="10"/>
  <c r="L31" i="10"/>
  <c r="M31" i="10"/>
  <c r="N31" i="10"/>
  <c r="O31" i="10"/>
  <c r="L32" i="10"/>
  <c r="M32" i="10"/>
  <c r="N32" i="10"/>
  <c r="O32" i="10"/>
  <c r="L33" i="10"/>
  <c r="M33" i="10"/>
  <c r="N33" i="10"/>
  <c r="O33" i="10"/>
  <c r="L34" i="10"/>
  <c r="M34" i="10"/>
  <c r="N34" i="10"/>
  <c r="O34" i="10"/>
  <c r="L35" i="10"/>
  <c r="M35" i="10"/>
  <c r="N35" i="10"/>
  <c r="O35" i="10"/>
  <c r="L36" i="10"/>
  <c r="M36" i="10"/>
  <c r="N36" i="10"/>
  <c r="O36" i="10"/>
  <c r="L37" i="10"/>
  <c r="M37" i="10"/>
  <c r="N37" i="10"/>
  <c r="O37" i="10"/>
  <c r="L38" i="10"/>
  <c r="M38" i="10"/>
  <c r="N38" i="10"/>
  <c r="O38" i="10"/>
  <c r="L39" i="10"/>
  <c r="M39" i="10"/>
  <c r="N39" i="10"/>
  <c r="O39" i="10"/>
  <c r="L40" i="10"/>
  <c r="M40" i="10"/>
  <c r="N40" i="10"/>
  <c r="O40" i="10"/>
  <c r="L42" i="10"/>
  <c r="M42" i="10"/>
  <c r="N42" i="10"/>
  <c r="O42" i="10"/>
  <c r="L43" i="10"/>
  <c r="M43" i="10"/>
  <c r="N43" i="10"/>
  <c r="O43" i="10"/>
  <c r="L44" i="10"/>
  <c r="M44" i="10"/>
  <c r="N44" i="10"/>
  <c r="O44" i="10"/>
  <c r="L45" i="10"/>
  <c r="M45" i="10"/>
  <c r="N45" i="10"/>
  <c r="O45" i="10"/>
  <c r="L46" i="10"/>
  <c r="M46" i="10"/>
  <c r="N46" i="10"/>
  <c r="O46" i="10"/>
  <c r="L47" i="10"/>
  <c r="M47" i="10"/>
  <c r="N47" i="10"/>
  <c r="O47" i="10"/>
  <c r="L48" i="10"/>
  <c r="M48" i="10"/>
  <c r="N48" i="10"/>
  <c r="O48" i="10"/>
  <c r="L50" i="10"/>
  <c r="M50" i="10"/>
  <c r="N50" i="10"/>
  <c r="O50" i="10"/>
  <c r="L51" i="10"/>
  <c r="M51" i="10"/>
  <c r="N51" i="10"/>
  <c r="O51" i="10"/>
  <c r="L52" i="10"/>
  <c r="M52" i="10"/>
  <c r="N52" i="10"/>
  <c r="O52" i="10"/>
  <c r="L54" i="10"/>
  <c r="M54" i="10"/>
  <c r="N54" i="10"/>
  <c r="O54" i="10"/>
  <c r="L55" i="10"/>
  <c r="M55" i="10"/>
  <c r="N55" i="10"/>
  <c r="O55" i="10"/>
  <c r="L57" i="10"/>
  <c r="M57" i="10"/>
  <c r="N57" i="10"/>
  <c r="O57" i="10"/>
  <c r="L58" i="10"/>
  <c r="M58" i="10"/>
  <c r="N58" i="10"/>
  <c r="O58" i="10"/>
  <c r="L59" i="10"/>
  <c r="M59" i="10"/>
  <c r="N59" i="10"/>
  <c r="O59" i="10"/>
  <c r="L60" i="10"/>
  <c r="M60" i="10"/>
  <c r="N60" i="10"/>
  <c r="O60" i="10"/>
  <c r="L61" i="10"/>
  <c r="M61" i="10"/>
  <c r="N61" i="10"/>
  <c r="O61" i="10"/>
  <c r="L63" i="10"/>
  <c r="M63" i="10"/>
  <c r="N63" i="10"/>
  <c r="O63" i="10"/>
  <c r="L65" i="10"/>
  <c r="M65" i="10"/>
  <c r="N65" i="10"/>
  <c r="O65" i="10"/>
  <c r="L66" i="10"/>
  <c r="M66" i="10"/>
  <c r="N66" i="10"/>
  <c r="O66" i="10"/>
  <c r="L67" i="10"/>
  <c r="M67" i="10"/>
  <c r="N67" i="10"/>
  <c r="O67" i="10"/>
  <c r="L68" i="10"/>
  <c r="M68" i="10"/>
  <c r="N68" i="10"/>
  <c r="O68" i="10"/>
  <c r="L69" i="10"/>
  <c r="M69" i="10"/>
  <c r="N69" i="10"/>
  <c r="O69" i="10"/>
  <c r="L70" i="10"/>
  <c r="M70" i="10"/>
  <c r="N70" i="10"/>
  <c r="O70" i="10"/>
  <c r="L71" i="10"/>
  <c r="M71" i="10"/>
  <c r="N71" i="10"/>
  <c r="O71" i="10"/>
  <c r="L74" i="10"/>
  <c r="M74" i="10"/>
  <c r="N74" i="10"/>
  <c r="O74" i="10"/>
  <c r="L75" i="10"/>
  <c r="M75" i="10"/>
  <c r="N75" i="10"/>
  <c r="O75" i="10"/>
  <c r="L76" i="10"/>
  <c r="M76" i="10"/>
  <c r="N76" i="10"/>
  <c r="O76" i="10"/>
  <c r="L77" i="10"/>
  <c r="M77" i="10"/>
  <c r="N77" i="10"/>
  <c r="O77" i="10"/>
  <c r="L78" i="10"/>
  <c r="M78" i="10"/>
  <c r="N78" i="10"/>
  <c r="O78" i="10"/>
  <c r="L79" i="10"/>
  <c r="M79" i="10"/>
  <c r="N79" i="10"/>
  <c r="O79" i="10"/>
  <c r="L81" i="10"/>
  <c r="M81" i="10"/>
  <c r="N81" i="10"/>
  <c r="O81" i="10"/>
  <c r="L82" i="10"/>
  <c r="M82" i="10"/>
  <c r="N82" i="10"/>
  <c r="O82" i="10"/>
  <c r="L83" i="10"/>
  <c r="M83" i="10"/>
  <c r="N83" i="10"/>
  <c r="O83" i="10"/>
  <c r="L84" i="10"/>
  <c r="M84" i="10"/>
  <c r="N84" i="10"/>
  <c r="O84" i="10"/>
  <c r="L85" i="10"/>
  <c r="M85" i="10"/>
  <c r="N85" i="10"/>
  <c r="O85" i="10"/>
  <c r="L86" i="10"/>
  <c r="M86" i="10"/>
  <c r="N86" i="10"/>
  <c r="O86" i="10"/>
  <c r="L87" i="10"/>
  <c r="M87" i="10"/>
  <c r="N87" i="10"/>
  <c r="O87" i="10"/>
  <c r="L88" i="10"/>
  <c r="M88" i="10"/>
  <c r="N88" i="10"/>
  <c r="O88" i="10"/>
  <c r="L89" i="10"/>
  <c r="M89" i="10"/>
  <c r="N89" i="10"/>
  <c r="O89" i="10"/>
  <c r="L91" i="10"/>
  <c r="M91" i="10"/>
  <c r="N91" i="10"/>
  <c r="O91" i="10"/>
  <c r="L92" i="10"/>
  <c r="M92" i="10"/>
  <c r="N92" i="10"/>
  <c r="O92" i="10"/>
  <c r="L93" i="10"/>
  <c r="M93" i="10"/>
  <c r="N93" i="10"/>
  <c r="O93" i="10"/>
  <c r="L94" i="10"/>
  <c r="M94" i="10"/>
  <c r="N94" i="10"/>
  <c r="O94" i="10"/>
  <c r="L95" i="10"/>
  <c r="M95" i="10"/>
  <c r="N95" i="10"/>
  <c r="O95" i="10"/>
  <c r="L96" i="10"/>
  <c r="M96" i="10"/>
  <c r="N96" i="10"/>
  <c r="O96" i="10"/>
  <c r="L97" i="10"/>
  <c r="M97" i="10"/>
  <c r="N97" i="10"/>
  <c r="O97" i="10"/>
  <c r="L98" i="10"/>
  <c r="M98" i="10"/>
  <c r="N98" i="10"/>
  <c r="O98" i="10"/>
  <c r="L100" i="10"/>
  <c r="M100" i="10"/>
  <c r="N100" i="10"/>
  <c r="O100" i="10"/>
  <c r="L101" i="10"/>
  <c r="M101" i="10"/>
  <c r="N101" i="10"/>
  <c r="O101" i="10"/>
  <c r="L102" i="10"/>
  <c r="M102" i="10"/>
  <c r="N102" i="10"/>
  <c r="O102" i="10"/>
  <c r="L105" i="10"/>
  <c r="M105" i="10"/>
  <c r="N105" i="10"/>
  <c r="O105" i="10"/>
  <c r="L106" i="10"/>
  <c r="M106" i="10"/>
  <c r="N106" i="10"/>
  <c r="O106" i="10"/>
  <c r="L107" i="10"/>
  <c r="M107" i="10"/>
  <c r="N107" i="10"/>
  <c r="O107" i="10"/>
  <c r="L111" i="10"/>
  <c r="M111" i="10"/>
  <c r="N111" i="10"/>
  <c r="O111" i="10"/>
  <c r="L112" i="10"/>
  <c r="M112" i="10"/>
  <c r="N112" i="10"/>
  <c r="O112" i="10"/>
  <c r="L113" i="10"/>
  <c r="M113" i="10"/>
  <c r="N113" i="10"/>
  <c r="O113" i="10"/>
  <c r="L114" i="10"/>
  <c r="M114" i="10"/>
  <c r="N114" i="10"/>
  <c r="O114" i="10"/>
  <c r="L115" i="10"/>
  <c r="M115" i="10"/>
  <c r="N115" i="10"/>
  <c r="O115" i="10"/>
  <c r="L117" i="10"/>
  <c r="M117" i="10"/>
  <c r="N117" i="10"/>
  <c r="O117" i="10"/>
  <c r="L118" i="10"/>
  <c r="M118" i="10"/>
  <c r="N118" i="10"/>
  <c r="O118" i="10"/>
  <c r="L119" i="10"/>
  <c r="M119" i="10"/>
  <c r="N119" i="10"/>
  <c r="O119" i="10"/>
  <c r="L120" i="10"/>
  <c r="M120" i="10"/>
  <c r="N120" i="10"/>
  <c r="O120" i="10"/>
  <c r="L121" i="10"/>
  <c r="M121" i="10"/>
  <c r="N121" i="10"/>
  <c r="O121" i="10"/>
  <c r="L122" i="10"/>
  <c r="M122" i="10"/>
  <c r="N122" i="10"/>
  <c r="O122" i="10"/>
  <c r="L123" i="10"/>
  <c r="M123" i="10"/>
  <c r="N123" i="10"/>
  <c r="O123" i="10"/>
  <c r="L124" i="10"/>
  <c r="M124" i="10"/>
  <c r="N124" i="10"/>
  <c r="O124" i="10"/>
  <c r="L125" i="10"/>
  <c r="M125" i="10"/>
  <c r="N125" i="10"/>
  <c r="O125" i="10"/>
  <c r="L126" i="10"/>
  <c r="M126" i="10"/>
  <c r="N126" i="10"/>
  <c r="O126" i="10"/>
  <c r="L127" i="10"/>
  <c r="M127" i="10"/>
  <c r="N127" i="10"/>
  <c r="O127" i="10"/>
  <c r="L128" i="10"/>
  <c r="M128" i="10"/>
  <c r="N128" i="10"/>
  <c r="O128" i="10"/>
  <c r="O2" i="10"/>
  <c r="N2" i="10"/>
  <c r="M2" i="10"/>
  <c r="L2" i="10"/>
  <c r="E115" i="9"/>
  <c r="I116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00" i="10"/>
  <c r="F100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6" i="10"/>
  <c r="F26" i="10"/>
  <c r="E29" i="10"/>
  <c r="F29" i="10"/>
  <c r="E30" i="10"/>
  <c r="F30" i="10"/>
  <c r="E31" i="10"/>
  <c r="F31" i="10"/>
  <c r="E32" i="10"/>
  <c r="F32" i="10"/>
  <c r="E33" i="10"/>
  <c r="F33" i="10"/>
  <c r="E35" i="10"/>
  <c r="F35" i="10"/>
  <c r="E36" i="10"/>
  <c r="F36" i="10"/>
  <c r="E38" i="10"/>
  <c r="F38" i="10"/>
  <c r="E39" i="10"/>
  <c r="F39" i="10"/>
  <c r="E40" i="10"/>
  <c r="F40" i="10"/>
  <c r="E41" i="10"/>
  <c r="F41" i="10"/>
  <c r="E42" i="10"/>
  <c r="F42" i="10"/>
  <c r="E44" i="10"/>
  <c r="F44" i="10"/>
  <c r="E45" i="10"/>
  <c r="F45" i="10"/>
  <c r="E46" i="10"/>
  <c r="F46" i="10"/>
  <c r="E48" i="10"/>
  <c r="F48" i="10"/>
  <c r="E49" i="10"/>
  <c r="F49" i="10"/>
  <c r="E50" i="10"/>
  <c r="F50" i="10"/>
  <c r="E51" i="10"/>
  <c r="F51" i="10"/>
  <c r="E52" i="10"/>
  <c r="F52" i="10"/>
  <c r="E55" i="10"/>
  <c r="F55" i="10"/>
  <c r="E57" i="10"/>
  <c r="F57" i="10"/>
  <c r="E59" i="10"/>
  <c r="F59" i="10"/>
  <c r="E61" i="10"/>
  <c r="F61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70" i="10"/>
  <c r="F70" i="10"/>
  <c r="E71" i="10"/>
  <c r="F71" i="10"/>
  <c r="E74" i="10"/>
  <c r="F74" i="10"/>
  <c r="E75" i="10"/>
  <c r="F75" i="10"/>
  <c r="E76" i="10"/>
  <c r="F76" i="10"/>
  <c r="E78" i="10"/>
  <c r="F78" i="10"/>
  <c r="E79" i="10"/>
  <c r="F79" i="10"/>
  <c r="E81" i="10"/>
  <c r="F81" i="10"/>
  <c r="E82" i="10"/>
  <c r="F82" i="10"/>
  <c r="E83" i="10"/>
  <c r="F83" i="10"/>
  <c r="E28" i="10"/>
  <c r="F28" i="10"/>
  <c r="E85" i="10"/>
  <c r="F85" i="10"/>
  <c r="E87" i="10"/>
  <c r="F87" i="10"/>
  <c r="E88" i="10"/>
  <c r="F88" i="10"/>
  <c r="E89" i="10"/>
  <c r="F89" i="10"/>
  <c r="E90" i="10"/>
  <c r="F90" i="10"/>
  <c r="E97" i="10"/>
  <c r="F97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8" i="10"/>
  <c r="F98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20" i="10"/>
  <c r="F120" i="10"/>
  <c r="E123" i="10"/>
  <c r="F123" i="10"/>
  <c r="E124" i="10"/>
  <c r="F124" i="10"/>
  <c r="E125" i="10"/>
  <c r="F125" i="10"/>
  <c r="E127" i="10"/>
  <c r="F127" i="10"/>
  <c r="E37" i="10"/>
  <c r="F37" i="10"/>
  <c r="E72" i="10"/>
  <c r="F72" i="10"/>
  <c r="E27" i="10"/>
  <c r="F27" i="10"/>
  <c r="E69" i="10"/>
  <c r="F69" i="10"/>
  <c r="E110" i="10"/>
  <c r="F110" i="10"/>
  <c r="E122" i="10"/>
  <c r="F122" i="10"/>
  <c r="E60" i="10"/>
  <c r="F60" i="10"/>
  <c r="E77" i="10"/>
  <c r="F77" i="10"/>
  <c r="E84" i="10"/>
  <c r="F84" i="10"/>
  <c r="E54" i="10"/>
  <c r="F54" i="10"/>
  <c r="E108" i="10"/>
  <c r="F108" i="10"/>
  <c r="E126" i="10"/>
  <c r="F126" i="10"/>
  <c r="E34" i="10"/>
  <c r="F34" i="10"/>
  <c r="E47" i="10"/>
  <c r="F47" i="10"/>
  <c r="E86" i="10"/>
  <c r="F86" i="10"/>
  <c r="E121" i="10"/>
  <c r="F121" i="10"/>
  <c r="E10" i="10"/>
  <c r="F10" i="10"/>
  <c r="E119" i="10"/>
  <c r="F119" i="10"/>
  <c r="E53" i="10"/>
  <c r="F53" i="10"/>
  <c r="E58" i="10"/>
  <c r="F58" i="10"/>
  <c r="E43" i="10"/>
  <c r="F43" i="10"/>
  <c r="E128" i="10"/>
  <c r="F128" i="10"/>
  <c r="E62" i="10"/>
  <c r="F62" i="10"/>
  <c r="E56" i="10"/>
  <c r="F56" i="10"/>
  <c r="E80" i="10"/>
  <c r="F80" i="10"/>
  <c r="E99" i="10"/>
  <c r="F99" i="10"/>
  <c r="E25" i="10"/>
  <c r="F25" i="10"/>
  <c r="E109" i="10"/>
  <c r="F109" i="10"/>
  <c r="E73" i="10"/>
  <c r="F73" i="10"/>
  <c r="F2" i="10"/>
  <c r="E2" i="10"/>
  <c r="D3" i="10"/>
  <c r="D4" i="10"/>
  <c r="D5" i="10"/>
  <c r="D6" i="10"/>
  <c r="D7" i="10"/>
  <c r="D8" i="10"/>
  <c r="D9" i="10"/>
  <c r="D11" i="10"/>
  <c r="D12" i="10"/>
  <c r="D13" i="10"/>
  <c r="D14" i="10"/>
  <c r="D15" i="10"/>
  <c r="D16" i="10"/>
  <c r="D100" i="10"/>
  <c r="D17" i="10"/>
  <c r="D18" i="10"/>
  <c r="D19" i="10"/>
  <c r="D20" i="10"/>
  <c r="D21" i="10"/>
  <c r="D22" i="10"/>
  <c r="D23" i="10"/>
  <c r="D24" i="10"/>
  <c r="D26" i="10"/>
  <c r="D29" i="10"/>
  <c r="D30" i="10"/>
  <c r="D31" i="10"/>
  <c r="D32" i="10"/>
  <c r="D33" i="10"/>
  <c r="D35" i="10"/>
  <c r="D36" i="10"/>
  <c r="D38" i="10"/>
  <c r="D39" i="10"/>
  <c r="D40" i="10"/>
  <c r="D41" i="10"/>
  <c r="D42" i="10"/>
  <c r="D44" i="10"/>
  <c r="D45" i="10"/>
  <c r="D46" i="10"/>
  <c r="D48" i="10"/>
  <c r="D49" i="10"/>
  <c r="D50" i="10"/>
  <c r="D51" i="10"/>
  <c r="D52" i="10"/>
  <c r="D55" i="10"/>
  <c r="D57" i="10"/>
  <c r="D59" i="10"/>
  <c r="D61" i="10"/>
  <c r="D63" i="10"/>
  <c r="D64" i="10"/>
  <c r="D65" i="10"/>
  <c r="D66" i="10"/>
  <c r="D67" i="10"/>
  <c r="D68" i="10"/>
  <c r="D70" i="10"/>
  <c r="D71" i="10"/>
  <c r="D74" i="10"/>
  <c r="D75" i="10"/>
  <c r="D76" i="10"/>
  <c r="D78" i="10"/>
  <c r="D79" i="10"/>
  <c r="D81" i="10"/>
  <c r="D82" i="10"/>
  <c r="D83" i="10"/>
  <c r="D28" i="10"/>
  <c r="D85" i="10"/>
  <c r="D87" i="10"/>
  <c r="D88" i="10"/>
  <c r="D89" i="10"/>
  <c r="D90" i="10"/>
  <c r="D97" i="10"/>
  <c r="D91" i="10"/>
  <c r="D92" i="10"/>
  <c r="D93" i="10"/>
  <c r="D94" i="10"/>
  <c r="D95" i="10"/>
  <c r="D96" i="10"/>
  <c r="D98" i="10"/>
  <c r="D101" i="10"/>
  <c r="D102" i="10"/>
  <c r="D103" i="10"/>
  <c r="D104" i="10"/>
  <c r="D105" i="10"/>
  <c r="D106" i="10"/>
  <c r="D107" i="10"/>
  <c r="D111" i="10"/>
  <c r="D112" i="10"/>
  <c r="D113" i="10"/>
  <c r="D114" i="10"/>
  <c r="D115" i="10"/>
  <c r="D116" i="10"/>
  <c r="D117" i="10"/>
  <c r="D118" i="10"/>
  <c r="D120" i="10"/>
  <c r="D123" i="10"/>
  <c r="D124" i="10"/>
  <c r="D125" i="10"/>
  <c r="D127" i="10"/>
  <c r="D37" i="10"/>
  <c r="D72" i="10"/>
  <c r="D27" i="10"/>
  <c r="D69" i="10"/>
  <c r="D110" i="10"/>
  <c r="D122" i="10"/>
  <c r="D60" i="10"/>
  <c r="D77" i="10"/>
  <c r="D84" i="10"/>
  <c r="D54" i="10"/>
  <c r="D108" i="10"/>
  <c r="D126" i="10"/>
  <c r="D34" i="10"/>
  <c r="D47" i="10"/>
  <c r="D86" i="10"/>
  <c r="D121" i="10"/>
  <c r="D10" i="10"/>
  <c r="D119" i="10"/>
  <c r="D53" i="10"/>
  <c r="D58" i="10"/>
  <c r="D43" i="10"/>
  <c r="D128" i="10"/>
  <c r="D62" i="10"/>
  <c r="D56" i="10"/>
  <c r="D80" i="10"/>
  <c r="D99" i="10"/>
  <c r="D25" i="10"/>
  <c r="D109" i="10"/>
  <c r="D73" i="10"/>
  <c r="D2" i="10"/>
  <c r="C3" i="10"/>
  <c r="C4" i="10"/>
  <c r="C5" i="10"/>
  <c r="K5" i="10" s="1"/>
  <c r="C6" i="10"/>
  <c r="C7" i="10"/>
  <c r="C8" i="10"/>
  <c r="C9" i="10"/>
  <c r="C11" i="10"/>
  <c r="C12" i="10"/>
  <c r="C13" i="10"/>
  <c r="C14" i="10"/>
  <c r="K14" i="10" s="1"/>
  <c r="C15" i="10"/>
  <c r="C16" i="10"/>
  <c r="C100" i="10"/>
  <c r="C17" i="10"/>
  <c r="C18" i="10"/>
  <c r="C19" i="10"/>
  <c r="C20" i="10"/>
  <c r="C21" i="10"/>
  <c r="K21" i="10" s="1"/>
  <c r="C22" i="10"/>
  <c r="C23" i="10"/>
  <c r="C24" i="10"/>
  <c r="C26" i="10"/>
  <c r="C29" i="10"/>
  <c r="C30" i="10"/>
  <c r="C31" i="10"/>
  <c r="C32" i="10"/>
  <c r="K32" i="10" s="1"/>
  <c r="C33" i="10"/>
  <c r="C35" i="10"/>
  <c r="C36" i="10"/>
  <c r="C38" i="10"/>
  <c r="C39" i="10"/>
  <c r="C40" i="10"/>
  <c r="C41" i="10"/>
  <c r="C42" i="10"/>
  <c r="K42" i="10" s="1"/>
  <c r="C44" i="10"/>
  <c r="C45" i="10"/>
  <c r="C46" i="10"/>
  <c r="C48" i="10"/>
  <c r="C49" i="10"/>
  <c r="C50" i="10"/>
  <c r="C51" i="10"/>
  <c r="C52" i="10"/>
  <c r="K52" i="10" s="1"/>
  <c r="C55" i="10"/>
  <c r="C57" i="10"/>
  <c r="C59" i="10"/>
  <c r="C61" i="10"/>
  <c r="C63" i="10"/>
  <c r="C64" i="10"/>
  <c r="C65" i="10"/>
  <c r="C66" i="10"/>
  <c r="K66" i="10" s="1"/>
  <c r="C67" i="10"/>
  <c r="C68" i="10"/>
  <c r="C70" i="10"/>
  <c r="C71" i="10"/>
  <c r="C74" i="10"/>
  <c r="C75" i="10"/>
  <c r="C76" i="10"/>
  <c r="C78" i="10"/>
  <c r="K78" i="10" s="1"/>
  <c r="C79" i="10"/>
  <c r="C81" i="10"/>
  <c r="C82" i="10"/>
  <c r="C83" i="10"/>
  <c r="C28" i="10"/>
  <c r="C85" i="10"/>
  <c r="C87" i="10"/>
  <c r="C88" i="10"/>
  <c r="K88" i="10" s="1"/>
  <c r="C89" i="10"/>
  <c r="C90" i="10"/>
  <c r="C97" i="10"/>
  <c r="C91" i="10"/>
  <c r="C92" i="10"/>
  <c r="C93" i="10"/>
  <c r="C94" i="10"/>
  <c r="C95" i="10"/>
  <c r="K95" i="10" s="1"/>
  <c r="C96" i="10"/>
  <c r="C98" i="10"/>
  <c r="C101" i="10"/>
  <c r="C102" i="10"/>
  <c r="C103" i="10"/>
  <c r="C104" i="10"/>
  <c r="C105" i="10"/>
  <c r="C106" i="10"/>
  <c r="K106" i="10" s="1"/>
  <c r="C107" i="10"/>
  <c r="C111" i="10"/>
  <c r="C112" i="10"/>
  <c r="C113" i="10"/>
  <c r="C114" i="10"/>
  <c r="C115" i="10"/>
  <c r="C116" i="10"/>
  <c r="C117" i="10"/>
  <c r="K117" i="10" s="1"/>
  <c r="C118" i="10"/>
  <c r="C120" i="10"/>
  <c r="C123" i="10"/>
  <c r="C124" i="10"/>
  <c r="C125" i="10"/>
  <c r="C127" i="10"/>
  <c r="C37" i="10"/>
  <c r="C72" i="10"/>
  <c r="K72" i="10" s="1"/>
  <c r="C27" i="10"/>
  <c r="C69" i="10"/>
  <c r="C110" i="10"/>
  <c r="C122" i="10"/>
  <c r="C60" i="10"/>
  <c r="C77" i="10"/>
  <c r="C84" i="10"/>
  <c r="C54" i="10"/>
  <c r="K54" i="10" s="1"/>
  <c r="C108" i="10"/>
  <c r="C126" i="10"/>
  <c r="C34" i="10"/>
  <c r="C47" i="10"/>
  <c r="C86" i="10"/>
  <c r="C121" i="10"/>
  <c r="C10" i="10"/>
  <c r="C119" i="10"/>
  <c r="K119" i="10" s="1"/>
  <c r="C53" i="10"/>
  <c r="C58" i="10"/>
  <c r="C43" i="10"/>
  <c r="C128" i="10"/>
  <c r="C62" i="10"/>
  <c r="C56" i="10"/>
  <c r="C80" i="10"/>
  <c r="C99" i="10"/>
  <c r="K99" i="10" s="1"/>
  <c r="C25" i="10"/>
  <c r="C109" i="10"/>
  <c r="C73" i="10"/>
  <c r="C2" i="10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G9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2" i="7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21" i="9"/>
  <c r="E120" i="9"/>
  <c r="E119" i="9"/>
  <c r="E118" i="9"/>
  <c r="E117" i="9"/>
  <c r="E116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K56" i="10" l="1"/>
  <c r="K115" i="10"/>
  <c r="K85" i="10"/>
  <c r="K3" i="10"/>
  <c r="K77" i="10"/>
  <c r="K40" i="10"/>
  <c r="K127" i="10"/>
  <c r="K93" i="10"/>
  <c r="K64" i="10"/>
  <c r="K50" i="10"/>
  <c r="K30" i="10"/>
  <c r="K12" i="10"/>
  <c r="K121" i="10"/>
  <c r="K104" i="10"/>
  <c r="K75" i="10"/>
  <c r="K19" i="10"/>
  <c r="K73" i="10"/>
  <c r="K43" i="10"/>
  <c r="K34" i="10"/>
  <c r="K110" i="10"/>
  <c r="K123" i="10"/>
  <c r="K112" i="10"/>
  <c r="K101" i="10"/>
  <c r="K97" i="10"/>
  <c r="K82" i="10"/>
  <c r="K70" i="10"/>
  <c r="K59" i="10"/>
  <c r="K46" i="10"/>
  <c r="K36" i="10"/>
  <c r="K24" i="10"/>
  <c r="K100" i="10"/>
  <c r="K8" i="10"/>
  <c r="G73" i="10"/>
  <c r="G80" i="10"/>
  <c r="G43" i="10"/>
  <c r="G10" i="10"/>
  <c r="G34" i="10"/>
  <c r="G84" i="10"/>
  <c r="G110" i="10"/>
  <c r="G37" i="10"/>
  <c r="G123" i="10"/>
  <c r="G116" i="10"/>
  <c r="G112" i="10"/>
  <c r="G105" i="10"/>
  <c r="G101" i="10"/>
  <c r="G94" i="10"/>
  <c r="G97" i="10"/>
  <c r="K86" i="10"/>
  <c r="K92" i="10"/>
  <c r="K39" i="10"/>
  <c r="K11" i="10"/>
  <c r="G106" i="10"/>
  <c r="G66" i="10"/>
  <c r="K62" i="10"/>
  <c r="K114" i="10"/>
  <c r="K63" i="10"/>
  <c r="K18" i="10"/>
  <c r="G95" i="10"/>
  <c r="G78" i="10"/>
  <c r="G48" i="10"/>
  <c r="G32" i="10"/>
  <c r="G14" i="10"/>
  <c r="G87" i="10"/>
  <c r="K103" i="10"/>
  <c r="K28" i="10"/>
  <c r="K29" i="10"/>
  <c r="G88" i="10"/>
  <c r="G52" i="10"/>
  <c r="G5" i="10"/>
  <c r="K60" i="10"/>
  <c r="K74" i="10"/>
  <c r="G21" i="10"/>
  <c r="G61" i="10"/>
  <c r="G42" i="10"/>
  <c r="G26" i="10"/>
  <c r="G9" i="10"/>
  <c r="K125" i="10"/>
  <c r="K49" i="10"/>
  <c r="G102" i="10"/>
  <c r="G91" i="10"/>
  <c r="G83" i="10"/>
  <c r="G71" i="10"/>
  <c r="G38" i="10"/>
  <c r="G17" i="10"/>
  <c r="G128" i="10"/>
  <c r="G119" i="10"/>
  <c r="G47" i="10"/>
  <c r="G54" i="10"/>
  <c r="G122" i="10"/>
  <c r="G72" i="10"/>
  <c r="G124" i="10"/>
  <c r="G117" i="10"/>
  <c r="G113" i="10"/>
  <c r="K122" i="10"/>
  <c r="K2" i="10"/>
  <c r="K47" i="10"/>
  <c r="K124" i="10"/>
  <c r="K113" i="10"/>
  <c r="K102" i="10"/>
  <c r="K91" i="10"/>
  <c r="K83" i="10"/>
  <c r="K71" i="10"/>
  <c r="K61" i="10"/>
  <c r="K48" i="10"/>
  <c r="K38" i="10"/>
  <c r="K26" i="10"/>
  <c r="K17" i="10"/>
  <c r="K9" i="10"/>
  <c r="K128" i="10"/>
  <c r="K25" i="10"/>
  <c r="K53" i="10"/>
  <c r="K108" i="10"/>
  <c r="K27" i="10"/>
  <c r="K118" i="10"/>
  <c r="K107" i="10"/>
  <c r="K96" i="10"/>
  <c r="K89" i="10"/>
  <c r="K79" i="10"/>
  <c r="K67" i="10"/>
  <c r="K55" i="10"/>
  <c r="K44" i="10"/>
  <c r="K33" i="10"/>
  <c r="K22" i="10"/>
  <c r="K15" i="10"/>
  <c r="K6" i="10"/>
  <c r="G109" i="10"/>
  <c r="G56" i="10"/>
  <c r="G12" i="10"/>
  <c r="G7" i="10"/>
  <c r="G3" i="10"/>
  <c r="K109" i="10"/>
  <c r="K58" i="10"/>
  <c r="K69" i="10"/>
  <c r="K111" i="10"/>
  <c r="K90" i="10"/>
  <c r="K23" i="10"/>
  <c r="K126" i="10"/>
  <c r="K120" i="10"/>
  <c r="K98" i="10"/>
  <c r="K81" i="10"/>
  <c r="K68" i="10"/>
  <c r="K57" i="10"/>
  <c r="K45" i="10"/>
  <c r="K35" i="10"/>
  <c r="K16" i="10"/>
  <c r="K7" i="10"/>
  <c r="K80" i="10"/>
  <c r="K10" i="10"/>
  <c r="K84" i="10"/>
  <c r="K37" i="10"/>
  <c r="K116" i="10"/>
  <c r="K105" i="10"/>
  <c r="K94" i="10"/>
  <c r="K87" i="10"/>
  <c r="K76" i="10"/>
  <c r="K65" i="10"/>
  <c r="K51" i="10"/>
  <c r="K41" i="10"/>
  <c r="K31" i="10"/>
  <c r="K20" i="10"/>
  <c r="K13" i="10"/>
  <c r="K4" i="10"/>
  <c r="G22" i="10"/>
  <c r="G15" i="10"/>
  <c r="G82" i="10"/>
  <c r="G76" i="10"/>
  <c r="G70" i="10"/>
  <c r="G65" i="10"/>
  <c r="G59" i="10"/>
  <c r="G51" i="10"/>
  <c r="G46" i="10"/>
  <c r="G41" i="10"/>
  <c r="G36" i="10"/>
  <c r="G31" i="10"/>
  <c r="G24" i="10"/>
  <c r="G20" i="10"/>
  <c r="G100" i="10"/>
  <c r="G13" i="10"/>
  <c r="G8" i="10"/>
  <c r="G4" i="10"/>
  <c r="G25" i="10"/>
  <c r="G62" i="10"/>
  <c r="G58" i="10"/>
  <c r="G121" i="10"/>
  <c r="G126" i="10"/>
  <c r="G77" i="10"/>
  <c r="G69" i="10"/>
  <c r="G127" i="10"/>
  <c r="G120" i="10"/>
  <c r="G115" i="10"/>
  <c r="G111" i="10"/>
  <c r="G104" i="10"/>
  <c r="G98" i="10"/>
  <c r="G93" i="10"/>
  <c r="G90" i="10"/>
  <c r="G85" i="10"/>
  <c r="G81" i="10"/>
  <c r="G75" i="10"/>
  <c r="G68" i="10"/>
  <c r="G64" i="10"/>
  <c r="G57" i="10"/>
  <c r="G50" i="10"/>
  <c r="G45" i="10"/>
  <c r="G40" i="10"/>
  <c r="G35" i="10"/>
  <c r="G30" i="10"/>
  <c r="G23" i="10"/>
  <c r="G19" i="10"/>
  <c r="G16" i="10"/>
  <c r="G2" i="10"/>
  <c r="G86" i="10"/>
  <c r="G60" i="10"/>
  <c r="G125" i="10"/>
  <c r="G114" i="10"/>
  <c r="G103" i="10"/>
  <c r="G92" i="10"/>
  <c r="G28" i="10"/>
  <c r="G74" i="10"/>
  <c r="G63" i="10"/>
  <c r="G49" i="10"/>
  <c r="G39" i="10"/>
  <c r="G29" i="10"/>
  <c r="G11" i="10"/>
  <c r="G18" i="10"/>
  <c r="G99" i="10"/>
  <c r="G53" i="10"/>
  <c r="G108" i="10"/>
  <c r="G27" i="10"/>
  <c r="G118" i="10"/>
  <c r="G107" i="10"/>
  <c r="G96" i="10"/>
  <c r="G89" i="10"/>
  <c r="G79" i="10"/>
  <c r="G67" i="10"/>
  <c r="G55" i="10"/>
  <c r="G44" i="10"/>
  <c r="G33" i="10"/>
  <c r="G6" i="10"/>
  <c r="R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C58828CD-68BA-E240-8EBC-9DCAAB84BD46}">
      <text>
        <r>
          <rPr>
            <sz val="10"/>
            <color rgb="FF000000"/>
            <rFont val="Tahoma"/>
            <family val="2"/>
          </rPr>
          <t>=RDP.Data($C2,"TR.ISIN")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5202D4D0-41E9-154D-94C6-DE1C76D894BE}">
      <text>
        <r>
          <rPr>
            <sz val="10"/>
            <color rgb="FF000000"/>
            <rFont val="Tahoma"/>
            <family val="2"/>
          </rPr>
          <t>=RDP.Data($C2,"TR.ISIN")</t>
        </r>
      </text>
    </comment>
  </commentList>
</comments>
</file>

<file path=xl/sharedStrings.xml><?xml version="1.0" encoding="utf-8"?>
<sst xmlns="http://schemas.openxmlformats.org/spreadsheetml/2006/main" count="2190" uniqueCount="613">
  <si>
    <t>FR0000120404</t>
  </si>
  <si>
    <t>Euronext Paris</t>
  </si>
  <si>
    <t>France</t>
  </si>
  <si>
    <t>ADP</t>
  </si>
  <si>
    <t>FR0010340141</t>
  </si>
  <si>
    <t>AIR FRANCE -KLM</t>
  </si>
  <si>
    <t>FR0000031122</t>
  </si>
  <si>
    <t>AIR LIQUIDE</t>
  </si>
  <si>
    <t>FR0000120073</t>
  </si>
  <si>
    <t>AIRBUS</t>
  </si>
  <si>
    <t>NL0000235190</t>
  </si>
  <si>
    <t>Netherlands</t>
  </si>
  <si>
    <t>ALD</t>
  </si>
  <si>
    <t>FR0013258662</t>
  </si>
  <si>
    <t>ALSTOM</t>
  </si>
  <si>
    <t>FR0010220475</t>
  </si>
  <si>
    <t>ALTAREA</t>
  </si>
  <si>
    <t>FR0000033219</t>
  </si>
  <si>
    <t>ALTEN</t>
  </si>
  <si>
    <t>FR0000071946</t>
  </si>
  <si>
    <t>AMUNDI</t>
  </si>
  <si>
    <t>FR0004125920</t>
  </si>
  <si>
    <t>ANTIN INFRA PARTN</t>
  </si>
  <si>
    <t>FR0014005AL0</t>
  </si>
  <si>
    <t>APERAM</t>
  </si>
  <si>
    <t>LU0569974404</t>
  </si>
  <si>
    <t>Euronext Amsterdam</t>
  </si>
  <si>
    <t>Luxembourg</t>
  </si>
  <si>
    <t>ARCELORMITTAL SA</t>
  </si>
  <si>
    <t>LU1598757687</t>
  </si>
  <si>
    <t>ARKEMA</t>
  </si>
  <si>
    <t>FR0010313833</t>
  </si>
  <si>
    <t>ATOS</t>
  </si>
  <si>
    <t>FR0000051732</t>
  </si>
  <si>
    <t>AXA</t>
  </si>
  <si>
    <t>FR0000120628</t>
  </si>
  <si>
    <t>BENETEAU</t>
  </si>
  <si>
    <t>FR0000035164</t>
  </si>
  <si>
    <t>BIC</t>
  </si>
  <si>
    <t>FR0000120966</t>
  </si>
  <si>
    <t>BIOMERIEUX</t>
  </si>
  <si>
    <t>FR0013280286</t>
  </si>
  <si>
    <t>BNP PARIBAS ACT.A</t>
  </si>
  <si>
    <t>FR0000131104</t>
  </si>
  <si>
    <t>BOLLORE</t>
  </si>
  <si>
    <t>FR0000039299</t>
  </si>
  <si>
    <t>BOUYGUES</t>
  </si>
  <si>
    <t>FR0000120503</t>
  </si>
  <si>
    <t>BUREAU VERITAS</t>
  </si>
  <si>
    <t>FR0006174348</t>
  </si>
  <si>
    <t>CAPGEMINI</t>
  </si>
  <si>
    <t>FR0000125338</t>
  </si>
  <si>
    <t>CARMILA</t>
  </si>
  <si>
    <t>FR0010828137</t>
  </si>
  <si>
    <t>CARREFOUR</t>
  </si>
  <si>
    <t>FR0000120172</t>
  </si>
  <si>
    <t>CASINO GUICHARD</t>
  </si>
  <si>
    <t>FR0000125585</t>
  </si>
  <si>
    <t>CGG</t>
  </si>
  <si>
    <t>FR0013181864</t>
  </si>
  <si>
    <t>CLARIANE</t>
  </si>
  <si>
    <t>FR0010386334</t>
  </si>
  <si>
    <t>COFACE</t>
  </si>
  <si>
    <t>FR0010667147</t>
  </si>
  <si>
    <t>COVIVIO</t>
  </si>
  <si>
    <t>FR0000064578</t>
  </si>
  <si>
    <t>CREDIT AGRICOLE</t>
  </si>
  <si>
    <t>FR0000045072</t>
  </si>
  <si>
    <t>DANONE</t>
  </si>
  <si>
    <t>FR0000120644</t>
  </si>
  <si>
    <t>DASSAULT AVIATION</t>
  </si>
  <si>
    <t>FR0014004L86</t>
  </si>
  <si>
    <t>DASSAULT SYSTEMES</t>
  </si>
  <si>
    <t>FR0014003TT8</t>
  </si>
  <si>
    <t>DERICHEBOURG</t>
  </si>
  <si>
    <t>FR0000053381</t>
  </si>
  <si>
    <t>EDENRED</t>
  </si>
  <si>
    <t>FR0010908533</t>
  </si>
  <si>
    <t>EIFFAGE</t>
  </si>
  <si>
    <t>FR0000130452</t>
  </si>
  <si>
    <t>ELIOR GROUP</t>
  </si>
  <si>
    <t>FR0011950732</t>
  </si>
  <si>
    <t>ELIS</t>
  </si>
  <si>
    <t>FR0012435121</t>
  </si>
  <si>
    <t>ENGIE</t>
  </si>
  <si>
    <t>FR0010208488</t>
  </si>
  <si>
    <t>ERAMET</t>
  </si>
  <si>
    <t>FR0000131757</t>
  </si>
  <si>
    <t>ESSILORLUXOTTICA</t>
  </si>
  <si>
    <t>FR0000121667</t>
  </si>
  <si>
    <t>EURAZEO</t>
  </si>
  <si>
    <t>FR0000121121</t>
  </si>
  <si>
    <t>EUROAPI</t>
  </si>
  <si>
    <t>FR0014008VX5</t>
  </si>
  <si>
    <t>EUROFINS SCIENT.</t>
  </si>
  <si>
    <t>FR0014000MR3</t>
  </si>
  <si>
    <t>EURONEXT</t>
  </si>
  <si>
    <t>NL0006294274</t>
  </si>
  <si>
    <t>EUTELSAT COMMUNIC.</t>
  </si>
  <si>
    <t>FR0010221234</t>
  </si>
  <si>
    <t>FDJ</t>
  </si>
  <si>
    <t>FR0013451333</t>
  </si>
  <si>
    <t>FNAC DARTY</t>
  </si>
  <si>
    <t>FR0011476928</t>
  </si>
  <si>
    <t>FORVIA</t>
  </si>
  <si>
    <t>FR0000121147</t>
  </si>
  <si>
    <t>GTT</t>
  </si>
  <si>
    <t>FR0011726835</t>
  </si>
  <si>
    <t>GECINA</t>
  </si>
  <si>
    <t>FR0010040865</t>
  </si>
  <si>
    <t>GETLINK SE</t>
  </si>
  <si>
    <t>FR0010533075</t>
  </si>
  <si>
    <t>HERMES INTL</t>
  </si>
  <si>
    <t>FR0000052292</t>
  </si>
  <si>
    <t>ICADE</t>
  </si>
  <si>
    <t>FR0000035081</t>
  </si>
  <si>
    <t>ID LOGISTICS GROUP</t>
  </si>
  <si>
    <t>FR0010929125</t>
  </si>
  <si>
    <t>IMERYS</t>
  </si>
  <si>
    <t>FR0000120859</t>
  </si>
  <si>
    <t>INTERPARFUMS</t>
  </si>
  <si>
    <t>FR0004024222</t>
  </si>
  <si>
    <t>IPSEN</t>
  </si>
  <si>
    <t>FR0010259150</t>
  </si>
  <si>
    <t>IPSOS</t>
  </si>
  <si>
    <t>FR0000073298</t>
  </si>
  <si>
    <t>JCDECAUX</t>
  </si>
  <si>
    <t>FR0000077919</t>
  </si>
  <si>
    <t>KERING</t>
  </si>
  <si>
    <t>FR0000121485</t>
  </si>
  <si>
    <t>KLEPIERRE</t>
  </si>
  <si>
    <t>FR0000121964</t>
  </si>
  <si>
    <t>L'OREAL</t>
  </si>
  <si>
    <t>FR0000120321</t>
  </si>
  <si>
    <t>LEGRAND</t>
  </si>
  <si>
    <t>FR0010307819</t>
  </si>
  <si>
    <t>LVMH</t>
  </si>
  <si>
    <t>FR0000121014</t>
  </si>
  <si>
    <t>MERCIALYS</t>
  </si>
  <si>
    <t>FR0010241638</t>
  </si>
  <si>
    <t>MERSEN</t>
  </si>
  <si>
    <t>FR0000039620</t>
  </si>
  <si>
    <t>METROPOLE TV</t>
  </si>
  <si>
    <t>FR0000053225</t>
  </si>
  <si>
    <t>MICHELIN</t>
  </si>
  <si>
    <t>FR001400AJ45</t>
  </si>
  <si>
    <t>NEOEN</t>
  </si>
  <si>
    <t>FR0011675362</t>
  </si>
  <si>
    <t>NEXANS</t>
  </si>
  <si>
    <t>FR0000044448</t>
  </si>
  <si>
    <t>NEXITY</t>
  </si>
  <si>
    <t>FR0010112524</t>
  </si>
  <si>
    <t>ORANGE</t>
  </si>
  <si>
    <t>FR0000133308</t>
  </si>
  <si>
    <t>ORPEA</t>
  </si>
  <si>
    <t>FR0000184798</t>
  </si>
  <si>
    <t>PERNOD RICARD</t>
  </si>
  <si>
    <t>FR0000120693</t>
  </si>
  <si>
    <t>PLASTIC OMNIUM</t>
  </si>
  <si>
    <t>FR0000124570</t>
  </si>
  <si>
    <t>PUBLICIS GROUPE SA</t>
  </si>
  <si>
    <t>FR0000130577</t>
  </si>
  <si>
    <t>REMY COINTREAU</t>
  </si>
  <si>
    <t>FR0000130395</t>
  </si>
  <si>
    <t>RENAULT</t>
  </si>
  <si>
    <t>FR0000131906</t>
  </si>
  <si>
    <t>REXEL</t>
  </si>
  <si>
    <t>FR0010451203</t>
  </si>
  <si>
    <t>RUBIS</t>
  </si>
  <si>
    <t>FR0013269123</t>
  </si>
  <si>
    <t>S.E.B.</t>
  </si>
  <si>
    <t>FR0000121709</t>
  </si>
  <si>
    <t>SAFRAN</t>
  </si>
  <si>
    <t>FR0000073272</t>
  </si>
  <si>
    <t>SAINT GOBAIN</t>
  </si>
  <si>
    <t>FR0000125007</t>
  </si>
  <si>
    <t>SANOFI</t>
  </si>
  <si>
    <t>FR0000120578</t>
  </si>
  <si>
    <t>SARTORIUS STED BIO</t>
  </si>
  <si>
    <t>FR0013154002</t>
  </si>
  <si>
    <t>SCHNEIDER ELECTRIC</t>
  </si>
  <si>
    <t>FR0000121972</t>
  </si>
  <si>
    <t>SCOR SE</t>
  </si>
  <si>
    <t>FR0010411983</t>
  </si>
  <si>
    <t>SES</t>
  </si>
  <si>
    <t>LU0088087324</t>
  </si>
  <si>
    <t>SES IMAGOTAG</t>
  </si>
  <si>
    <t>FR0010282822</t>
  </si>
  <si>
    <t>SOCIETE GENERALE</t>
  </si>
  <si>
    <t>FR0000130809</t>
  </si>
  <si>
    <t>SODEXO</t>
  </si>
  <si>
    <t>FR0000121220</t>
  </si>
  <si>
    <t>SOITEC</t>
  </si>
  <si>
    <t>FR0013227113</t>
  </si>
  <si>
    <t>SOLUTIONS 30 SE</t>
  </si>
  <si>
    <t>FR0013379484</t>
  </si>
  <si>
    <t>SOLVAY</t>
  </si>
  <si>
    <t>BE0003470755</t>
  </si>
  <si>
    <t>Euronext Brussels</t>
  </si>
  <si>
    <t>Belgium</t>
  </si>
  <si>
    <t>SOPRA STERIA GROUP</t>
  </si>
  <si>
    <t>FR0000050809</t>
  </si>
  <si>
    <t>SPIE</t>
  </si>
  <si>
    <t>FR0012757854</t>
  </si>
  <si>
    <t>STELLANTIS NV</t>
  </si>
  <si>
    <t>NL00150001Q9</t>
  </si>
  <si>
    <t>STMICROELECTRONICS</t>
  </si>
  <si>
    <t>NL0000226223</t>
  </si>
  <si>
    <t>TECHNIP ENERGIES</t>
  </si>
  <si>
    <t>NL0014559478</t>
  </si>
  <si>
    <t>TELEPERFORMANCE</t>
  </si>
  <si>
    <t>FR0000051807</t>
  </si>
  <si>
    <t>TF1</t>
  </si>
  <si>
    <t>FR0000054900</t>
  </si>
  <si>
    <t>THALES</t>
  </si>
  <si>
    <t>FR0000121329</t>
  </si>
  <si>
    <t>TOTALENERGIES</t>
  </si>
  <si>
    <t>FR0000120271</t>
  </si>
  <si>
    <t>TRIGANO</t>
  </si>
  <si>
    <t>FR0005691656</t>
  </si>
  <si>
    <t>UBISOFT ENTERTAIN</t>
  </si>
  <si>
    <t>FR0000054470</t>
  </si>
  <si>
    <t>UNIBAIL-RODAMCO-WE</t>
  </si>
  <si>
    <t>FR0013326246</t>
  </si>
  <si>
    <t>VALEO</t>
  </si>
  <si>
    <t>FR0013176526</t>
  </si>
  <si>
    <t>VALLOUREC</t>
  </si>
  <si>
    <t>FR0013506730</t>
  </si>
  <si>
    <t>VALNEVA</t>
  </si>
  <si>
    <t>FR0004056851</t>
  </si>
  <si>
    <t>VEOLIA ENVIRON.</t>
  </si>
  <si>
    <t>FR0000124141</t>
  </si>
  <si>
    <t>VERALLIA</t>
  </si>
  <si>
    <t>FR0013447729</t>
  </si>
  <si>
    <t>VINCI</t>
  </si>
  <si>
    <t>FR0000125486</t>
  </si>
  <si>
    <t>VIRBAC</t>
  </si>
  <si>
    <t>FR0000031577</t>
  </si>
  <si>
    <t>VIVENDI SE</t>
  </si>
  <si>
    <t>FR0000127771</t>
  </si>
  <si>
    <t>VOLTALIA</t>
  </si>
  <si>
    <t>FR0011995588</t>
  </si>
  <si>
    <t>WENDEL</t>
  </si>
  <si>
    <t>FR0000121204</t>
  </si>
  <si>
    <t>WORLDLINE</t>
  </si>
  <si>
    <t>FR0011981968</t>
  </si>
  <si>
    <t>ACCOR</t>
  </si>
  <si>
    <t>Name</t>
  </si>
  <si>
    <t>ISIN</t>
  </si>
  <si>
    <t>Exchange</t>
  </si>
  <si>
    <t>Country</t>
  </si>
  <si>
    <t>Formated ISIN</t>
  </si>
  <si>
    <t>Date</t>
  </si>
  <si>
    <t>Edenred</t>
  </si>
  <si>
    <t>Euroapi</t>
  </si>
  <si>
    <t>Alstom</t>
  </si>
  <si>
    <t>Teleperformance</t>
  </si>
  <si>
    <t>Worldline</t>
  </si>
  <si>
    <t>Thales</t>
  </si>
  <si>
    <t>Atos</t>
  </si>
  <si>
    <t>Vivendi</t>
  </si>
  <si>
    <t>Sodexo</t>
  </si>
  <si>
    <t>TechnipFMC</t>
  </si>
  <si>
    <t>Valeo</t>
  </si>
  <si>
    <t>Solvay</t>
  </si>
  <si>
    <t>Nokia</t>
  </si>
  <si>
    <t>Klepierre</t>
  </si>
  <si>
    <t>Action</t>
  </si>
  <si>
    <t>Action (binary)</t>
  </si>
  <si>
    <t>Admission</t>
  </si>
  <si>
    <t>Retrait</t>
  </si>
  <si>
    <t>Code</t>
  </si>
  <si>
    <t>EDEN.PA</t>
  </si>
  <si>
    <t>VIV.PA</t>
  </si>
  <si>
    <t>EAPI.PA</t>
  </si>
  <si>
    <t>Unvrsl Music Grp</t>
  </si>
  <si>
    <t>UMG.AS</t>
  </si>
  <si>
    <t>ATOS.PA</t>
  </si>
  <si>
    <t>Eurofins Scient</t>
  </si>
  <si>
    <t>EUFI.PA</t>
  </si>
  <si>
    <t>Forvia</t>
  </si>
  <si>
    <t>FRVIA.PA</t>
  </si>
  <si>
    <t>Peugeot</t>
  </si>
  <si>
    <t>PEUP.PA^A21 (expired)</t>
  </si>
  <si>
    <t>Stellantis</t>
  </si>
  <si>
    <t>STLAM.PA</t>
  </si>
  <si>
    <t>Accor</t>
  </si>
  <si>
    <t>ACCP.PA</t>
  </si>
  <si>
    <t>ALSO.PA</t>
  </si>
  <si>
    <t>EXHO.PA</t>
  </si>
  <si>
    <t>TEPRF.PA</t>
  </si>
  <si>
    <t>FTI.PA^B22 (expired)</t>
  </si>
  <si>
    <t>WLN.PA</t>
  </si>
  <si>
    <t>TCFP.PA</t>
  </si>
  <si>
    <t>VLOF.PA</t>
  </si>
  <si>
    <t>Dassault System</t>
  </si>
  <si>
    <t>DAST.PA</t>
  </si>
  <si>
    <t>SOLB.BR</t>
  </si>
  <si>
    <t>Hermes Intl</t>
  </si>
  <si>
    <t>HRMS.PA</t>
  </si>
  <si>
    <t>Holcim</t>
  </si>
  <si>
    <t>HOLN.PA^L22 (expired)</t>
  </si>
  <si>
    <t>NOKIA.PA</t>
  </si>
  <si>
    <t>STMicroelectron</t>
  </si>
  <si>
    <t>STMPA.PA</t>
  </si>
  <si>
    <t>LOIM.PA</t>
  </si>
  <si>
    <t>Technip</t>
  </si>
  <si>
    <t>TECF.PA^A17 (expired)</t>
  </si>
  <si>
    <t>Source: Refinitiv</t>
  </si>
  <si>
    <t>FR0000121261</t>
  </si>
  <si>
    <t>FI0009000681</t>
  </si>
  <si>
    <t>FR0000121501</t>
  </si>
  <si>
    <t>Publicis Groupe SA</t>
  </si>
  <si>
    <t>FR0000131708</t>
  </si>
  <si>
    <t>Source: Euronext</t>
  </si>
  <si>
    <t>NL0015000IY2</t>
  </si>
  <si>
    <t>The '(' delimiter is unexpected in identifiers.</t>
  </si>
  <si>
    <t>I D Logistics</t>
  </si>
  <si>
    <t>IDLA.PA</t>
  </si>
  <si>
    <t>Ovh Groupe</t>
  </si>
  <si>
    <t>OVH.PA</t>
  </si>
  <si>
    <t>Beneteau</t>
  </si>
  <si>
    <t>CHBE.PA</t>
  </si>
  <si>
    <t>McPhy Energy</t>
  </si>
  <si>
    <t>MCPHY.PA</t>
  </si>
  <si>
    <t>Mersen</t>
  </si>
  <si>
    <t>CBLP.PA</t>
  </si>
  <si>
    <t>Voltalia</t>
  </si>
  <si>
    <t>VLTSA.PA</t>
  </si>
  <si>
    <t>E.D.F.</t>
  </si>
  <si>
    <t>EDF.PA^F23 (expired)</t>
  </si>
  <si>
    <t>Somfy</t>
  </si>
  <si>
    <t>DAMA.PA^B23 (expired)</t>
  </si>
  <si>
    <t>Quadient</t>
  </si>
  <si>
    <t>QDT.PA</t>
  </si>
  <si>
    <t>SES Imagot</t>
  </si>
  <si>
    <t>SESL.PA</t>
  </si>
  <si>
    <t>Antin Infra</t>
  </si>
  <si>
    <t>ANTIN.PA</t>
  </si>
  <si>
    <t>Maisons Monde</t>
  </si>
  <si>
    <t>MDM.PA</t>
  </si>
  <si>
    <t>Albioma</t>
  </si>
  <si>
    <t>ABIO.PA^J22 (expired)</t>
  </si>
  <si>
    <t>Carmila SA</t>
  </si>
  <si>
    <t>CARM.PA</t>
  </si>
  <si>
    <t>Europcar Mobilit</t>
  </si>
  <si>
    <t>EUCAR.PA^G22 (expired)</t>
  </si>
  <si>
    <t>CNP Assurances</t>
  </si>
  <si>
    <t>CNPP.PA^F22 (expired)</t>
  </si>
  <si>
    <t>Lagardere</t>
  </si>
  <si>
    <t>LAGA.PA</t>
  </si>
  <si>
    <t>Altarea</t>
  </si>
  <si>
    <t>IMAF.PA</t>
  </si>
  <si>
    <t>Interparfums</t>
  </si>
  <si>
    <t>IPAR.PA</t>
  </si>
  <si>
    <t>Vigie</t>
  </si>
  <si>
    <t>SEVI.PA^B22 (expired)</t>
  </si>
  <si>
    <t>ALDA.PA</t>
  </si>
  <si>
    <t>DBV Tech</t>
  </si>
  <si>
    <t>DBV.PA</t>
  </si>
  <si>
    <t>Iliad</t>
  </si>
  <si>
    <t>ILD.PA^J21 (expired)</t>
  </si>
  <si>
    <t>Derichebourg</t>
  </si>
  <si>
    <t>DBG.PA</t>
  </si>
  <si>
    <t>Natixis</t>
  </si>
  <si>
    <t>CNAT.PA^G21 (expired)</t>
  </si>
  <si>
    <t>Kaufman Broad</t>
  </si>
  <si>
    <t>KOF.PA</t>
  </si>
  <si>
    <t>Robertet</t>
  </si>
  <si>
    <t>ROBF.PA</t>
  </si>
  <si>
    <t>Valneva</t>
  </si>
  <si>
    <t>VLS.PA</t>
  </si>
  <si>
    <t>Technip Energ</t>
  </si>
  <si>
    <t>TE.PA</t>
  </si>
  <si>
    <t>Genfit</t>
  </si>
  <si>
    <t>GNFT.PA</t>
  </si>
  <si>
    <t>Tarkett</t>
  </si>
  <si>
    <t>TKTT.PA</t>
  </si>
  <si>
    <t>Verallia</t>
  </si>
  <si>
    <t>VRLA.PA</t>
  </si>
  <si>
    <t>Devoteam</t>
  </si>
  <si>
    <t>DVTM.PA^L21 (expired)</t>
  </si>
  <si>
    <t>Ingenico Group</t>
  </si>
  <si>
    <t>INGC.PA^K20 (expired)</t>
  </si>
  <si>
    <t>Akka Technologie</t>
  </si>
  <si>
    <t>AKA.PA^E22 (expired)</t>
  </si>
  <si>
    <t>Solutions 30</t>
  </si>
  <si>
    <t>S30.PA</t>
  </si>
  <si>
    <t>Neoen</t>
  </si>
  <si>
    <t>NEOEN.PA</t>
  </si>
  <si>
    <t>Jeux</t>
  </si>
  <si>
    <t>FDJ.PA</t>
  </si>
  <si>
    <t>Vicat</t>
  </si>
  <si>
    <t>VCTP.PA</t>
  </si>
  <si>
    <t>Altran Tech</t>
  </si>
  <si>
    <t>ALTT.PA^D20 (expired)</t>
  </si>
  <si>
    <t>Rothschild &amp; Co</t>
  </si>
  <si>
    <t>ROTH.PA</t>
  </si>
  <si>
    <t>Vantiva</t>
  </si>
  <si>
    <t>VANTI.PA</t>
  </si>
  <si>
    <t>Virbac FR</t>
  </si>
  <si>
    <t>VIRB.PA</t>
  </si>
  <si>
    <t>Coface SA</t>
  </si>
  <si>
    <t>COFA.PA</t>
  </si>
  <si>
    <t>Gemalto NL</t>
  </si>
  <si>
    <t>GTO.AS^E19 (expired)</t>
  </si>
  <si>
    <t>Solocal Gr</t>
  </si>
  <si>
    <t>LOCAL.PA</t>
  </si>
  <si>
    <t>Mercialys</t>
  </si>
  <si>
    <t>MERY.PA</t>
  </si>
  <si>
    <t>GEPH.PA</t>
  </si>
  <si>
    <t>Trigano</t>
  </si>
  <si>
    <t>TRIA.PA</t>
  </si>
  <si>
    <t>Euler Hermes Gr</t>
  </si>
  <si>
    <t>ELER.PA^D18 (expired)</t>
  </si>
  <si>
    <t>Zodiac Aero</t>
  </si>
  <si>
    <t>ZODC.PA^C18 (expired)</t>
  </si>
  <si>
    <t>Eramet</t>
  </si>
  <si>
    <t>ERMT.PA</t>
  </si>
  <si>
    <t>Innate Pharma</t>
  </si>
  <si>
    <t>IPH.PA</t>
  </si>
  <si>
    <t>Ipsos</t>
  </si>
  <si>
    <t>ISOS.PA</t>
  </si>
  <si>
    <t>Havas</t>
  </si>
  <si>
    <t>HAVA.PA^L17 (expired)</t>
  </si>
  <si>
    <t>Fnac Darty</t>
  </si>
  <si>
    <t>FNAC.PA</t>
  </si>
  <si>
    <t>Altice Fr</t>
  </si>
  <si>
    <t>SFRGR.PA^J17 (expired)</t>
  </si>
  <si>
    <t>Soitec</t>
  </si>
  <si>
    <t>SOIT.PA</t>
  </si>
  <si>
    <t>Maurel Prom</t>
  </si>
  <si>
    <t>MAUP.PA</t>
  </si>
  <si>
    <t>Michelin</t>
  </si>
  <si>
    <t>NA</t>
  </si>
  <si>
    <t>Accor SA</t>
  </si>
  <si>
    <t>Airbus SE</t>
  </si>
  <si>
    <t>Atos SE</t>
  </si>
  <si>
    <t>AXA SA</t>
  </si>
  <si>
    <t>BNP Paribas SA</t>
  </si>
  <si>
    <t>Bouygues SA</t>
  </si>
  <si>
    <t>Capgemini SE</t>
  </si>
  <si>
    <t>Carrefour SA</t>
  </si>
  <si>
    <t>Credit Agricole SA</t>
  </si>
  <si>
    <t>Danone SA</t>
  </si>
  <si>
    <t>Engie SA</t>
  </si>
  <si>
    <t>EssilorLuxottica SA</t>
  </si>
  <si>
    <t>CH0012214059</t>
  </si>
  <si>
    <t>Holcim AG</t>
  </si>
  <si>
    <t>Kering SA</t>
  </si>
  <si>
    <t>L'Oreal SA</t>
  </si>
  <si>
    <t>Legrand SA</t>
  </si>
  <si>
    <t>LVMH Moet Hennessy Louis Vuitton SE</t>
  </si>
  <si>
    <t>Orange SA</t>
  </si>
  <si>
    <t>Pernod Ricard SA</t>
  </si>
  <si>
    <t>Peugeot SA</t>
  </si>
  <si>
    <t>Renault SA</t>
  </si>
  <si>
    <t>Safran SA</t>
  </si>
  <si>
    <t>Sanofi SA</t>
  </si>
  <si>
    <t>Schneider Electric SE</t>
  </si>
  <si>
    <t>Societe Generale SA</t>
  </si>
  <si>
    <t>Sodexo SA</t>
  </si>
  <si>
    <t>STMicroelectronics NV</t>
  </si>
  <si>
    <t>FR0000032658</t>
  </si>
  <si>
    <t>Synergie SE</t>
  </si>
  <si>
    <t>Technip SA</t>
  </si>
  <si>
    <t>TotalEnergies SE</t>
  </si>
  <si>
    <t>FR0011321330</t>
  </si>
  <si>
    <t>Unibail-Rodamco-Westfield SE</t>
  </si>
  <si>
    <t>Valeo SE</t>
  </si>
  <si>
    <t>Veolia Environnement SA</t>
  </si>
  <si>
    <t>Vinci SA</t>
  </si>
  <si>
    <t>Vivendi SE</t>
  </si>
  <si>
    <t>Arcelor Mittal</t>
  </si>
  <si>
    <t>Air Liquide SA</t>
  </si>
  <si>
    <t>FR0014005HJ9</t>
  </si>
  <si>
    <t>FR0011742329</t>
  </si>
  <si>
    <t>FR0000120560</t>
  </si>
  <si>
    <t>FR0013153541</t>
  </si>
  <si>
    <t>FR0000130213</t>
  </si>
  <si>
    <t>FR0010417345</t>
  </si>
  <si>
    <t>FR0004007813</t>
  </si>
  <si>
    <t>FR0000039091</t>
  </si>
  <si>
    <t>FR0004163111</t>
  </si>
  <si>
    <t>FR0004188670</t>
  </si>
  <si>
    <t>FR0000031775</t>
  </si>
  <si>
    <t>FR0000031684</t>
  </si>
  <si>
    <t>FR0013505062</t>
  </si>
  <si>
    <t>FR00140006O9</t>
  </si>
  <si>
    <t>FR0010331421</t>
  </si>
  <si>
    <t>FR0000051070</t>
  </si>
  <si>
    <t>x</t>
  </si>
  <si>
    <t>Useful</t>
  </si>
  <si>
    <t>Count</t>
  </si>
  <si>
    <t>FR0010242511</t>
  </si>
  <si>
    <t>FR0000120222</t>
  </si>
  <si>
    <t>GB00BDSFG982</t>
  </si>
  <si>
    <t>TechnipFMC PLC</t>
  </si>
  <si>
    <t>FR0010613471</t>
  </si>
  <si>
    <t>FR0004035913</t>
  </si>
  <si>
    <t>FR0000120685</t>
  </si>
  <si>
    <t>FR0000125346</t>
  </si>
  <si>
    <t>FR0012789949</t>
  </si>
  <si>
    <t>FR0000034639</t>
  </si>
  <si>
    <t>FR0004254035</t>
  </si>
  <si>
    <t>FR0000125684</t>
  </si>
  <si>
    <t>FR0000121725</t>
  </si>
  <si>
    <t>FR0000130650</t>
  </si>
  <si>
    <t>FR0000038259</t>
  </si>
  <si>
    <t>FR0000120354</t>
  </si>
  <si>
    <t>Vantiva (old Technicholor)</t>
  </si>
  <si>
    <t>FR0010918292</t>
  </si>
  <si>
    <t>Aeroports de Paris SA</t>
  </si>
  <si>
    <t>Air France KLM SA</t>
  </si>
  <si>
    <t>ALD SA</t>
  </si>
  <si>
    <t>Alstom SA</t>
  </si>
  <si>
    <t>Alten SA</t>
  </si>
  <si>
    <t>Amundi SA</t>
  </si>
  <si>
    <t>Arkema SA</t>
  </si>
  <si>
    <t>Societe BIC SA</t>
  </si>
  <si>
    <t>Biomerieux SA</t>
  </si>
  <si>
    <t>Bollore SE</t>
  </si>
  <si>
    <t>Bureau Veritas SA</t>
  </si>
  <si>
    <t>Casino Guichard Perrachon SA</t>
  </si>
  <si>
    <t>Clariane SE</t>
  </si>
  <si>
    <t>Covivio SA</t>
  </si>
  <si>
    <t>Edenred SE</t>
  </si>
  <si>
    <t>Eiffage SA</t>
  </si>
  <si>
    <t>Elior Group SA</t>
  </si>
  <si>
    <t>Elis SA</t>
  </si>
  <si>
    <t>Eramet SA</t>
  </si>
  <si>
    <t>Eurazeo SE</t>
  </si>
  <si>
    <t>Euronext NV</t>
  </si>
  <si>
    <t>Eutelsat Communications SA</t>
  </si>
  <si>
    <t>Fnac Darty SA</t>
  </si>
  <si>
    <t>Forvia SE</t>
  </si>
  <si>
    <t>Gaztransport et Technigaz SA</t>
  </si>
  <si>
    <t>Gecina SA</t>
  </si>
  <si>
    <t>Getlink SE</t>
  </si>
  <si>
    <t>Hermes International SCA</t>
  </si>
  <si>
    <t>Icade SA</t>
  </si>
  <si>
    <t>Imerys SA</t>
  </si>
  <si>
    <t>Ipsen SA</t>
  </si>
  <si>
    <t>Ipsos SA</t>
  </si>
  <si>
    <t>JCDecaux SE</t>
  </si>
  <si>
    <t>Klepierre SA</t>
  </si>
  <si>
    <t>Mercialys SA</t>
  </si>
  <si>
    <t>Metropole Television SA</t>
  </si>
  <si>
    <t>Nexans SA</t>
  </si>
  <si>
    <t>Nexity SA</t>
  </si>
  <si>
    <t>Orpea SA</t>
  </si>
  <si>
    <t>Compagnie Plastic Omnium SE</t>
  </si>
  <si>
    <t>Remy Cointreau SA</t>
  </si>
  <si>
    <t>Rexel SA</t>
  </si>
  <si>
    <t>Rubis SCA</t>
  </si>
  <si>
    <t>SEB SA</t>
  </si>
  <si>
    <t>Sartorius Stedim Biotech SA</t>
  </si>
  <si>
    <t>Scor SE</t>
  </si>
  <si>
    <t>SES SA</t>
  </si>
  <si>
    <t>Soitec SA</t>
  </si>
  <si>
    <t>Sopra Steria Group SA</t>
  </si>
  <si>
    <t>Spie SA</t>
  </si>
  <si>
    <t>Teleperformance SE</t>
  </si>
  <si>
    <t>Television Francaise 1 SA</t>
  </si>
  <si>
    <t>Thales SA</t>
  </si>
  <si>
    <t>Ubisoft Entertainment SA</t>
  </si>
  <si>
    <t>Wendel SE</t>
  </si>
  <si>
    <t>Worldline SA</t>
  </si>
  <si>
    <t>Electricite de France SA</t>
  </si>
  <si>
    <t>Maisons du Monde SA</t>
  </si>
  <si>
    <t>CNP Assurances SA</t>
  </si>
  <si>
    <t>Lagardere SA</t>
  </si>
  <si>
    <t>Vigie SA</t>
  </si>
  <si>
    <t>Iliad SA</t>
  </si>
  <si>
    <t>Natixis SA</t>
  </si>
  <si>
    <t>Genfit SA</t>
  </si>
  <si>
    <t>Tarkett SA</t>
  </si>
  <si>
    <t>Worldline Igsa SA</t>
  </si>
  <si>
    <t>Dbv Technologies SA</t>
  </si>
  <si>
    <t>Europcar Mobility Group SA</t>
  </si>
  <si>
    <t>Quadient SA</t>
  </si>
  <si>
    <t>Vicat SA</t>
  </si>
  <si>
    <t>Altran Technologies SAS</t>
  </si>
  <si>
    <t>Euler Hermes Group SAS</t>
  </si>
  <si>
    <t>Zodiac Aerospace SA</t>
  </si>
  <si>
    <t>Dassault Aviation</t>
  </si>
  <si>
    <t>Dassault Systemes</t>
  </si>
  <si>
    <t>Eurofins Scientific SE</t>
  </si>
  <si>
    <t>Saint Gobain SA</t>
  </si>
  <si>
    <t>Vallourec</t>
  </si>
  <si>
    <t>Aperam</t>
  </si>
  <si>
    <t>FR0000121881</t>
  </si>
  <si>
    <t>SFR (Altice fr)</t>
  </si>
  <si>
    <t>FR0011594233</t>
  </si>
  <si>
    <t>No Impact</t>
  </si>
  <si>
    <t>No trade files</t>
  </si>
  <si>
    <t>Left and rejoined SBF</t>
  </si>
  <si>
    <t>One Trade file missing (VHD_FR0000125338_20170427)</t>
  </si>
  <si>
    <t>isin_id</t>
  </si>
  <si>
    <t>name</t>
  </si>
  <si>
    <t>sbf_beg</t>
  </si>
  <si>
    <t>sbf_end</t>
  </si>
  <si>
    <t>cac_beg</t>
  </si>
  <si>
    <t>cac_end</t>
  </si>
  <si>
    <t>cac_any</t>
  </si>
  <si>
    <t>days_of_data</t>
  </si>
  <si>
    <t>custom_issue</t>
  </si>
  <si>
    <t>note</t>
  </si>
  <si>
    <t>included</t>
  </si>
  <si>
    <t>trades_min_num_rows</t>
  </si>
  <si>
    <t>trades_avg_num_rows</t>
  </si>
  <si>
    <t>orders_min_num_rows</t>
  </si>
  <si>
    <t>orders_avg_num_rows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</si>
</sst>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stralien/Documents/IESEG/Master%202/Data/statistics/statistics_nb_trades_orders.xlsx" TargetMode="External"/><Relationship Id="rId1" Type="http://schemas.openxmlformats.org/officeDocument/2006/relationships/externalLinkPath" Target="/Users/australien/Documents/IESEG/Master%202/Data/statistics/statistics_nb_trades_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ins"/>
      <sheetName val="dates"/>
    </sheetNames>
    <sheetDataSet>
      <sheetData sheetId="0">
        <row r="1">
          <cell r="A1" t="str">
            <v>isin</v>
          </cell>
          <cell r="B1" t="str">
            <v>trades_min_num_rows</v>
          </cell>
          <cell r="C1" t="str">
            <v>trades_avg_num_rows</v>
          </cell>
          <cell r="D1" t="str">
            <v>orders_min_num_rows</v>
          </cell>
          <cell r="E1" t="str">
            <v>orders_avg_num_rows</v>
          </cell>
        </row>
        <row r="2">
          <cell r="A2" t="str">
            <v>FR0000031775</v>
          </cell>
          <cell r="B2">
            <v>71</v>
          </cell>
          <cell r="C2">
            <v>610.51372549019607</v>
          </cell>
          <cell r="D2">
            <v>2324</v>
          </cell>
          <cell r="E2">
            <v>9101.1803921568626</v>
          </cell>
        </row>
        <row r="3">
          <cell r="A3" t="str">
            <v>FR0004254035</v>
          </cell>
          <cell r="B3">
            <v>93</v>
          </cell>
          <cell r="C3">
            <v>555.43921568627457</v>
          </cell>
          <cell r="D3">
            <v>761</v>
          </cell>
          <cell r="E3">
            <v>7066.3346456692916</v>
          </cell>
        </row>
        <row r="4">
          <cell r="A4" t="str">
            <v>FR0000125684</v>
          </cell>
          <cell r="B4">
            <v>131</v>
          </cell>
          <cell r="C4">
            <v>2547.0196078431368</v>
          </cell>
          <cell r="D4">
            <v>4636</v>
          </cell>
          <cell r="E4">
            <v>39846.311023622053</v>
          </cell>
        </row>
        <row r="5">
          <cell r="A5" t="str">
            <v>FR0000054900</v>
          </cell>
          <cell r="B5">
            <v>211</v>
          </cell>
          <cell r="C5">
            <v>1108.8470588235291</v>
          </cell>
          <cell r="D5">
            <v>5783</v>
          </cell>
          <cell r="E5">
            <v>12871.164705882349</v>
          </cell>
        </row>
        <row r="6">
          <cell r="A6" t="str">
            <v>FR0010417345</v>
          </cell>
          <cell r="B6">
            <v>238</v>
          </cell>
          <cell r="C6">
            <v>1403.2078431372549</v>
          </cell>
          <cell r="D6">
            <v>6</v>
          </cell>
          <cell r="E6">
            <v>18579.627450980392</v>
          </cell>
        </row>
        <row r="7">
          <cell r="A7" t="str">
            <v>FR0000053225</v>
          </cell>
          <cell r="B7">
            <v>263</v>
          </cell>
          <cell r="C7">
            <v>770.37647058823529</v>
          </cell>
          <cell r="D7">
            <v>3738</v>
          </cell>
          <cell r="E7">
            <v>9884.3450980392154</v>
          </cell>
        </row>
        <row r="8">
          <cell r="A8" t="str">
            <v>FR0011981968</v>
          </cell>
          <cell r="B8">
            <v>269</v>
          </cell>
          <cell r="C8">
            <v>932.72549019607845</v>
          </cell>
          <cell r="D8">
            <v>3949</v>
          </cell>
          <cell r="E8">
            <v>11291.015748031499</v>
          </cell>
        </row>
        <row r="9">
          <cell r="A9" t="str">
            <v>FR0000071946</v>
          </cell>
          <cell r="B9">
            <v>271</v>
          </cell>
          <cell r="C9">
            <v>857.60784313725492</v>
          </cell>
          <cell r="D9">
            <v>4628</v>
          </cell>
          <cell r="E9">
            <v>12439.431372549019</v>
          </cell>
        </row>
        <row r="10">
          <cell r="A10" t="str">
            <v>FR0004125920</v>
          </cell>
          <cell r="B10">
            <v>274</v>
          </cell>
          <cell r="C10">
            <v>2331.262745098039</v>
          </cell>
          <cell r="D10">
            <v>2</v>
          </cell>
          <cell r="E10">
            <v>22116.70196078431</v>
          </cell>
        </row>
        <row r="11">
          <cell r="A11" t="str">
            <v>FR0012789949</v>
          </cell>
          <cell r="B11">
            <v>302</v>
          </cell>
          <cell r="C11">
            <v>1109.882352941177</v>
          </cell>
          <cell r="D11">
            <v>3672</v>
          </cell>
          <cell r="E11">
            <v>11782.527559055119</v>
          </cell>
        </row>
        <row r="12">
          <cell r="A12" t="str">
            <v>NL0006294274</v>
          </cell>
          <cell r="B12">
            <v>311</v>
          </cell>
          <cell r="C12">
            <v>1557.0705882352941</v>
          </cell>
          <cell r="D12">
            <v>1</v>
          </cell>
          <cell r="E12">
            <v>19869.690196078431</v>
          </cell>
        </row>
        <row r="13">
          <cell r="A13" t="str">
            <v>FR0010040865</v>
          </cell>
          <cell r="B13">
            <v>312</v>
          </cell>
          <cell r="C13">
            <v>1354.607843137255</v>
          </cell>
          <cell r="D13">
            <v>5415</v>
          </cell>
          <cell r="E13">
            <v>13768.20866141732</v>
          </cell>
        </row>
        <row r="14">
          <cell r="A14" t="str">
            <v>FR0000050809</v>
          </cell>
          <cell r="B14">
            <v>313</v>
          </cell>
          <cell r="C14">
            <v>979.42352941176466</v>
          </cell>
          <cell r="D14">
            <v>3617</v>
          </cell>
          <cell r="E14">
            <v>11854.16078431373</v>
          </cell>
        </row>
        <row r="15">
          <cell r="A15" t="str">
            <v>FR0011726835</v>
          </cell>
          <cell r="B15">
            <v>315</v>
          </cell>
          <cell r="C15">
            <v>983.32941176470592</v>
          </cell>
          <cell r="D15">
            <v>1</v>
          </cell>
          <cell r="E15">
            <v>14091.52941176471</v>
          </cell>
        </row>
        <row r="16">
          <cell r="A16" t="str">
            <v>FR0000120966</v>
          </cell>
          <cell r="B16">
            <v>319</v>
          </cell>
          <cell r="C16">
            <v>1687.9921568627451</v>
          </cell>
          <cell r="D16">
            <v>3</v>
          </cell>
          <cell r="E16">
            <v>20086.098039215689</v>
          </cell>
        </row>
        <row r="17">
          <cell r="A17" t="str">
            <v>FR0012435121</v>
          </cell>
          <cell r="B17">
            <v>323</v>
          </cell>
          <cell r="C17">
            <v>1707.8</v>
          </cell>
          <cell r="D17">
            <v>1</v>
          </cell>
          <cell r="E17">
            <v>15885.52156862745</v>
          </cell>
        </row>
        <row r="18">
          <cell r="A18" t="str">
            <v>FR0010241638</v>
          </cell>
          <cell r="B18">
            <v>347</v>
          </cell>
          <cell r="C18">
            <v>858.2627450980392</v>
          </cell>
          <cell r="D18">
            <v>1</v>
          </cell>
          <cell r="E18">
            <v>7852.81568627451</v>
          </cell>
        </row>
        <row r="19">
          <cell r="A19" t="str">
            <v>FR0000120560</v>
          </cell>
          <cell r="B19">
            <v>360</v>
          </cell>
          <cell r="C19">
            <v>1168.4901960784309</v>
          </cell>
          <cell r="D19">
            <v>6288</v>
          </cell>
          <cell r="E19">
            <v>15983.956862745101</v>
          </cell>
        </row>
        <row r="20">
          <cell r="A20" t="str">
            <v>FR0000120859</v>
          </cell>
          <cell r="B20">
            <v>367</v>
          </cell>
          <cell r="C20">
            <v>1575.6313725490199</v>
          </cell>
          <cell r="D20">
            <v>8673</v>
          </cell>
          <cell r="E20">
            <v>23601.944881889769</v>
          </cell>
        </row>
        <row r="21">
          <cell r="A21" t="str">
            <v>FR0010112524</v>
          </cell>
          <cell r="B21">
            <v>368</v>
          </cell>
          <cell r="C21">
            <v>1475.8627450980391</v>
          </cell>
          <cell r="D21">
            <v>3</v>
          </cell>
          <cell r="E21">
            <v>15349.10588235294</v>
          </cell>
        </row>
        <row r="22">
          <cell r="A22" t="str">
            <v>FR0000130395</v>
          </cell>
          <cell r="B22">
            <v>393</v>
          </cell>
          <cell r="C22">
            <v>1878.0117647058819</v>
          </cell>
          <cell r="D22">
            <v>1</v>
          </cell>
          <cell r="E22">
            <v>58589.184313725491</v>
          </cell>
        </row>
        <row r="23">
          <cell r="A23" t="str">
            <v>FR0000121709</v>
          </cell>
          <cell r="B23">
            <v>400</v>
          </cell>
          <cell r="C23">
            <v>1321.0274509803919</v>
          </cell>
          <cell r="D23">
            <v>2</v>
          </cell>
          <cell r="E23">
            <v>16734.407843137251</v>
          </cell>
        </row>
        <row r="24">
          <cell r="A24" t="str">
            <v>FR0013154002</v>
          </cell>
          <cell r="B24">
            <v>402</v>
          </cell>
          <cell r="C24">
            <v>1187.0705882352941</v>
          </cell>
          <cell r="D24">
            <v>3</v>
          </cell>
          <cell r="E24">
            <v>14767.12156862745</v>
          </cell>
        </row>
        <row r="25">
          <cell r="A25" t="str">
            <v>FR0012757854</v>
          </cell>
          <cell r="B25">
            <v>406</v>
          </cell>
          <cell r="C25">
            <v>1682.7137254901961</v>
          </cell>
          <cell r="D25">
            <v>3275</v>
          </cell>
          <cell r="E25">
            <v>15199.05905511811</v>
          </cell>
        </row>
        <row r="26">
          <cell r="A26" t="str">
            <v>FR0000121725</v>
          </cell>
          <cell r="B26">
            <v>425</v>
          </cell>
          <cell r="C26">
            <v>1181.4666666666669</v>
          </cell>
          <cell r="D26">
            <v>1</v>
          </cell>
          <cell r="E26">
            <v>20921.639215686271</v>
          </cell>
        </row>
        <row r="27">
          <cell r="A27" t="str">
            <v>FR0000034639</v>
          </cell>
          <cell r="B27">
            <v>442</v>
          </cell>
          <cell r="C27">
            <v>1283.262745098039</v>
          </cell>
          <cell r="D27">
            <v>4671</v>
          </cell>
          <cell r="E27">
            <v>12563.85490196078</v>
          </cell>
        </row>
        <row r="28">
          <cell r="A28" t="str">
            <v>FR0004163111</v>
          </cell>
          <cell r="B28">
            <v>455</v>
          </cell>
          <cell r="C28">
            <v>1743.3372549019609</v>
          </cell>
          <cell r="D28">
            <v>4</v>
          </cell>
          <cell r="E28">
            <v>13987.6</v>
          </cell>
        </row>
        <row r="29">
          <cell r="A29" t="str">
            <v>FR0000124570</v>
          </cell>
          <cell r="B29">
            <v>471</v>
          </cell>
          <cell r="C29">
            <v>1959.7490196078429</v>
          </cell>
          <cell r="D29">
            <v>1</v>
          </cell>
          <cell r="E29">
            <v>26584.19215686274</v>
          </cell>
        </row>
        <row r="30">
          <cell r="A30" t="str">
            <v>FR0000064578</v>
          </cell>
          <cell r="B30">
            <v>480</v>
          </cell>
          <cell r="C30">
            <v>1606.725490196078</v>
          </cell>
          <cell r="D30">
            <v>7391</v>
          </cell>
          <cell r="E30">
            <v>22847.294117647059</v>
          </cell>
        </row>
        <row r="31">
          <cell r="A31" t="str">
            <v>FR0010386334</v>
          </cell>
          <cell r="B31">
            <v>483</v>
          </cell>
          <cell r="C31">
            <v>1286.223529411765</v>
          </cell>
          <cell r="D31">
            <v>5</v>
          </cell>
          <cell r="E31">
            <v>13889.76862745098</v>
          </cell>
        </row>
        <row r="32">
          <cell r="A32" t="str">
            <v>FR0000077919</v>
          </cell>
          <cell r="B32">
            <v>487</v>
          </cell>
          <cell r="C32">
            <v>1622.3607843137249</v>
          </cell>
          <cell r="D32">
            <v>7512</v>
          </cell>
          <cell r="E32">
            <v>25869.333333333328</v>
          </cell>
        </row>
        <row r="33">
          <cell r="A33" t="str">
            <v>FR0000073272</v>
          </cell>
          <cell r="B33">
            <v>498</v>
          </cell>
          <cell r="C33">
            <v>8362.6470588235297</v>
          </cell>
          <cell r="D33">
            <v>20709</v>
          </cell>
          <cell r="E33">
            <v>173305.2862745098</v>
          </cell>
        </row>
        <row r="34">
          <cell r="A34" t="str">
            <v>FR0000121121</v>
          </cell>
          <cell r="B34">
            <v>503</v>
          </cell>
          <cell r="C34">
            <v>1714.294117647059</v>
          </cell>
          <cell r="D34">
            <v>6911</v>
          </cell>
          <cell r="E34">
            <v>22959.13779527559</v>
          </cell>
        </row>
        <row r="35">
          <cell r="A35" t="str">
            <v>FR0000035081</v>
          </cell>
          <cell r="B35">
            <v>513</v>
          </cell>
          <cell r="C35">
            <v>1275.4941176470591</v>
          </cell>
          <cell r="D35">
            <v>6544</v>
          </cell>
          <cell r="E35">
            <v>17766.098039215689</v>
          </cell>
        </row>
        <row r="36">
          <cell r="A36" t="str">
            <v>FR0000130213</v>
          </cell>
          <cell r="B36">
            <v>518</v>
          </cell>
          <cell r="C36">
            <v>2062.4196078431369</v>
          </cell>
          <cell r="D36">
            <v>17581</v>
          </cell>
          <cell r="E36">
            <v>55547.578740157478</v>
          </cell>
        </row>
        <row r="37">
          <cell r="A37" t="str">
            <v>FR0010340141</v>
          </cell>
          <cell r="B37">
            <v>524</v>
          </cell>
          <cell r="C37">
            <v>1554.6392156862751</v>
          </cell>
          <cell r="D37">
            <v>5271</v>
          </cell>
          <cell r="E37">
            <v>14798.00787401575</v>
          </cell>
        </row>
        <row r="38">
          <cell r="A38" t="str">
            <v>FR0000120222</v>
          </cell>
          <cell r="B38">
            <v>552</v>
          </cell>
          <cell r="C38">
            <v>1685.9411764705881</v>
          </cell>
          <cell r="D38">
            <v>7572</v>
          </cell>
          <cell r="E38">
            <v>21775.643137254901</v>
          </cell>
        </row>
        <row r="39">
          <cell r="A39" t="str">
            <v>FR0000054470</v>
          </cell>
          <cell r="B39">
            <v>553</v>
          </cell>
          <cell r="C39">
            <v>4384.4980392156858</v>
          </cell>
          <cell r="D39">
            <v>11289</v>
          </cell>
          <cell r="E39">
            <v>91364.847058823536</v>
          </cell>
        </row>
        <row r="40">
          <cell r="A40" t="str">
            <v>FR0000039299</v>
          </cell>
          <cell r="B40">
            <v>568</v>
          </cell>
          <cell r="C40">
            <v>1829.5803921568629</v>
          </cell>
          <cell r="D40">
            <v>8239</v>
          </cell>
          <cell r="E40">
            <v>27969.925490196081</v>
          </cell>
        </row>
        <row r="41">
          <cell r="A41" t="str">
            <v>FR0011950732</v>
          </cell>
          <cell r="B41">
            <v>585</v>
          </cell>
          <cell r="C41">
            <v>1962.2716535433069</v>
          </cell>
          <cell r="D41">
            <v>3</v>
          </cell>
          <cell r="E41">
            <v>20452.19215686274</v>
          </cell>
        </row>
        <row r="42">
          <cell r="A42" t="str">
            <v>FR0000121204</v>
          </cell>
          <cell r="B42">
            <v>599</v>
          </cell>
          <cell r="C42">
            <v>1308.1372549019609</v>
          </cell>
          <cell r="D42">
            <v>11</v>
          </cell>
          <cell r="E42">
            <v>13522.603921568631</v>
          </cell>
        </row>
        <row r="43">
          <cell r="A43" t="str">
            <v>FR0000044448</v>
          </cell>
          <cell r="B43">
            <v>652</v>
          </cell>
          <cell r="C43">
            <v>2748.2392156862738</v>
          </cell>
          <cell r="D43">
            <v>26137</v>
          </cell>
          <cell r="E43">
            <v>61535.631372549018</v>
          </cell>
        </row>
        <row r="44">
          <cell r="A44" t="str">
            <v>FR0000038259</v>
          </cell>
          <cell r="B44">
            <v>652</v>
          </cell>
          <cell r="C44">
            <v>1677.725490196078</v>
          </cell>
          <cell r="D44">
            <v>11303</v>
          </cell>
          <cell r="E44">
            <v>22755.427450980391</v>
          </cell>
        </row>
        <row r="45">
          <cell r="A45" t="str">
            <v>CH0012214059</v>
          </cell>
          <cell r="B45">
            <v>659</v>
          </cell>
          <cell r="C45">
            <v>2957.7647058823532</v>
          </cell>
          <cell r="D45">
            <v>26894</v>
          </cell>
          <cell r="E45">
            <v>120794.6</v>
          </cell>
        </row>
        <row r="46">
          <cell r="A46" t="str">
            <v>FR0010918292</v>
          </cell>
          <cell r="B46">
            <v>662</v>
          </cell>
          <cell r="C46">
            <v>1713.2156862745101</v>
          </cell>
          <cell r="D46">
            <v>10</v>
          </cell>
          <cell r="E46">
            <v>18638.549019607839</v>
          </cell>
        </row>
        <row r="47">
          <cell r="A47" t="str">
            <v>FR0000051807</v>
          </cell>
          <cell r="B47">
            <v>689</v>
          </cell>
          <cell r="C47">
            <v>2022.1215686274511</v>
          </cell>
          <cell r="D47">
            <v>7657</v>
          </cell>
          <cell r="E47">
            <v>18167.329411764709</v>
          </cell>
        </row>
        <row r="48">
          <cell r="A48" t="str">
            <v>FR0010259150</v>
          </cell>
          <cell r="B48">
            <v>746</v>
          </cell>
          <cell r="C48">
            <v>2288.0117647058819</v>
          </cell>
          <cell r="D48">
            <v>1</v>
          </cell>
          <cell r="E48">
            <v>24875.9294117647</v>
          </cell>
        </row>
        <row r="49">
          <cell r="A49" t="str">
            <v>FR0004035913</v>
          </cell>
          <cell r="B49">
            <v>787</v>
          </cell>
          <cell r="C49">
            <v>3093.4666666666672</v>
          </cell>
          <cell r="D49">
            <v>18798</v>
          </cell>
          <cell r="E49">
            <v>56894.188976377947</v>
          </cell>
        </row>
        <row r="50">
          <cell r="A50" t="str">
            <v>FR0006174348</v>
          </cell>
          <cell r="B50">
            <v>813</v>
          </cell>
          <cell r="C50">
            <v>2792.552941176471</v>
          </cell>
          <cell r="D50">
            <v>14066</v>
          </cell>
          <cell r="E50">
            <v>48956.582677165352</v>
          </cell>
        </row>
        <row r="51">
          <cell r="A51" t="str">
            <v>FR0000184798</v>
          </cell>
          <cell r="B51">
            <v>828</v>
          </cell>
          <cell r="C51">
            <v>1930.113725490196</v>
          </cell>
          <cell r="D51">
            <v>7727</v>
          </cell>
          <cell r="E51">
            <v>25049.448818897639</v>
          </cell>
        </row>
        <row r="52">
          <cell r="A52" t="str">
            <v>FR0010908533</v>
          </cell>
          <cell r="B52">
            <v>921</v>
          </cell>
          <cell r="C52">
            <v>3287.0509803921568</v>
          </cell>
          <cell r="D52">
            <v>35333</v>
          </cell>
          <cell r="E52">
            <v>65009.287401574802</v>
          </cell>
        </row>
        <row r="53">
          <cell r="A53" t="str">
            <v>FR0010451203</v>
          </cell>
          <cell r="B53">
            <v>932</v>
          </cell>
          <cell r="C53">
            <v>3345.9411764705878</v>
          </cell>
          <cell r="D53">
            <v>3</v>
          </cell>
          <cell r="E53">
            <v>51610.345098039223</v>
          </cell>
        </row>
        <row r="54">
          <cell r="A54" t="str">
            <v>FR0010533075</v>
          </cell>
          <cell r="B54">
            <v>937</v>
          </cell>
          <cell r="C54">
            <v>2984.407843137255</v>
          </cell>
          <cell r="D54">
            <v>4</v>
          </cell>
          <cell r="E54">
            <v>51643.866666666669</v>
          </cell>
        </row>
        <row r="55">
          <cell r="A55" t="str">
            <v>LU0088087324</v>
          </cell>
          <cell r="B55">
            <v>946</v>
          </cell>
          <cell r="C55">
            <v>3743.4</v>
          </cell>
          <cell r="D55">
            <v>20844</v>
          </cell>
          <cell r="E55">
            <v>54291.346456692911</v>
          </cell>
        </row>
        <row r="56">
          <cell r="A56" t="str">
            <v>FR0010307819</v>
          </cell>
          <cell r="B56">
            <v>954</v>
          </cell>
          <cell r="C56">
            <v>4831.6784313725493</v>
          </cell>
          <cell r="D56">
            <v>33697</v>
          </cell>
          <cell r="E56">
            <v>115389.27952755911</v>
          </cell>
        </row>
        <row r="57">
          <cell r="A57" t="str">
            <v>FR0010221234</v>
          </cell>
          <cell r="B57">
            <v>970</v>
          </cell>
          <cell r="C57">
            <v>3500.84705882353</v>
          </cell>
          <cell r="D57">
            <v>2</v>
          </cell>
          <cell r="E57">
            <v>73200.333333333328</v>
          </cell>
        </row>
        <row r="58">
          <cell r="A58" t="str">
            <v>FR0000120693</v>
          </cell>
          <cell r="B58">
            <v>982</v>
          </cell>
          <cell r="C58">
            <v>3913.6901960784312</v>
          </cell>
          <cell r="D58">
            <v>18733</v>
          </cell>
          <cell r="E58">
            <v>59516.137254901958</v>
          </cell>
        </row>
        <row r="59">
          <cell r="A59" t="str">
            <v>FR0010411983</v>
          </cell>
          <cell r="B59">
            <v>999</v>
          </cell>
          <cell r="C59">
            <v>2514.7921568627448</v>
          </cell>
          <cell r="D59">
            <v>17286</v>
          </cell>
          <cell r="E59">
            <v>38335.622047244091</v>
          </cell>
        </row>
        <row r="60">
          <cell r="A60" t="str">
            <v>FR0000121220</v>
          </cell>
          <cell r="B60">
            <v>1061</v>
          </cell>
          <cell r="C60">
            <v>3440.18431372549</v>
          </cell>
          <cell r="D60">
            <v>2</v>
          </cell>
          <cell r="E60">
            <v>56202.109803921572</v>
          </cell>
        </row>
        <row r="61">
          <cell r="A61" t="str">
            <v>FR0010613471</v>
          </cell>
          <cell r="B61">
            <v>1100</v>
          </cell>
          <cell r="C61">
            <v>3514.4588235294118</v>
          </cell>
          <cell r="D61">
            <v>15419</v>
          </cell>
          <cell r="E61">
            <v>58186.011811023622</v>
          </cell>
        </row>
        <row r="62">
          <cell r="A62" t="str">
            <v>NL0000226223</v>
          </cell>
          <cell r="B62">
            <v>1103</v>
          </cell>
          <cell r="C62">
            <v>6018.9882352941177</v>
          </cell>
          <cell r="D62">
            <v>2</v>
          </cell>
          <cell r="E62">
            <v>115061.3294117647</v>
          </cell>
        </row>
        <row r="63">
          <cell r="A63" t="str">
            <v>FR0010313833</v>
          </cell>
          <cell r="B63">
            <v>1150</v>
          </cell>
          <cell r="C63">
            <v>4096.2745098039213</v>
          </cell>
          <cell r="D63">
            <v>19549</v>
          </cell>
          <cell r="E63">
            <v>99360.818897637801</v>
          </cell>
        </row>
        <row r="64">
          <cell r="A64" t="str">
            <v>FR0000125585</v>
          </cell>
          <cell r="B64">
            <v>1177</v>
          </cell>
          <cell r="C64">
            <v>4284.6901960784317</v>
          </cell>
          <cell r="D64">
            <v>2</v>
          </cell>
          <cell r="E64">
            <v>85103.184313725491</v>
          </cell>
        </row>
        <row r="65">
          <cell r="A65" t="str">
            <v>FR0000052292</v>
          </cell>
          <cell r="B65">
            <v>1190</v>
          </cell>
          <cell r="C65">
            <v>3979.705882352941</v>
          </cell>
          <cell r="D65">
            <v>26823</v>
          </cell>
          <cell r="E65">
            <v>76216.658823529418</v>
          </cell>
        </row>
        <row r="66">
          <cell r="A66" t="str">
            <v>FR0000130452</v>
          </cell>
          <cell r="B66">
            <v>1202</v>
          </cell>
          <cell r="C66">
            <v>4085.474509803922</v>
          </cell>
          <cell r="D66">
            <v>2</v>
          </cell>
          <cell r="E66">
            <v>100880.68235294121</v>
          </cell>
        </row>
        <row r="67">
          <cell r="A67" t="str">
            <v>FR0000121147</v>
          </cell>
          <cell r="B67">
            <v>1214</v>
          </cell>
          <cell r="C67">
            <v>5760.6980392156865</v>
          </cell>
          <cell r="D67">
            <v>33989</v>
          </cell>
          <cell r="E67">
            <v>143849.34251968499</v>
          </cell>
        </row>
        <row r="68">
          <cell r="A68" t="str">
            <v>FR0000130650</v>
          </cell>
          <cell r="B68">
            <v>1216</v>
          </cell>
          <cell r="C68">
            <v>3957.0980392156862</v>
          </cell>
          <cell r="D68">
            <v>26640</v>
          </cell>
          <cell r="E68">
            <v>86930.307086614179</v>
          </cell>
        </row>
        <row r="69">
          <cell r="A69" t="str">
            <v>FR0000121964</v>
          </cell>
          <cell r="B69">
            <v>1314</v>
          </cell>
          <cell r="C69">
            <v>3807.8235294117649</v>
          </cell>
          <cell r="D69">
            <v>1</v>
          </cell>
          <cell r="E69">
            <v>78516.05098039216</v>
          </cell>
        </row>
        <row r="70">
          <cell r="A70" t="str">
            <v>FR0010220475</v>
          </cell>
          <cell r="B70">
            <v>1419</v>
          </cell>
          <cell r="C70">
            <v>4367.8235294117649</v>
          </cell>
          <cell r="D70">
            <v>39070</v>
          </cell>
          <cell r="E70">
            <v>97389.370078740161</v>
          </cell>
        </row>
        <row r="71">
          <cell r="A71" t="str">
            <v>FR0000051732</v>
          </cell>
          <cell r="B71">
            <v>1432</v>
          </cell>
          <cell r="C71">
            <v>4424.6705882352944</v>
          </cell>
          <cell r="D71">
            <v>16914</v>
          </cell>
          <cell r="E71">
            <v>65125.023529411767</v>
          </cell>
        </row>
        <row r="72">
          <cell r="A72" t="str">
            <v>FR0000130577</v>
          </cell>
          <cell r="B72">
            <v>1698</v>
          </cell>
          <cell r="C72">
            <v>6297.5921568627446</v>
          </cell>
          <cell r="D72">
            <v>1</v>
          </cell>
          <cell r="E72">
            <v>117808.7490196078</v>
          </cell>
        </row>
        <row r="73">
          <cell r="A73" t="str">
            <v>FR0000121329</v>
          </cell>
          <cell r="B73">
            <v>1741</v>
          </cell>
          <cell r="C73">
            <v>4937.2941176470586</v>
          </cell>
          <cell r="D73">
            <v>3</v>
          </cell>
          <cell r="E73">
            <v>104325.0196078431</v>
          </cell>
        </row>
        <row r="74">
          <cell r="A74" t="str">
            <v>FR0000121485</v>
          </cell>
          <cell r="B74">
            <v>1760</v>
          </cell>
          <cell r="C74">
            <v>6229.2549019607841</v>
          </cell>
          <cell r="D74">
            <v>1</v>
          </cell>
          <cell r="E74">
            <v>134314.831372549</v>
          </cell>
        </row>
        <row r="75">
          <cell r="A75" t="str">
            <v>FR0000121667</v>
          </cell>
          <cell r="B75">
            <v>1766</v>
          </cell>
          <cell r="C75">
            <v>5776.4313725490192</v>
          </cell>
          <cell r="D75">
            <v>3</v>
          </cell>
          <cell r="E75">
            <v>69905.768627450976</v>
          </cell>
        </row>
        <row r="76">
          <cell r="A76" t="str">
            <v>FR0000125346</v>
          </cell>
          <cell r="B76">
            <v>1826</v>
          </cell>
          <cell r="C76">
            <v>5758.1725490196077</v>
          </cell>
          <cell r="D76">
            <v>44675</v>
          </cell>
          <cell r="E76">
            <v>111055.9606299213</v>
          </cell>
        </row>
        <row r="77">
          <cell r="A77" t="str">
            <v>FR0000121261</v>
          </cell>
          <cell r="B77">
            <v>1832</v>
          </cell>
          <cell r="C77">
            <v>5433.6549019607846</v>
          </cell>
          <cell r="D77">
            <v>1</v>
          </cell>
          <cell r="E77">
            <v>68452.074509803919</v>
          </cell>
        </row>
        <row r="78">
          <cell r="A78" t="str">
            <v>FR0000120321</v>
          </cell>
          <cell r="B78">
            <v>1857</v>
          </cell>
          <cell r="C78">
            <v>6863.3372549019596</v>
          </cell>
          <cell r="D78">
            <v>34256</v>
          </cell>
          <cell r="E78">
            <v>106812.57254901961</v>
          </cell>
        </row>
        <row r="79">
          <cell r="A79" t="str">
            <v>FR0000120503</v>
          </cell>
          <cell r="B79">
            <v>1859</v>
          </cell>
          <cell r="C79">
            <v>5425.1333333333332</v>
          </cell>
          <cell r="D79">
            <v>42345</v>
          </cell>
          <cell r="E79">
            <v>141938.12549019611</v>
          </cell>
        </row>
        <row r="80">
          <cell r="A80" t="str">
            <v>FR0000120685</v>
          </cell>
          <cell r="B80">
            <v>1931</v>
          </cell>
          <cell r="C80">
            <v>6732.0980392156862</v>
          </cell>
          <cell r="D80">
            <v>36977</v>
          </cell>
          <cell r="E80">
            <v>135955.0745098039</v>
          </cell>
        </row>
        <row r="81">
          <cell r="A81" t="str">
            <v>FR0013176526</v>
          </cell>
          <cell r="B81">
            <v>2145</v>
          </cell>
          <cell r="C81">
            <v>7404.9568627450981</v>
          </cell>
          <cell r="D81">
            <v>54363</v>
          </cell>
          <cell r="E81">
            <v>150530.8464566929</v>
          </cell>
        </row>
        <row r="82">
          <cell r="A82" t="str">
            <v>FR0010242511</v>
          </cell>
          <cell r="B82">
            <v>2151</v>
          </cell>
          <cell r="C82">
            <v>7081.9764705882353</v>
          </cell>
          <cell r="D82">
            <v>8</v>
          </cell>
          <cell r="E82">
            <v>127558.6078431373</v>
          </cell>
        </row>
        <row r="83">
          <cell r="A83" t="str">
            <v>FR0000124141</v>
          </cell>
          <cell r="B83">
            <v>2238</v>
          </cell>
          <cell r="C83">
            <v>5710.8784313725491</v>
          </cell>
          <cell r="D83">
            <v>1</v>
          </cell>
          <cell r="E83">
            <v>94483.784313725497</v>
          </cell>
        </row>
        <row r="84">
          <cell r="A84" t="str">
            <v>FR0000121501</v>
          </cell>
          <cell r="B84">
            <v>2373</v>
          </cell>
          <cell r="C84">
            <v>7803</v>
          </cell>
          <cell r="D84">
            <v>7</v>
          </cell>
          <cell r="E84">
            <v>129932.368627451</v>
          </cell>
        </row>
        <row r="85">
          <cell r="A85" t="str">
            <v>FR0000127771</v>
          </cell>
          <cell r="B85">
            <v>2460</v>
          </cell>
          <cell r="C85">
            <v>7384.3882352941173</v>
          </cell>
          <cell r="D85">
            <v>4</v>
          </cell>
          <cell r="E85">
            <v>128829.9725490196</v>
          </cell>
        </row>
        <row r="86">
          <cell r="A86" t="str">
            <v>FR0000120404</v>
          </cell>
          <cell r="B86">
            <v>2465</v>
          </cell>
          <cell r="C86">
            <v>6386.3176470588232</v>
          </cell>
          <cell r="D86">
            <v>74603</v>
          </cell>
          <cell r="E86">
            <v>151317.92941176469</v>
          </cell>
        </row>
        <row r="87">
          <cell r="A87" t="str">
            <v>FR0000121972</v>
          </cell>
          <cell r="B87">
            <v>2499</v>
          </cell>
          <cell r="C87">
            <v>8408.9058823529413</v>
          </cell>
          <cell r="D87">
            <v>1</v>
          </cell>
          <cell r="E87">
            <v>177390.83529411771</v>
          </cell>
        </row>
        <row r="88">
          <cell r="A88" t="str">
            <v>FR0000131906</v>
          </cell>
          <cell r="B88">
            <v>2569</v>
          </cell>
          <cell r="C88">
            <v>10024.82352941176</v>
          </cell>
          <cell r="D88">
            <v>3</v>
          </cell>
          <cell r="E88">
            <v>275704.01960784307</v>
          </cell>
        </row>
        <row r="89">
          <cell r="A89" t="str">
            <v>FR0000120073</v>
          </cell>
          <cell r="B89">
            <v>2570</v>
          </cell>
          <cell r="C89">
            <v>6036.850980392157</v>
          </cell>
          <cell r="D89">
            <v>26386</v>
          </cell>
          <cell r="E89">
            <v>60197.207843137257</v>
          </cell>
        </row>
        <row r="90">
          <cell r="A90" t="str">
            <v>FR0000031122</v>
          </cell>
          <cell r="B90">
            <v>2758</v>
          </cell>
          <cell r="C90">
            <v>7597.6549019607846</v>
          </cell>
          <cell r="D90">
            <v>32503</v>
          </cell>
          <cell r="E90">
            <v>89923.266666666663</v>
          </cell>
        </row>
        <row r="91">
          <cell r="A91" t="str">
            <v>FR0000045072</v>
          </cell>
          <cell r="B91">
            <v>2808</v>
          </cell>
          <cell r="C91">
            <v>8871.9215686274511</v>
          </cell>
          <cell r="D91">
            <v>32188</v>
          </cell>
          <cell r="E91">
            <v>130511.2549019608</v>
          </cell>
        </row>
        <row r="92">
          <cell r="A92" t="str">
            <v>FR0000121014</v>
          </cell>
          <cell r="B92">
            <v>2913</v>
          </cell>
          <cell r="C92">
            <v>9206.5098039215682</v>
          </cell>
          <cell r="D92">
            <v>3</v>
          </cell>
          <cell r="E92">
            <v>156092.0588235294</v>
          </cell>
        </row>
        <row r="93">
          <cell r="A93" t="str">
            <v>FR0000120172</v>
          </cell>
          <cell r="B93">
            <v>2924</v>
          </cell>
          <cell r="C93">
            <v>8666.7372549019601</v>
          </cell>
          <cell r="D93">
            <v>44902</v>
          </cell>
          <cell r="E93">
            <v>126828.40784313731</v>
          </cell>
        </row>
        <row r="94">
          <cell r="A94" t="str">
            <v>FR0000120644</v>
          </cell>
          <cell r="B94">
            <v>2978</v>
          </cell>
          <cell r="C94">
            <v>8965.6156862745102</v>
          </cell>
          <cell r="D94">
            <v>64329</v>
          </cell>
          <cell r="E94">
            <v>156527.45882352939</v>
          </cell>
        </row>
        <row r="95">
          <cell r="A95" t="str">
            <v>FR0000125486</v>
          </cell>
          <cell r="B95">
            <v>3010</v>
          </cell>
          <cell r="C95">
            <v>9074.176470588236</v>
          </cell>
          <cell r="D95">
            <v>50153</v>
          </cell>
          <cell r="E95">
            <v>165594.29921259839</v>
          </cell>
        </row>
        <row r="96">
          <cell r="A96" t="str">
            <v>FR0000120354</v>
          </cell>
          <cell r="B96">
            <v>3068</v>
          </cell>
          <cell r="C96">
            <v>8287.0862745098038</v>
          </cell>
          <cell r="D96">
            <v>61324</v>
          </cell>
          <cell r="E96">
            <v>142742.52156862739</v>
          </cell>
        </row>
        <row r="97">
          <cell r="A97" t="str">
            <v>FR0000133308</v>
          </cell>
          <cell r="B97">
            <v>3328</v>
          </cell>
          <cell r="C97">
            <v>8099.8549019607844</v>
          </cell>
          <cell r="D97">
            <v>5</v>
          </cell>
          <cell r="E97">
            <v>103976.8901960784</v>
          </cell>
        </row>
        <row r="98">
          <cell r="A98" t="str">
            <v>FR0010208488</v>
          </cell>
          <cell r="B98">
            <v>3332</v>
          </cell>
          <cell r="C98">
            <v>7836.6039215686278</v>
          </cell>
          <cell r="D98">
            <v>2</v>
          </cell>
          <cell r="E98">
            <v>109481.2784313725</v>
          </cell>
        </row>
        <row r="99">
          <cell r="A99" t="str">
            <v>FR0000125007</v>
          </cell>
          <cell r="B99">
            <v>3410</v>
          </cell>
          <cell r="C99">
            <v>8955.7921568627444</v>
          </cell>
          <cell r="D99">
            <v>65131</v>
          </cell>
          <cell r="E99">
            <v>212939.11811023619</v>
          </cell>
        </row>
        <row r="100">
          <cell r="A100" t="str">
            <v>NL0000235190</v>
          </cell>
          <cell r="B100">
            <v>3717</v>
          </cell>
          <cell r="C100">
            <v>12097.552941176469</v>
          </cell>
          <cell r="D100">
            <v>2</v>
          </cell>
          <cell r="E100">
            <v>214641.96862745099</v>
          </cell>
        </row>
        <row r="101">
          <cell r="A101" t="str">
            <v>FR0000120628</v>
          </cell>
          <cell r="B101">
            <v>4291</v>
          </cell>
          <cell r="C101">
            <v>11841.952941176471</v>
          </cell>
          <cell r="D101">
            <v>81151</v>
          </cell>
          <cell r="E101">
            <v>210803.53725490201</v>
          </cell>
        </row>
        <row r="102">
          <cell r="A102" t="str">
            <v>FR0000130809</v>
          </cell>
          <cell r="B102">
            <v>5557</v>
          </cell>
          <cell r="C102">
            <v>19105.96862745098</v>
          </cell>
          <cell r="D102">
            <v>2</v>
          </cell>
          <cell r="E102">
            <v>376012.5294117647</v>
          </cell>
        </row>
        <row r="103">
          <cell r="A103" t="str">
            <v>FR0000131104</v>
          </cell>
          <cell r="B103">
            <v>5737</v>
          </cell>
          <cell r="C103">
            <v>18010.713725490201</v>
          </cell>
          <cell r="D103">
            <v>1</v>
          </cell>
          <cell r="E103">
            <v>311086.36470588233</v>
          </cell>
        </row>
        <row r="104">
          <cell r="A104" t="str">
            <v>FR0000120578</v>
          </cell>
          <cell r="B104">
            <v>5900</v>
          </cell>
          <cell r="C104">
            <v>14335.203921568631</v>
          </cell>
          <cell r="D104">
            <v>96042</v>
          </cell>
          <cell r="E104">
            <v>249928.2470588235</v>
          </cell>
        </row>
        <row r="105">
          <cell r="A105" t="str">
            <v>FR0000120271</v>
          </cell>
          <cell r="B105">
            <v>7293</v>
          </cell>
          <cell r="C105">
            <v>18799.098039215689</v>
          </cell>
          <cell r="D105">
            <v>123196</v>
          </cell>
          <cell r="E105">
            <v>408001.23137254902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0452A9-7AE3-5640-B557-5689E7B6787A}">
  <we:reference id="026e7b2b-fa4d-4fe0-bf3b-b965f6f25bee" version="1.0.0.63" store="EXCatalog" storeType="EXCatalog"/>
  <we:alternateReferences>
    <we:reference id="WA200000565" version="1.0.0.63" store="fr-FR" storeType="OMEX"/>
  </we:alternateReferences>
  <we:properties>
    <we:property name="userSettings_GEDTC-615012" value="&quot;{\&quot;dex2RequestClickThrough\&quot;:false,\&quot;isKeepRICUpperCase\&quot;:false,\&quot;functionSeparator\&quot;:null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null,\&quot;pauseMode\&quot;:false}&quot;"/>
    <we:property name="uuidWorkbook" value="&quot;7c7cc030-54e4-4b69-91d5-60e49c1952b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200-510B-F946-873D-55444AF79FF0}">
  <sheetPr>
    <tabColor theme="7" tint="0.59999389629810485"/>
  </sheetPr>
  <dimension ref="A1:G41"/>
  <sheetViews>
    <sheetView workbookViewId="0">
      <selection sqref="A1:B41"/>
    </sheetView>
  </sheetViews>
  <sheetFormatPr baseColWidth="10" defaultRowHeight="16" x14ac:dyDescent="0.2"/>
  <cols>
    <col min="1" max="1" width="21.1640625" bestFit="1" customWidth="1"/>
    <col min="2" max="2" width="14.1640625" bestFit="1" customWidth="1"/>
    <col min="3" max="3" width="18.6640625" bestFit="1" customWidth="1"/>
    <col min="4" max="4" width="11.1640625" bestFit="1" customWidth="1"/>
    <col min="5" max="5" width="15.6640625" bestFit="1" customWidth="1"/>
  </cols>
  <sheetData>
    <row r="1" spans="1:7" x14ac:dyDescent="0.2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</row>
    <row r="2" spans="1:7" x14ac:dyDescent="0.2">
      <c r="A2" t="s">
        <v>7</v>
      </c>
      <c r="B2" t="s">
        <v>8</v>
      </c>
      <c r="C2" t="s">
        <v>1</v>
      </c>
      <c r="D2" t="s">
        <v>2</v>
      </c>
      <c r="E2" t="str">
        <f t="shared" ref="E2:E41" si="0">"'"&amp;B2&amp;"',"</f>
        <v>'FR0000120073',</v>
      </c>
      <c r="G2" t="s">
        <v>314</v>
      </c>
    </row>
    <row r="3" spans="1:7" x14ac:dyDescent="0.2">
      <c r="A3" t="s">
        <v>9</v>
      </c>
      <c r="B3" t="s">
        <v>10</v>
      </c>
      <c r="C3" t="s">
        <v>1</v>
      </c>
      <c r="D3" t="s">
        <v>11</v>
      </c>
      <c r="E3" t="str">
        <f t="shared" si="0"/>
        <v>'NL0000235190',</v>
      </c>
    </row>
    <row r="4" spans="1:7" x14ac:dyDescent="0.2">
      <c r="A4" t="s">
        <v>14</v>
      </c>
      <c r="B4" t="s">
        <v>15</v>
      </c>
      <c r="C4" t="s">
        <v>1</v>
      </c>
      <c r="D4" t="s">
        <v>2</v>
      </c>
      <c r="E4" t="str">
        <f t="shared" si="0"/>
        <v>'FR0010220475',</v>
      </c>
    </row>
    <row r="5" spans="1:7" x14ac:dyDescent="0.2">
      <c r="A5" t="s">
        <v>28</v>
      </c>
      <c r="B5" t="s">
        <v>29</v>
      </c>
      <c r="C5" t="s">
        <v>26</v>
      </c>
      <c r="D5" t="s">
        <v>27</v>
      </c>
      <c r="E5" t="str">
        <f t="shared" si="0"/>
        <v>'LU1598757687',</v>
      </c>
    </row>
    <row r="6" spans="1:7" x14ac:dyDescent="0.2">
      <c r="A6" t="s">
        <v>34</v>
      </c>
      <c r="B6" t="s">
        <v>35</v>
      </c>
      <c r="C6" t="s">
        <v>1</v>
      </c>
      <c r="D6" t="s">
        <v>2</v>
      </c>
      <c r="E6" t="str">
        <f t="shared" si="0"/>
        <v>'FR0000120628',</v>
      </c>
    </row>
    <row r="7" spans="1:7" x14ac:dyDescent="0.2">
      <c r="A7" t="s">
        <v>42</v>
      </c>
      <c r="B7" t="s">
        <v>43</v>
      </c>
      <c r="C7" t="s">
        <v>1</v>
      </c>
      <c r="D7" t="s">
        <v>2</v>
      </c>
      <c r="E7" t="str">
        <f t="shared" si="0"/>
        <v>'FR0000131104',</v>
      </c>
    </row>
    <row r="8" spans="1:7" x14ac:dyDescent="0.2">
      <c r="A8" t="s">
        <v>46</v>
      </c>
      <c r="B8" t="s">
        <v>47</v>
      </c>
      <c r="C8" t="s">
        <v>1</v>
      </c>
      <c r="D8" t="s">
        <v>2</v>
      </c>
      <c r="E8" t="str">
        <f t="shared" si="0"/>
        <v>'FR0000120503',</v>
      </c>
    </row>
    <row r="9" spans="1:7" x14ac:dyDescent="0.2">
      <c r="A9" t="s">
        <v>50</v>
      </c>
      <c r="B9" t="s">
        <v>51</v>
      </c>
      <c r="C9" t="s">
        <v>1</v>
      </c>
      <c r="D9" t="s">
        <v>2</v>
      </c>
      <c r="E9" t="str">
        <f t="shared" si="0"/>
        <v>'FR0000125338',</v>
      </c>
    </row>
    <row r="10" spans="1:7" x14ac:dyDescent="0.2">
      <c r="A10" t="s">
        <v>54</v>
      </c>
      <c r="B10" t="s">
        <v>55</v>
      </c>
      <c r="C10" t="s">
        <v>1</v>
      </c>
      <c r="D10" t="s">
        <v>2</v>
      </c>
      <c r="E10" t="str">
        <f t="shared" si="0"/>
        <v>'FR0000120172',</v>
      </c>
    </row>
    <row r="11" spans="1:7" x14ac:dyDescent="0.2">
      <c r="A11" t="s">
        <v>66</v>
      </c>
      <c r="B11" t="s">
        <v>67</v>
      </c>
      <c r="C11" t="s">
        <v>1</v>
      </c>
      <c r="D11" t="s">
        <v>2</v>
      </c>
      <c r="E11" t="str">
        <f t="shared" si="0"/>
        <v>'FR0000045072',</v>
      </c>
    </row>
    <row r="12" spans="1:7" x14ac:dyDescent="0.2">
      <c r="A12" t="s">
        <v>68</v>
      </c>
      <c r="B12" t="s">
        <v>69</v>
      </c>
      <c r="C12" t="s">
        <v>1</v>
      </c>
      <c r="D12" t="s">
        <v>2</v>
      </c>
      <c r="E12" t="str">
        <f t="shared" si="0"/>
        <v>'FR0000120644',</v>
      </c>
    </row>
    <row r="13" spans="1:7" x14ac:dyDescent="0.2">
      <c r="A13" t="s">
        <v>72</v>
      </c>
      <c r="B13" t="s">
        <v>73</v>
      </c>
      <c r="C13" t="s">
        <v>1</v>
      </c>
      <c r="D13" t="s">
        <v>2</v>
      </c>
      <c r="E13" t="str">
        <f t="shared" si="0"/>
        <v>'FR0014003TT8',</v>
      </c>
    </row>
    <row r="14" spans="1:7" x14ac:dyDescent="0.2">
      <c r="A14" t="s">
        <v>76</v>
      </c>
      <c r="B14" t="s">
        <v>77</v>
      </c>
      <c r="C14" t="s">
        <v>1</v>
      </c>
      <c r="D14" t="s">
        <v>2</v>
      </c>
      <c r="E14" t="str">
        <f t="shared" si="0"/>
        <v>'FR0010908533',</v>
      </c>
    </row>
    <row r="15" spans="1:7" x14ac:dyDescent="0.2">
      <c r="A15" t="s">
        <v>84</v>
      </c>
      <c r="B15" t="s">
        <v>85</v>
      </c>
      <c r="C15" t="s">
        <v>1</v>
      </c>
      <c r="D15" t="s">
        <v>2</v>
      </c>
      <c r="E15" t="str">
        <f t="shared" si="0"/>
        <v>'FR0010208488',</v>
      </c>
    </row>
    <row r="16" spans="1:7" x14ac:dyDescent="0.2">
      <c r="A16" t="s">
        <v>88</v>
      </c>
      <c r="B16" t="s">
        <v>89</v>
      </c>
      <c r="C16" t="s">
        <v>1</v>
      </c>
      <c r="D16" t="s">
        <v>2</v>
      </c>
      <c r="E16" t="str">
        <f t="shared" si="0"/>
        <v>'FR0000121667',</v>
      </c>
    </row>
    <row r="17" spans="1:5" x14ac:dyDescent="0.2">
      <c r="A17" t="s">
        <v>94</v>
      </c>
      <c r="B17" t="s">
        <v>95</v>
      </c>
      <c r="C17" t="s">
        <v>1</v>
      </c>
      <c r="D17" t="s">
        <v>2</v>
      </c>
      <c r="E17" t="str">
        <f t="shared" si="0"/>
        <v>'FR0014000MR3',</v>
      </c>
    </row>
    <row r="18" spans="1:5" x14ac:dyDescent="0.2">
      <c r="A18" t="s">
        <v>112</v>
      </c>
      <c r="B18" t="s">
        <v>113</v>
      </c>
      <c r="C18" t="s">
        <v>1</v>
      </c>
      <c r="D18" t="s">
        <v>2</v>
      </c>
      <c r="E18" t="str">
        <f t="shared" si="0"/>
        <v>'FR0000052292',</v>
      </c>
    </row>
    <row r="19" spans="1:5" x14ac:dyDescent="0.2">
      <c r="A19" t="s">
        <v>128</v>
      </c>
      <c r="B19" t="s">
        <v>129</v>
      </c>
      <c r="C19" t="s">
        <v>1</v>
      </c>
      <c r="D19" t="s">
        <v>2</v>
      </c>
      <c r="E19" t="str">
        <f t="shared" si="0"/>
        <v>'FR0000121485',</v>
      </c>
    </row>
    <row r="20" spans="1:5" x14ac:dyDescent="0.2">
      <c r="A20" t="s">
        <v>132</v>
      </c>
      <c r="B20" t="s">
        <v>133</v>
      </c>
      <c r="C20" t="s">
        <v>1</v>
      </c>
      <c r="D20" t="s">
        <v>2</v>
      </c>
      <c r="E20" t="str">
        <f t="shared" si="0"/>
        <v>'FR0000120321',</v>
      </c>
    </row>
    <row r="21" spans="1:5" x14ac:dyDescent="0.2">
      <c r="A21" t="s">
        <v>134</v>
      </c>
      <c r="B21" t="s">
        <v>135</v>
      </c>
      <c r="C21" t="s">
        <v>1</v>
      </c>
      <c r="D21" t="s">
        <v>2</v>
      </c>
      <c r="E21" t="str">
        <f t="shared" si="0"/>
        <v>'FR0010307819',</v>
      </c>
    </row>
    <row r="22" spans="1:5" x14ac:dyDescent="0.2">
      <c r="A22" t="s">
        <v>136</v>
      </c>
      <c r="B22" t="s">
        <v>137</v>
      </c>
      <c r="C22" t="s">
        <v>1</v>
      </c>
      <c r="D22" t="s">
        <v>2</v>
      </c>
      <c r="E22" t="str">
        <f t="shared" si="0"/>
        <v>'FR0000121014',</v>
      </c>
    </row>
    <row r="23" spans="1:5" x14ac:dyDescent="0.2">
      <c r="A23" t="s">
        <v>144</v>
      </c>
      <c r="B23" t="s">
        <v>145</v>
      </c>
      <c r="C23" t="s">
        <v>1</v>
      </c>
      <c r="D23" t="s">
        <v>2</v>
      </c>
      <c r="E23" t="str">
        <f t="shared" si="0"/>
        <v>'FR001400AJ45',</v>
      </c>
    </row>
    <row r="24" spans="1:5" x14ac:dyDescent="0.2">
      <c r="A24" t="s">
        <v>152</v>
      </c>
      <c r="B24" t="s">
        <v>153</v>
      </c>
      <c r="C24" t="s">
        <v>1</v>
      </c>
      <c r="D24" t="s">
        <v>2</v>
      </c>
      <c r="E24" t="str">
        <f t="shared" si="0"/>
        <v>'FR0000133308',</v>
      </c>
    </row>
    <row r="25" spans="1:5" x14ac:dyDescent="0.2">
      <c r="A25" t="s">
        <v>156</v>
      </c>
      <c r="B25" t="s">
        <v>157</v>
      </c>
      <c r="C25" t="s">
        <v>1</v>
      </c>
      <c r="D25" t="s">
        <v>2</v>
      </c>
      <c r="E25" t="str">
        <f t="shared" si="0"/>
        <v>'FR0000120693',</v>
      </c>
    </row>
    <row r="26" spans="1:5" x14ac:dyDescent="0.2">
      <c r="A26" t="s">
        <v>160</v>
      </c>
      <c r="B26" t="s">
        <v>161</v>
      </c>
      <c r="C26" t="s">
        <v>1</v>
      </c>
      <c r="D26" t="s">
        <v>2</v>
      </c>
      <c r="E26" t="str">
        <f t="shared" si="0"/>
        <v>'FR0000130577',</v>
      </c>
    </row>
    <row r="27" spans="1:5" x14ac:dyDescent="0.2">
      <c r="A27" t="s">
        <v>164</v>
      </c>
      <c r="B27" t="s">
        <v>165</v>
      </c>
      <c r="C27" t="s">
        <v>1</v>
      </c>
      <c r="D27" t="s">
        <v>2</v>
      </c>
      <c r="E27" t="str">
        <f t="shared" si="0"/>
        <v>'FR0000131906',</v>
      </c>
    </row>
    <row r="28" spans="1:5" x14ac:dyDescent="0.2">
      <c r="A28" t="s">
        <v>172</v>
      </c>
      <c r="B28" t="s">
        <v>173</v>
      </c>
      <c r="C28" t="s">
        <v>1</v>
      </c>
      <c r="D28" t="s">
        <v>2</v>
      </c>
      <c r="E28" t="str">
        <f t="shared" si="0"/>
        <v>'FR0000073272',</v>
      </c>
    </row>
    <row r="29" spans="1:5" x14ac:dyDescent="0.2">
      <c r="A29" t="s">
        <v>174</v>
      </c>
      <c r="B29" t="s">
        <v>175</v>
      </c>
      <c r="C29" t="s">
        <v>1</v>
      </c>
      <c r="D29" t="s">
        <v>2</v>
      </c>
      <c r="E29" t="str">
        <f t="shared" si="0"/>
        <v>'FR0000125007',</v>
      </c>
    </row>
    <row r="30" spans="1:5" x14ac:dyDescent="0.2">
      <c r="A30" t="s">
        <v>176</v>
      </c>
      <c r="B30" t="s">
        <v>177</v>
      </c>
      <c r="C30" t="s">
        <v>1</v>
      </c>
      <c r="D30" t="s">
        <v>2</v>
      </c>
      <c r="E30" t="str">
        <f t="shared" si="0"/>
        <v>'FR0000120578',</v>
      </c>
    </row>
    <row r="31" spans="1:5" x14ac:dyDescent="0.2">
      <c r="A31" t="s">
        <v>180</v>
      </c>
      <c r="B31" t="s">
        <v>181</v>
      </c>
      <c r="C31" t="s">
        <v>1</v>
      </c>
      <c r="D31" t="s">
        <v>2</v>
      </c>
      <c r="E31" t="str">
        <f t="shared" si="0"/>
        <v>'FR0000121972',</v>
      </c>
    </row>
    <row r="32" spans="1:5" x14ac:dyDescent="0.2">
      <c r="A32" t="s">
        <v>188</v>
      </c>
      <c r="B32" t="s">
        <v>189</v>
      </c>
      <c r="C32" t="s">
        <v>1</v>
      </c>
      <c r="D32" t="s">
        <v>2</v>
      </c>
      <c r="E32" t="str">
        <f t="shared" si="0"/>
        <v>'FR0000130809',</v>
      </c>
    </row>
    <row r="33" spans="1:5" x14ac:dyDescent="0.2">
      <c r="A33" t="s">
        <v>204</v>
      </c>
      <c r="B33" t="s">
        <v>205</v>
      </c>
      <c r="C33" t="s">
        <v>1</v>
      </c>
      <c r="D33" t="s">
        <v>11</v>
      </c>
      <c r="E33" t="str">
        <f t="shared" si="0"/>
        <v>'NL00150001Q9',</v>
      </c>
    </row>
    <row r="34" spans="1:5" x14ac:dyDescent="0.2">
      <c r="A34" t="s">
        <v>206</v>
      </c>
      <c r="B34" t="s">
        <v>207</v>
      </c>
      <c r="C34" t="s">
        <v>1</v>
      </c>
      <c r="D34" t="s">
        <v>11</v>
      </c>
      <c r="E34" t="str">
        <f t="shared" si="0"/>
        <v>'NL0000226223',</v>
      </c>
    </row>
    <row r="35" spans="1:5" x14ac:dyDescent="0.2">
      <c r="A35" t="s">
        <v>210</v>
      </c>
      <c r="B35" t="s">
        <v>211</v>
      </c>
      <c r="C35" t="s">
        <v>1</v>
      </c>
      <c r="D35" t="s">
        <v>2</v>
      </c>
      <c r="E35" t="str">
        <f t="shared" si="0"/>
        <v>'FR0000051807',</v>
      </c>
    </row>
    <row r="36" spans="1:5" x14ac:dyDescent="0.2">
      <c r="A36" t="s">
        <v>214</v>
      </c>
      <c r="B36" t="s">
        <v>215</v>
      </c>
      <c r="C36" t="s">
        <v>1</v>
      </c>
      <c r="D36" t="s">
        <v>2</v>
      </c>
      <c r="E36" t="str">
        <f t="shared" si="0"/>
        <v>'FR0000121329',</v>
      </c>
    </row>
    <row r="37" spans="1:5" x14ac:dyDescent="0.2">
      <c r="A37" t="s">
        <v>216</v>
      </c>
      <c r="B37" t="s">
        <v>217</v>
      </c>
      <c r="C37" t="s">
        <v>1</v>
      </c>
      <c r="D37" t="s">
        <v>2</v>
      </c>
      <c r="E37" t="str">
        <f t="shared" si="0"/>
        <v>'FR0000120271',</v>
      </c>
    </row>
    <row r="38" spans="1:5" x14ac:dyDescent="0.2">
      <c r="A38" t="s">
        <v>222</v>
      </c>
      <c r="B38" t="s">
        <v>223</v>
      </c>
      <c r="C38" t="s">
        <v>1</v>
      </c>
      <c r="D38" t="s">
        <v>2</v>
      </c>
      <c r="E38" t="str">
        <f t="shared" si="0"/>
        <v>'FR0013326246',</v>
      </c>
    </row>
    <row r="39" spans="1:5" x14ac:dyDescent="0.2">
      <c r="A39" t="s">
        <v>230</v>
      </c>
      <c r="B39" t="s">
        <v>231</v>
      </c>
      <c r="C39" t="s">
        <v>1</v>
      </c>
      <c r="D39" t="s">
        <v>2</v>
      </c>
      <c r="E39" t="str">
        <f t="shared" si="0"/>
        <v>'FR0000124141',</v>
      </c>
    </row>
    <row r="40" spans="1:5" x14ac:dyDescent="0.2">
      <c r="A40" t="s">
        <v>234</v>
      </c>
      <c r="B40" t="s">
        <v>235</v>
      </c>
      <c r="C40" t="s">
        <v>1</v>
      </c>
      <c r="D40" t="s">
        <v>2</v>
      </c>
      <c r="E40" t="str">
        <f t="shared" si="0"/>
        <v>'FR0000125486',</v>
      </c>
    </row>
    <row r="41" spans="1:5" x14ac:dyDescent="0.2">
      <c r="A41" t="s">
        <v>244</v>
      </c>
      <c r="B41" t="s">
        <v>245</v>
      </c>
      <c r="C41" t="s">
        <v>1</v>
      </c>
      <c r="D41" t="s">
        <v>2</v>
      </c>
      <c r="E41" t="str">
        <f t="shared" si="0"/>
        <v>'FR0011981968',</v>
      </c>
    </row>
  </sheetData>
  <autoFilter ref="A1:D41" xr:uid="{2A1EE200-510B-F946-873D-55444AF79FF0}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A13C-E3C5-A942-8B40-3B53C89E888D}">
  <sheetPr>
    <tabColor theme="9" tint="0.59999389629810485"/>
  </sheetPr>
  <dimension ref="A1:R128"/>
  <sheetViews>
    <sheetView tabSelected="1" topLeftCell="C1" workbookViewId="0">
      <selection activeCell="L116" sqref="L116:O116"/>
    </sheetView>
  </sheetViews>
  <sheetFormatPr baseColWidth="10" defaultRowHeight="16" x14ac:dyDescent="0.2"/>
  <cols>
    <col min="1" max="1" width="14.33203125" bestFit="1" customWidth="1"/>
    <col min="2" max="2" width="33.33203125" bestFit="1" customWidth="1"/>
    <col min="3" max="3" width="10.5" bestFit="1" customWidth="1"/>
    <col min="4" max="4" width="10.33203125" bestFit="1" customWidth="1"/>
    <col min="5" max="5" width="10.5" bestFit="1" customWidth="1"/>
    <col min="6" max="6" width="10.33203125" bestFit="1" customWidth="1"/>
    <col min="7" max="7" width="10.5" bestFit="1" customWidth="1"/>
    <col min="8" max="8" width="14.5" bestFit="1" customWidth="1"/>
    <col min="9" max="9" width="17.6640625" bestFit="1" customWidth="1"/>
    <col min="10" max="10" width="19.83203125" bestFit="1" customWidth="1"/>
    <col min="12" max="12" width="22.83203125" bestFit="1" customWidth="1"/>
    <col min="13" max="13" width="22.6640625" bestFit="1" customWidth="1"/>
    <col min="14" max="14" width="22.83203125" bestFit="1" customWidth="1"/>
    <col min="15" max="15" width="22.6640625" bestFit="1" customWidth="1"/>
  </cols>
  <sheetData>
    <row r="1" spans="1:18" x14ac:dyDescent="0.2">
      <c r="A1" s="1" t="s">
        <v>598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 t="s">
        <v>609</v>
      </c>
      <c r="M1" s="1" t="s">
        <v>610</v>
      </c>
      <c r="N1" s="1" t="s">
        <v>611</v>
      </c>
      <c r="O1" s="1" t="s">
        <v>612</v>
      </c>
    </row>
    <row r="2" spans="1:18" x14ac:dyDescent="0.2">
      <c r="A2" t="s">
        <v>0</v>
      </c>
      <c r="B2" t="s">
        <v>435</v>
      </c>
      <c r="C2" t="b">
        <f>IF(ISERROR(VLOOKUP(B2, SBF_beg_2017!$B$2:$B$121, 1, FALSE)), FALSE, TRUE)</f>
        <v>1</v>
      </c>
      <c r="D2" t="b">
        <f>IF(ISERROR(VLOOKUP(B2, SBF_end_2017!$B$2:$B$121, 1, FALSE)), FALSE, TRUE)</f>
        <v>1</v>
      </c>
      <c r="E2" t="b">
        <f>IF(ISERROR(VLOOKUP(B2, CAC_beg_2017!$B$2:$B$121, 1, FALSE)), FALSE, TRUE)</f>
        <v>1</v>
      </c>
      <c r="F2" t="b">
        <f>IF(ISERROR(VLOOKUP(B2, CAC_end_2017!$B$2:$B$121, 1, FALSE)), FALSE, TRUE)</f>
        <v>1</v>
      </c>
      <c r="G2" t="b">
        <f t="shared" ref="G2:G33" si="0">IF(OR(E2=TRUE, F2=TRUE), TRUE, FALSE)</f>
        <v>1</v>
      </c>
      <c r="H2">
        <v>255</v>
      </c>
      <c r="K2" t="b">
        <f t="shared" ref="K2:K33" si="1">IF(AND(C2=TRUE, D2=TRUE, I2&lt;&gt;TRUE, H2=255), TRUE, FALSE)</f>
        <v>1</v>
      </c>
      <c r="L2" s="5">
        <f>VLOOKUP($A2, [1]isins!$A:$E, 2, FALSE)</f>
        <v>2465</v>
      </c>
      <c r="M2" s="5">
        <f>VLOOKUP($A2, [1]isins!$A:$E, 3, FALSE)</f>
        <v>6386.3176470588232</v>
      </c>
      <c r="N2" s="5">
        <f>VLOOKUP($A2, [1]isins!$A:$E, 4, FALSE)</f>
        <v>74603</v>
      </c>
      <c r="O2" s="5">
        <f>VLOOKUP($A2, [1]isins!$A:$E, 5, FALSE)</f>
        <v>151317.92941176469</v>
      </c>
      <c r="R2">
        <f>COUNTIF(K:K, "=TRUE")</f>
        <v>104</v>
      </c>
    </row>
    <row r="3" spans="1:18" x14ac:dyDescent="0.2">
      <c r="A3" t="s">
        <v>4</v>
      </c>
      <c r="B3" t="s">
        <v>512</v>
      </c>
      <c r="C3" t="b">
        <f>IF(ISERROR(VLOOKUP(B3, SBF_beg_2017!$B$2:$B$121, 1, FALSE)), FALSE, TRUE)</f>
        <v>1</v>
      </c>
      <c r="D3" t="b">
        <f>IF(ISERROR(VLOOKUP(B3, SBF_end_2017!$B$2:$B$121, 1, FALSE)), FALSE, TRUE)</f>
        <v>1</v>
      </c>
      <c r="E3" t="b">
        <f>IF(ISERROR(VLOOKUP(B3, CAC_beg_2017!$B$2:$B$121, 1, FALSE)), FALSE, TRUE)</f>
        <v>0</v>
      </c>
      <c r="F3" t="b">
        <f>IF(ISERROR(VLOOKUP(B3, CAC_end_2017!$B$2:$B$121, 1, FALSE)), FALSE, TRUE)</f>
        <v>0</v>
      </c>
      <c r="G3" t="b">
        <f t="shared" si="0"/>
        <v>0</v>
      </c>
      <c r="H3">
        <v>255</v>
      </c>
      <c r="K3" t="b">
        <f t="shared" si="1"/>
        <v>1</v>
      </c>
      <c r="L3" s="5">
        <f>VLOOKUP($A3, [1]isins!$A:$E, 2, FALSE)</f>
        <v>524</v>
      </c>
      <c r="M3" s="5">
        <f>VLOOKUP($A3, [1]isins!$A:$E, 3, FALSE)</f>
        <v>1554.6392156862751</v>
      </c>
      <c r="N3" s="5">
        <f>VLOOKUP($A3, [1]isins!$A:$E, 4, FALSE)</f>
        <v>5271</v>
      </c>
      <c r="O3" s="5">
        <f>VLOOKUP($A3, [1]isins!$A:$E, 5, FALSE)</f>
        <v>14798.00787401575</v>
      </c>
    </row>
    <row r="4" spans="1:18" x14ac:dyDescent="0.2">
      <c r="A4" t="s">
        <v>6</v>
      </c>
      <c r="B4" t="s">
        <v>513</v>
      </c>
      <c r="C4" t="b">
        <f>IF(ISERROR(VLOOKUP(B4, SBF_beg_2017!$B$2:$B$121, 1, FALSE)), FALSE, TRUE)</f>
        <v>1</v>
      </c>
      <c r="D4" t="b">
        <f>IF(ISERROR(VLOOKUP(B4, SBF_end_2017!$B$2:$B$121, 1, FALSE)), FALSE, TRUE)</f>
        <v>1</v>
      </c>
      <c r="E4" t="b">
        <f>IF(ISERROR(VLOOKUP(B4, CAC_beg_2017!$B$2:$B$121, 1, FALSE)), FALSE, TRUE)</f>
        <v>0</v>
      </c>
      <c r="F4" t="b">
        <f>IF(ISERROR(VLOOKUP(B4, CAC_end_2017!$B$2:$B$121, 1, FALSE)), FALSE, TRUE)</f>
        <v>0</v>
      </c>
      <c r="G4" t="b">
        <f t="shared" si="0"/>
        <v>0</v>
      </c>
      <c r="H4">
        <v>255</v>
      </c>
      <c r="K4" t="b">
        <f t="shared" si="1"/>
        <v>1</v>
      </c>
      <c r="L4" s="5">
        <f>VLOOKUP($A4, [1]isins!$A:$E, 2, FALSE)</f>
        <v>2758</v>
      </c>
      <c r="M4" s="5">
        <f>VLOOKUP($A4, [1]isins!$A:$E, 3, FALSE)</f>
        <v>7597.6549019607846</v>
      </c>
      <c r="N4" s="5">
        <f>VLOOKUP($A4, [1]isins!$A:$E, 4, FALSE)</f>
        <v>32503</v>
      </c>
      <c r="O4" s="5">
        <f>VLOOKUP($A4, [1]isins!$A:$E, 5, FALSE)</f>
        <v>89923.266666666663</v>
      </c>
    </row>
    <row r="5" spans="1:18" x14ac:dyDescent="0.2">
      <c r="A5" t="s">
        <v>8</v>
      </c>
      <c r="B5" t="s">
        <v>474</v>
      </c>
      <c r="C5" t="b">
        <f>IF(ISERROR(VLOOKUP(B5, SBF_beg_2017!$B$2:$B$121, 1, FALSE)), FALSE, TRUE)</f>
        <v>1</v>
      </c>
      <c r="D5" t="b">
        <f>IF(ISERROR(VLOOKUP(B5, SBF_end_2017!$B$2:$B$121, 1, FALSE)), FALSE, TRUE)</f>
        <v>1</v>
      </c>
      <c r="E5" t="b">
        <f>IF(ISERROR(VLOOKUP(B5, CAC_beg_2017!$B$2:$B$121, 1, FALSE)), FALSE, TRUE)</f>
        <v>1</v>
      </c>
      <c r="F5" t="b">
        <f>IF(ISERROR(VLOOKUP(B5, CAC_end_2017!$B$2:$B$121, 1, FALSE)), FALSE, TRUE)</f>
        <v>1</v>
      </c>
      <c r="G5" t="b">
        <f t="shared" si="0"/>
        <v>1</v>
      </c>
      <c r="H5">
        <v>255</v>
      </c>
      <c r="K5" t="b">
        <f t="shared" si="1"/>
        <v>1</v>
      </c>
      <c r="L5" s="5">
        <f>VLOOKUP($A5, [1]isins!$A:$E, 2, FALSE)</f>
        <v>2570</v>
      </c>
      <c r="M5" s="5">
        <f>VLOOKUP($A5, [1]isins!$A:$E, 3, FALSE)</f>
        <v>6036.850980392157</v>
      </c>
      <c r="N5" s="5">
        <f>VLOOKUP($A5, [1]isins!$A:$E, 4, FALSE)</f>
        <v>26386</v>
      </c>
      <c r="O5" s="5">
        <f>VLOOKUP($A5, [1]isins!$A:$E, 5, FALSE)</f>
        <v>60197.207843137257</v>
      </c>
    </row>
    <row r="6" spans="1:18" x14ac:dyDescent="0.2">
      <c r="A6" t="s">
        <v>10</v>
      </c>
      <c r="B6" t="s">
        <v>436</v>
      </c>
      <c r="C6" t="b">
        <f>IF(ISERROR(VLOOKUP(B6, SBF_beg_2017!$B$2:$B$121, 1, FALSE)), FALSE, TRUE)</f>
        <v>1</v>
      </c>
      <c r="D6" t="b">
        <f>IF(ISERROR(VLOOKUP(B6, SBF_end_2017!$B$2:$B$121, 1, FALSE)), FALSE, TRUE)</f>
        <v>1</v>
      </c>
      <c r="E6" t="b">
        <f>IF(ISERROR(VLOOKUP(B6, CAC_beg_2017!$B$2:$B$121, 1, FALSE)), FALSE, TRUE)</f>
        <v>1</v>
      </c>
      <c r="F6" t="b">
        <f>IF(ISERROR(VLOOKUP(B6, CAC_end_2017!$B$2:$B$121, 1, FALSE)), FALSE, TRUE)</f>
        <v>1</v>
      </c>
      <c r="G6" t="b">
        <f t="shared" si="0"/>
        <v>1</v>
      </c>
      <c r="H6">
        <v>255</v>
      </c>
      <c r="K6" t="b">
        <f t="shared" si="1"/>
        <v>1</v>
      </c>
      <c r="L6" s="5">
        <f>VLOOKUP($A6, [1]isins!$A:$E, 2, FALSE)</f>
        <v>3717</v>
      </c>
      <c r="M6" s="5">
        <f>VLOOKUP($A6, [1]isins!$A:$E, 3, FALSE)</f>
        <v>12097.552941176469</v>
      </c>
      <c r="N6" s="5">
        <f>VLOOKUP($A6, [1]isins!$A:$E, 4, FALSE)</f>
        <v>2</v>
      </c>
      <c r="O6" s="5">
        <f>VLOOKUP($A6, [1]isins!$A:$E, 5, FALSE)</f>
        <v>214641.96862745099</v>
      </c>
    </row>
    <row r="7" spans="1:18" x14ac:dyDescent="0.2">
      <c r="A7" t="s">
        <v>13</v>
      </c>
      <c r="B7" t="s">
        <v>514</v>
      </c>
      <c r="C7" t="b">
        <f>IF(ISERROR(VLOOKUP(B7, SBF_beg_2017!$B$2:$B$121, 1, FALSE)), FALSE, TRUE)</f>
        <v>0</v>
      </c>
      <c r="D7" t="b">
        <f>IF(ISERROR(VLOOKUP(B7, SBF_end_2017!$B$2:$B$121, 1, FALSE)), FALSE, TRUE)</f>
        <v>1</v>
      </c>
      <c r="E7" t="b">
        <f>IF(ISERROR(VLOOKUP(B7, CAC_beg_2017!$B$2:$B$121, 1, FALSE)), FALSE, TRUE)</f>
        <v>0</v>
      </c>
      <c r="F7" t="b">
        <f>IF(ISERROR(VLOOKUP(B7, CAC_end_2017!$B$2:$B$121, 1, FALSE)), FALSE, TRUE)</f>
        <v>0</v>
      </c>
      <c r="G7" t="b">
        <f t="shared" si="0"/>
        <v>0</v>
      </c>
      <c r="H7">
        <v>139</v>
      </c>
      <c r="K7" t="b">
        <f t="shared" si="1"/>
        <v>0</v>
      </c>
      <c r="L7" s="5"/>
      <c r="M7" s="5"/>
      <c r="N7" s="5"/>
      <c r="O7" s="5"/>
    </row>
    <row r="8" spans="1:18" x14ac:dyDescent="0.2">
      <c r="A8" t="s">
        <v>15</v>
      </c>
      <c r="B8" t="s">
        <v>515</v>
      </c>
      <c r="C8" t="b">
        <f>IF(ISERROR(VLOOKUP(B8, SBF_beg_2017!$B$2:$B$121, 1, FALSE)), FALSE, TRUE)</f>
        <v>1</v>
      </c>
      <c r="D8" t="b">
        <f>IF(ISERROR(VLOOKUP(B8, SBF_end_2017!$B$2:$B$121, 1, FALSE)), FALSE, TRUE)</f>
        <v>1</v>
      </c>
      <c r="E8" t="b">
        <f>IF(ISERROR(VLOOKUP(B8, CAC_beg_2017!$B$2:$B$121, 1, FALSE)), FALSE, TRUE)</f>
        <v>0</v>
      </c>
      <c r="F8" t="b">
        <f>IF(ISERROR(VLOOKUP(B8, CAC_end_2017!$B$2:$B$121, 1, FALSE)), FALSE, TRUE)</f>
        <v>0</v>
      </c>
      <c r="G8" t="b">
        <f t="shared" si="0"/>
        <v>0</v>
      </c>
      <c r="H8">
        <v>255</v>
      </c>
      <c r="K8" t="b">
        <f t="shared" si="1"/>
        <v>1</v>
      </c>
      <c r="L8" s="5">
        <f>VLOOKUP($A8, [1]isins!$A:$E, 2, FALSE)</f>
        <v>1419</v>
      </c>
      <c r="M8" s="5">
        <f>VLOOKUP($A8, [1]isins!$A:$E, 3, FALSE)</f>
        <v>4367.8235294117649</v>
      </c>
      <c r="N8" s="5">
        <f>VLOOKUP($A8, [1]isins!$A:$E, 4, FALSE)</f>
        <v>39070</v>
      </c>
      <c r="O8" s="5">
        <f>VLOOKUP($A8, [1]isins!$A:$E, 5, FALSE)</f>
        <v>97389.370078740161</v>
      </c>
    </row>
    <row r="9" spans="1:18" x14ac:dyDescent="0.2">
      <c r="A9" t="s">
        <v>19</v>
      </c>
      <c r="B9" t="s">
        <v>516</v>
      </c>
      <c r="C9" t="b">
        <f>IF(ISERROR(VLOOKUP(B9, SBF_beg_2017!$B$2:$B$121, 1, FALSE)), FALSE, TRUE)</f>
        <v>1</v>
      </c>
      <c r="D9" t="b">
        <f>IF(ISERROR(VLOOKUP(B9, SBF_end_2017!$B$2:$B$121, 1, FALSE)), FALSE, TRUE)</f>
        <v>1</v>
      </c>
      <c r="E9" t="b">
        <f>IF(ISERROR(VLOOKUP(B9, CAC_beg_2017!$B$2:$B$121, 1, FALSE)), FALSE, TRUE)</f>
        <v>0</v>
      </c>
      <c r="F9" t="b">
        <f>IF(ISERROR(VLOOKUP(B9, CAC_end_2017!$B$2:$B$121, 1, FALSE)), FALSE, TRUE)</f>
        <v>0</v>
      </c>
      <c r="G9" t="b">
        <f t="shared" si="0"/>
        <v>0</v>
      </c>
      <c r="H9">
        <v>255</v>
      </c>
      <c r="K9" t="b">
        <f t="shared" si="1"/>
        <v>1</v>
      </c>
      <c r="L9" s="5">
        <f>VLOOKUP($A9, [1]isins!$A:$E, 2, FALSE)</f>
        <v>271</v>
      </c>
      <c r="M9" s="5">
        <f>VLOOKUP($A9, [1]isins!$A:$E, 3, FALSE)</f>
        <v>857.60784313725492</v>
      </c>
      <c r="N9" s="5">
        <f>VLOOKUP($A9, [1]isins!$A:$E, 4, FALSE)</f>
        <v>4628</v>
      </c>
      <c r="O9" s="5">
        <f>VLOOKUP($A9, [1]isins!$A:$E, 5, FALSE)</f>
        <v>12439.431372549019</v>
      </c>
    </row>
    <row r="10" spans="1:18" x14ac:dyDescent="0.2">
      <c r="A10" t="s">
        <v>503</v>
      </c>
      <c r="B10" t="s">
        <v>582</v>
      </c>
      <c r="C10" t="b">
        <f>IF(ISERROR(VLOOKUP(B10, SBF_beg_2017!$B$2:$B$121, 1, FALSE)), FALSE, TRUE)</f>
        <v>1</v>
      </c>
      <c r="D10" t="b">
        <f>IF(ISERROR(VLOOKUP(B10, SBF_end_2017!$B$2:$B$121, 1, FALSE)), FALSE, TRUE)</f>
        <v>1</v>
      </c>
      <c r="E10" t="b">
        <f>IF(ISERROR(VLOOKUP(B10, CAC_beg_2017!$B$2:$B$121, 1, FALSE)), FALSE, TRUE)</f>
        <v>0</v>
      </c>
      <c r="F10" t="b">
        <f>IF(ISERROR(VLOOKUP(B10, CAC_end_2017!$B$2:$B$121, 1, FALSE)), FALSE, TRUE)</f>
        <v>0</v>
      </c>
      <c r="G10" t="b">
        <f t="shared" si="0"/>
        <v>0</v>
      </c>
      <c r="H10">
        <v>255</v>
      </c>
      <c r="K10" t="b">
        <f t="shared" si="1"/>
        <v>1</v>
      </c>
      <c r="L10" s="5">
        <f>VLOOKUP($A10, [1]isins!$A:$E, 2, FALSE)</f>
        <v>442</v>
      </c>
      <c r="M10" s="5">
        <f>VLOOKUP($A10, [1]isins!$A:$E, 3, FALSE)</f>
        <v>1283.262745098039</v>
      </c>
      <c r="N10" s="5">
        <f>VLOOKUP($A10, [1]isins!$A:$E, 4, FALSE)</f>
        <v>4671</v>
      </c>
      <c r="O10" s="5">
        <f>VLOOKUP($A10, [1]isins!$A:$E, 5, FALSE)</f>
        <v>12563.85490196078</v>
      </c>
    </row>
    <row r="11" spans="1:18" x14ac:dyDescent="0.2">
      <c r="A11" t="s">
        <v>21</v>
      </c>
      <c r="B11" t="s">
        <v>517</v>
      </c>
      <c r="C11" t="b">
        <f>IF(ISERROR(VLOOKUP(B11, SBF_beg_2017!$B$2:$B$121, 1, FALSE)), FALSE, TRUE)</f>
        <v>1</v>
      </c>
      <c r="D11" t="b">
        <f>IF(ISERROR(VLOOKUP(B11, SBF_end_2017!$B$2:$B$121, 1, FALSE)), FALSE, TRUE)</f>
        <v>1</v>
      </c>
      <c r="E11" t="b">
        <f>IF(ISERROR(VLOOKUP(B11, CAC_beg_2017!$B$2:$B$121, 1, FALSE)), FALSE, TRUE)</f>
        <v>0</v>
      </c>
      <c r="F11" t="b">
        <f>IF(ISERROR(VLOOKUP(B11, CAC_end_2017!$B$2:$B$121, 1, FALSE)), FALSE, TRUE)</f>
        <v>0</v>
      </c>
      <c r="G11" t="b">
        <f t="shared" si="0"/>
        <v>0</v>
      </c>
      <c r="H11">
        <v>255</v>
      </c>
      <c r="K11" t="b">
        <f t="shared" si="1"/>
        <v>1</v>
      </c>
      <c r="L11" s="5">
        <f>VLOOKUP($A11, [1]isins!$A:$E, 2, FALSE)</f>
        <v>274</v>
      </c>
      <c r="M11" s="5">
        <f>VLOOKUP($A11, [1]isins!$A:$E, 3, FALSE)</f>
        <v>2331.262745098039</v>
      </c>
      <c r="N11" s="5">
        <f>VLOOKUP($A11, [1]isins!$A:$E, 4, FALSE)</f>
        <v>2</v>
      </c>
      <c r="O11" s="5">
        <f>VLOOKUP($A11, [1]isins!$A:$E, 5, FALSE)</f>
        <v>22116.70196078431</v>
      </c>
    </row>
    <row r="12" spans="1:18" x14ac:dyDescent="0.2">
      <c r="A12" t="s">
        <v>434</v>
      </c>
      <c r="B12" t="s">
        <v>590</v>
      </c>
      <c r="C12" t="b">
        <f>IF(ISERROR(VLOOKUP(B12, SBF_beg_2017!$B$2:$B$121, 1, FALSE)), FALSE, TRUE)</f>
        <v>1</v>
      </c>
      <c r="D12" t="b">
        <f>IF(ISERROR(VLOOKUP(B12, SBF_end_2017!$B$2:$B$121, 1, FALSE)), FALSE, TRUE)</f>
        <v>1</v>
      </c>
      <c r="E12" t="b">
        <f>IF(ISERROR(VLOOKUP(B12, CAC_beg_2017!$B$2:$B$121, 1, FALSE)), FALSE, TRUE)</f>
        <v>0</v>
      </c>
      <c r="F12" t="b">
        <f>IF(ISERROR(VLOOKUP(B12, CAC_end_2017!$B$2:$B$121, 1, FALSE)), FALSE, TRUE)</f>
        <v>0</v>
      </c>
      <c r="G12" t="b">
        <f t="shared" si="0"/>
        <v>0</v>
      </c>
      <c r="K12" t="b">
        <f t="shared" si="1"/>
        <v>0</v>
      </c>
      <c r="L12" s="5"/>
      <c r="M12" s="5"/>
      <c r="N12" s="5"/>
      <c r="O12" s="5"/>
    </row>
    <row r="13" spans="1:18" x14ac:dyDescent="0.2">
      <c r="A13" t="s">
        <v>434</v>
      </c>
      <c r="B13" t="s">
        <v>473</v>
      </c>
      <c r="C13" t="b">
        <f>IF(ISERROR(VLOOKUP(B13, SBF_beg_2017!$B$2:$B$121, 1, FALSE)), FALSE, TRUE)</f>
        <v>1</v>
      </c>
      <c r="D13" t="b">
        <f>IF(ISERROR(VLOOKUP(B13, SBF_end_2017!$B$2:$B$121, 1, FALSE)), FALSE, TRUE)</f>
        <v>1</v>
      </c>
      <c r="E13" t="b">
        <f>IF(ISERROR(VLOOKUP(B13, CAC_beg_2017!$B$2:$B$121, 1, FALSE)), FALSE, TRUE)</f>
        <v>1</v>
      </c>
      <c r="F13" t="b">
        <f>IF(ISERROR(VLOOKUP(B13, CAC_end_2017!$B$2:$B$121, 1, FALSE)), FALSE, TRUE)</f>
        <v>1</v>
      </c>
      <c r="G13" t="b">
        <f t="shared" si="0"/>
        <v>1</v>
      </c>
      <c r="K13" t="b">
        <f t="shared" si="1"/>
        <v>0</v>
      </c>
      <c r="L13" s="5"/>
      <c r="M13" s="5"/>
      <c r="N13" s="5"/>
      <c r="O13" s="5"/>
    </row>
    <row r="14" spans="1:18" x14ac:dyDescent="0.2">
      <c r="A14" t="s">
        <v>31</v>
      </c>
      <c r="B14" t="s">
        <v>518</v>
      </c>
      <c r="C14" t="b">
        <f>IF(ISERROR(VLOOKUP(B14, SBF_beg_2017!$B$2:$B$121, 1, FALSE)), FALSE, TRUE)</f>
        <v>1</v>
      </c>
      <c r="D14" t="b">
        <f>IF(ISERROR(VLOOKUP(B14, SBF_end_2017!$B$2:$B$121, 1, FALSE)), FALSE, TRUE)</f>
        <v>1</v>
      </c>
      <c r="E14" t="b">
        <f>IF(ISERROR(VLOOKUP(B14, CAC_beg_2017!$B$2:$B$121, 1, FALSE)), FALSE, TRUE)</f>
        <v>0</v>
      </c>
      <c r="F14" t="b">
        <f>IF(ISERROR(VLOOKUP(B14, CAC_end_2017!$B$2:$B$121, 1, FALSE)), FALSE, TRUE)</f>
        <v>0</v>
      </c>
      <c r="G14" t="b">
        <f t="shared" si="0"/>
        <v>0</v>
      </c>
      <c r="H14">
        <v>255</v>
      </c>
      <c r="K14" t="b">
        <f t="shared" si="1"/>
        <v>1</v>
      </c>
      <c r="L14" s="5">
        <f>VLOOKUP($A14, [1]isins!$A:$E, 2, FALSE)</f>
        <v>1150</v>
      </c>
      <c r="M14" s="5">
        <f>VLOOKUP($A14, [1]isins!$A:$E, 3, FALSE)</f>
        <v>4096.2745098039213</v>
      </c>
      <c r="N14" s="5">
        <f>VLOOKUP($A14, [1]isins!$A:$E, 4, FALSE)</f>
        <v>19549</v>
      </c>
      <c r="O14" s="5">
        <f>VLOOKUP($A14, [1]isins!$A:$E, 5, FALSE)</f>
        <v>99360.818897637801</v>
      </c>
    </row>
    <row r="15" spans="1:18" x14ac:dyDescent="0.2">
      <c r="A15" t="s">
        <v>33</v>
      </c>
      <c r="B15" t="s">
        <v>437</v>
      </c>
      <c r="C15" t="b">
        <f>IF(ISERROR(VLOOKUP(B15, SBF_beg_2017!$B$2:$B$121, 1, FALSE)), FALSE, TRUE)</f>
        <v>1</v>
      </c>
      <c r="D15" t="b">
        <f>IF(ISERROR(VLOOKUP(B15, SBF_end_2017!$B$2:$B$121, 1, FALSE)), FALSE, TRUE)</f>
        <v>1</v>
      </c>
      <c r="E15" t="b">
        <f>IF(ISERROR(VLOOKUP(B15, CAC_beg_2017!$B$2:$B$121, 1, FALSE)), FALSE, TRUE)</f>
        <v>0</v>
      </c>
      <c r="F15" t="b">
        <f>IF(ISERROR(VLOOKUP(B15, CAC_end_2017!$B$2:$B$121, 1, FALSE)), FALSE, TRUE)</f>
        <v>1</v>
      </c>
      <c r="G15" t="b">
        <f t="shared" si="0"/>
        <v>1</v>
      </c>
      <c r="H15">
        <v>255</v>
      </c>
      <c r="K15" t="b">
        <f t="shared" si="1"/>
        <v>1</v>
      </c>
      <c r="L15" s="5">
        <f>VLOOKUP($A15, [1]isins!$A:$E, 2, FALSE)</f>
        <v>1432</v>
      </c>
      <c r="M15" s="5">
        <f>VLOOKUP($A15, [1]isins!$A:$E, 3, FALSE)</f>
        <v>4424.6705882352944</v>
      </c>
      <c r="N15" s="5">
        <f>VLOOKUP($A15, [1]isins!$A:$E, 4, FALSE)</f>
        <v>16914</v>
      </c>
      <c r="O15" s="5">
        <f>VLOOKUP($A15, [1]isins!$A:$E, 5, FALSE)</f>
        <v>65125.023529411767</v>
      </c>
    </row>
    <row r="16" spans="1:18" x14ac:dyDescent="0.2">
      <c r="A16" t="s">
        <v>35</v>
      </c>
      <c r="B16" t="s">
        <v>438</v>
      </c>
      <c r="C16" t="b">
        <f>IF(ISERROR(VLOOKUP(B16, SBF_beg_2017!$B$2:$B$121, 1, FALSE)), FALSE, TRUE)</f>
        <v>1</v>
      </c>
      <c r="D16" t="b">
        <f>IF(ISERROR(VLOOKUP(B16, SBF_end_2017!$B$2:$B$121, 1, FALSE)), FALSE, TRUE)</f>
        <v>1</v>
      </c>
      <c r="E16" t="b">
        <f>IF(ISERROR(VLOOKUP(B16, CAC_beg_2017!$B$2:$B$121, 1, FALSE)), FALSE, TRUE)</f>
        <v>1</v>
      </c>
      <c r="F16" t="b">
        <f>IF(ISERROR(VLOOKUP(B16, CAC_end_2017!$B$2:$B$121, 1, FALSE)), FALSE, TRUE)</f>
        <v>1</v>
      </c>
      <c r="G16" t="b">
        <f t="shared" si="0"/>
        <v>1</v>
      </c>
      <c r="H16">
        <v>255</v>
      </c>
      <c r="K16" t="b">
        <f t="shared" si="1"/>
        <v>1</v>
      </c>
      <c r="L16" s="5">
        <f>VLOOKUP($A16, [1]isins!$A:$E, 2, FALSE)</f>
        <v>4291</v>
      </c>
      <c r="M16" s="5">
        <f>VLOOKUP($A16, [1]isins!$A:$E, 3, FALSE)</f>
        <v>11841.952941176471</v>
      </c>
      <c r="N16" s="5">
        <f>VLOOKUP($A16, [1]isins!$A:$E, 4, FALSE)</f>
        <v>81151</v>
      </c>
      <c r="O16" s="5">
        <f>VLOOKUP($A16, [1]isins!$A:$E, 5, FALSE)</f>
        <v>210803.53725490201</v>
      </c>
    </row>
    <row r="17" spans="1:15" x14ac:dyDescent="0.2">
      <c r="A17" t="s">
        <v>41</v>
      </c>
      <c r="B17" t="s">
        <v>520</v>
      </c>
      <c r="C17" t="b">
        <f>IF(ISERROR(VLOOKUP(B17, SBF_beg_2017!$B$2:$B$121, 1, FALSE)), FALSE, TRUE)</f>
        <v>1</v>
      </c>
      <c r="D17" t="b">
        <f>IF(ISERROR(VLOOKUP(B17, SBF_end_2017!$B$2:$B$121, 1, FALSE)), FALSE, TRUE)</f>
        <v>1</v>
      </c>
      <c r="E17" t="b">
        <f>IF(ISERROR(VLOOKUP(B17, CAC_beg_2017!$B$2:$B$121, 1, FALSE)), FALSE, TRUE)</f>
        <v>0</v>
      </c>
      <c r="F17" t="b">
        <f>IF(ISERROR(VLOOKUP(B17, CAC_end_2017!$B$2:$B$121, 1, FALSE)), FALSE, TRUE)</f>
        <v>0</v>
      </c>
      <c r="G17" t="b">
        <f t="shared" si="0"/>
        <v>0</v>
      </c>
      <c r="H17">
        <v>71</v>
      </c>
      <c r="K17" t="b">
        <f t="shared" si="1"/>
        <v>0</v>
      </c>
      <c r="L17" s="5"/>
      <c r="M17" s="5"/>
      <c r="N17" s="5"/>
      <c r="O17" s="5"/>
    </row>
    <row r="18" spans="1:15" x14ac:dyDescent="0.2">
      <c r="A18" t="s">
        <v>43</v>
      </c>
      <c r="B18" t="s">
        <v>439</v>
      </c>
      <c r="C18" t="b">
        <f>IF(ISERROR(VLOOKUP(B18, SBF_beg_2017!$B$2:$B$121, 1, FALSE)), FALSE, TRUE)</f>
        <v>1</v>
      </c>
      <c r="D18" t="b">
        <f>IF(ISERROR(VLOOKUP(B18, SBF_end_2017!$B$2:$B$121, 1, FALSE)), FALSE, TRUE)</f>
        <v>1</v>
      </c>
      <c r="E18" t="b">
        <f>IF(ISERROR(VLOOKUP(B18, CAC_beg_2017!$B$2:$B$121, 1, FALSE)), FALSE, TRUE)</f>
        <v>1</v>
      </c>
      <c r="F18" t="b">
        <f>IF(ISERROR(VLOOKUP(B18, CAC_end_2017!$B$2:$B$121, 1, FALSE)), FALSE, TRUE)</f>
        <v>1</v>
      </c>
      <c r="G18" t="b">
        <f t="shared" si="0"/>
        <v>1</v>
      </c>
      <c r="H18">
        <v>255</v>
      </c>
      <c r="K18" t="b">
        <f t="shared" si="1"/>
        <v>1</v>
      </c>
      <c r="L18" s="5">
        <f>VLOOKUP($A18, [1]isins!$A:$E, 2, FALSE)</f>
        <v>5737</v>
      </c>
      <c r="M18" s="5">
        <f>VLOOKUP($A18, [1]isins!$A:$E, 3, FALSE)</f>
        <v>18010.713725490201</v>
      </c>
      <c r="N18" s="5">
        <f>VLOOKUP($A18, [1]isins!$A:$E, 4, FALSE)</f>
        <v>1</v>
      </c>
      <c r="O18" s="5">
        <f>VLOOKUP($A18, [1]isins!$A:$E, 5, FALSE)</f>
        <v>311086.36470588233</v>
      </c>
    </row>
    <row r="19" spans="1:15" x14ac:dyDescent="0.2">
      <c r="A19" t="s">
        <v>45</v>
      </c>
      <c r="B19" t="s">
        <v>521</v>
      </c>
      <c r="C19" t="b">
        <f>IF(ISERROR(VLOOKUP(B19, SBF_beg_2017!$B$2:$B$121, 1, FALSE)), FALSE, TRUE)</f>
        <v>1</v>
      </c>
      <c r="D19" t="b">
        <f>IF(ISERROR(VLOOKUP(B19, SBF_end_2017!$B$2:$B$121, 1, FALSE)), FALSE, TRUE)</f>
        <v>1</v>
      </c>
      <c r="E19" t="b">
        <f>IF(ISERROR(VLOOKUP(B19, CAC_beg_2017!$B$2:$B$121, 1, FALSE)), FALSE, TRUE)</f>
        <v>0</v>
      </c>
      <c r="F19" t="b">
        <f>IF(ISERROR(VLOOKUP(B19, CAC_end_2017!$B$2:$B$121, 1, FALSE)), FALSE, TRUE)</f>
        <v>0</v>
      </c>
      <c r="G19" t="b">
        <f t="shared" si="0"/>
        <v>0</v>
      </c>
      <c r="H19">
        <v>255</v>
      </c>
      <c r="K19" t="b">
        <f t="shared" si="1"/>
        <v>1</v>
      </c>
      <c r="L19" s="5">
        <f>VLOOKUP($A19, [1]isins!$A:$E, 2, FALSE)</f>
        <v>568</v>
      </c>
      <c r="M19" s="5">
        <f>VLOOKUP($A19, [1]isins!$A:$E, 3, FALSE)</f>
        <v>1829.5803921568629</v>
      </c>
      <c r="N19" s="5">
        <f>VLOOKUP($A19, [1]isins!$A:$E, 4, FALSE)</f>
        <v>8239</v>
      </c>
      <c r="O19" s="5">
        <f>VLOOKUP($A19, [1]isins!$A:$E, 5, FALSE)</f>
        <v>27969.925490196081</v>
      </c>
    </row>
    <row r="20" spans="1:15" x14ac:dyDescent="0.2">
      <c r="A20" t="s">
        <v>47</v>
      </c>
      <c r="B20" t="s">
        <v>440</v>
      </c>
      <c r="C20" t="b">
        <f>IF(ISERROR(VLOOKUP(B20, SBF_beg_2017!$B$2:$B$121, 1, FALSE)), FALSE, TRUE)</f>
        <v>1</v>
      </c>
      <c r="D20" t="b">
        <f>IF(ISERROR(VLOOKUP(B20, SBF_end_2017!$B$2:$B$121, 1, FALSE)), FALSE, TRUE)</f>
        <v>1</v>
      </c>
      <c r="E20" t="b">
        <f>IF(ISERROR(VLOOKUP(B20, CAC_beg_2017!$B$2:$B$121, 1, FALSE)), FALSE, TRUE)</f>
        <v>1</v>
      </c>
      <c r="F20" t="b">
        <f>IF(ISERROR(VLOOKUP(B20, CAC_end_2017!$B$2:$B$121, 1, FALSE)), FALSE, TRUE)</f>
        <v>1</v>
      </c>
      <c r="G20" t="b">
        <f t="shared" si="0"/>
        <v>1</v>
      </c>
      <c r="H20">
        <v>255</v>
      </c>
      <c r="K20" t="b">
        <f t="shared" si="1"/>
        <v>1</v>
      </c>
      <c r="L20" s="5">
        <f>VLOOKUP($A20, [1]isins!$A:$E, 2, FALSE)</f>
        <v>1859</v>
      </c>
      <c r="M20" s="5">
        <f>VLOOKUP($A20, [1]isins!$A:$E, 3, FALSE)</f>
        <v>5425.1333333333332</v>
      </c>
      <c r="N20" s="5">
        <f>VLOOKUP($A20, [1]isins!$A:$E, 4, FALSE)</f>
        <v>42345</v>
      </c>
      <c r="O20" s="5">
        <f>VLOOKUP($A20, [1]isins!$A:$E, 5, FALSE)</f>
        <v>141938.12549019611</v>
      </c>
    </row>
    <row r="21" spans="1:15" x14ac:dyDescent="0.2">
      <c r="A21" t="s">
        <v>49</v>
      </c>
      <c r="B21" t="s">
        <v>522</v>
      </c>
      <c r="C21" t="b">
        <f>IF(ISERROR(VLOOKUP(B21, SBF_beg_2017!$B$2:$B$121, 1, FALSE)), FALSE, TRUE)</f>
        <v>1</v>
      </c>
      <c r="D21" t="b">
        <f>IF(ISERROR(VLOOKUP(B21, SBF_end_2017!$B$2:$B$121, 1, FALSE)), FALSE, TRUE)</f>
        <v>1</v>
      </c>
      <c r="E21" t="b">
        <f>IF(ISERROR(VLOOKUP(B21, CAC_beg_2017!$B$2:$B$121, 1, FALSE)), FALSE, TRUE)</f>
        <v>0</v>
      </c>
      <c r="F21" t="b">
        <f>IF(ISERROR(VLOOKUP(B21, CAC_end_2017!$B$2:$B$121, 1, FALSE)), FALSE, TRUE)</f>
        <v>0</v>
      </c>
      <c r="G21" t="b">
        <f t="shared" si="0"/>
        <v>0</v>
      </c>
      <c r="H21">
        <v>255</v>
      </c>
      <c r="K21" t="b">
        <f t="shared" si="1"/>
        <v>1</v>
      </c>
      <c r="L21" s="5">
        <f>VLOOKUP($A21, [1]isins!$A:$E, 2, FALSE)</f>
        <v>813</v>
      </c>
      <c r="M21" s="5">
        <f>VLOOKUP($A21, [1]isins!$A:$E, 3, FALSE)</f>
        <v>2792.552941176471</v>
      </c>
      <c r="N21" s="5">
        <f>VLOOKUP($A21, [1]isins!$A:$E, 4, FALSE)</f>
        <v>14066</v>
      </c>
      <c r="O21" s="5">
        <f>VLOOKUP($A21, [1]isins!$A:$E, 5, FALSE)</f>
        <v>48956.582677165352</v>
      </c>
    </row>
    <row r="22" spans="1:15" x14ac:dyDescent="0.2">
      <c r="A22" t="s">
        <v>51</v>
      </c>
      <c r="B22" t="s">
        <v>441</v>
      </c>
      <c r="C22" t="b">
        <f>IF(ISERROR(VLOOKUP(B22, SBF_beg_2017!$B$2:$B$121, 1, FALSE)), FALSE, TRUE)</f>
        <v>1</v>
      </c>
      <c r="D22" t="b">
        <f>IF(ISERROR(VLOOKUP(B22, SBF_end_2017!$B$2:$B$121, 1, FALSE)), FALSE, TRUE)</f>
        <v>1</v>
      </c>
      <c r="E22" t="b">
        <f>IF(ISERROR(VLOOKUP(B22, CAC_beg_2017!$B$2:$B$121, 1, FALSE)), FALSE, TRUE)</f>
        <v>1</v>
      </c>
      <c r="F22" t="b">
        <f>IF(ISERROR(VLOOKUP(B22, CAC_end_2017!$B$2:$B$121, 1, FALSE)), FALSE, TRUE)</f>
        <v>1</v>
      </c>
      <c r="G22" t="b">
        <f t="shared" si="0"/>
        <v>1</v>
      </c>
      <c r="H22">
        <v>255</v>
      </c>
      <c r="I22" t="b">
        <v>1</v>
      </c>
      <c r="J22" t="s">
        <v>597</v>
      </c>
      <c r="K22" t="b">
        <f t="shared" si="1"/>
        <v>0</v>
      </c>
      <c r="L22" s="5"/>
      <c r="M22" s="5"/>
      <c r="N22" s="5"/>
      <c r="O22" s="5"/>
    </row>
    <row r="23" spans="1:15" x14ac:dyDescent="0.2">
      <c r="A23" t="s">
        <v>55</v>
      </c>
      <c r="B23" t="s">
        <v>442</v>
      </c>
      <c r="C23" t="b">
        <f>IF(ISERROR(VLOOKUP(B23, SBF_beg_2017!$B$2:$B$121, 1, FALSE)), FALSE, TRUE)</f>
        <v>1</v>
      </c>
      <c r="D23" t="b">
        <f>IF(ISERROR(VLOOKUP(B23, SBF_end_2017!$B$2:$B$121, 1, FALSE)), FALSE, TRUE)</f>
        <v>1</v>
      </c>
      <c r="E23" t="b">
        <f>IF(ISERROR(VLOOKUP(B23, CAC_beg_2017!$B$2:$B$121, 1, FALSE)), FALSE, TRUE)</f>
        <v>1</v>
      </c>
      <c r="F23" t="b">
        <f>IF(ISERROR(VLOOKUP(B23, CAC_end_2017!$B$2:$B$121, 1, FALSE)), FALSE, TRUE)</f>
        <v>1</v>
      </c>
      <c r="G23" t="b">
        <f t="shared" si="0"/>
        <v>1</v>
      </c>
      <c r="H23">
        <v>255</v>
      </c>
      <c r="K23" t="b">
        <f t="shared" si="1"/>
        <v>1</v>
      </c>
      <c r="L23" s="5">
        <f>VLOOKUP($A23, [1]isins!$A:$E, 2, FALSE)</f>
        <v>2924</v>
      </c>
      <c r="M23" s="5">
        <f>VLOOKUP($A23, [1]isins!$A:$E, 3, FALSE)</f>
        <v>8666.7372549019601</v>
      </c>
      <c r="N23" s="5">
        <f>VLOOKUP($A23, [1]isins!$A:$E, 4, FALSE)</f>
        <v>44902</v>
      </c>
      <c r="O23" s="5">
        <f>VLOOKUP($A23, [1]isins!$A:$E, 5, FALSE)</f>
        <v>126828.40784313731</v>
      </c>
    </row>
    <row r="24" spans="1:15" x14ac:dyDescent="0.2">
      <c r="A24" t="s">
        <v>57</v>
      </c>
      <c r="B24" t="s">
        <v>523</v>
      </c>
      <c r="C24" t="b">
        <f>IF(ISERROR(VLOOKUP(B24, SBF_beg_2017!$B$2:$B$121, 1, FALSE)), FALSE, TRUE)</f>
        <v>1</v>
      </c>
      <c r="D24" t="b">
        <f>IF(ISERROR(VLOOKUP(B24, SBF_end_2017!$B$2:$B$121, 1, FALSE)), FALSE, TRUE)</f>
        <v>1</v>
      </c>
      <c r="E24" t="b">
        <f>IF(ISERROR(VLOOKUP(B24, CAC_beg_2017!$B$2:$B$121, 1, FALSE)), FALSE, TRUE)</f>
        <v>0</v>
      </c>
      <c r="F24" t="b">
        <f>IF(ISERROR(VLOOKUP(B24, CAC_end_2017!$B$2:$B$121, 1, FALSE)), FALSE, TRUE)</f>
        <v>0</v>
      </c>
      <c r="G24" t="b">
        <f t="shared" si="0"/>
        <v>0</v>
      </c>
      <c r="H24">
        <v>255</v>
      </c>
      <c r="K24" t="b">
        <f t="shared" si="1"/>
        <v>1</v>
      </c>
      <c r="L24" s="5">
        <f>VLOOKUP($A24, [1]isins!$A:$E, 2, FALSE)</f>
        <v>1177</v>
      </c>
      <c r="M24" s="5">
        <f>VLOOKUP($A24, [1]isins!$A:$E, 3, FALSE)</f>
        <v>4284.6901960784317</v>
      </c>
      <c r="N24" s="5">
        <f>VLOOKUP($A24, [1]isins!$A:$E, 4, FALSE)</f>
        <v>2</v>
      </c>
      <c r="O24" s="5">
        <f>VLOOKUP($A24, [1]isins!$A:$E, 5, FALSE)</f>
        <v>85103.184313725491</v>
      </c>
    </row>
    <row r="25" spans="1:15" x14ac:dyDescent="0.2">
      <c r="A25" t="s">
        <v>59</v>
      </c>
      <c r="B25" t="s">
        <v>58</v>
      </c>
      <c r="C25" t="b">
        <f>IF(ISERROR(VLOOKUP(B25, SBF_beg_2017!$B$2:$B$121, 1, FALSE)), FALSE, TRUE)</f>
        <v>1</v>
      </c>
      <c r="D25" t="b">
        <f>IF(ISERROR(VLOOKUP(B25, SBF_end_2017!$B$2:$B$121, 1, FALSE)), FALSE, TRUE)</f>
        <v>0</v>
      </c>
      <c r="E25" t="b">
        <f>IF(ISERROR(VLOOKUP(B25, CAC_beg_2017!$B$2:$B$121, 1, FALSE)), FALSE, TRUE)</f>
        <v>0</v>
      </c>
      <c r="F25" t="b">
        <f>IF(ISERROR(VLOOKUP(B25, CAC_end_2017!$B$2:$B$121, 1, FALSE)), FALSE, TRUE)</f>
        <v>0</v>
      </c>
      <c r="G25" t="b">
        <f t="shared" si="0"/>
        <v>0</v>
      </c>
      <c r="H25">
        <v>255</v>
      </c>
      <c r="K25" t="b">
        <f t="shared" si="1"/>
        <v>0</v>
      </c>
      <c r="L25" s="5"/>
      <c r="M25" s="5"/>
      <c r="N25" s="5"/>
      <c r="O25" s="5"/>
    </row>
    <row r="26" spans="1:15" x14ac:dyDescent="0.2">
      <c r="A26" t="s">
        <v>61</v>
      </c>
      <c r="B26" t="s">
        <v>524</v>
      </c>
      <c r="C26" t="b">
        <f>IF(ISERROR(VLOOKUP(B26, SBF_beg_2017!$B$2:$B$121, 1, FALSE)), FALSE, TRUE)</f>
        <v>1</v>
      </c>
      <c r="D26" t="b">
        <f>IF(ISERROR(VLOOKUP(B26, SBF_end_2017!$B$2:$B$121, 1, FALSE)), FALSE, TRUE)</f>
        <v>1</v>
      </c>
      <c r="E26" t="b">
        <f>IF(ISERROR(VLOOKUP(B26, CAC_beg_2017!$B$2:$B$121, 1, FALSE)), FALSE, TRUE)</f>
        <v>0</v>
      </c>
      <c r="F26" t="b">
        <f>IF(ISERROR(VLOOKUP(B26, CAC_end_2017!$B$2:$B$121, 1, FALSE)), FALSE, TRUE)</f>
        <v>0</v>
      </c>
      <c r="G26" t="b">
        <f t="shared" si="0"/>
        <v>0</v>
      </c>
      <c r="H26">
        <v>255</v>
      </c>
      <c r="K26" t="b">
        <f t="shared" si="1"/>
        <v>1</v>
      </c>
      <c r="L26" s="5">
        <f>VLOOKUP($A26, [1]isins!$A:$E, 2, FALSE)</f>
        <v>483</v>
      </c>
      <c r="M26" s="5">
        <f>VLOOKUP($A26, [1]isins!$A:$E, 3, FALSE)</f>
        <v>1286.223529411765</v>
      </c>
      <c r="N26" s="5">
        <f>VLOOKUP($A26, [1]isins!$A:$E, 4, FALSE)</f>
        <v>5</v>
      </c>
      <c r="O26" s="5">
        <f>VLOOKUP($A26, [1]isins!$A:$E, 5, FALSE)</f>
        <v>13889.76862745098</v>
      </c>
    </row>
    <row r="27" spans="1:15" x14ac:dyDescent="0.2">
      <c r="A27" t="s">
        <v>495</v>
      </c>
      <c r="B27" t="s">
        <v>570</v>
      </c>
      <c r="C27" t="b">
        <f>IF(ISERROR(VLOOKUP(B27, SBF_beg_2017!$B$2:$B$121, 1, FALSE)), FALSE, TRUE)</f>
        <v>1</v>
      </c>
      <c r="D27" t="b">
        <f>IF(ISERROR(VLOOKUP(B27, SBF_end_2017!$B$2:$B$121, 1, FALSE)), FALSE, TRUE)</f>
        <v>1</v>
      </c>
      <c r="E27" t="b">
        <f>IF(ISERROR(VLOOKUP(B27, CAC_beg_2017!$B$2:$B$121, 1, FALSE)), FALSE, TRUE)</f>
        <v>0</v>
      </c>
      <c r="F27" t="b">
        <f>IF(ISERROR(VLOOKUP(B27, CAC_end_2017!$B$2:$B$121, 1, FALSE)), FALSE, TRUE)</f>
        <v>0</v>
      </c>
      <c r="G27" t="b">
        <f t="shared" si="0"/>
        <v>0</v>
      </c>
      <c r="H27">
        <v>255</v>
      </c>
      <c r="K27" t="b">
        <f t="shared" si="1"/>
        <v>1</v>
      </c>
      <c r="L27" s="5">
        <f>VLOOKUP($A27, [1]isins!$A:$E, 2, FALSE)</f>
        <v>552</v>
      </c>
      <c r="M27" s="5">
        <f>VLOOKUP($A27, [1]isins!$A:$E, 3, FALSE)</f>
        <v>1685.9411764705881</v>
      </c>
      <c r="N27" s="5">
        <f>VLOOKUP($A27, [1]isins!$A:$E, 4, FALSE)</f>
        <v>7572</v>
      </c>
      <c r="O27" s="5">
        <f>VLOOKUP($A27, [1]isins!$A:$E, 5, FALSE)</f>
        <v>21775.643137254901</v>
      </c>
    </row>
    <row r="28" spans="1:15" x14ac:dyDescent="0.2">
      <c r="A28" t="s">
        <v>159</v>
      </c>
      <c r="B28" t="s">
        <v>551</v>
      </c>
      <c r="C28" t="b">
        <f>IF(ISERROR(VLOOKUP(B28, SBF_beg_2017!$B$2:$B$121, 1, FALSE)), FALSE, TRUE)</f>
        <v>1</v>
      </c>
      <c r="D28" t="b">
        <f>IF(ISERROR(VLOOKUP(B28, SBF_end_2017!$B$2:$B$121, 1, FALSE)), FALSE, TRUE)</f>
        <v>1</v>
      </c>
      <c r="E28" t="b">
        <f>IF(ISERROR(VLOOKUP(B28, CAC_beg_2017!$B$2:$B$121, 1, FALSE)), FALSE, TRUE)</f>
        <v>0</v>
      </c>
      <c r="F28" t="b">
        <f>IF(ISERROR(VLOOKUP(B28, CAC_end_2017!$B$2:$B$121, 1, FALSE)), FALSE, TRUE)</f>
        <v>0</v>
      </c>
      <c r="G28" t="b">
        <f t="shared" si="0"/>
        <v>0</v>
      </c>
      <c r="H28">
        <v>255</v>
      </c>
      <c r="K28" t="b">
        <f t="shared" si="1"/>
        <v>1</v>
      </c>
      <c r="L28" s="5">
        <f>VLOOKUP($A28, [1]isins!$A:$E, 2, FALSE)</f>
        <v>471</v>
      </c>
      <c r="M28" s="5">
        <f>VLOOKUP($A28, [1]isins!$A:$E, 3, FALSE)</f>
        <v>1959.7490196078429</v>
      </c>
      <c r="N28" s="5">
        <f>VLOOKUP($A28, [1]isins!$A:$E, 4, FALSE)</f>
        <v>1</v>
      </c>
      <c r="O28" s="5">
        <f>VLOOKUP($A28, [1]isins!$A:$E, 5, FALSE)</f>
        <v>26584.19215686274</v>
      </c>
    </row>
    <row r="29" spans="1:15" x14ac:dyDescent="0.2">
      <c r="A29" t="s">
        <v>65</v>
      </c>
      <c r="B29" t="s">
        <v>525</v>
      </c>
      <c r="C29" t="b">
        <f>IF(ISERROR(VLOOKUP(B29, SBF_beg_2017!$B$2:$B$121, 1, FALSE)), FALSE, TRUE)</f>
        <v>1</v>
      </c>
      <c r="D29" t="b">
        <f>IF(ISERROR(VLOOKUP(B29, SBF_end_2017!$B$2:$B$121, 1, FALSE)), FALSE, TRUE)</f>
        <v>1</v>
      </c>
      <c r="E29" t="b">
        <f>IF(ISERROR(VLOOKUP(B29, CAC_beg_2017!$B$2:$B$121, 1, FALSE)), FALSE, TRUE)</f>
        <v>0</v>
      </c>
      <c r="F29" t="b">
        <f>IF(ISERROR(VLOOKUP(B29, CAC_end_2017!$B$2:$B$121, 1, FALSE)), FALSE, TRUE)</f>
        <v>0</v>
      </c>
      <c r="G29" t="b">
        <f t="shared" si="0"/>
        <v>0</v>
      </c>
      <c r="H29">
        <v>255</v>
      </c>
      <c r="K29" t="b">
        <f t="shared" si="1"/>
        <v>1</v>
      </c>
      <c r="L29" s="5">
        <f>VLOOKUP($A29, [1]isins!$A:$E, 2, FALSE)</f>
        <v>480</v>
      </c>
      <c r="M29" s="5">
        <f>VLOOKUP($A29, [1]isins!$A:$E, 3, FALSE)</f>
        <v>1606.725490196078</v>
      </c>
      <c r="N29" s="5">
        <f>VLOOKUP($A29, [1]isins!$A:$E, 4, FALSE)</f>
        <v>7391</v>
      </c>
      <c r="O29" s="5">
        <f>VLOOKUP($A29, [1]isins!$A:$E, 5, FALSE)</f>
        <v>22847.294117647059</v>
      </c>
    </row>
    <row r="30" spans="1:15" x14ac:dyDescent="0.2">
      <c r="A30" t="s">
        <v>67</v>
      </c>
      <c r="B30" t="s">
        <v>443</v>
      </c>
      <c r="C30" t="b">
        <f>IF(ISERROR(VLOOKUP(B30, SBF_beg_2017!$B$2:$B$121, 1, FALSE)), FALSE, TRUE)</f>
        <v>1</v>
      </c>
      <c r="D30" t="b">
        <f>IF(ISERROR(VLOOKUP(B30, SBF_end_2017!$B$2:$B$121, 1, FALSE)), FALSE, TRUE)</f>
        <v>1</v>
      </c>
      <c r="E30" t="b">
        <f>IF(ISERROR(VLOOKUP(B30, CAC_beg_2017!$B$2:$B$121, 1, FALSE)), FALSE, TRUE)</f>
        <v>1</v>
      </c>
      <c r="F30" t="b">
        <f>IF(ISERROR(VLOOKUP(B30, CAC_end_2017!$B$2:$B$121, 1, FALSE)), FALSE, TRUE)</f>
        <v>1</v>
      </c>
      <c r="G30" t="b">
        <f t="shared" si="0"/>
        <v>1</v>
      </c>
      <c r="H30">
        <v>255</v>
      </c>
      <c r="K30" t="b">
        <f t="shared" si="1"/>
        <v>1</v>
      </c>
      <c r="L30" s="5">
        <f>VLOOKUP($A30, [1]isins!$A:$E, 2, FALSE)</f>
        <v>2808</v>
      </c>
      <c r="M30" s="5">
        <f>VLOOKUP($A30, [1]isins!$A:$E, 3, FALSE)</f>
        <v>8871.9215686274511</v>
      </c>
      <c r="N30" s="5">
        <f>VLOOKUP($A30, [1]isins!$A:$E, 4, FALSE)</f>
        <v>32188</v>
      </c>
      <c r="O30" s="5">
        <f>VLOOKUP($A30, [1]isins!$A:$E, 5, FALSE)</f>
        <v>130511.2549019608</v>
      </c>
    </row>
    <row r="31" spans="1:15" x14ac:dyDescent="0.2">
      <c r="A31" t="s">
        <v>69</v>
      </c>
      <c r="B31" t="s">
        <v>444</v>
      </c>
      <c r="C31" t="b">
        <f>IF(ISERROR(VLOOKUP(B31, SBF_beg_2017!$B$2:$B$121, 1, FALSE)), FALSE, TRUE)</f>
        <v>1</v>
      </c>
      <c r="D31" t="b">
        <f>IF(ISERROR(VLOOKUP(B31, SBF_end_2017!$B$2:$B$121, 1, FALSE)), FALSE, TRUE)</f>
        <v>1</v>
      </c>
      <c r="E31" t="b">
        <f>IF(ISERROR(VLOOKUP(B31, CAC_beg_2017!$B$2:$B$121, 1, FALSE)), FALSE, TRUE)</f>
        <v>1</v>
      </c>
      <c r="F31" t="b">
        <f>IF(ISERROR(VLOOKUP(B31, CAC_end_2017!$B$2:$B$121, 1, FALSE)), FALSE, TRUE)</f>
        <v>1</v>
      </c>
      <c r="G31" t="b">
        <f t="shared" si="0"/>
        <v>1</v>
      </c>
      <c r="H31">
        <v>255</v>
      </c>
      <c r="K31" t="b">
        <f t="shared" si="1"/>
        <v>1</v>
      </c>
      <c r="L31" s="5">
        <f>VLOOKUP($A31, [1]isins!$A:$E, 2, FALSE)</f>
        <v>2978</v>
      </c>
      <c r="M31" s="5">
        <f>VLOOKUP($A31, [1]isins!$A:$E, 3, FALSE)</f>
        <v>8965.6156862745102</v>
      </c>
      <c r="N31" s="5">
        <f>VLOOKUP($A31, [1]isins!$A:$E, 4, FALSE)</f>
        <v>64329</v>
      </c>
      <c r="O31" s="5">
        <f>VLOOKUP($A31, [1]isins!$A:$E, 5, FALSE)</f>
        <v>156527.45882352939</v>
      </c>
    </row>
    <row r="32" spans="1:15" x14ac:dyDescent="0.2">
      <c r="A32" t="s">
        <v>506</v>
      </c>
      <c r="B32" t="s">
        <v>585</v>
      </c>
      <c r="C32" t="b">
        <f>IF(ISERROR(VLOOKUP(B32, SBF_beg_2017!$B$2:$B$121, 1, FALSE)), FALSE, TRUE)</f>
        <v>1</v>
      </c>
      <c r="D32" t="b">
        <f>IF(ISERROR(VLOOKUP(B32, SBF_end_2017!$B$2:$B$121, 1, FALSE)), FALSE, TRUE)</f>
        <v>1</v>
      </c>
      <c r="E32" t="b">
        <f>IF(ISERROR(VLOOKUP(B32, CAC_beg_2017!$B$2:$B$121, 1, FALSE)), FALSE, TRUE)</f>
        <v>0</v>
      </c>
      <c r="F32" t="b">
        <f>IF(ISERROR(VLOOKUP(B32, CAC_end_2017!$B$2:$B$121, 1, FALSE)), FALSE, TRUE)</f>
        <v>0</v>
      </c>
      <c r="G32" t="b">
        <f t="shared" si="0"/>
        <v>0</v>
      </c>
      <c r="H32">
        <v>255</v>
      </c>
      <c r="K32" t="b">
        <f t="shared" si="1"/>
        <v>1</v>
      </c>
      <c r="L32" s="5">
        <f>VLOOKUP($A32, [1]isins!$A:$E, 2, FALSE)</f>
        <v>425</v>
      </c>
      <c r="M32" s="5">
        <f>VLOOKUP($A32, [1]isins!$A:$E, 3, FALSE)</f>
        <v>1181.4666666666669</v>
      </c>
      <c r="N32" s="5">
        <f>VLOOKUP($A32, [1]isins!$A:$E, 4, FALSE)</f>
        <v>1</v>
      </c>
      <c r="O32" s="5">
        <f>VLOOKUP($A32, [1]isins!$A:$E, 5, FALSE)</f>
        <v>20921.639215686271</v>
      </c>
    </row>
    <row r="33" spans="1:15" x14ac:dyDescent="0.2">
      <c r="A33" t="s">
        <v>507</v>
      </c>
      <c r="B33" t="s">
        <v>586</v>
      </c>
      <c r="C33" t="b">
        <f>IF(ISERROR(VLOOKUP(B33, SBF_beg_2017!$B$2:$B$121, 1, FALSE)), FALSE, TRUE)</f>
        <v>1</v>
      </c>
      <c r="D33" t="b">
        <f>IF(ISERROR(VLOOKUP(B33, SBF_end_2017!$B$2:$B$121, 1, FALSE)), FALSE, TRUE)</f>
        <v>1</v>
      </c>
      <c r="E33" t="b">
        <f>IF(ISERROR(VLOOKUP(B33, CAC_beg_2017!$B$2:$B$121, 1, FALSE)), FALSE, TRUE)</f>
        <v>0</v>
      </c>
      <c r="F33" t="b">
        <f>IF(ISERROR(VLOOKUP(B33, CAC_end_2017!$B$2:$B$121, 1, FALSE)), FALSE, TRUE)</f>
        <v>0</v>
      </c>
      <c r="G33" t="b">
        <f t="shared" si="0"/>
        <v>0</v>
      </c>
      <c r="H33">
        <v>255</v>
      </c>
      <c r="K33" t="b">
        <f t="shared" si="1"/>
        <v>1</v>
      </c>
      <c r="L33" s="5">
        <f>VLOOKUP($A33, [1]isins!$A:$E, 2, FALSE)</f>
        <v>1216</v>
      </c>
      <c r="M33" s="5">
        <f>VLOOKUP($A33, [1]isins!$A:$E, 3, FALSE)</f>
        <v>3957.0980392156862</v>
      </c>
      <c r="N33" s="5">
        <f>VLOOKUP($A33, [1]isins!$A:$E, 4, FALSE)</f>
        <v>26640</v>
      </c>
      <c r="O33" s="5">
        <f>VLOOKUP($A33, [1]isins!$A:$E, 5, FALSE)</f>
        <v>86930.307086614179</v>
      </c>
    </row>
    <row r="34" spans="1:15" x14ac:dyDescent="0.2">
      <c r="A34" t="s">
        <v>480</v>
      </c>
      <c r="B34" t="s">
        <v>578</v>
      </c>
      <c r="C34" t="b">
        <f>IF(ISERROR(VLOOKUP(B34, SBF_beg_2017!$B$2:$B$121, 1, FALSE)), FALSE, TRUE)</f>
        <v>1</v>
      </c>
      <c r="D34" t="b">
        <f>IF(ISERROR(VLOOKUP(B34, SBF_end_2017!$B$2:$B$121, 1, FALSE)), FALSE, TRUE)</f>
        <v>1</v>
      </c>
      <c r="E34" t="b">
        <f>IF(ISERROR(VLOOKUP(B34, CAC_beg_2017!$B$2:$B$121, 1, FALSE)), FALSE, TRUE)</f>
        <v>0</v>
      </c>
      <c r="F34" t="b">
        <f>IF(ISERROR(VLOOKUP(B34, CAC_end_2017!$B$2:$B$121, 1, FALSE)), FALSE, TRUE)</f>
        <v>0</v>
      </c>
      <c r="G34" t="b">
        <f t="shared" ref="G34:G64" si="2">IF(OR(E34=TRUE, F34=TRUE), TRUE, FALSE)</f>
        <v>0</v>
      </c>
      <c r="H34">
        <v>255</v>
      </c>
      <c r="K34" t="b">
        <f t="shared" ref="K34:K65" si="3">IF(AND(C34=TRUE, D34=TRUE, I34&lt;&gt;TRUE, H34=255), TRUE, FALSE)</f>
        <v>1</v>
      </c>
      <c r="L34" s="5">
        <f>VLOOKUP($A34, [1]isins!$A:$E, 2, FALSE)</f>
        <v>238</v>
      </c>
      <c r="M34" s="5">
        <f>VLOOKUP($A34, [1]isins!$A:$E, 3, FALSE)</f>
        <v>1403.2078431372549</v>
      </c>
      <c r="N34" s="5">
        <f>VLOOKUP($A34, [1]isins!$A:$E, 4, FALSE)</f>
        <v>6</v>
      </c>
      <c r="O34" s="5">
        <f>VLOOKUP($A34, [1]isins!$A:$E, 5, FALSE)</f>
        <v>18579.627450980392</v>
      </c>
    </row>
    <row r="35" spans="1:15" x14ac:dyDescent="0.2">
      <c r="A35" t="s">
        <v>77</v>
      </c>
      <c r="B35" t="s">
        <v>526</v>
      </c>
      <c r="C35" t="b">
        <f>IF(ISERROR(VLOOKUP(B35, SBF_beg_2017!$B$2:$B$121, 1, FALSE)), FALSE, TRUE)</f>
        <v>1</v>
      </c>
      <c r="D35" t="b">
        <f>IF(ISERROR(VLOOKUP(B35, SBF_end_2017!$B$2:$B$121, 1, FALSE)), FALSE, TRUE)</f>
        <v>1</v>
      </c>
      <c r="E35" t="b">
        <f>IF(ISERROR(VLOOKUP(B35, CAC_beg_2017!$B$2:$B$121, 1, FALSE)), FALSE, TRUE)</f>
        <v>0</v>
      </c>
      <c r="F35" t="b">
        <f>IF(ISERROR(VLOOKUP(B35, CAC_end_2017!$B$2:$B$121, 1, FALSE)), FALSE, TRUE)</f>
        <v>0</v>
      </c>
      <c r="G35" t="b">
        <f t="shared" si="2"/>
        <v>0</v>
      </c>
      <c r="H35">
        <v>255</v>
      </c>
      <c r="K35" t="b">
        <f t="shared" si="3"/>
        <v>1</v>
      </c>
      <c r="L35" s="5">
        <f>VLOOKUP($A35, [1]isins!$A:$E, 2, FALSE)</f>
        <v>921</v>
      </c>
      <c r="M35" s="5">
        <f>VLOOKUP($A35, [1]isins!$A:$E, 3, FALSE)</f>
        <v>3287.0509803921568</v>
      </c>
      <c r="N35" s="5">
        <f>VLOOKUP($A35, [1]isins!$A:$E, 4, FALSE)</f>
        <v>35333</v>
      </c>
      <c r="O35" s="5">
        <f>VLOOKUP($A35, [1]isins!$A:$E, 5, FALSE)</f>
        <v>65009.287401574802</v>
      </c>
    </row>
    <row r="36" spans="1:15" x14ac:dyDescent="0.2">
      <c r="A36" t="s">
        <v>79</v>
      </c>
      <c r="B36" t="s">
        <v>527</v>
      </c>
      <c r="C36" t="b">
        <f>IF(ISERROR(VLOOKUP(B36, SBF_beg_2017!$B$2:$B$121, 1, FALSE)), FALSE, TRUE)</f>
        <v>1</v>
      </c>
      <c r="D36" t="b">
        <f>IF(ISERROR(VLOOKUP(B36, SBF_end_2017!$B$2:$B$121, 1, FALSE)), FALSE, TRUE)</f>
        <v>1</v>
      </c>
      <c r="E36" t="b">
        <f>IF(ISERROR(VLOOKUP(B36, CAC_beg_2017!$B$2:$B$121, 1, FALSE)), FALSE, TRUE)</f>
        <v>0</v>
      </c>
      <c r="F36" t="b">
        <f>IF(ISERROR(VLOOKUP(B36, CAC_end_2017!$B$2:$B$121, 1, FALSE)), FALSE, TRUE)</f>
        <v>0</v>
      </c>
      <c r="G36" t="b">
        <f t="shared" si="2"/>
        <v>0</v>
      </c>
      <c r="H36">
        <v>255</v>
      </c>
      <c r="K36" t="b">
        <f t="shared" si="3"/>
        <v>1</v>
      </c>
      <c r="L36" s="5">
        <f>VLOOKUP($A36, [1]isins!$A:$E, 2, FALSE)</f>
        <v>1202</v>
      </c>
      <c r="M36" s="5">
        <f>VLOOKUP($A36, [1]isins!$A:$E, 3, FALSE)</f>
        <v>4085.474509803922</v>
      </c>
      <c r="N36" s="5">
        <f>VLOOKUP($A36, [1]isins!$A:$E, 4, FALSE)</f>
        <v>2</v>
      </c>
      <c r="O36" s="5">
        <f>VLOOKUP($A36, [1]isins!$A:$E, 5, FALSE)</f>
        <v>100880.68235294121</v>
      </c>
    </row>
    <row r="37" spans="1:15" x14ac:dyDescent="0.2">
      <c r="A37" t="s">
        <v>494</v>
      </c>
      <c r="B37" t="s">
        <v>568</v>
      </c>
      <c r="C37" t="b">
        <f>IF(ISERROR(VLOOKUP(B37, SBF_beg_2017!$B$2:$B$121, 1, FALSE)), FALSE, TRUE)</f>
        <v>1</v>
      </c>
      <c r="D37" t="b">
        <f>IF(ISERROR(VLOOKUP(B37, SBF_end_2017!$B$2:$B$121, 1, FALSE)), FALSE, TRUE)</f>
        <v>1</v>
      </c>
      <c r="E37" t="b">
        <f>IF(ISERROR(VLOOKUP(B37, CAC_beg_2017!$B$2:$B$121, 1, FALSE)), FALSE, TRUE)</f>
        <v>0</v>
      </c>
      <c r="F37" t="b">
        <f>IF(ISERROR(VLOOKUP(B37, CAC_end_2017!$B$2:$B$121, 1, FALSE)), FALSE, TRUE)</f>
        <v>0</v>
      </c>
      <c r="G37" t="b">
        <f t="shared" si="2"/>
        <v>0</v>
      </c>
      <c r="H37">
        <v>255</v>
      </c>
      <c r="K37" t="b">
        <f t="shared" si="3"/>
        <v>1</v>
      </c>
      <c r="L37" s="5">
        <f>VLOOKUP($A37, [1]isins!$A:$E, 2, FALSE)</f>
        <v>2151</v>
      </c>
      <c r="M37" s="5">
        <f>VLOOKUP($A37, [1]isins!$A:$E, 3, FALSE)</f>
        <v>7081.9764705882353</v>
      </c>
      <c r="N37" s="5">
        <f>VLOOKUP($A37, [1]isins!$A:$E, 4, FALSE)</f>
        <v>8</v>
      </c>
      <c r="O37" s="5">
        <f>VLOOKUP($A37, [1]isins!$A:$E, 5, FALSE)</f>
        <v>127558.6078431373</v>
      </c>
    </row>
    <row r="38" spans="1:15" x14ac:dyDescent="0.2">
      <c r="A38" t="s">
        <v>81</v>
      </c>
      <c r="B38" t="s">
        <v>528</v>
      </c>
      <c r="C38" t="b">
        <f>IF(ISERROR(VLOOKUP(B38, SBF_beg_2017!$B$2:$B$121, 1, FALSE)), FALSE, TRUE)</f>
        <v>1</v>
      </c>
      <c r="D38" t="b">
        <f>IF(ISERROR(VLOOKUP(B38, SBF_end_2017!$B$2:$B$121, 1, FALSE)), FALSE, TRUE)</f>
        <v>1</v>
      </c>
      <c r="E38" t="b">
        <f>IF(ISERROR(VLOOKUP(B38, CAC_beg_2017!$B$2:$B$121, 1, FALSE)), FALSE, TRUE)</f>
        <v>0</v>
      </c>
      <c r="F38" t="b">
        <f>IF(ISERROR(VLOOKUP(B38, CAC_end_2017!$B$2:$B$121, 1, FALSE)), FALSE, TRUE)</f>
        <v>0</v>
      </c>
      <c r="G38" t="b">
        <f t="shared" si="2"/>
        <v>0</v>
      </c>
      <c r="H38">
        <v>255</v>
      </c>
      <c r="K38" t="b">
        <f t="shared" si="3"/>
        <v>1</v>
      </c>
      <c r="L38" s="5">
        <f>VLOOKUP($A38, [1]isins!$A:$E, 2, FALSE)</f>
        <v>585</v>
      </c>
      <c r="M38" s="5">
        <f>VLOOKUP($A38, [1]isins!$A:$E, 3, FALSE)</f>
        <v>1962.2716535433069</v>
      </c>
      <c r="N38" s="5">
        <f>VLOOKUP($A38, [1]isins!$A:$E, 4, FALSE)</f>
        <v>3</v>
      </c>
      <c r="O38" s="5">
        <f>VLOOKUP($A38, [1]isins!$A:$E, 5, FALSE)</f>
        <v>20452.19215686274</v>
      </c>
    </row>
    <row r="39" spans="1:15" x14ac:dyDescent="0.2">
      <c r="A39" t="s">
        <v>83</v>
      </c>
      <c r="B39" t="s">
        <v>529</v>
      </c>
      <c r="C39" t="b">
        <f>IF(ISERROR(VLOOKUP(B39, SBF_beg_2017!$B$2:$B$121, 1, FALSE)), FALSE, TRUE)</f>
        <v>1</v>
      </c>
      <c r="D39" t="b">
        <f>IF(ISERROR(VLOOKUP(B39, SBF_end_2017!$B$2:$B$121, 1, FALSE)), FALSE, TRUE)</f>
        <v>1</v>
      </c>
      <c r="E39" t="b">
        <f>IF(ISERROR(VLOOKUP(B39, CAC_beg_2017!$B$2:$B$121, 1, FALSE)), FALSE, TRUE)</f>
        <v>0</v>
      </c>
      <c r="F39" t="b">
        <f>IF(ISERROR(VLOOKUP(B39, CAC_end_2017!$B$2:$B$121, 1, FALSE)), FALSE, TRUE)</f>
        <v>0</v>
      </c>
      <c r="G39" t="b">
        <f t="shared" si="2"/>
        <v>0</v>
      </c>
      <c r="H39">
        <v>255</v>
      </c>
      <c r="K39" t="b">
        <f t="shared" si="3"/>
        <v>1</v>
      </c>
      <c r="L39" s="5">
        <f>VLOOKUP($A39, [1]isins!$A:$E, 2, FALSE)</f>
        <v>323</v>
      </c>
      <c r="M39" s="5">
        <f>VLOOKUP($A39, [1]isins!$A:$E, 3, FALSE)</f>
        <v>1707.8</v>
      </c>
      <c r="N39" s="5">
        <f>VLOOKUP($A39, [1]isins!$A:$E, 4, FALSE)</f>
        <v>1</v>
      </c>
      <c r="O39" s="5">
        <f>VLOOKUP($A39, [1]isins!$A:$E, 5, FALSE)</f>
        <v>15885.52156862745</v>
      </c>
    </row>
    <row r="40" spans="1:15" x14ac:dyDescent="0.2">
      <c r="A40" t="s">
        <v>85</v>
      </c>
      <c r="B40" t="s">
        <v>445</v>
      </c>
      <c r="C40" t="b">
        <f>IF(ISERROR(VLOOKUP(B40, SBF_beg_2017!$B$2:$B$121, 1, FALSE)), FALSE, TRUE)</f>
        <v>1</v>
      </c>
      <c r="D40" t="b">
        <f>IF(ISERROR(VLOOKUP(B40, SBF_end_2017!$B$2:$B$121, 1, FALSE)), FALSE, TRUE)</f>
        <v>1</v>
      </c>
      <c r="E40" t="b">
        <f>IF(ISERROR(VLOOKUP(B40, CAC_beg_2017!$B$2:$B$121, 1, FALSE)), FALSE, TRUE)</f>
        <v>1</v>
      </c>
      <c r="F40" t="b">
        <f>IF(ISERROR(VLOOKUP(B40, CAC_end_2017!$B$2:$B$121, 1, FALSE)), FALSE, TRUE)</f>
        <v>1</v>
      </c>
      <c r="G40" t="b">
        <f t="shared" si="2"/>
        <v>1</v>
      </c>
      <c r="H40">
        <v>255</v>
      </c>
      <c r="K40" t="b">
        <f t="shared" si="3"/>
        <v>1</v>
      </c>
      <c r="L40" s="5">
        <f>VLOOKUP($A40, [1]isins!$A:$E, 2, FALSE)</f>
        <v>3332</v>
      </c>
      <c r="M40" s="5">
        <f>VLOOKUP($A40, [1]isins!$A:$E, 3, FALSE)</f>
        <v>7836.6039215686278</v>
      </c>
      <c r="N40" s="5">
        <f>VLOOKUP($A40, [1]isins!$A:$E, 4, FALSE)</f>
        <v>2</v>
      </c>
      <c r="O40" s="5">
        <f>VLOOKUP($A40, [1]isins!$A:$E, 5, FALSE)</f>
        <v>109481.2784313725</v>
      </c>
    </row>
    <row r="41" spans="1:15" x14ac:dyDescent="0.2">
      <c r="A41" t="s">
        <v>87</v>
      </c>
      <c r="B41" t="s">
        <v>530</v>
      </c>
      <c r="C41" t="b">
        <f>IF(ISERROR(VLOOKUP(B41, SBF_beg_2017!$B$2:$B$121, 1, FALSE)), FALSE, TRUE)</f>
        <v>0</v>
      </c>
      <c r="D41" t="b">
        <f>IF(ISERROR(VLOOKUP(B41, SBF_end_2017!$B$2:$B$121, 1, FALSE)), FALSE, TRUE)</f>
        <v>1</v>
      </c>
      <c r="E41" t="b">
        <f>IF(ISERROR(VLOOKUP(B41, CAC_beg_2017!$B$2:$B$121, 1, FALSE)), FALSE, TRUE)</f>
        <v>0</v>
      </c>
      <c r="F41" t="b">
        <f>IF(ISERROR(VLOOKUP(B41, CAC_end_2017!$B$2:$B$121, 1, FALSE)), FALSE, TRUE)</f>
        <v>0</v>
      </c>
      <c r="G41" t="b">
        <f t="shared" si="2"/>
        <v>0</v>
      </c>
      <c r="H41">
        <v>255</v>
      </c>
      <c r="K41" t="b">
        <f t="shared" si="3"/>
        <v>0</v>
      </c>
      <c r="L41" s="5"/>
      <c r="M41" s="5"/>
      <c r="N41" s="5"/>
      <c r="O41" s="5"/>
    </row>
    <row r="42" spans="1:15" x14ac:dyDescent="0.2">
      <c r="A42" t="s">
        <v>89</v>
      </c>
      <c r="B42" t="s">
        <v>446</v>
      </c>
      <c r="C42" t="b">
        <f>IF(ISERROR(VLOOKUP(B42, SBF_beg_2017!$B$2:$B$121, 1, FALSE)), FALSE, TRUE)</f>
        <v>1</v>
      </c>
      <c r="D42" t="b">
        <f>IF(ISERROR(VLOOKUP(B42, SBF_end_2017!$B$2:$B$121, 1, FALSE)), FALSE, TRUE)</f>
        <v>1</v>
      </c>
      <c r="E42" t="b">
        <f>IF(ISERROR(VLOOKUP(B42, CAC_beg_2017!$B$2:$B$121, 1, FALSE)), FALSE, TRUE)</f>
        <v>1</v>
      </c>
      <c r="F42" t="b">
        <f>IF(ISERROR(VLOOKUP(B42, CAC_end_2017!$B$2:$B$121, 1, FALSE)), FALSE, TRUE)</f>
        <v>1</v>
      </c>
      <c r="G42" t="b">
        <f t="shared" si="2"/>
        <v>1</v>
      </c>
      <c r="H42">
        <v>255</v>
      </c>
      <c r="K42" t="b">
        <f t="shared" si="3"/>
        <v>1</v>
      </c>
      <c r="L42" s="5">
        <f>VLOOKUP($A42, [1]isins!$A:$E, 2, FALSE)</f>
        <v>1766</v>
      </c>
      <c r="M42" s="5">
        <f>VLOOKUP($A42, [1]isins!$A:$E, 3, FALSE)</f>
        <v>5776.4313725490192</v>
      </c>
      <c r="N42" s="5">
        <f>VLOOKUP($A42, [1]isins!$A:$E, 4, FALSE)</f>
        <v>3</v>
      </c>
      <c r="O42" s="5">
        <f>VLOOKUP($A42, [1]isins!$A:$E, 5, FALSE)</f>
        <v>69905.768627450976</v>
      </c>
    </row>
    <row r="43" spans="1:15" x14ac:dyDescent="0.2">
      <c r="A43" t="s">
        <v>504</v>
      </c>
      <c r="B43" t="s">
        <v>583</v>
      </c>
      <c r="C43" t="b">
        <f>IF(ISERROR(VLOOKUP(B43, SBF_beg_2017!$B$2:$B$121, 1, FALSE)), FALSE, TRUE)</f>
        <v>1</v>
      </c>
      <c r="D43" t="b">
        <f>IF(ISERROR(VLOOKUP(B43, SBF_end_2017!$B$2:$B$121, 1, FALSE)), FALSE, TRUE)</f>
        <v>1</v>
      </c>
      <c r="E43" t="b">
        <f>IF(ISERROR(VLOOKUP(B43, CAC_beg_2017!$B$2:$B$121, 1, FALSE)), FALSE, TRUE)</f>
        <v>0</v>
      </c>
      <c r="F43" t="b">
        <f>IF(ISERROR(VLOOKUP(B43, CAC_end_2017!$B$2:$B$121, 1, FALSE)), FALSE, TRUE)</f>
        <v>0</v>
      </c>
      <c r="G43" t="b">
        <f t="shared" si="2"/>
        <v>0</v>
      </c>
      <c r="H43">
        <v>255</v>
      </c>
      <c r="K43" t="b">
        <f t="shared" si="3"/>
        <v>1</v>
      </c>
      <c r="L43" s="5">
        <f>VLOOKUP($A43, [1]isins!$A:$E, 2, FALSE)</f>
        <v>93</v>
      </c>
      <c r="M43" s="5">
        <f>VLOOKUP($A43, [1]isins!$A:$E, 3, FALSE)</f>
        <v>555.43921568627457</v>
      </c>
      <c r="N43" s="5">
        <f>VLOOKUP($A43, [1]isins!$A:$E, 4, FALSE)</f>
        <v>761</v>
      </c>
      <c r="O43" s="5">
        <f>VLOOKUP($A43, [1]isins!$A:$E, 5, FALSE)</f>
        <v>7066.3346456692916</v>
      </c>
    </row>
    <row r="44" spans="1:15" x14ac:dyDescent="0.2">
      <c r="A44" t="s">
        <v>91</v>
      </c>
      <c r="B44" t="s">
        <v>531</v>
      </c>
      <c r="C44" t="b">
        <f>IF(ISERROR(VLOOKUP(B44, SBF_beg_2017!$B$2:$B$121, 1, FALSE)), FALSE, TRUE)</f>
        <v>1</v>
      </c>
      <c r="D44" t="b">
        <f>IF(ISERROR(VLOOKUP(B44, SBF_end_2017!$B$2:$B$121, 1, FALSE)), FALSE, TRUE)</f>
        <v>1</v>
      </c>
      <c r="E44" t="b">
        <f>IF(ISERROR(VLOOKUP(B44, CAC_beg_2017!$B$2:$B$121, 1, FALSE)), FALSE, TRUE)</f>
        <v>0</v>
      </c>
      <c r="F44" t="b">
        <f>IF(ISERROR(VLOOKUP(B44, CAC_end_2017!$B$2:$B$121, 1, FALSE)), FALSE, TRUE)</f>
        <v>0</v>
      </c>
      <c r="G44" t="b">
        <f t="shared" si="2"/>
        <v>0</v>
      </c>
      <c r="H44">
        <v>255</v>
      </c>
      <c r="K44" t="b">
        <f t="shared" si="3"/>
        <v>1</v>
      </c>
      <c r="L44" s="5">
        <f>VLOOKUP($A44, [1]isins!$A:$E, 2, FALSE)</f>
        <v>503</v>
      </c>
      <c r="M44" s="5">
        <f>VLOOKUP($A44, [1]isins!$A:$E, 3, FALSE)</f>
        <v>1714.294117647059</v>
      </c>
      <c r="N44" s="5">
        <f>VLOOKUP($A44, [1]isins!$A:$E, 4, FALSE)</f>
        <v>6911</v>
      </c>
      <c r="O44" s="5">
        <f>VLOOKUP($A44, [1]isins!$A:$E, 5, FALSE)</f>
        <v>22959.13779527559</v>
      </c>
    </row>
    <row r="45" spans="1:15" x14ac:dyDescent="0.2">
      <c r="A45" t="s">
        <v>508</v>
      </c>
      <c r="B45" t="s">
        <v>587</v>
      </c>
      <c r="C45" t="b">
        <f>IF(ISERROR(VLOOKUP(B45, SBF_beg_2017!$B$2:$B$121, 1, FALSE)), FALSE, TRUE)</f>
        <v>1</v>
      </c>
      <c r="D45" t="b">
        <f>IF(ISERROR(VLOOKUP(B45, SBF_end_2017!$B$2:$B$121, 1, FALSE)), FALSE, TRUE)</f>
        <v>1</v>
      </c>
      <c r="E45" t="b">
        <f>IF(ISERROR(VLOOKUP(B45, CAC_beg_2017!$B$2:$B$121, 1, FALSE)), FALSE, TRUE)</f>
        <v>0</v>
      </c>
      <c r="F45" t="b">
        <f>IF(ISERROR(VLOOKUP(B45, CAC_end_2017!$B$2:$B$121, 1, FALSE)), FALSE, TRUE)</f>
        <v>0</v>
      </c>
      <c r="G45" t="b">
        <f t="shared" si="2"/>
        <v>0</v>
      </c>
      <c r="H45">
        <v>255</v>
      </c>
      <c r="K45" t="b">
        <f t="shared" si="3"/>
        <v>1</v>
      </c>
      <c r="L45" s="5">
        <f>VLOOKUP($A45, [1]isins!$A:$E, 2, FALSE)</f>
        <v>652</v>
      </c>
      <c r="M45" s="5">
        <f>VLOOKUP($A45, [1]isins!$A:$E, 3, FALSE)</f>
        <v>1677.725490196078</v>
      </c>
      <c r="N45" s="5">
        <f>VLOOKUP($A45, [1]isins!$A:$E, 4, FALSE)</f>
        <v>11303</v>
      </c>
      <c r="O45" s="5">
        <f>VLOOKUP($A45, [1]isins!$A:$E, 5, FALSE)</f>
        <v>22755.427450980391</v>
      </c>
    </row>
    <row r="46" spans="1:15" x14ac:dyDescent="0.2">
      <c r="A46" t="s">
        <v>97</v>
      </c>
      <c r="B46" t="s">
        <v>532</v>
      </c>
      <c r="C46" t="b">
        <f>IF(ISERROR(VLOOKUP(B46, SBF_beg_2017!$B$2:$B$121, 1, FALSE)), FALSE, TRUE)</f>
        <v>1</v>
      </c>
      <c r="D46" t="b">
        <f>IF(ISERROR(VLOOKUP(B46, SBF_end_2017!$B$2:$B$121, 1, FALSE)), FALSE, TRUE)</f>
        <v>1</v>
      </c>
      <c r="E46" t="b">
        <f>IF(ISERROR(VLOOKUP(B46, CAC_beg_2017!$B$2:$B$121, 1, FALSE)), FALSE, TRUE)</f>
        <v>0</v>
      </c>
      <c r="F46" t="b">
        <f>IF(ISERROR(VLOOKUP(B46, CAC_end_2017!$B$2:$B$121, 1, FALSE)), FALSE, TRUE)</f>
        <v>0</v>
      </c>
      <c r="G46" t="b">
        <f t="shared" si="2"/>
        <v>0</v>
      </c>
      <c r="H46">
        <v>255</v>
      </c>
      <c r="K46" t="b">
        <f t="shared" si="3"/>
        <v>1</v>
      </c>
      <c r="L46" s="5">
        <f>VLOOKUP($A46, [1]isins!$A:$E, 2, FALSE)</f>
        <v>311</v>
      </c>
      <c r="M46" s="5">
        <f>VLOOKUP($A46, [1]isins!$A:$E, 3, FALSE)</f>
        <v>1557.0705882352941</v>
      </c>
      <c r="N46" s="5">
        <f>VLOOKUP($A46, [1]isins!$A:$E, 4, FALSE)</f>
        <v>1</v>
      </c>
      <c r="O46" s="5">
        <f>VLOOKUP($A46, [1]isins!$A:$E, 5, FALSE)</f>
        <v>19869.690196078431</v>
      </c>
    </row>
    <row r="47" spans="1:15" x14ac:dyDescent="0.2">
      <c r="A47" t="s">
        <v>502</v>
      </c>
      <c r="B47" t="s">
        <v>579</v>
      </c>
      <c r="C47" t="b">
        <f>IF(ISERROR(VLOOKUP(B47, SBF_beg_2017!$B$2:$B$121, 1, FALSE)), FALSE, TRUE)</f>
        <v>1</v>
      </c>
      <c r="D47" t="b">
        <f>IF(ISERROR(VLOOKUP(B47, SBF_end_2017!$B$2:$B$121, 1, FALSE)), FALSE, TRUE)</f>
        <v>1</v>
      </c>
      <c r="E47" t="b">
        <f>IF(ISERROR(VLOOKUP(B47, CAC_beg_2017!$B$2:$B$121, 1, FALSE)), FALSE, TRUE)</f>
        <v>0</v>
      </c>
      <c r="F47" t="b">
        <f>IF(ISERROR(VLOOKUP(B47, CAC_end_2017!$B$2:$B$121, 1, FALSE)), FALSE, TRUE)</f>
        <v>0</v>
      </c>
      <c r="G47" t="b">
        <f t="shared" si="2"/>
        <v>0</v>
      </c>
      <c r="H47">
        <v>255</v>
      </c>
      <c r="K47" t="b">
        <f t="shared" si="3"/>
        <v>1</v>
      </c>
      <c r="L47" s="5">
        <f>VLOOKUP($A47, [1]isins!$A:$E, 2, FALSE)</f>
        <v>302</v>
      </c>
      <c r="M47" s="5">
        <f>VLOOKUP($A47, [1]isins!$A:$E, 3, FALSE)</f>
        <v>1109.882352941177</v>
      </c>
      <c r="N47" s="5">
        <f>VLOOKUP($A47, [1]isins!$A:$E, 4, FALSE)</f>
        <v>3672</v>
      </c>
      <c r="O47" s="5">
        <f>VLOOKUP($A47, [1]isins!$A:$E, 5, FALSE)</f>
        <v>11782.527559055119</v>
      </c>
    </row>
    <row r="48" spans="1:15" x14ac:dyDescent="0.2">
      <c r="A48" t="s">
        <v>99</v>
      </c>
      <c r="B48" t="s">
        <v>533</v>
      </c>
      <c r="C48" t="b">
        <f>IF(ISERROR(VLOOKUP(B48, SBF_beg_2017!$B$2:$B$121, 1, FALSE)), FALSE, TRUE)</f>
        <v>1</v>
      </c>
      <c r="D48" t="b">
        <f>IF(ISERROR(VLOOKUP(B48, SBF_end_2017!$B$2:$B$121, 1, FALSE)), FALSE, TRUE)</f>
        <v>1</v>
      </c>
      <c r="E48" t="b">
        <f>IF(ISERROR(VLOOKUP(B48, CAC_beg_2017!$B$2:$B$121, 1, FALSE)), FALSE, TRUE)</f>
        <v>0</v>
      </c>
      <c r="F48" t="b">
        <f>IF(ISERROR(VLOOKUP(B48, CAC_end_2017!$B$2:$B$121, 1, FALSE)), FALSE, TRUE)</f>
        <v>0</v>
      </c>
      <c r="G48" t="b">
        <f t="shared" si="2"/>
        <v>0</v>
      </c>
      <c r="H48">
        <v>255</v>
      </c>
      <c r="K48" t="b">
        <f t="shared" si="3"/>
        <v>1</v>
      </c>
      <c r="L48" s="5">
        <f>VLOOKUP($A48, [1]isins!$A:$E, 2, FALSE)</f>
        <v>970</v>
      </c>
      <c r="M48" s="5">
        <f>VLOOKUP($A48, [1]isins!$A:$E, 3, FALSE)</f>
        <v>3500.84705882353</v>
      </c>
      <c r="N48" s="5">
        <f>VLOOKUP($A48, [1]isins!$A:$E, 4, FALSE)</f>
        <v>2</v>
      </c>
      <c r="O48" s="5">
        <f>VLOOKUP($A48, [1]isins!$A:$E, 5, FALSE)</f>
        <v>73200.333333333328</v>
      </c>
    </row>
    <row r="49" spans="1:15" x14ac:dyDescent="0.2">
      <c r="A49" t="s">
        <v>103</v>
      </c>
      <c r="B49" t="s">
        <v>534</v>
      </c>
      <c r="C49" t="b">
        <f>IF(ISERROR(VLOOKUP(B49, SBF_beg_2017!$B$2:$B$121, 1, FALSE)), FALSE, TRUE)</f>
        <v>0</v>
      </c>
      <c r="D49" t="b">
        <f>IF(ISERROR(VLOOKUP(B49, SBF_end_2017!$B$2:$B$121, 1, FALSE)), FALSE, TRUE)</f>
        <v>1</v>
      </c>
      <c r="E49" t="b">
        <f>IF(ISERROR(VLOOKUP(B49, CAC_beg_2017!$B$2:$B$121, 1, FALSE)), FALSE, TRUE)</f>
        <v>0</v>
      </c>
      <c r="F49" t="b">
        <f>IF(ISERROR(VLOOKUP(B49, CAC_end_2017!$B$2:$B$121, 1, FALSE)), FALSE, TRUE)</f>
        <v>0</v>
      </c>
      <c r="G49" t="b">
        <f t="shared" si="2"/>
        <v>0</v>
      </c>
      <c r="H49">
        <v>255</v>
      </c>
      <c r="K49" t="b">
        <f t="shared" si="3"/>
        <v>0</v>
      </c>
      <c r="L49" s="5"/>
      <c r="M49" s="5"/>
      <c r="N49" s="5"/>
      <c r="O49" s="5"/>
    </row>
    <row r="50" spans="1:15" x14ac:dyDescent="0.2">
      <c r="A50" t="s">
        <v>105</v>
      </c>
      <c r="B50" t="s">
        <v>535</v>
      </c>
      <c r="C50" t="b">
        <f>IF(ISERROR(VLOOKUP(B50, SBF_beg_2017!$B$2:$B$121, 1, FALSE)), FALSE, TRUE)</f>
        <v>1</v>
      </c>
      <c r="D50" t="b">
        <f>IF(ISERROR(VLOOKUP(B50, SBF_end_2017!$B$2:$B$121, 1, FALSE)), FALSE, TRUE)</f>
        <v>1</v>
      </c>
      <c r="E50" t="b">
        <f>IF(ISERROR(VLOOKUP(B50, CAC_beg_2017!$B$2:$B$121, 1, FALSE)), FALSE, TRUE)</f>
        <v>0</v>
      </c>
      <c r="F50" t="b">
        <f>IF(ISERROR(VLOOKUP(B50, CAC_end_2017!$B$2:$B$121, 1, FALSE)), FALSE, TRUE)</f>
        <v>0</v>
      </c>
      <c r="G50" t="b">
        <f t="shared" si="2"/>
        <v>0</v>
      </c>
      <c r="H50">
        <v>255</v>
      </c>
      <c r="K50" t="b">
        <f t="shared" si="3"/>
        <v>1</v>
      </c>
      <c r="L50" s="5">
        <f>VLOOKUP($A50, [1]isins!$A:$E, 2, FALSE)</f>
        <v>1214</v>
      </c>
      <c r="M50" s="5">
        <f>VLOOKUP($A50, [1]isins!$A:$E, 3, FALSE)</f>
        <v>5760.6980392156865</v>
      </c>
      <c r="N50" s="5">
        <f>VLOOKUP($A50, [1]isins!$A:$E, 4, FALSE)</f>
        <v>33989</v>
      </c>
      <c r="O50" s="5">
        <f>VLOOKUP($A50, [1]isins!$A:$E, 5, FALSE)</f>
        <v>143849.34251968499</v>
      </c>
    </row>
    <row r="51" spans="1:15" x14ac:dyDescent="0.2">
      <c r="A51" t="s">
        <v>107</v>
      </c>
      <c r="B51" t="s">
        <v>536</v>
      </c>
      <c r="C51" t="b">
        <f>IF(ISERROR(VLOOKUP(B51, SBF_beg_2017!$B$2:$B$121, 1, FALSE)), FALSE, TRUE)</f>
        <v>1</v>
      </c>
      <c r="D51" t="b">
        <f>IF(ISERROR(VLOOKUP(B51, SBF_end_2017!$B$2:$B$121, 1, FALSE)), FALSE, TRUE)</f>
        <v>1</v>
      </c>
      <c r="E51" t="b">
        <f>IF(ISERROR(VLOOKUP(B51, CAC_beg_2017!$B$2:$B$121, 1, FALSE)), FALSE, TRUE)</f>
        <v>0</v>
      </c>
      <c r="F51" t="b">
        <f>IF(ISERROR(VLOOKUP(B51, CAC_end_2017!$B$2:$B$121, 1, FALSE)), FALSE, TRUE)</f>
        <v>0</v>
      </c>
      <c r="G51" t="b">
        <f t="shared" si="2"/>
        <v>0</v>
      </c>
      <c r="H51">
        <v>255</v>
      </c>
      <c r="K51" t="b">
        <f t="shared" si="3"/>
        <v>1</v>
      </c>
      <c r="L51" s="5">
        <f>VLOOKUP($A51, [1]isins!$A:$E, 2, FALSE)</f>
        <v>315</v>
      </c>
      <c r="M51" s="5">
        <f>VLOOKUP($A51, [1]isins!$A:$E, 3, FALSE)</f>
        <v>983.32941176470592</v>
      </c>
      <c r="N51" s="5">
        <f>VLOOKUP($A51, [1]isins!$A:$E, 4, FALSE)</f>
        <v>1</v>
      </c>
      <c r="O51" s="5">
        <f>VLOOKUP($A51, [1]isins!$A:$E, 5, FALSE)</f>
        <v>14091.52941176471</v>
      </c>
    </row>
    <row r="52" spans="1:15" x14ac:dyDescent="0.2">
      <c r="A52" t="s">
        <v>109</v>
      </c>
      <c r="B52" t="s">
        <v>537</v>
      </c>
      <c r="C52" t="b">
        <f>IF(ISERROR(VLOOKUP(B52, SBF_beg_2017!$B$2:$B$121, 1, FALSE)), FALSE, TRUE)</f>
        <v>1</v>
      </c>
      <c r="D52" t="b">
        <f>IF(ISERROR(VLOOKUP(B52, SBF_end_2017!$B$2:$B$121, 1, FALSE)), FALSE, TRUE)</f>
        <v>1</v>
      </c>
      <c r="E52" t="b">
        <f>IF(ISERROR(VLOOKUP(B52, CAC_beg_2017!$B$2:$B$121, 1, FALSE)), FALSE, TRUE)</f>
        <v>0</v>
      </c>
      <c r="F52" t="b">
        <f>IF(ISERROR(VLOOKUP(B52, CAC_end_2017!$B$2:$B$121, 1, FALSE)), FALSE, TRUE)</f>
        <v>0</v>
      </c>
      <c r="G52" t="b">
        <f t="shared" si="2"/>
        <v>0</v>
      </c>
      <c r="H52">
        <v>255</v>
      </c>
      <c r="K52" t="b">
        <f t="shared" si="3"/>
        <v>1</v>
      </c>
      <c r="L52" s="5">
        <f>VLOOKUP($A52, [1]isins!$A:$E, 2, FALSE)</f>
        <v>312</v>
      </c>
      <c r="M52" s="5">
        <f>VLOOKUP($A52, [1]isins!$A:$E, 3, FALSE)</f>
        <v>1354.607843137255</v>
      </c>
      <c r="N52" s="5">
        <f>VLOOKUP($A52, [1]isins!$A:$E, 4, FALSE)</f>
        <v>5415</v>
      </c>
      <c r="O52" s="5">
        <f>VLOOKUP($A52, [1]isins!$A:$E, 5, FALSE)</f>
        <v>13768.20866141732</v>
      </c>
    </row>
    <row r="53" spans="1:15" x14ac:dyDescent="0.2">
      <c r="A53" t="s">
        <v>434</v>
      </c>
      <c r="B53" t="s">
        <v>404</v>
      </c>
      <c r="C53" t="b">
        <f>IF(ISERROR(VLOOKUP(B53, SBF_beg_2017!$B$2:$B$121, 1, FALSE)), FALSE, TRUE)</f>
        <v>1</v>
      </c>
      <c r="D53" t="b">
        <f>IF(ISERROR(VLOOKUP(B53, SBF_end_2017!$B$2:$B$121, 1, FALSE)), FALSE, TRUE)</f>
        <v>1</v>
      </c>
      <c r="E53" t="b">
        <f>IF(ISERROR(VLOOKUP(B53, CAC_beg_2017!$B$2:$B$121, 1, FALSE)), FALSE, TRUE)</f>
        <v>0</v>
      </c>
      <c r="F53" t="b">
        <f>IF(ISERROR(VLOOKUP(B53, CAC_end_2017!$B$2:$B$121, 1, FALSE)), FALSE, TRUE)</f>
        <v>0</v>
      </c>
      <c r="G53" t="b">
        <f t="shared" si="2"/>
        <v>0</v>
      </c>
      <c r="K53" t="b">
        <f t="shared" si="3"/>
        <v>0</v>
      </c>
      <c r="L53" s="5"/>
      <c r="M53" s="5"/>
      <c r="N53" s="5"/>
      <c r="O53" s="5"/>
    </row>
    <row r="54" spans="1:15" x14ac:dyDescent="0.2">
      <c r="A54" t="s">
        <v>483</v>
      </c>
      <c r="B54" t="s">
        <v>575</v>
      </c>
      <c r="C54" t="b">
        <f>IF(ISERROR(VLOOKUP(B54, SBF_beg_2017!$B$2:$B$121, 1, FALSE)), FALSE, TRUE)</f>
        <v>1</v>
      </c>
      <c r="D54" t="b">
        <f>IF(ISERROR(VLOOKUP(B54, SBF_end_2017!$B$2:$B$121, 1, FALSE)), FALSE, TRUE)</f>
        <v>1</v>
      </c>
      <c r="E54" t="b">
        <f>IF(ISERROR(VLOOKUP(B54, CAC_beg_2017!$B$2:$B$121, 1, FALSE)), FALSE, TRUE)</f>
        <v>0</v>
      </c>
      <c r="F54" t="b">
        <f>IF(ISERROR(VLOOKUP(B54, CAC_end_2017!$B$2:$B$121, 1, FALSE)), FALSE, TRUE)</f>
        <v>0</v>
      </c>
      <c r="G54" t="b">
        <f t="shared" si="2"/>
        <v>0</v>
      </c>
      <c r="H54">
        <v>255</v>
      </c>
      <c r="K54" t="b">
        <f t="shared" si="3"/>
        <v>1</v>
      </c>
      <c r="L54" s="5">
        <f>VLOOKUP($A54, [1]isins!$A:$E, 2, FALSE)</f>
        <v>455</v>
      </c>
      <c r="M54" s="5">
        <f>VLOOKUP($A54, [1]isins!$A:$E, 3, FALSE)</f>
        <v>1743.3372549019609</v>
      </c>
      <c r="N54" s="5">
        <f>VLOOKUP($A54, [1]isins!$A:$E, 4, FALSE)</f>
        <v>4</v>
      </c>
      <c r="O54" s="5">
        <f>VLOOKUP($A54, [1]isins!$A:$E, 5, FALSE)</f>
        <v>13987.6</v>
      </c>
    </row>
    <row r="55" spans="1:15" x14ac:dyDescent="0.2">
      <c r="A55" t="s">
        <v>111</v>
      </c>
      <c r="B55" t="s">
        <v>538</v>
      </c>
      <c r="C55" t="b">
        <f>IF(ISERROR(VLOOKUP(B55, SBF_beg_2017!$B$2:$B$121, 1, FALSE)), FALSE, TRUE)</f>
        <v>1</v>
      </c>
      <c r="D55" t="b">
        <f>IF(ISERROR(VLOOKUP(B55, SBF_end_2017!$B$2:$B$121, 1, FALSE)), FALSE, TRUE)</f>
        <v>1</v>
      </c>
      <c r="E55" t="b">
        <f>IF(ISERROR(VLOOKUP(B55, CAC_beg_2017!$B$2:$B$121, 1, FALSE)), FALSE, TRUE)</f>
        <v>0</v>
      </c>
      <c r="F55" t="b">
        <f>IF(ISERROR(VLOOKUP(B55, CAC_end_2017!$B$2:$B$121, 1, FALSE)), FALSE, TRUE)</f>
        <v>0</v>
      </c>
      <c r="G55" t="b">
        <f t="shared" si="2"/>
        <v>0</v>
      </c>
      <c r="H55">
        <v>255</v>
      </c>
      <c r="K55" t="b">
        <f t="shared" si="3"/>
        <v>1</v>
      </c>
      <c r="L55" s="5">
        <f>VLOOKUP($A55, [1]isins!$A:$E, 2, FALSE)</f>
        <v>937</v>
      </c>
      <c r="M55" s="5">
        <f>VLOOKUP($A55, [1]isins!$A:$E, 3, FALSE)</f>
        <v>2984.407843137255</v>
      </c>
      <c r="N55" s="5">
        <f>VLOOKUP($A55, [1]isins!$A:$E, 4, FALSE)</f>
        <v>4</v>
      </c>
      <c r="O55" s="5">
        <f>VLOOKUP($A55, [1]isins!$A:$E, 5, FALSE)</f>
        <v>51643.866666666669</v>
      </c>
    </row>
    <row r="56" spans="1:15" x14ac:dyDescent="0.2">
      <c r="A56" t="s">
        <v>591</v>
      </c>
      <c r="B56" t="s">
        <v>423</v>
      </c>
      <c r="C56" t="b">
        <f>IF(ISERROR(VLOOKUP(B56, SBF_beg_2017!$B$2:$B$121, 1, FALSE)), FALSE, TRUE)</f>
        <v>1</v>
      </c>
      <c r="D56" t="b">
        <f>IF(ISERROR(VLOOKUP(B56, SBF_end_2017!$B$2:$B$121, 1, FALSE)), FALSE, TRUE)</f>
        <v>0</v>
      </c>
      <c r="E56" t="b">
        <f>IF(ISERROR(VLOOKUP(B56, CAC_beg_2017!$B$2:$B$121, 1, FALSE)), FALSE, TRUE)</f>
        <v>0</v>
      </c>
      <c r="F56" t="b">
        <f>IF(ISERROR(VLOOKUP(B56, CAC_end_2017!$B$2:$B$121, 1, FALSE)), FALSE, TRUE)</f>
        <v>0</v>
      </c>
      <c r="G56" t="b">
        <f t="shared" si="2"/>
        <v>0</v>
      </c>
      <c r="H56">
        <v>245</v>
      </c>
      <c r="K56" t="b">
        <f t="shared" si="3"/>
        <v>0</v>
      </c>
      <c r="L56" s="5"/>
      <c r="M56" s="5"/>
      <c r="N56" s="5"/>
      <c r="O56" s="5"/>
    </row>
    <row r="57" spans="1:15" x14ac:dyDescent="0.2">
      <c r="A57" t="s">
        <v>113</v>
      </c>
      <c r="B57" t="s">
        <v>539</v>
      </c>
      <c r="C57" t="b">
        <f>IF(ISERROR(VLOOKUP(B57, SBF_beg_2017!$B$2:$B$121, 1, FALSE)), FALSE, TRUE)</f>
        <v>1</v>
      </c>
      <c r="D57" t="b">
        <f>IF(ISERROR(VLOOKUP(B57, SBF_end_2017!$B$2:$B$121, 1, FALSE)), FALSE, TRUE)</f>
        <v>1</v>
      </c>
      <c r="E57" t="b">
        <f>IF(ISERROR(VLOOKUP(B57, CAC_beg_2017!$B$2:$B$121, 1, FALSE)), FALSE, TRUE)</f>
        <v>0</v>
      </c>
      <c r="F57" t="b">
        <f>IF(ISERROR(VLOOKUP(B57, CAC_end_2017!$B$2:$B$121, 1, FALSE)), FALSE, TRUE)</f>
        <v>0</v>
      </c>
      <c r="G57" t="b">
        <f t="shared" si="2"/>
        <v>0</v>
      </c>
      <c r="H57">
        <v>255</v>
      </c>
      <c r="K57" t="b">
        <f t="shared" si="3"/>
        <v>1</v>
      </c>
      <c r="L57" s="5">
        <f>VLOOKUP($A57, [1]isins!$A:$E, 2, FALSE)</f>
        <v>1190</v>
      </c>
      <c r="M57" s="5">
        <f>VLOOKUP($A57, [1]isins!$A:$E, 3, FALSE)</f>
        <v>3979.705882352941</v>
      </c>
      <c r="N57" s="5">
        <f>VLOOKUP($A57, [1]isins!$A:$E, 4, FALSE)</f>
        <v>26823</v>
      </c>
      <c r="O57" s="5">
        <f>VLOOKUP($A57, [1]isins!$A:$E, 5, FALSE)</f>
        <v>76216.658823529418</v>
      </c>
    </row>
    <row r="58" spans="1:15" x14ac:dyDescent="0.2">
      <c r="A58" t="s">
        <v>447</v>
      </c>
      <c r="B58" t="s">
        <v>448</v>
      </c>
      <c r="C58" t="b">
        <f>IF(ISERROR(VLOOKUP(B58, SBF_beg_2017!$B$2:$B$121, 1, FALSE)), FALSE, TRUE)</f>
        <v>1</v>
      </c>
      <c r="D58" t="b">
        <f>IF(ISERROR(VLOOKUP(B58, SBF_end_2017!$B$2:$B$121, 1, FALSE)), FALSE, TRUE)</f>
        <v>1</v>
      </c>
      <c r="E58" t="b">
        <f>IF(ISERROR(VLOOKUP(B58, CAC_beg_2017!$B$2:$B$121, 1, FALSE)), FALSE, TRUE)</f>
        <v>1</v>
      </c>
      <c r="F58" t="b">
        <f>IF(ISERROR(VLOOKUP(B58, CAC_end_2017!$B$2:$B$121, 1, FALSE)), FALSE, TRUE)</f>
        <v>1</v>
      </c>
      <c r="G58" t="b">
        <f t="shared" si="2"/>
        <v>1</v>
      </c>
      <c r="H58">
        <v>255</v>
      </c>
      <c r="K58" t="b">
        <f t="shared" si="3"/>
        <v>1</v>
      </c>
      <c r="L58" s="5">
        <f>VLOOKUP($A58, [1]isins!$A:$E, 2, FALSE)</f>
        <v>659</v>
      </c>
      <c r="M58" s="5">
        <f>VLOOKUP($A58, [1]isins!$A:$E, 3, FALSE)</f>
        <v>2957.7647058823532</v>
      </c>
      <c r="N58" s="5">
        <f>VLOOKUP($A58, [1]isins!$A:$E, 4, FALSE)</f>
        <v>26894</v>
      </c>
      <c r="O58" s="5">
        <f>VLOOKUP($A58, [1]isins!$A:$E, 5, FALSE)</f>
        <v>120794.6</v>
      </c>
    </row>
    <row r="59" spans="1:15" x14ac:dyDescent="0.2">
      <c r="A59" t="s">
        <v>115</v>
      </c>
      <c r="B59" t="s">
        <v>540</v>
      </c>
      <c r="C59" t="b">
        <f>IF(ISERROR(VLOOKUP(B59, SBF_beg_2017!$B$2:$B$121, 1, FALSE)), FALSE, TRUE)</f>
        <v>1</v>
      </c>
      <c r="D59" t="b">
        <f>IF(ISERROR(VLOOKUP(B59, SBF_end_2017!$B$2:$B$121, 1, FALSE)), FALSE, TRUE)</f>
        <v>1</v>
      </c>
      <c r="E59" t="b">
        <f>IF(ISERROR(VLOOKUP(B59, CAC_beg_2017!$B$2:$B$121, 1, FALSE)), FALSE, TRUE)</f>
        <v>0</v>
      </c>
      <c r="F59" t="b">
        <f>IF(ISERROR(VLOOKUP(B59, CAC_end_2017!$B$2:$B$121, 1, FALSE)), FALSE, TRUE)</f>
        <v>0</v>
      </c>
      <c r="G59" t="b">
        <f t="shared" si="2"/>
        <v>0</v>
      </c>
      <c r="H59">
        <v>255</v>
      </c>
      <c r="K59" t="b">
        <f t="shared" si="3"/>
        <v>1</v>
      </c>
      <c r="L59" s="5">
        <f>VLOOKUP($A59, [1]isins!$A:$E, 2, FALSE)</f>
        <v>513</v>
      </c>
      <c r="M59" s="5">
        <f>VLOOKUP($A59, [1]isins!$A:$E, 3, FALSE)</f>
        <v>1275.4941176470591</v>
      </c>
      <c r="N59" s="5">
        <f>VLOOKUP($A59, [1]isins!$A:$E, 4, FALSE)</f>
        <v>6544</v>
      </c>
      <c r="O59" s="5">
        <f>VLOOKUP($A59, [1]isins!$A:$E, 5, FALSE)</f>
        <v>17766.098039215689</v>
      </c>
    </row>
    <row r="60" spans="1:15" x14ac:dyDescent="0.2">
      <c r="A60" t="s">
        <v>499</v>
      </c>
      <c r="B60" t="s">
        <v>573</v>
      </c>
      <c r="C60" t="b">
        <f>IF(ISERROR(VLOOKUP(B60, SBF_beg_2017!$B$2:$B$121, 1, FALSE)), FALSE, TRUE)</f>
        <v>1</v>
      </c>
      <c r="D60" t="b">
        <f>IF(ISERROR(VLOOKUP(B60, SBF_end_2017!$B$2:$B$121, 1, FALSE)), FALSE, TRUE)</f>
        <v>1</v>
      </c>
      <c r="E60" t="b">
        <f>IF(ISERROR(VLOOKUP(B60, CAC_beg_2017!$B$2:$B$121, 1, FALSE)), FALSE, TRUE)</f>
        <v>0</v>
      </c>
      <c r="F60" t="b">
        <f>IF(ISERROR(VLOOKUP(B60, CAC_end_2017!$B$2:$B$121, 1, FALSE)), FALSE, TRUE)</f>
        <v>0</v>
      </c>
      <c r="G60" t="b">
        <f t="shared" si="2"/>
        <v>0</v>
      </c>
      <c r="H60">
        <v>255</v>
      </c>
      <c r="K60" t="b">
        <f t="shared" si="3"/>
        <v>1</v>
      </c>
      <c r="L60" s="5">
        <f>VLOOKUP($A60, [1]isins!$A:$E, 2, FALSE)</f>
        <v>787</v>
      </c>
      <c r="M60" s="5">
        <f>VLOOKUP($A60, [1]isins!$A:$E, 3, FALSE)</f>
        <v>3093.4666666666672</v>
      </c>
      <c r="N60" s="5">
        <f>VLOOKUP($A60, [1]isins!$A:$E, 4, FALSE)</f>
        <v>18798</v>
      </c>
      <c r="O60" s="5">
        <f>VLOOKUP($A60, [1]isins!$A:$E, 5, FALSE)</f>
        <v>56894.188976377947</v>
      </c>
    </row>
    <row r="61" spans="1:15" x14ac:dyDescent="0.2">
      <c r="A61" t="s">
        <v>119</v>
      </c>
      <c r="B61" t="s">
        <v>541</v>
      </c>
      <c r="C61" t="b">
        <f>IF(ISERROR(VLOOKUP(B61, SBF_beg_2017!$B$2:$B$121, 1, FALSE)), FALSE, TRUE)</f>
        <v>1</v>
      </c>
      <c r="D61" t="b">
        <f>IF(ISERROR(VLOOKUP(B61, SBF_end_2017!$B$2:$B$121, 1, FALSE)), FALSE, TRUE)</f>
        <v>1</v>
      </c>
      <c r="E61" t="b">
        <f>IF(ISERROR(VLOOKUP(B61, CAC_beg_2017!$B$2:$B$121, 1, FALSE)), FALSE, TRUE)</f>
        <v>0</v>
      </c>
      <c r="F61" t="b">
        <f>IF(ISERROR(VLOOKUP(B61, CAC_end_2017!$B$2:$B$121, 1, FALSE)), FALSE, TRUE)</f>
        <v>0</v>
      </c>
      <c r="G61" t="b">
        <f t="shared" si="2"/>
        <v>0</v>
      </c>
      <c r="H61">
        <v>255</v>
      </c>
      <c r="K61" t="b">
        <f t="shared" si="3"/>
        <v>1</v>
      </c>
      <c r="L61" s="5">
        <f>VLOOKUP($A61, [1]isins!$A:$E, 2, FALSE)</f>
        <v>367</v>
      </c>
      <c r="M61" s="5">
        <f>VLOOKUP($A61, [1]isins!$A:$E, 3, FALSE)</f>
        <v>1575.6313725490199</v>
      </c>
      <c r="N61" s="5">
        <f>VLOOKUP($A61, [1]isins!$A:$E, 4, FALSE)</f>
        <v>8673</v>
      </c>
      <c r="O61" s="5">
        <f>VLOOKUP($A61, [1]isins!$A:$E, 5, FALSE)</f>
        <v>23601.944881889769</v>
      </c>
    </row>
    <row r="62" spans="1:15" x14ac:dyDescent="0.2">
      <c r="A62" t="s">
        <v>489</v>
      </c>
      <c r="B62" t="s">
        <v>419</v>
      </c>
      <c r="C62" t="b">
        <f>IF(ISERROR(VLOOKUP(B62, SBF_beg_2017!$B$2:$B$121, 1, FALSE)), FALSE, TRUE)</f>
        <v>1</v>
      </c>
      <c r="D62" t="b">
        <f>IF(ISERROR(VLOOKUP(B62, SBF_end_2017!$B$2:$B$121, 1, FALSE)), FALSE, TRUE)</f>
        <v>0</v>
      </c>
      <c r="E62" t="b">
        <f>IF(ISERROR(VLOOKUP(B62, CAC_beg_2017!$B$2:$B$121, 1, FALSE)), FALSE, TRUE)</f>
        <v>0</v>
      </c>
      <c r="F62" t="b">
        <f>IF(ISERROR(VLOOKUP(B62, CAC_end_2017!$B$2:$B$121, 1, FALSE)), FALSE, TRUE)</f>
        <v>0</v>
      </c>
      <c r="G62" t="b">
        <f t="shared" si="2"/>
        <v>0</v>
      </c>
      <c r="H62">
        <v>255</v>
      </c>
      <c r="K62" t="b">
        <f t="shared" si="3"/>
        <v>0</v>
      </c>
      <c r="L62" s="5"/>
      <c r="M62" s="5"/>
      <c r="N62" s="5"/>
      <c r="O62" s="5"/>
    </row>
    <row r="63" spans="1:15" x14ac:dyDescent="0.2">
      <c r="A63" t="s">
        <v>123</v>
      </c>
      <c r="B63" t="s">
        <v>542</v>
      </c>
      <c r="C63" t="b">
        <f>IF(ISERROR(VLOOKUP(B63, SBF_beg_2017!$B$2:$B$121, 1, FALSE)), FALSE, TRUE)</f>
        <v>1</v>
      </c>
      <c r="D63" t="b">
        <f>IF(ISERROR(VLOOKUP(B63, SBF_end_2017!$B$2:$B$121, 1, FALSE)), FALSE, TRUE)</f>
        <v>1</v>
      </c>
      <c r="E63" t="b">
        <f>IF(ISERROR(VLOOKUP(B63, CAC_beg_2017!$B$2:$B$121, 1, FALSE)), FALSE, TRUE)</f>
        <v>0</v>
      </c>
      <c r="F63" t="b">
        <f>IF(ISERROR(VLOOKUP(B63, CAC_end_2017!$B$2:$B$121, 1, FALSE)), FALSE, TRUE)</f>
        <v>0</v>
      </c>
      <c r="G63" t="b">
        <f t="shared" si="2"/>
        <v>0</v>
      </c>
      <c r="H63">
        <v>255</v>
      </c>
      <c r="K63" t="b">
        <f t="shared" si="3"/>
        <v>1</v>
      </c>
      <c r="L63" s="5">
        <f>VLOOKUP($A63, [1]isins!$A:$E, 2, FALSE)</f>
        <v>746</v>
      </c>
      <c r="M63" s="5">
        <f>VLOOKUP($A63, [1]isins!$A:$E, 3, FALSE)</f>
        <v>2288.0117647058819</v>
      </c>
      <c r="N63" s="5">
        <f>VLOOKUP($A63, [1]isins!$A:$E, 4, FALSE)</f>
        <v>1</v>
      </c>
      <c r="O63" s="5">
        <f>VLOOKUP($A63, [1]isins!$A:$E, 5, FALSE)</f>
        <v>24875.9294117647</v>
      </c>
    </row>
    <row r="64" spans="1:15" x14ac:dyDescent="0.2">
      <c r="A64" t="s">
        <v>125</v>
      </c>
      <c r="B64" t="s">
        <v>543</v>
      </c>
      <c r="C64" t="b">
        <f>IF(ISERROR(VLOOKUP(B64, SBF_beg_2017!$B$2:$B$121, 1, FALSE)), FALSE, TRUE)</f>
        <v>1</v>
      </c>
      <c r="D64" t="b">
        <f>IF(ISERROR(VLOOKUP(B64, SBF_end_2017!$B$2:$B$121, 1, FALSE)), FALSE, TRUE)</f>
        <v>1</v>
      </c>
      <c r="E64" t="b">
        <f>IF(ISERROR(VLOOKUP(B64, CAC_beg_2017!$B$2:$B$121, 1, FALSE)), FALSE, TRUE)</f>
        <v>0</v>
      </c>
      <c r="F64" t="b">
        <f>IF(ISERROR(VLOOKUP(B64, CAC_end_2017!$B$2:$B$121, 1, FALSE)), FALSE, TRUE)</f>
        <v>0</v>
      </c>
      <c r="G64" t="b">
        <f t="shared" si="2"/>
        <v>0</v>
      </c>
      <c r="H64">
        <v>255</v>
      </c>
      <c r="I64" t="b">
        <v>1</v>
      </c>
      <c r="J64" t="s">
        <v>596</v>
      </c>
      <c r="K64" t="b">
        <f t="shared" si="3"/>
        <v>0</v>
      </c>
      <c r="L64" s="5"/>
      <c r="M64" s="5"/>
      <c r="N64" s="5"/>
      <c r="O64" s="5"/>
    </row>
    <row r="65" spans="1:15" x14ac:dyDescent="0.2">
      <c r="A65" t="s">
        <v>127</v>
      </c>
      <c r="B65" t="s">
        <v>544</v>
      </c>
      <c r="C65" t="b">
        <f>IF(ISERROR(VLOOKUP(B65, SBF_beg_2017!$B$2:$B$121, 1, FALSE)), FALSE, TRUE)</f>
        <v>1</v>
      </c>
      <c r="D65" t="b">
        <f>IF(ISERROR(VLOOKUP(B65, SBF_end_2017!$B$2:$B$121, 1, FALSE)), FALSE, TRUE)</f>
        <v>1</v>
      </c>
      <c r="E65" t="b">
        <f>IF(ISERROR(VLOOKUP(B65, CAC_beg_2017!$B$2:$B$121, 1, FALSE)), FALSE, TRUE)</f>
        <v>0</v>
      </c>
      <c r="F65" t="b">
        <f>IF(ISERROR(VLOOKUP(B65, CAC_end_2017!$B$2:$B$121, 1, FALSE)), FALSE, TRUE)</f>
        <v>0</v>
      </c>
      <c r="G65" t="b">
        <f t="shared" ref="G65:G96" si="4">IF(OR(E65=TRUE, F65=TRUE), TRUE, FALSE)</f>
        <v>0</v>
      </c>
      <c r="H65">
        <v>255</v>
      </c>
      <c r="K65" t="b">
        <f t="shared" si="3"/>
        <v>1</v>
      </c>
      <c r="L65" s="5">
        <f>VLOOKUP($A65, [1]isins!$A:$E, 2, FALSE)</f>
        <v>487</v>
      </c>
      <c r="M65" s="5">
        <f>VLOOKUP($A65, [1]isins!$A:$E, 3, FALSE)</f>
        <v>1622.3607843137249</v>
      </c>
      <c r="N65" s="5">
        <f>VLOOKUP($A65, [1]isins!$A:$E, 4, FALSE)</f>
        <v>7512</v>
      </c>
      <c r="O65" s="5">
        <f>VLOOKUP($A65, [1]isins!$A:$E, 5, FALSE)</f>
        <v>25869.333333333328</v>
      </c>
    </row>
    <row r="66" spans="1:15" x14ac:dyDescent="0.2">
      <c r="A66" t="s">
        <v>129</v>
      </c>
      <c r="B66" t="s">
        <v>449</v>
      </c>
      <c r="C66" t="b">
        <f>IF(ISERROR(VLOOKUP(B66, SBF_beg_2017!$B$2:$B$121, 1, FALSE)), FALSE, TRUE)</f>
        <v>1</v>
      </c>
      <c r="D66" t="b">
        <f>IF(ISERROR(VLOOKUP(B66, SBF_end_2017!$B$2:$B$121, 1, FALSE)), FALSE, TRUE)</f>
        <v>1</v>
      </c>
      <c r="E66" t="b">
        <f>IF(ISERROR(VLOOKUP(B66, CAC_beg_2017!$B$2:$B$121, 1, FALSE)), FALSE, TRUE)</f>
        <v>1</v>
      </c>
      <c r="F66" t="b">
        <f>IF(ISERROR(VLOOKUP(B66, CAC_end_2017!$B$2:$B$121, 1, FALSE)), FALSE, TRUE)</f>
        <v>1</v>
      </c>
      <c r="G66" t="b">
        <f t="shared" si="4"/>
        <v>1</v>
      </c>
      <c r="H66">
        <v>255</v>
      </c>
      <c r="K66" t="b">
        <f t="shared" ref="K66:K128" si="5">IF(AND(C66=TRUE, D66=TRUE, I66&lt;&gt;TRUE, H66=255), TRUE, FALSE)</f>
        <v>1</v>
      </c>
      <c r="L66" s="5">
        <f>VLOOKUP($A66, [1]isins!$A:$E, 2, FALSE)</f>
        <v>1760</v>
      </c>
      <c r="M66" s="5">
        <f>VLOOKUP($A66, [1]isins!$A:$E, 3, FALSE)</f>
        <v>6229.2549019607841</v>
      </c>
      <c r="N66" s="5">
        <f>VLOOKUP($A66, [1]isins!$A:$E, 4, FALSE)</f>
        <v>1</v>
      </c>
      <c r="O66" s="5">
        <f>VLOOKUP($A66, [1]isins!$A:$E, 5, FALSE)</f>
        <v>134314.831372549</v>
      </c>
    </row>
    <row r="67" spans="1:15" x14ac:dyDescent="0.2">
      <c r="A67" t="s">
        <v>131</v>
      </c>
      <c r="B67" t="s">
        <v>545</v>
      </c>
      <c r="C67" t="b">
        <f>IF(ISERROR(VLOOKUP(B67, SBF_beg_2017!$B$2:$B$121, 1, FALSE)), FALSE, TRUE)</f>
        <v>1</v>
      </c>
      <c r="D67" t="b">
        <f>IF(ISERROR(VLOOKUP(B67, SBF_end_2017!$B$2:$B$121, 1, FALSE)), FALSE, TRUE)</f>
        <v>1</v>
      </c>
      <c r="E67" t="b">
        <f>IF(ISERROR(VLOOKUP(B67, CAC_beg_2017!$B$2:$B$121, 1, FALSE)), FALSE, TRUE)</f>
        <v>1</v>
      </c>
      <c r="F67" t="b">
        <f>IF(ISERROR(VLOOKUP(B67, CAC_end_2017!$B$2:$B$121, 1, FALSE)), FALSE, TRUE)</f>
        <v>0</v>
      </c>
      <c r="G67" t="b">
        <f t="shared" si="4"/>
        <v>1</v>
      </c>
      <c r="H67">
        <v>255</v>
      </c>
      <c r="K67" t="b">
        <f t="shared" si="5"/>
        <v>1</v>
      </c>
      <c r="L67" s="5">
        <f>VLOOKUP($A67, [1]isins!$A:$E, 2, FALSE)</f>
        <v>1314</v>
      </c>
      <c r="M67" s="5">
        <f>VLOOKUP($A67, [1]isins!$A:$E, 3, FALSE)</f>
        <v>3807.8235294117649</v>
      </c>
      <c r="N67" s="5">
        <f>VLOOKUP($A67, [1]isins!$A:$E, 4, FALSE)</f>
        <v>1</v>
      </c>
      <c r="O67" s="5">
        <f>VLOOKUP($A67, [1]isins!$A:$E, 5, FALSE)</f>
        <v>78516.05098039216</v>
      </c>
    </row>
    <row r="68" spans="1:15" x14ac:dyDescent="0.2">
      <c r="A68" t="s">
        <v>133</v>
      </c>
      <c r="B68" t="s">
        <v>450</v>
      </c>
      <c r="C68" t="b">
        <f>IF(ISERROR(VLOOKUP(B68, SBF_beg_2017!$B$2:$B$121, 1, FALSE)), FALSE, TRUE)</f>
        <v>1</v>
      </c>
      <c r="D68" t="b">
        <f>IF(ISERROR(VLOOKUP(B68, SBF_end_2017!$B$2:$B$121, 1, FALSE)), FALSE, TRUE)</f>
        <v>1</v>
      </c>
      <c r="E68" t="b">
        <f>IF(ISERROR(VLOOKUP(B68, CAC_beg_2017!$B$2:$B$121, 1, FALSE)), FALSE, TRUE)</f>
        <v>1</v>
      </c>
      <c r="F68" t="b">
        <f>IF(ISERROR(VLOOKUP(B68, CAC_end_2017!$B$2:$B$121, 1, FALSE)), FALSE, TRUE)</f>
        <v>1</v>
      </c>
      <c r="G68" t="b">
        <f t="shared" si="4"/>
        <v>1</v>
      </c>
      <c r="H68">
        <v>255</v>
      </c>
      <c r="K68" t="b">
        <f t="shared" si="5"/>
        <v>1</v>
      </c>
      <c r="L68" s="5">
        <f>VLOOKUP($A68, [1]isins!$A:$E, 2, FALSE)</f>
        <v>1857</v>
      </c>
      <c r="M68" s="5">
        <f>VLOOKUP($A68, [1]isins!$A:$E, 3, FALSE)</f>
        <v>6863.3372549019596</v>
      </c>
      <c r="N68" s="5">
        <f>VLOOKUP($A68, [1]isins!$A:$E, 4, FALSE)</f>
        <v>34256</v>
      </c>
      <c r="O68" s="5">
        <f>VLOOKUP($A68, [1]isins!$A:$E, 5, FALSE)</f>
        <v>106812.57254901961</v>
      </c>
    </row>
    <row r="69" spans="1:15" x14ac:dyDescent="0.2">
      <c r="A69" t="s">
        <v>479</v>
      </c>
      <c r="B69" t="s">
        <v>571</v>
      </c>
      <c r="C69" t="b">
        <f>IF(ISERROR(VLOOKUP(B69, SBF_beg_2017!$B$2:$B$121, 1, FALSE)), FALSE, TRUE)</f>
        <v>1</v>
      </c>
      <c r="D69" t="b">
        <f>IF(ISERROR(VLOOKUP(B69, SBF_end_2017!$B$2:$B$121, 1, FALSE)), FALSE, TRUE)</f>
        <v>1</v>
      </c>
      <c r="E69" t="b">
        <f>IF(ISERROR(VLOOKUP(B69, CAC_beg_2017!$B$2:$B$121, 1, FALSE)), FALSE, TRUE)</f>
        <v>0</v>
      </c>
      <c r="F69" t="b">
        <f>IF(ISERROR(VLOOKUP(B69, CAC_end_2017!$B$2:$B$121, 1, FALSE)), FALSE, TRUE)</f>
        <v>0</v>
      </c>
      <c r="G69" t="b">
        <f t="shared" si="4"/>
        <v>0</v>
      </c>
      <c r="H69">
        <v>255</v>
      </c>
      <c r="K69" t="b">
        <f t="shared" si="5"/>
        <v>1</v>
      </c>
      <c r="L69" s="5">
        <f>VLOOKUP($A69, [1]isins!$A:$E, 2, FALSE)</f>
        <v>518</v>
      </c>
      <c r="M69" s="5">
        <f>VLOOKUP($A69, [1]isins!$A:$E, 3, FALSE)</f>
        <v>2062.4196078431369</v>
      </c>
      <c r="N69" s="5">
        <f>VLOOKUP($A69, [1]isins!$A:$E, 4, FALSE)</f>
        <v>17581</v>
      </c>
      <c r="O69" s="5">
        <f>VLOOKUP($A69, [1]isins!$A:$E, 5, FALSE)</f>
        <v>55547.578740157478</v>
      </c>
    </row>
    <row r="70" spans="1:15" x14ac:dyDescent="0.2">
      <c r="A70" t="s">
        <v>135</v>
      </c>
      <c r="B70" t="s">
        <v>451</v>
      </c>
      <c r="C70" t="b">
        <f>IF(ISERROR(VLOOKUP(B70, SBF_beg_2017!$B$2:$B$121, 1, FALSE)), FALSE, TRUE)</f>
        <v>1</v>
      </c>
      <c r="D70" t="b">
        <f>IF(ISERROR(VLOOKUP(B70, SBF_end_2017!$B$2:$B$121, 1, FALSE)), FALSE, TRUE)</f>
        <v>1</v>
      </c>
      <c r="E70" t="b">
        <f>IF(ISERROR(VLOOKUP(B70, CAC_beg_2017!$B$2:$B$121, 1, FALSE)), FALSE, TRUE)</f>
        <v>1</v>
      </c>
      <c r="F70" t="b">
        <f>IF(ISERROR(VLOOKUP(B70, CAC_end_2017!$B$2:$B$121, 1, FALSE)), FALSE, TRUE)</f>
        <v>1</v>
      </c>
      <c r="G70" t="b">
        <f t="shared" si="4"/>
        <v>1</v>
      </c>
      <c r="H70">
        <v>255</v>
      </c>
      <c r="K70" t="b">
        <f t="shared" si="5"/>
        <v>1</v>
      </c>
      <c r="L70" s="5">
        <f>VLOOKUP($A70, [1]isins!$A:$E, 2, FALSE)</f>
        <v>954</v>
      </c>
      <c r="M70" s="5">
        <f>VLOOKUP($A70, [1]isins!$A:$E, 3, FALSE)</f>
        <v>4831.6784313725493</v>
      </c>
      <c r="N70" s="5">
        <f>VLOOKUP($A70, [1]isins!$A:$E, 4, FALSE)</f>
        <v>33697</v>
      </c>
      <c r="O70" s="5">
        <f>VLOOKUP($A70, [1]isins!$A:$E, 5, FALSE)</f>
        <v>115389.27952755911</v>
      </c>
    </row>
    <row r="71" spans="1:15" x14ac:dyDescent="0.2">
      <c r="A71" t="s">
        <v>137</v>
      </c>
      <c r="B71" t="s">
        <v>452</v>
      </c>
      <c r="C71" t="b">
        <f>IF(ISERROR(VLOOKUP(B71, SBF_beg_2017!$B$2:$B$121, 1, FALSE)), FALSE, TRUE)</f>
        <v>1</v>
      </c>
      <c r="D71" t="b">
        <f>IF(ISERROR(VLOOKUP(B71, SBF_end_2017!$B$2:$B$121, 1, FALSE)), FALSE, TRUE)</f>
        <v>1</v>
      </c>
      <c r="E71" t="b">
        <f>IF(ISERROR(VLOOKUP(B71, CAC_beg_2017!$B$2:$B$121, 1, FALSE)), FALSE, TRUE)</f>
        <v>1</v>
      </c>
      <c r="F71" t="b">
        <f>IF(ISERROR(VLOOKUP(B71, CAC_end_2017!$B$2:$B$121, 1, FALSE)), FALSE, TRUE)</f>
        <v>1</v>
      </c>
      <c r="G71" t="b">
        <f t="shared" si="4"/>
        <v>1</v>
      </c>
      <c r="H71">
        <v>255</v>
      </c>
      <c r="K71" t="b">
        <f t="shared" si="5"/>
        <v>1</v>
      </c>
      <c r="L71" s="5">
        <f>VLOOKUP($A71, [1]isins!$A:$E, 2, FALSE)</f>
        <v>2913</v>
      </c>
      <c r="M71" s="5">
        <f>VLOOKUP($A71, [1]isins!$A:$E, 3, FALSE)</f>
        <v>9206.5098039215682</v>
      </c>
      <c r="N71" s="5">
        <f>VLOOKUP($A71, [1]isins!$A:$E, 4, FALSE)</f>
        <v>3</v>
      </c>
      <c r="O71" s="5">
        <f>VLOOKUP($A71, [1]isins!$A:$E, 5, FALSE)</f>
        <v>156092.0588235294</v>
      </c>
    </row>
    <row r="72" spans="1:15" x14ac:dyDescent="0.2">
      <c r="A72" t="s">
        <v>478</v>
      </c>
      <c r="B72" t="s">
        <v>569</v>
      </c>
      <c r="C72" t="b">
        <f>IF(ISERROR(VLOOKUP(B72, SBF_beg_2017!$B$2:$B$121, 1, FALSE)), FALSE, TRUE)</f>
        <v>0</v>
      </c>
      <c r="D72" t="b">
        <f>IF(ISERROR(VLOOKUP(B72, SBF_end_2017!$B$2:$B$121, 1, FALSE)), FALSE, TRUE)</f>
        <v>1</v>
      </c>
      <c r="E72" t="b">
        <f>IF(ISERROR(VLOOKUP(B72, CAC_beg_2017!$B$2:$B$121, 1, FALSE)), FALSE, TRUE)</f>
        <v>0</v>
      </c>
      <c r="F72" t="b">
        <f>IF(ISERROR(VLOOKUP(B72, CAC_end_2017!$B$2:$B$121, 1, FALSE)), FALSE, TRUE)</f>
        <v>0</v>
      </c>
      <c r="G72" t="b">
        <f t="shared" si="4"/>
        <v>0</v>
      </c>
      <c r="H72">
        <v>255</v>
      </c>
      <c r="K72" t="b">
        <f t="shared" si="5"/>
        <v>0</v>
      </c>
      <c r="L72" s="5"/>
      <c r="M72" s="5"/>
      <c r="N72" s="5"/>
      <c r="O72" s="5"/>
    </row>
    <row r="73" spans="1:15" x14ac:dyDescent="0.2">
      <c r="A73" t="s">
        <v>490</v>
      </c>
      <c r="B73" t="s">
        <v>431</v>
      </c>
      <c r="C73" t="b">
        <f>IF(ISERROR(VLOOKUP(B73, SBF_beg_2017!$B$2:$B$121, 1, FALSE)), FALSE, TRUE)</f>
        <v>1</v>
      </c>
      <c r="D73" t="b">
        <f>IF(ISERROR(VLOOKUP(B73, SBF_end_2017!$B$2:$B$121, 1, FALSE)), FALSE, TRUE)</f>
        <v>0</v>
      </c>
      <c r="E73" t="b">
        <f>IF(ISERROR(VLOOKUP(B73, CAC_beg_2017!$B$2:$B$121, 1, FALSE)), FALSE, TRUE)</f>
        <v>0</v>
      </c>
      <c r="F73" t="b">
        <f>IF(ISERROR(VLOOKUP(B73, CAC_end_2017!$B$2:$B$121, 1, FALSE)), FALSE, TRUE)</f>
        <v>0</v>
      </c>
      <c r="G73" t="b">
        <f t="shared" si="4"/>
        <v>0</v>
      </c>
      <c r="H73">
        <v>247</v>
      </c>
      <c r="K73" t="b">
        <f t="shared" si="5"/>
        <v>0</v>
      </c>
      <c r="L73" s="5"/>
      <c r="M73" s="5"/>
      <c r="N73" s="5"/>
      <c r="O73" s="5"/>
    </row>
    <row r="74" spans="1:15" x14ac:dyDescent="0.2">
      <c r="A74" t="s">
        <v>139</v>
      </c>
      <c r="B74" t="s">
        <v>546</v>
      </c>
      <c r="C74" t="b">
        <f>IF(ISERROR(VLOOKUP(B74, SBF_beg_2017!$B$2:$B$121, 1, FALSE)), FALSE, TRUE)</f>
        <v>1</v>
      </c>
      <c r="D74" t="b">
        <f>IF(ISERROR(VLOOKUP(B74, SBF_end_2017!$B$2:$B$121, 1, FALSE)), FALSE, TRUE)</f>
        <v>1</v>
      </c>
      <c r="E74" t="b">
        <f>IF(ISERROR(VLOOKUP(B74, CAC_beg_2017!$B$2:$B$121, 1, FALSE)), FALSE, TRUE)</f>
        <v>0</v>
      </c>
      <c r="F74" t="b">
        <f>IF(ISERROR(VLOOKUP(B74, CAC_end_2017!$B$2:$B$121, 1, FALSE)), FALSE, TRUE)</f>
        <v>0</v>
      </c>
      <c r="G74" t="b">
        <f t="shared" si="4"/>
        <v>0</v>
      </c>
      <c r="H74">
        <v>255</v>
      </c>
      <c r="K74" t="b">
        <f t="shared" si="5"/>
        <v>1</v>
      </c>
      <c r="L74" s="5">
        <f>VLOOKUP($A74, [1]isins!$A:$E, 2, FALSE)</f>
        <v>347</v>
      </c>
      <c r="M74" s="5">
        <f>VLOOKUP($A74, [1]isins!$A:$E, 3, FALSE)</f>
        <v>858.2627450980392</v>
      </c>
      <c r="N74" s="5">
        <f>VLOOKUP($A74, [1]isins!$A:$E, 4, FALSE)</f>
        <v>1</v>
      </c>
      <c r="O74" s="5">
        <f>VLOOKUP($A74, [1]isins!$A:$E, 5, FALSE)</f>
        <v>7852.81568627451</v>
      </c>
    </row>
    <row r="75" spans="1:15" x14ac:dyDescent="0.2">
      <c r="A75" t="s">
        <v>143</v>
      </c>
      <c r="B75" t="s">
        <v>547</v>
      </c>
      <c r="C75" t="b">
        <f>IF(ISERROR(VLOOKUP(B75, SBF_beg_2017!$B$2:$B$121, 1, FALSE)), FALSE, TRUE)</f>
        <v>1</v>
      </c>
      <c r="D75" t="b">
        <f>IF(ISERROR(VLOOKUP(B75, SBF_end_2017!$B$2:$B$121, 1, FALSE)), FALSE, TRUE)</f>
        <v>1</v>
      </c>
      <c r="E75" t="b">
        <f>IF(ISERROR(VLOOKUP(B75, CAC_beg_2017!$B$2:$B$121, 1, FALSE)), FALSE, TRUE)</f>
        <v>0</v>
      </c>
      <c r="F75" t="b">
        <f>IF(ISERROR(VLOOKUP(B75, CAC_end_2017!$B$2:$B$121, 1, FALSE)), FALSE, TRUE)</f>
        <v>0</v>
      </c>
      <c r="G75" t="b">
        <f t="shared" si="4"/>
        <v>0</v>
      </c>
      <c r="H75">
        <v>255</v>
      </c>
      <c r="K75" t="b">
        <f t="shared" si="5"/>
        <v>1</v>
      </c>
      <c r="L75" s="5">
        <f>VLOOKUP($A75, [1]isins!$A:$E, 2, FALSE)</f>
        <v>263</v>
      </c>
      <c r="M75" s="5">
        <f>VLOOKUP($A75, [1]isins!$A:$E, 3, FALSE)</f>
        <v>770.37647058823529</v>
      </c>
      <c r="N75" s="5">
        <f>VLOOKUP($A75, [1]isins!$A:$E, 4, FALSE)</f>
        <v>3738</v>
      </c>
      <c r="O75" s="5">
        <f>VLOOKUP($A75, [1]isins!$A:$E, 5, FALSE)</f>
        <v>9884.3450980392154</v>
      </c>
    </row>
    <row r="76" spans="1:15" x14ac:dyDescent="0.2">
      <c r="A76" t="s">
        <v>309</v>
      </c>
      <c r="B76" t="s">
        <v>433</v>
      </c>
      <c r="C76" t="b">
        <f>IF(ISERROR(VLOOKUP(B76, SBF_beg_2017!$B$2:$B$121, 1, FALSE)), FALSE, TRUE)</f>
        <v>1</v>
      </c>
      <c r="D76" t="b">
        <f>IF(ISERROR(VLOOKUP(B76, SBF_end_2017!$B$2:$B$121, 1, FALSE)), FALSE, TRUE)</f>
        <v>1</v>
      </c>
      <c r="E76" t="b">
        <f>IF(ISERROR(VLOOKUP(B76, CAC_beg_2017!$B$2:$B$121, 1, FALSE)), FALSE, TRUE)</f>
        <v>1</v>
      </c>
      <c r="F76" t="b">
        <f>IF(ISERROR(VLOOKUP(B76, CAC_end_2017!$B$2:$B$121, 1, FALSE)), FALSE, TRUE)</f>
        <v>1</v>
      </c>
      <c r="G76" t="b">
        <f t="shared" si="4"/>
        <v>1</v>
      </c>
      <c r="H76">
        <v>255</v>
      </c>
      <c r="K76" t="b">
        <f t="shared" si="5"/>
        <v>1</v>
      </c>
      <c r="L76" s="5">
        <f>VLOOKUP($A76, [1]isins!$A:$E, 2, FALSE)</f>
        <v>1832</v>
      </c>
      <c r="M76" s="5">
        <f>VLOOKUP($A76, [1]isins!$A:$E, 3, FALSE)</f>
        <v>5433.6549019607846</v>
      </c>
      <c r="N76" s="5">
        <f>VLOOKUP($A76, [1]isins!$A:$E, 4, FALSE)</f>
        <v>1</v>
      </c>
      <c r="O76" s="5">
        <f>VLOOKUP($A76, [1]isins!$A:$E, 5, FALSE)</f>
        <v>68452.074509803919</v>
      </c>
    </row>
    <row r="77" spans="1:15" x14ac:dyDescent="0.2">
      <c r="A77" t="s">
        <v>500</v>
      </c>
      <c r="B77" t="s">
        <v>574</v>
      </c>
      <c r="C77" t="b">
        <f>IF(ISERROR(VLOOKUP(B77, SBF_beg_2017!$B$2:$B$121, 1, FALSE)), FALSE, TRUE)</f>
        <v>1</v>
      </c>
      <c r="D77" t="b">
        <f>IF(ISERROR(VLOOKUP(B77, SBF_end_2017!$B$2:$B$121, 1, FALSE)), FALSE, TRUE)</f>
        <v>1</v>
      </c>
      <c r="E77" t="b">
        <f>IF(ISERROR(VLOOKUP(B77, CAC_beg_2017!$B$2:$B$121, 1, FALSE)), FALSE, TRUE)</f>
        <v>0</v>
      </c>
      <c r="F77" t="b">
        <f>IF(ISERROR(VLOOKUP(B77, CAC_end_2017!$B$2:$B$121, 1, FALSE)), FALSE, TRUE)</f>
        <v>0</v>
      </c>
      <c r="G77" t="b">
        <f t="shared" si="4"/>
        <v>0</v>
      </c>
      <c r="H77">
        <v>255</v>
      </c>
      <c r="K77" t="b">
        <f t="shared" si="5"/>
        <v>1</v>
      </c>
      <c r="L77" s="5">
        <f>VLOOKUP($A77, [1]isins!$A:$E, 2, FALSE)</f>
        <v>1931</v>
      </c>
      <c r="M77" s="5">
        <f>VLOOKUP($A77, [1]isins!$A:$E, 3, FALSE)</f>
        <v>6732.0980392156862</v>
      </c>
      <c r="N77" s="5">
        <f>VLOOKUP($A77, [1]isins!$A:$E, 4, FALSE)</f>
        <v>36977</v>
      </c>
      <c r="O77" s="5">
        <f>VLOOKUP($A77, [1]isins!$A:$E, 5, FALSE)</f>
        <v>135955.0745098039</v>
      </c>
    </row>
    <row r="78" spans="1:15" x14ac:dyDescent="0.2">
      <c r="A78" t="s">
        <v>149</v>
      </c>
      <c r="B78" t="s">
        <v>548</v>
      </c>
      <c r="C78" t="b">
        <f>IF(ISERROR(VLOOKUP(B78, SBF_beg_2017!$B$2:$B$121, 1, FALSE)), FALSE, TRUE)</f>
        <v>1</v>
      </c>
      <c r="D78" t="b">
        <f>IF(ISERROR(VLOOKUP(B78, SBF_end_2017!$B$2:$B$121, 1, FALSE)), FALSE, TRUE)</f>
        <v>1</v>
      </c>
      <c r="E78" t="b">
        <f>IF(ISERROR(VLOOKUP(B78, CAC_beg_2017!$B$2:$B$121, 1, FALSE)), FALSE, TRUE)</f>
        <v>0</v>
      </c>
      <c r="F78" t="b">
        <f>IF(ISERROR(VLOOKUP(B78, CAC_end_2017!$B$2:$B$121, 1, FALSE)), FALSE, TRUE)</f>
        <v>0</v>
      </c>
      <c r="G78" t="b">
        <f t="shared" si="4"/>
        <v>0</v>
      </c>
      <c r="H78">
        <v>255</v>
      </c>
      <c r="K78" t="b">
        <f t="shared" si="5"/>
        <v>1</v>
      </c>
      <c r="L78" s="5">
        <f>VLOOKUP($A78, [1]isins!$A:$E, 2, FALSE)</f>
        <v>652</v>
      </c>
      <c r="M78" s="5">
        <f>VLOOKUP($A78, [1]isins!$A:$E, 3, FALSE)</f>
        <v>2748.2392156862738</v>
      </c>
      <c r="N78" s="5">
        <f>VLOOKUP($A78, [1]isins!$A:$E, 4, FALSE)</f>
        <v>26137</v>
      </c>
      <c r="O78" s="5">
        <f>VLOOKUP($A78, [1]isins!$A:$E, 5, FALSE)</f>
        <v>61535.631372549018</v>
      </c>
    </row>
    <row r="79" spans="1:15" x14ac:dyDescent="0.2">
      <c r="A79" t="s">
        <v>151</v>
      </c>
      <c r="B79" t="s">
        <v>549</v>
      </c>
      <c r="C79" t="b">
        <f>IF(ISERROR(VLOOKUP(B79, SBF_beg_2017!$B$2:$B$121, 1, FALSE)), FALSE, TRUE)</f>
        <v>1</v>
      </c>
      <c r="D79" t="b">
        <f>IF(ISERROR(VLOOKUP(B79, SBF_end_2017!$B$2:$B$121, 1, FALSE)), FALSE, TRUE)</f>
        <v>1</v>
      </c>
      <c r="E79" t="b">
        <f>IF(ISERROR(VLOOKUP(B79, CAC_beg_2017!$B$2:$B$121, 1, FALSE)), FALSE, TRUE)</f>
        <v>0</v>
      </c>
      <c r="F79" t="b">
        <f>IF(ISERROR(VLOOKUP(B79, CAC_end_2017!$B$2:$B$121, 1, FALSE)), FALSE, TRUE)</f>
        <v>0</v>
      </c>
      <c r="G79" t="b">
        <f t="shared" si="4"/>
        <v>0</v>
      </c>
      <c r="H79">
        <v>255</v>
      </c>
      <c r="K79" t="b">
        <f t="shared" si="5"/>
        <v>1</v>
      </c>
      <c r="L79" s="5">
        <f>VLOOKUP($A79, [1]isins!$A:$E, 2, FALSE)</f>
        <v>368</v>
      </c>
      <c r="M79" s="5">
        <f>VLOOKUP($A79, [1]isins!$A:$E, 3, FALSE)</f>
        <v>1475.8627450980391</v>
      </c>
      <c r="N79" s="5">
        <f>VLOOKUP($A79, [1]isins!$A:$E, 4, FALSE)</f>
        <v>3</v>
      </c>
      <c r="O79" s="5">
        <f>VLOOKUP($A79, [1]isins!$A:$E, 5, FALSE)</f>
        <v>15349.10588235294</v>
      </c>
    </row>
    <row r="80" spans="1:15" x14ac:dyDescent="0.2">
      <c r="A80" t="s">
        <v>310</v>
      </c>
      <c r="B80" t="s">
        <v>265</v>
      </c>
      <c r="C80" t="b">
        <f>IF(ISERROR(VLOOKUP(B80, SBF_beg_2017!$B$2:$B$121, 1, FALSE)), FALSE, TRUE)</f>
        <v>1</v>
      </c>
      <c r="D80" t="b">
        <f>IF(ISERROR(VLOOKUP(B80, SBF_end_2017!$B$2:$B$121, 1, FALSE)), FALSE, TRUE)</f>
        <v>0</v>
      </c>
      <c r="E80" t="b">
        <f>IF(ISERROR(VLOOKUP(B80, CAC_beg_2017!$B$2:$B$121, 1, FALSE)), FALSE, TRUE)</f>
        <v>1</v>
      </c>
      <c r="F80" t="b">
        <f>IF(ISERROR(VLOOKUP(B80, CAC_end_2017!$B$2:$B$121, 1, FALSE)), FALSE, TRUE)</f>
        <v>0</v>
      </c>
      <c r="G80" t="b">
        <f t="shared" si="4"/>
        <v>1</v>
      </c>
      <c r="H80">
        <v>255</v>
      </c>
      <c r="K80" t="b">
        <f t="shared" si="5"/>
        <v>0</v>
      </c>
      <c r="L80" s="5"/>
      <c r="M80" s="5"/>
      <c r="N80" s="5"/>
      <c r="O80" s="5"/>
    </row>
    <row r="81" spans="1:15" x14ac:dyDescent="0.2">
      <c r="A81" t="s">
        <v>153</v>
      </c>
      <c r="B81" t="s">
        <v>453</v>
      </c>
      <c r="C81" t="b">
        <f>IF(ISERROR(VLOOKUP(B81, SBF_beg_2017!$B$2:$B$121, 1, FALSE)), FALSE, TRUE)</f>
        <v>1</v>
      </c>
      <c r="D81" t="b">
        <f>IF(ISERROR(VLOOKUP(B81, SBF_end_2017!$B$2:$B$121, 1, FALSE)), FALSE, TRUE)</f>
        <v>1</v>
      </c>
      <c r="E81" t="b">
        <f>IF(ISERROR(VLOOKUP(B81, CAC_beg_2017!$B$2:$B$121, 1, FALSE)), FALSE, TRUE)</f>
        <v>1</v>
      </c>
      <c r="F81" t="b">
        <f>IF(ISERROR(VLOOKUP(B81, CAC_end_2017!$B$2:$B$121, 1, FALSE)), FALSE, TRUE)</f>
        <v>1</v>
      </c>
      <c r="G81" t="b">
        <f t="shared" si="4"/>
        <v>1</v>
      </c>
      <c r="H81">
        <v>255</v>
      </c>
      <c r="K81" t="b">
        <f t="shared" si="5"/>
        <v>1</v>
      </c>
      <c r="L81" s="5">
        <f>VLOOKUP($A81, [1]isins!$A:$E, 2, FALSE)</f>
        <v>3328</v>
      </c>
      <c r="M81" s="5">
        <f>VLOOKUP($A81, [1]isins!$A:$E, 3, FALSE)</f>
        <v>8099.8549019607844</v>
      </c>
      <c r="N81" s="5">
        <f>VLOOKUP($A81, [1]isins!$A:$E, 4, FALSE)</f>
        <v>5</v>
      </c>
      <c r="O81" s="5">
        <f>VLOOKUP($A81, [1]isins!$A:$E, 5, FALSE)</f>
        <v>103976.8901960784</v>
      </c>
    </row>
    <row r="82" spans="1:15" x14ac:dyDescent="0.2">
      <c r="A82" t="s">
        <v>155</v>
      </c>
      <c r="B82" t="s">
        <v>550</v>
      </c>
      <c r="C82" t="b">
        <f>IF(ISERROR(VLOOKUP(B82, SBF_beg_2017!$B$2:$B$121, 1, FALSE)), FALSE, TRUE)</f>
        <v>1</v>
      </c>
      <c r="D82" t="b">
        <f>IF(ISERROR(VLOOKUP(B82, SBF_end_2017!$B$2:$B$121, 1, FALSE)), FALSE, TRUE)</f>
        <v>1</v>
      </c>
      <c r="E82" t="b">
        <f>IF(ISERROR(VLOOKUP(B82, CAC_beg_2017!$B$2:$B$121, 1, FALSE)), FALSE, TRUE)</f>
        <v>0</v>
      </c>
      <c r="F82" t="b">
        <f>IF(ISERROR(VLOOKUP(B82, CAC_end_2017!$B$2:$B$121, 1, FALSE)), FALSE, TRUE)</f>
        <v>0</v>
      </c>
      <c r="G82" t="b">
        <f t="shared" si="4"/>
        <v>0</v>
      </c>
      <c r="H82">
        <v>255</v>
      </c>
      <c r="K82" t="b">
        <f t="shared" si="5"/>
        <v>1</v>
      </c>
      <c r="L82" s="5">
        <f>VLOOKUP($A82, [1]isins!$A:$E, 2, FALSE)</f>
        <v>828</v>
      </c>
      <c r="M82" s="5">
        <f>VLOOKUP($A82, [1]isins!$A:$E, 3, FALSE)</f>
        <v>1930.113725490196</v>
      </c>
      <c r="N82" s="5">
        <f>VLOOKUP($A82, [1]isins!$A:$E, 4, FALSE)</f>
        <v>7727</v>
      </c>
      <c r="O82" s="5">
        <f>VLOOKUP($A82, [1]isins!$A:$E, 5, FALSE)</f>
        <v>25049.448818897639</v>
      </c>
    </row>
    <row r="83" spans="1:15" x14ac:dyDescent="0.2">
      <c r="A83" t="s">
        <v>157</v>
      </c>
      <c r="B83" t="s">
        <v>454</v>
      </c>
      <c r="C83" t="b">
        <f>IF(ISERROR(VLOOKUP(B83, SBF_beg_2017!$B$2:$B$121, 1, FALSE)), FALSE, TRUE)</f>
        <v>1</v>
      </c>
      <c r="D83" t="b">
        <f>IF(ISERROR(VLOOKUP(B83, SBF_end_2017!$B$2:$B$121, 1, FALSE)), FALSE, TRUE)</f>
        <v>1</v>
      </c>
      <c r="E83" t="b">
        <f>IF(ISERROR(VLOOKUP(B83, CAC_beg_2017!$B$2:$B$121, 1, FALSE)), FALSE, TRUE)</f>
        <v>1</v>
      </c>
      <c r="F83" t="b">
        <f>IF(ISERROR(VLOOKUP(B83, CAC_end_2017!$B$2:$B$121, 1, FALSE)), FALSE, TRUE)</f>
        <v>1</v>
      </c>
      <c r="G83" t="b">
        <f t="shared" si="4"/>
        <v>1</v>
      </c>
      <c r="H83">
        <v>255</v>
      </c>
      <c r="K83" t="b">
        <f t="shared" si="5"/>
        <v>1</v>
      </c>
      <c r="L83" s="5">
        <f>VLOOKUP($A83, [1]isins!$A:$E, 2, FALSE)</f>
        <v>982</v>
      </c>
      <c r="M83" s="5">
        <f>VLOOKUP($A83, [1]isins!$A:$E, 3, FALSE)</f>
        <v>3913.6901960784312</v>
      </c>
      <c r="N83" s="5">
        <f>VLOOKUP($A83, [1]isins!$A:$E, 4, FALSE)</f>
        <v>18733</v>
      </c>
      <c r="O83" s="5">
        <f>VLOOKUP($A83, [1]isins!$A:$E, 5, FALSE)</f>
        <v>59516.137254901958</v>
      </c>
    </row>
    <row r="84" spans="1:15" x14ac:dyDescent="0.2">
      <c r="A84" t="s">
        <v>311</v>
      </c>
      <c r="B84" t="s">
        <v>455</v>
      </c>
      <c r="C84" t="b">
        <f>IF(ISERROR(VLOOKUP(B84, SBF_beg_2017!$B$2:$B$121, 1, FALSE)), FALSE, TRUE)</f>
        <v>1</v>
      </c>
      <c r="D84" t="b">
        <f>IF(ISERROR(VLOOKUP(B84, SBF_end_2017!$B$2:$B$121, 1, FALSE)), FALSE, TRUE)</f>
        <v>1</v>
      </c>
      <c r="E84" t="b">
        <f>IF(ISERROR(VLOOKUP(B84, CAC_beg_2017!$B$2:$B$121, 1, FALSE)), FALSE, TRUE)</f>
        <v>1</v>
      </c>
      <c r="F84" t="b">
        <f>IF(ISERROR(VLOOKUP(B84, CAC_end_2017!$B$2:$B$121, 1, FALSE)), FALSE, TRUE)</f>
        <v>1</v>
      </c>
      <c r="G84" t="b">
        <f t="shared" si="4"/>
        <v>1</v>
      </c>
      <c r="H84">
        <v>255</v>
      </c>
      <c r="K84" t="b">
        <f t="shared" si="5"/>
        <v>1</v>
      </c>
      <c r="L84" s="5">
        <f>VLOOKUP($A84, [1]isins!$A:$E, 2, FALSE)</f>
        <v>2373</v>
      </c>
      <c r="M84" s="5">
        <f>VLOOKUP($A84, [1]isins!$A:$E, 3, FALSE)</f>
        <v>7803</v>
      </c>
      <c r="N84" s="5">
        <f>VLOOKUP($A84, [1]isins!$A:$E, 4, FALSE)</f>
        <v>7</v>
      </c>
      <c r="O84" s="5">
        <f>VLOOKUP($A84, [1]isins!$A:$E, 5, FALSE)</f>
        <v>129932.368627451</v>
      </c>
    </row>
    <row r="85" spans="1:15" x14ac:dyDescent="0.2">
      <c r="A85" t="s">
        <v>161</v>
      </c>
      <c r="B85" t="s">
        <v>312</v>
      </c>
      <c r="C85" t="b">
        <f>IF(ISERROR(VLOOKUP(B85, SBF_beg_2017!$B$2:$B$121, 1, FALSE)), FALSE, TRUE)</f>
        <v>1</v>
      </c>
      <c r="D85" t="b">
        <f>IF(ISERROR(VLOOKUP(B85, SBF_end_2017!$B$2:$B$121, 1, FALSE)), FALSE, TRUE)</f>
        <v>1</v>
      </c>
      <c r="E85" t="b">
        <f>IF(ISERROR(VLOOKUP(B85, CAC_beg_2017!$B$2:$B$121, 1, FALSE)), FALSE, TRUE)</f>
        <v>1</v>
      </c>
      <c r="F85" t="b">
        <f>IF(ISERROR(VLOOKUP(B85, CAC_end_2017!$B$2:$B$121, 1, FALSE)), FALSE, TRUE)</f>
        <v>1</v>
      </c>
      <c r="G85" t="b">
        <f t="shared" si="4"/>
        <v>1</v>
      </c>
      <c r="H85">
        <v>255</v>
      </c>
      <c r="K85" t="b">
        <f t="shared" si="5"/>
        <v>1</v>
      </c>
      <c r="L85" s="5">
        <f>VLOOKUP($A85, [1]isins!$A:$E, 2, FALSE)</f>
        <v>1698</v>
      </c>
      <c r="M85" s="5">
        <f>VLOOKUP($A85, [1]isins!$A:$E, 3, FALSE)</f>
        <v>6297.5921568627446</v>
      </c>
      <c r="N85" s="5">
        <f>VLOOKUP($A85, [1]isins!$A:$E, 4, FALSE)</f>
        <v>1</v>
      </c>
      <c r="O85" s="5">
        <f>VLOOKUP($A85, [1]isins!$A:$E, 5, FALSE)</f>
        <v>117808.7490196078</v>
      </c>
    </row>
    <row r="86" spans="1:15" x14ac:dyDescent="0.2">
      <c r="A86" t="s">
        <v>477</v>
      </c>
      <c r="B86" t="s">
        <v>580</v>
      </c>
      <c r="C86" t="b">
        <f>IF(ISERROR(VLOOKUP(B86, SBF_beg_2017!$B$2:$B$121, 1, FALSE)), FALSE, TRUE)</f>
        <v>1</v>
      </c>
      <c r="D86" t="b">
        <f>IF(ISERROR(VLOOKUP(B86, SBF_end_2017!$B$2:$B$121, 1, FALSE)), FALSE, TRUE)</f>
        <v>1</v>
      </c>
      <c r="E86" t="b">
        <f>IF(ISERROR(VLOOKUP(B86, CAC_beg_2017!$B$2:$B$121, 1, FALSE)), FALSE, TRUE)</f>
        <v>0</v>
      </c>
      <c r="F86" t="b">
        <f>IF(ISERROR(VLOOKUP(B86, CAC_end_2017!$B$2:$B$121, 1, FALSE)), FALSE, TRUE)</f>
        <v>0</v>
      </c>
      <c r="G86" t="b">
        <f t="shared" si="4"/>
        <v>0</v>
      </c>
      <c r="H86">
        <v>255</v>
      </c>
      <c r="K86" t="b">
        <f t="shared" si="5"/>
        <v>1</v>
      </c>
      <c r="L86" s="5">
        <f>VLOOKUP($A86, [1]isins!$A:$E, 2, FALSE)</f>
        <v>360</v>
      </c>
      <c r="M86" s="5">
        <f>VLOOKUP($A86, [1]isins!$A:$E, 3, FALSE)</f>
        <v>1168.4901960784309</v>
      </c>
      <c r="N86" s="5">
        <f>VLOOKUP($A86, [1]isins!$A:$E, 4, FALSE)</f>
        <v>6288</v>
      </c>
      <c r="O86" s="5">
        <f>VLOOKUP($A86, [1]isins!$A:$E, 5, FALSE)</f>
        <v>15983.956862745101</v>
      </c>
    </row>
    <row r="87" spans="1:15" x14ac:dyDescent="0.2">
      <c r="A87" t="s">
        <v>163</v>
      </c>
      <c r="B87" t="s">
        <v>552</v>
      </c>
      <c r="C87" t="b">
        <f>IF(ISERROR(VLOOKUP(B87, SBF_beg_2017!$B$2:$B$121, 1, FALSE)), FALSE, TRUE)</f>
        <v>1</v>
      </c>
      <c r="D87" t="b">
        <f>IF(ISERROR(VLOOKUP(B87, SBF_end_2017!$B$2:$B$121, 1, FALSE)), FALSE, TRUE)</f>
        <v>1</v>
      </c>
      <c r="E87" t="b">
        <f>IF(ISERROR(VLOOKUP(B87, CAC_beg_2017!$B$2:$B$121, 1, FALSE)), FALSE, TRUE)</f>
        <v>0</v>
      </c>
      <c r="F87" t="b">
        <f>IF(ISERROR(VLOOKUP(B87, CAC_end_2017!$B$2:$B$121, 1, FALSE)), FALSE, TRUE)</f>
        <v>0</v>
      </c>
      <c r="G87" t="b">
        <f t="shared" si="4"/>
        <v>0</v>
      </c>
      <c r="H87">
        <v>255</v>
      </c>
      <c r="K87" t="b">
        <f t="shared" si="5"/>
        <v>1</v>
      </c>
      <c r="L87" s="5">
        <f>VLOOKUP($A87, [1]isins!$A:$E, 2, FALSE)</f>
        <v>393</v>
      </c>
      <c r="M87" s="5">
        <f>VLOOKUP($A87, [1]isins!$A:$E, 3, FALSE)</f>
        <v>1878.0117647058819</v>
      </c>
      <c r="N87" s="5">
        <f>VLOOKUP($A87, [1]isins!$A:$E, 4, FALSE)</f>
        <v>1</v>
      </c>
      <c r="O87" s="5">
        <f>VLOOKUP($A87, [1]isins!$A:$E, 5, FALSE)</f>
        <v>58589.184313725491</v>
      </c>
    </row>
    <row r="88" spans="1:15" x14ac:dyDescent="0.2">
      <c r="A88" t="s">
        <v>165</v>
      </c>
      <c r="B88" t="s">
        <v>456</v>
      </c>
      <c r="C88" t="b">
        <f>IF(ISERROR(VLOOKUP(B88, SBF_beg_2017!$B$2:$B$121, 1, FALSE)), FALSE, TRUE)</f>
        <v>1</v>
      </c>
      <c r="D88" t="b">
        <f>IF(ISERROR(VLOOKUP(B88, SBF_end_2017!$B$2:$B$121, 1, FALSE)), FALSE, TRUE)</f>
        <v>1</v>
      </c>
      <c r="E88" t="b">
        <f>IF(ISERROR(VLOOKUP(B88, CAC_beg_2017!$B$2:$B$121, 1, FALSE)), FALSE, TRUE)</f>
        <v>1</v>
      </c>
      <c r="F88" t="b">
        <f>IF(ISERROR(VLOOKUP(B88, CAC_end_2017!$B$2:$B$121, 1, FALSE)), FALSE, TRUE)</f>
        <v>1</v>
      </c>
      <c r="G88" t="b">
        <f t="shared" si="4"/>
        <v>1</v>
      </c>
      <c r="H88">
        <v>255</v>
      </c>
      <c r="K88" t="b">
        <f t="shared" si="5"/>
        <v>1</v>
      </c>
      <c r="L88" s="5">
        <f>VLOOKUP($A88, [1]isins!$A:$E, 2, FALSE)</f>
        <v>2569</v>
      </c>
      <c r="M88" s="5">
        <f>VLOOKUP($A88, [1]isins!$A:$E, 3, FALSE)</f>
        <v>10024.82352941176</v>
      </c>
      <c r="N88" s="5">
        <f>VLOOKUP($A88, [1]isins!$A:$E, 4, FALSE)</f>
        <v>3</v>
      </c>
      <c r="O88" s="5">
        <f>VLOOKUP($A88, [1]isins!$A:$E, 5, FALSE)</f>
        <v>275704.01960784307</v>
      </c>
    </row>
    <row r="89" spans="1:15" x14ac:dyDescent="0.2">
      <c r="A89" t="s">
        <v>167</v>
      </c>
      <c r="B89" t="s">
        <v>553</v>
      </c>
      <c r="C89" t="b">
        <f>IF(ISERROR(VLOOKUP(B89, SBF_beg_2017!$B$2:$B$121, 1, FALSE)), FALSE, TRUE)</f>
        <v>1</v>
      </c>
      <c r="D89" t="b">
        <f>IF(ISERROR(VLOOKUP(B89, SBF_end_2017!$B$2:$B$121, 1, FALSE)), FALSE, TRUE)</f>
        <v>1</v>
      </c>
      <c r="E89" t="b">
        <f>IF(ISERROR(VLOOKUP(B89, CAC_beg_2017!$B$2:$B$121, 1, FALSE)), FALSE, TRUE)</f>
        <v>0</v>
      </c>
      <c r="F89" t="b">
        <f>IF(ISERROR(VLOOKUP(B89, CAC_end_2017!$B$2:$B$121, 1, FALSE)), FALSE, TRUE)</f>
        <v>0</v>
      </c>
      <c r="G89" t="b">
        <f t="shared" si="4"/>
        <v>0</v>
      </c>
      <c r="H89">
        <v>255</v>
      </c>
      <c r="K89" t="b">
        <f t="shared" si="5"/>
        <v>1</v>
      </c>
      <c r="L89" s="5">
        <f>VLOOKUP($A89, [1]isins!$A:$E, 2, FALSE)</f>
        <v>932</v>
      </c>
      <c r="M89" s="5">
        <f>VLOOKUP($A89, [1]isins!$A:$E, 3, FALSE)</f>
        <v>3345.9411764705878</v>
      </c>
      <c r="N89" s="5">
        <f>VLOOKUP($A89, [1]isins!$A:$E, 4, FALSE)</f>
        <v>3</v>
      </c>
      <c r="O89" s="5">
        <f>VLOOKUP($A89, [1]isins!$A:$E, 5, FALSE)</f>
        <v>51610.345098039223</v>
      </c>
    </row>
    <row r="90" spans="1:15" x14ac:dyDescent="0.2">
      <c r="A90" t="s">
        <v>169</v>
      </c>
      <c r="B90" t="s">
        <v>554</v>
      </c>
      <c r="C90" t="b">
        <f>IF(ISERROR(VLOOKUP(B90, SBF_beg_2017!$B$2:$B$121, 1, FALSE)), FALSE, TRUE)</f>
        <v>1</v>
      </c>
      <c r="D90" t="b">
        <f>IF(ISERROR(VLOOKUP(B90, SBF_end_2017!$B$2:$B$121, 1, FALSE)), FALSE, TRUE)</f>
        <v>1</v>
      </c>
      <c r="E90" t="b">
        <f>IF(ISERROR(VLOOKUP(B90, CAC_beg_2017!$B$2:$B$121, 1, FALSE)), FALSE, TRUE)</f>
        <v>0</v>
      </c>
      <c r="F90" t="b">
        <f>IF(ISERROR(VLOOKUP(B90, CAC_end_2017!$B$2:$B$121, 1, FALSE)), FALSE, TRUE)</f>
        <v>0</v>
      </c>
      <c r="G90" t="b">
        <f t="shared" si="4"/>
        <v>0</v>
      </c>
      <c r="H90">
        <v>109</v>
      </c>
      <c r="K90" t="b">
        <f t="shared" si="5"/>
        <v>0</v>
      </c>
      <c r="L90" s="5"/>
      <c r="M90" s="5"/>
      <c r="N90" s="5"/>
      <c r="O90" s="5"/>
    </row>
    <row r="91" spans="1:15" x14ac:dyDescent="0.2">
      <c r="A91" t="s">
        <v>173</v>
      </c>
      <c r="B91" t="s">
        <v>457</v>
      </c>
      <c r="C91" t="b">
        <f>IF(ISERROR(VLOOKUP(B91, SBF_beg_2017!$B$2:$B$121, 1, FALSE)), FALSE, TRUE)</f>
        <v>1</v>
      </c>
      <c r="D91" t="b">
        <f>IF(ISERROR(VLOOKUP(B91, SBF_end_2017!$B$2:$B$121, 1, FALSE)), FALSE, TRUE)</f>
        <v>1</v>
      </c>
      <c r="E91" t="b">
        <f>IF(ISERROR(VLOOKUP(B91, CAC_beg_2017!$B$2:$B$121, 1, FALSE)), FALSE, TRUE)</f>
        <v>1</v>
      </c>
      <c r="F91" t="b">
        <f>IF(ISERROR(VLOOKUP(B91, CAC_end_2017!$B$2:$B$121, 1, FALSE)), FALSE, TRUE)</f>
        <v>1</v>
      </c>
      <c r="G91" t="b">
        <f t="shared" si="4"/>
        <v>1</v>
      </c>
      <c r="H91">
        <v>255</v>
      </c>
      <c r="K91" t="b">
        <f t="shared" si="5"/>
        <v>1</v>
      </c>
      <c r="L91" s="5">
        <f>VLOOKUP($A91, [1]isins!$A:$E, 2, FALSE)</f>
        <v>498</v>
      </c>
      <c r="M91" s="5">
        <f>VLOOKUP($A91, [1]isins!$A:$E, 3, FALSE)</f>
        <v>8362.6470588235297</v>
      </c>
      <c r="N91" s="5">
        <f>VLOOKUP($A91, [1]isins!$A:$E, 4, FALSE)</f>
        <v>20709</v>
      </c>
      <c r="O91" s="5">
        <f>VLOOKUP($A91, [1]isins!$A:$E, 5, FALSE)</f>
        <v>173305.2862745098</v>
      </c>
    </row>
    <row r="92" spans="1:15" x14ac:dyDescent="0.2">
      <c r="A92" t="s">
        <v>175</v>
      </c>
      <c r="B92" t="s">
        <v>588</v>
      </c>
      <c r="C92" t="b">
        <f>IF(ISERROR(VLOOKUP(B92, SBF_beg_2017!$B$2:$B$121, 1, FALSE)), FALSE, TRUE)</f>
        <v>1</v>
      </c>
      <c r="D92" t="b">
        <f>IF(ISERROR(VLOOKUP(B92, SBF_end_2017!$B$2:$B$121, 1, FALSE)), FALSE, TRUE)</f>
        <v>1</v>
      </c>
      <c r="E92" t="b">
        <f>IF(ISERROR(VLOOKUP(B92, CAC_beg_2017!$B$2:$B$121, 1, FALSE)), FALSE, TRUE)</f>
        <v>1</v>
      </c>
      <c r="F92" t="b">
        <f>IF(ISERROR(VLOOKUP(B92, CAC_end_2017!$B$2:$B$121, 1, FALSE)), FALSE, TRUE)</f>
        <v>1</v>
      </c>
      <c r="G92" t="b">
        <f t="shared" si="4"/>
        <v>1</v>
      </c>
      <c r="H92">
        <v>255</v>
      </c>
      <c r="K92" t="b">
        <f t="shared" si="5"/>
        <v>1</v>
      </c>
      <c r="L92" s="5">
        <f>VLOOKUP($A92, [1]isins!$A:$E, 2, FALSE)</f>
        <v>3410</v>
      </c>
      <c r="M92" s="5">
        <f>VLOOKUP($A92, [1]isins!$A:$E, 3, FALSE)</f>
        <v>8955.7921568627444</v>
      </c>
      <c r="N92" s="5">
        <f>VLOOKUP($A92, [1]isins!$A:$E, 4, FALSE)</f>
        <v>65131</v>
      </c>
      <c r="O92" s="5">
        <f>VLOOKUP($A92, [1]isins!$A:$E, 5, FALSE)</f>
        <v>212939.11811023619</v>
      </c>
    </row>
    <row r="93" spans="1:15" x14ac:dyDescent="0.2">
      <c r="A93" t="s">
        <v>177</v>
      </c>
      <c r="B93" t="s">
        <v>458</v>
      </c>
      <c r="C93" t="b">
        <f>IF(ISERROR(VLOOKUP(B93, SBF_beg_2017!$B$2:$B$121, 1, FALSE)), FALSE, TRUE)</f>
        <v>1</v>
      </c>
      <c r="D93" t="b">
        <f>IF(ISERROR(VLOOKUP(B93, SBF_end_2017!$B$2:$B$121, 1, FALSE)), FALSE, TRUE)</f>
        <v>1</v>
      </c>
      <c r="E93" t="b">
        <f>IF(ISERROR(VLOOKUP(B93, CAC_beg_2017!$B$2:$B$121, 1, FALSE)), FALSE, TRUE)</f>
        <v>1</v>
      </c>
      <c r="F93" t="b">
        <f>IF(ISERROR(VLOOKUP(B93, CAC_end_2017!$B$2:$B$121, 1, FALSE)), FALSE, TRUE)</f>
        <v>1</v>
      </c>
      <c r="G93" t="b">
        <f t="shared" si="4"/>
        <v>1</v>
      </c>
      <c r="H93">
        <v>255</v>
      </c>
      <c r="K93" t="b">
        <f t="shared" si="5"/>
        <v>1</v>
      </c>
      <c r="L93" s="5">
        <f>VLOOKUP($A93, [1]isins!$A:$E, 2, FALSE)</f>
        <v>5900</v>
      </c>
      <c r="M93" s="5">
        <f>VLOOKUP($A93, [1]isins!$A:$E, 3, FALSE)</f>
        <v>14335.203921568631</v>
      </c>
      <c r="N93" s="5">
        <f>VLOOKUP($A93, [1]isins!$A:$E, 4, FALSE)</f>
        <v>96042</v>
      </c>
      <c r="O93" s="5">
        <f>VLOOKUP($A93, [1]isins!$A:$E, 5, FALSE)</f>
        <v>249928.2470588235</v>
      </c>
    </row>
    <row r="94" spans="1:15" x14ac:dyDescent="0.2">
      <c r="A94" t="s">
        <v>179</v>
      </c>
      <c r="B94" t="s">
        <v>556</v>
      </c>
      <c r="C94" t="b">
        <f>IF(ISERROR(VLOOKUP(B94, SBF_beg_2017!$B$2:$B$121, 1, FALSE)), FALSE, TRUE)</f>
        <v>1</v>
      </c>
      <c r="D94" t="b">
        <f>IF(ISERROR(VLOOKUP(B94, SBF_end_2017!$B$2:$B$121, 1, FALSE)), FALSE, TRUE)</f>
        <v>1</v>
      </c>
      <c r="E94" t="b">
        <f>IF(ISERROR(VLOOKUP(B94, CAC_beg_2017!$B$2:$B$121, 1, FALSE)), FALSE, TRUE)</f>
        <v>0</v>
      </c>
      <c r="F94" t="b">
        <f>IF(ISERROR(VLOOKUP(B94, CAC_end_2017!$B$2:$B$121, 1, FALSE)), FALSE, TRUE)</f>
        <v>0</v>
      </c>
      <c r="G94" t="b">
        <f t="shared" si="4"/>
        <v>0</v>
      </c>
      <c r="H94">
        <v>255</v>
      </c>
      <c r="K94" t="b">
        <f t="shared" si="5"/>
        <v>1</v>
      </c>
      <c r="L94" s="5">
        <f>VLOOKUP($A94, [1]isins!$A:$E, 2, FALSE)</f>
        <v>402</v>
      </c>
      <c r="M94" s="5">
        <f>VLOOKUP($A94, [1]isins!$A:$E, 3, FALSE)</f>
        <v>1187.0705882352941</v>
      </c>
      <c r="N94" s="5">
        <f>VLOOKUP($A94, [1]isins!$A:$E, 4, FALSE)</f>
        <v>3</v>
      </c>
      <c r="O94" s="5">
        <f>VLOOKUP($A94, [1]isins!$A:$E, 5, FALSE)</f>
        <v>14767.12156862745</v>
      </c>
    </row>
    <row r="95" spans="1:15" x14ac:dyDescent="0.2">
      <c r="A95" t="s">
        <v>181</v>
      </c>
      <c r="B95" t="s">
        <v>459</v>
      </c>
      <c r="C95" t="b">
        <f>IF(ISERROR(VLOOKUP(B95, SBF_beg_2017!$B$2:$B$121, 1, FALSE)), FALSE, TRUE)</f>
        <v>1</v>
      </c>
      <c r="D95" t="b">
        <f>IF(ISERROR(VLOOKUP(B95, SBF_end_2017!$B$2:$B$121, 1, FALSE)), FALSE, TRUE)</f>
        <v>1</v>
      </c>
      <c r="E95" t="b">
        <f>IF(ISERROR(VLOOKUP(B95, CAC_beg_2017!$B$2:$B$121, 1, FALSE)), FALSE, TRUE)</f>
        <v>1</v>
      </c>
      <c r="F95" t="b">
        <f>IF(ISERROR(VLOOKUP(B95, CAC_end_2017!$B$2:$B$121, 1, FALSE)), FALSE, TRUE)</f>
        <v>1</v>
      </c>
      <c r="G95" t="b">
        <f t="shared" si="4"/>
        <v>1</v>
      </c>
      <c r="H95">
        <v>255</v>
      </c>
      <c r="K95" t="b">
        <f t="shared" si="5"/>
        <v>1</v>
      </c>
      <c r="L95" s="5">
        <f>VLOOKUP($A95, [1]isins!$A:$E, 2, FALSE)</f>
        <v>2499</v>
      </c>
      <c r="M95" s="5">
        <f>VLOOKUP($A95, [1]isins!$A:$E, 3, FALSE)</f>
        <v>8408.9058823529413</v>
      </c>
      <c r="N95" s="5">
        <f>VLOOKUP($A95, [1]isins!$A:$E, 4, FALSE)</f>
        <v>1</v>
      </c>
      <c r="O95" s="5">
        <f>VLOOKUP($A95, [1]isins!$A:$E, 5, FALSE)</f>
        <v>177390.83529411771</v>
      </c>
    </row>
    <row r="96" spans="1:15" x14ac:dyDescent="0.2">
      <c r="A96" t="s">
        <v>183</v>
      </c>
      <c r="B96" t="s">
        <v>557</v>
      </c>
      <c r="C96" t="b">
        <f>IF(ISERROR(VLOOKUP(B96, SBF_beg_2017!$B$2:$B$121, 1, FALSE)), FALSE, TRUE)</f>
        <v>1</v>
      </c>
      <c r="D96" t="b">
        <f>IF(ISERROR(VLOOKUP(B96, SBF_end_2017!$B$2:$B$121, 1, FALSE)), FALSE, TRUE)</f>
        <v>1</v>
      </c>
      <c r="E96" t="b">
        <f>IF(ISERROR(VLOOKUP(B96, CAC_beg_2017!$B$2:$B$121, 1, FALSE)), FALSE, TRUE)</f>
        <v>0</v>
      </c>
      <c r="F96" t="b">
        <f>IF(ISERROR(VLOOKUP(B96, CAC_end_2017!$B$2:$B$121, 1, FALSE)), FALSE, TRUE)</f>
        <v>0</v>
      </c>
      <c r="G96" t="b">
        <f t="shared" si="4"/>
        <v>0</v>
      </c>
      <c r="H96">
        <v>255</v>
      </c>
      <c r="K96" t="b">
        <f t="shared" si="5"/>
        <v>1</v>
      </c>
      <c r="L96" s="5">
        <f>VLOOKUP($A96, [1]isins!$A:$E, 2, FALSE)</f>
        <v>999</v>
      </c>
      <c r="M96" s="5">
        <f>VLOOKUP($A96, [1]isins!$A:$E, 3, FALSE)</f>
        <v>2514.7921568627448</v>
      </c>
      <c r="N96" s="5">
        <f>VLOOKUP($A96, [1]isins!$A:$E, 4, FALSE)</f>
        <v>17286</v>
      </c>
      <c r="O96" s="5">
        <f>VLOOKUP($A96, [1]isins!$A:$E, 5, FALSE)</f>
        <v>38335.622047244091</v>
      </c>
    </row>
    <row r="97" spans="1:15" x14ac:dyDescent="0.2">
      <c r="A97" t="s">
        <v>171</v>
      </c>
      <c r="B97" t="s">
        <v>555</v>
      </c>
      <c r="C97" t="b">
        <f>IF(ISERROR(VLOOKUP(B97, SBF_beg_2017!$B$2:$B$121, 1, FALSE)), FALSE, TRUE)</f>
        <v>1</v>
      </c>
      <c r="D97" t="b">
        <f>IF(ISERROR(VLOOKUP(B97, SBF_end_2017!$B$2:$B$121, 1, FALSE)), FALSE, TRUE)</f>
        <v>1</v>
      </c>
      <c r="E97" t="b">
        <f>IF(ISERROR(VLOOKUP(B97, CAC_beg_2017!$B$2:$B$121, 1, FALSE)), FALSE, TRUE)</f>
        <v>0</v>
      </c>
      <c r="F97" t="b">
        <f>IF(ISERROR(VLOOKUP(B97, CAC_end_2017!$B$2:$B$121, 1, FALSE)), FALSE, TRUE)</f>
        <v>0</v>
      </c>
      <c r="G97" t="b">
        <f t="shared" ref="G97:G128" si="6">IF(OR(E97=TRUE, F97=TRUE), TRUE, FALSE)</f>
        <v>0</v>
      </c>
      <c r="H97">
        <v>255</v>
      </c>
      <c r="K97" t="b">
        <f t="shared" si="5"/>
        <v>1</v>
      </c>
      <c r="L97" s="5">
        <f>VLOOKUP($A97, [1]isins!$A:$E, 2, FALSE)</f>
        <v>400</v>
      </c>
      <c r="M97" s="5">
        <f>VLOOKUP($A97, [1]isins!$A:$E, 3, FALSE)</f>
        <v>1321.0274509803919</v>
      </c>
      <c r="N97" s="5">
        <f>VLOOKUP($A97, [1]isins!$A:$E, 4, FALSE)</f>
        <v>2</v>
      </c>
      <c r="O97" s="5">
        <f>VLOOKUP($A97, [1]isins!$A:$E, 5, FALSE)</f>
        <v>16734.407843137251</v>
      </c>
    </row>
    <row r="98" spans="1:15" x14ac:dyDescent="0.2">
      <c r="A98" t="s">
        <v>185</v>
      </c>
      <c r="B98" t="s">
        <v>558</v>
      </c>
      <c r="C98" t="b">
        <f>IF(ISERROR(VLOOKUP(B98, SBF_beg_2017!$B$2:$B$121, 1, FALSE)), FALSE, TRUE)</f>
        <v>1</v>
      </c>
      <c r="D98" t="b">
        <f>IF(ISERROR(VLOOKUP(B98, SBF_end_2017!$B$2:$B$121, 1, FALSE)), FALSE, TRUE)</f>
        <v>1</v>
      </c>
      <c r="E98" t="b">
        <f>IF(ISERROR(VLOOKUP(B98, CAC_beg_2017!$B$2:$B$121, 1, FALSE)), FALSE, TRUE)</f>
        <v>0</v>
      </c>
      <c r="F98" t="b">
        <f>IF(ISERROR(VLOOKUP(B98, CAC_end_2017!$B$2:$B$121, 1, FALSE)), FALSE, TRUE)</f>
        <v>0</v>
      </c>
      <c r="G98" t="b">
        <f t="shared" si="6"/>
        <v>0</v>
      </c>
      <c r="H98">
        <v>255</v>
      </c>
      <c r="K98" t="b">
        <f t="shared" si="5"/>
        <v>1</v>
      </c>
      <c r="L98" s="5">
        <f>VLOOKUP($A98, [1]isins!$A:$E, 2, FALSE)</f>
        <v>946</v>
      </c>
      <c r="M98" s="5">
        <f>VLOOKUP($A98, [1]isins!$A:$E, 3, FALSE)</f>
        <v>3743.4</v>
      </c>
      <c r="N98" s="5">
        <f>VLOOKUP($A98, [1]isins!$A:$E, 4, FALSE)</f>
        <v>20844</v>
      </c>
      <c r="O98" s="5">
        <f>VLOOKUP($A98, [1]isins!$A:$E, 5, FALSE)</f>
        <v>54291.346456692911</v>
      </c>
    </row>
    <row r="99" spans="1:15" x14ac:dyDescent="0.2">
      <c r="A99" t="s">
        <v>593</v>
      </c>
      <c r="B99" t="s">
        <v>592</v>
      </c>
      <c r="C99" t="b">
        <f>IF(ISERROR(VLOOKUP(B99, SBF_beg_2017!$B$2:$B$121, 1, FALSE)), FALSE, TRUE)</f>
        <v>1</v>
      </c>
      <c r="D99" t="b">
        <f>IF(ISERROR(VLOOKUP(B99, SBF_end_2017!$B$2:$B$121, 1, FALSE)), FALSE, TRUE)</f>
        <v>0</v>
      </c>
      <c r="E99" t="b">
        <f>IF(ISERROR(VLOOKUP(B99, CAC_beg_2017!$B$2:$B$121, 1, FALSE)), FALSE, TRUE)</f>
        <v>0</v>
      </c>
      <c r="F99" t="b">
        <f>IF(ISERROR(VLOOKUP(B99, CAC_end_2017!$B$2:$B$121, 1, FALSE)), FALSE, TRUE)</f>
        <v>0</v>
      </c>
      <c r="G99" t="b">
        <f t="shared" si="6"/>
        <v>0</v>
      </c>
      <c r="H99">
        <v>197</v>
      </c>
      <c r="K99" t="b">
        <f t="shared" si="5"/>
        <v>0</v>
      </c>
      <c r="L99" s="5"/>
      <c r="M99" s="5"/>
      <c r="N99" s="5"/>
      <c r="O99" s="5"/>
    </row>
    <row r="100" spans="1:15" x14ac:dyDescent="0.2">
      <c r="A100" t="s">
        <v>39</v>
      </c>
      <c r="B100" t="s">
        <v>519</v>
      </c>
      <c r="C100" t="b">
        <f>IF(ISERROR(VLOOKUP(B100, SBF_beg_2017!$B$2:$B$121, 1, FALSE)), FALSE, TRUE)</f>
        <v>1</v>
      </c>
      <c r="D100" t="b">
        <f>IF(ISERROR(VLOOKUP(B100, SBF_end_2017!$B$2:$B$121, 1, FALSE)), FALSE, TRUE)</f>
        <v>1</v>
      </c>
      <c r="E100" t="b">
        <f>IF(ISERROR(VLOOKUP(B100, CAC_beg_2017!$B$2:$B$121, 1, FALSE)), FALSE, TRUE)</f>
        <v>0</v>
      </c>
      <c r="F100" t="b">
        <f>IF(ISERROR(VLOOKUP(B100, CAC_end_2017!$B$2:$B$121, 1, FALSE)), FALSE, TRUE)</f>
        <v>0</v>
      </c>
      <c r="G100" t="b">
        <f t="shared" si="6"/>
        <v>0</v>
      </c>
      <c r="H100">
        <v>255</v>
      </c>
      <c r="K100" t="b">
        <f t="shared" si="5"/>
        <v>1</v>
      </c>
      <c r="L100" s="5">
        <f>VLOOKUP($A100, [1]isins!$A:$E, 2, FALSE)</f>
        <v>319</v>
      </c>
      <c r="M100" s="5">
        <f>VLOOKUP($A100, [1]isins!$A:$E, 3, FALSE)</f>
        <v>1687.9921568627451</v>
      </c>
      <c r="N100" s="5">
        <f>VLOOKUP($A100, [1]isins!$A:$E, 4, FALSE)</f>
        <v>3</v>
      </c>
      <c r="O100" s="5">
        <f>VLOOKUP($A100, [1]isins!$A:$E, 5, FALSE)</f>
        <v>20086.098039215689</v>
      </c>
    </row>
    <row r="101" spans="1:15" x14ac:dyDescent="0.2">
      <c r="A101" t="s">
        <v>189</v>
      </c>
      <c r="B101" t="s">
        <v>460</v>
      </c>
      <c r="C101" t="b">
        <f>IF(ISERROR(VLOOKUP(B101, SBF_beg_2017!$B$2:$B$121, 1, FALSE)), FALSE, TRUE)</f>
        <v>1</v>
      </c>
      <c r="D101" t="b">
        <f>IF(ISERROR(VLOOKUP(B101, SBF_end_2017!$B$2:$B$121, 1, FALSE)), FALSE, TRUE)</f>
        <v>1</v>
      </c>
      <c r="E101" t="b">
        <f>IF(ISERROR(VLOOKUP(B101, CAC_beg_2017!$B$2:$B$121, 1, FALSE)), FALSE, TRUE)</f>
        <v>1</v>
      </c>
      <c r="F101" t="b">
        <f>IF(ISERROR(VLOOKUP(B101, CAC_end_2017!$B$2:$B$121, 1, FALSE)), FALSE, TRUE)</f>
        <v>1</v>
      </c>
      <c r="G101" t="b">
        <f t="shared" si="6"/>
        <v>1</v>
      </c>
      <c r="H101">
        <v>255</v>
      </c>
      <c r="K101" t="b">
        <f t="shared" si="5"/>
        <v>1</v>
      </c>
      <c r="L101" s="5">
        <f>VLOOKUP($A101, [1]isins!$A:$E, 2, FALSE)</f>
        <v>5557</v>
      </c>
      <c r="M101" s="5">
        <f>VLOOKUP($A101, [1]isins!$A:$E, 3, FALSE)</f>
        <v>19105.96862745098</v>
      </c>
      <c r="N101" s="5">
        <f>VLOOKUP($A101, [1]isins!$A:$E, 4, FALSE)</f>
        <v>2</v>
      </c>
      <c r="O101" s="5">
        <f>VLOOKUP($A101, [1]isins!$A:$E, 5, FALSE)</f>
        <v>376012.5294117647</v>
      </c>
    </row>
    <row r="102" spans="1:15" x14ac:dyDescent="0.2">
      <c r="A102" t="s">
        <v>191</v>
      </c>
      <c r="B102" t="s">
        <v>461</v>
      </c>
      <c r="C102" t="b">
        <f>IF(ISERROR(VLOOKUP(B102, SBF_beg_2017!$B$2:$B$121, 1, FALSE)), FALSE, TRUE)</f>
        <v>1</v>
      </c>
      <c r="D102" t="b">
        <f>IF(ISERROR(VLOOKUP(B102, SBF_end_2017!$B$2:$B$121, 1, FALSE)), FALSE, TRUE)</f>
        <v>1</v>
      </c>
      <c r="E102" t="b">
        <f>IF(ISERROR(VLOOKUP(B102, CAC_beg_2017!$B$2:$B$121, 1, FALSE)), FALSE, TRUE)</f>
        <v>1</v>
      </c>
      <c r="F102" t="b">
        <f>IF(ISERROR(VLOOKUP(B102, CAC_end_2017!$B$2:$B$121, 1, FALSE)), FALSE, TRUE)</f>
        <v>1</v>
      </c>
      <c r="G102" t="b">
        <f t="shared" si="6"/>
        <v>1</v>
      </c>
      <c r="H102">
        <v>255</v>
      </c>
      <c r="K102" t="b">
        <f t="shared" si="5"/>
        <v>1</v>
      </c>
      <c r="L102" s="5">
        <f>VLOOKUP($A102, [1]isins!$A:$E, 2, FALSE)</f>
        <v>1061</v>
      </c>
      <c r="M102" s="5">
        <f>VLOOKUP($A102, [1]isins!$A:$E, 3, FALSE)</f>
        <v>3440.18431372549</v>
      </c>
      <c r="N102" s="5">
        <f>VLOOKUP($A102, [1]isins!$A:$E, 4, FALSE)</f>
        <v>2</v>
      </c>
      <c r="O102" s="5">
        <f>VLOOKUP($A102, [1]isins!$A:$E, 5, FALSE)</f>
        <v>56202.109803921572</v>
      </c>
    </row>
    <row r="103" spans="1:15" x14ac:dyDescent="0.2">
      <c r="A103" t="s">
        <v>193</v>
      </c>
      <c r="B103" t="s">
        <v>559</v>
      </c>
      <c r="C103" t="b">
        <f>IF(ISERROR(VLOOKUP(B103, SBF_beg_2017!$B$2:$B$121, 1, FALSE)), FALSE, TRUE)</f>
        <v>0</v>
      </c>
      <c r="D103" t="b">
        <f>IF(ISERROR(VLOOKUP(B103, SBF_end_2017!$B$2:$B$121, 1, FALSE)), FALSE, TRUE)</f>
        <v>1</v>
      </c>
      <c r="E103" t="b">
        <f>IF(ISERROR(VLOOKUP(B103, CAC_beg_2017!$B$2:$B$121, 1, FALSE)), FALSE, TRUE)</f>
        <v>0</v>
      </c>
      <c r="F103" t="b">
        <f>IF(ISERROR(VLOOKUP(B103, CAC_end_2017!$B$2:$B$121, 1, FALSE)), FALSE, TRUE)</f>
        <v>0</v>
      </c>
      <c r="G103" t="b">
        <f t="shared" si="6"/>
        <v>0</v>
      </c>
      <c r="H103">
        <v>228</v>
      </c>
      <c r="K103" t="b">
        <f t="shared" si="5"/>
        <v>0</v>
      </c>
      <c r="L103" s="5"/>
      <c r="M103" s="5"/>
      <c r="N103" s="5"/>
      <c r="O103" s="5"/>
    </row>
    <row r="104" spans="1:15" x14ac:dyDescent="0.2">
      <c r="A104" t="s">
        <v>434</v>
      </c>
      <c r="B104" t="s">
        <v>264</v>
      </c>
      <c r="C104" t="b">
        <f>IF(ISERROR(VLOOKUP(B104, SBF_beg_2017!$B$2:$B$121, 1, FALSE)), FALSE, TRUE)</f>
        <v>1</v>
      </c>
      <c r="D104" t="b">
        <f>IF(ISERROR(VLOOKUP(B104, SBF_end_2017!$B$2:$B$121, 1, FALSE)), FALSE, TRUE)</f>
        <v>1</v>
      </c>
      <c r="E104" t="b">
        <f>IF(ISERROR(VLOOKUP(B104, CAC_beg_2017!$B$2:$B$121, 1, FALSE)), FALSE, TRUE)</f>
        <v>0</v>
      </c>
      <c r="F104" t="b">
        <f>IF(ISERROR(VLOOKUP(B104, CAC_end_2017!$B$2:$B$121, 1, FALSE)), FALSE, TRUE)</f>
        <v>0</v>
      </c>
      <c r="G104" t="b">
        <f t="shared" si="6"/>
        <v>0</v>
      </c>
      <c r="K104" t="b">
        <f t="shared" si="5"/>
        <v>0</v>
      </c>
      <c r="L104" s="5"/>
      <c r="M104" s="5"/>
      <c r="N104" s="5"/>
      <c r="O104" s="5"/>
    </row>
    <row r="105" spans="1:15" x14ac:dyDescent="0.2">
      <c r="A105" t="s">
        <v>201</v>
      </c>
      <c r="B105" t="s">
        <v>560</v>
      </c>
      <c r="C105" t="b">
        <f>IF(ISERROR(VLOOKUP(B105, SBF_beg_2017!$B$2:$B$121, 1, FALSE)), FALSE, TRUE)</f>
        <v>1</v>
      </c>
      <c r="D105" t="b">
        <f>IF(ISERROR(VLOOKUP(B105, SBF_end_2017!$B$2:$B$121, 1, FALSE)), FALSE, TRUE)</f>
        <v>1</v>
      </c>
      <c r="E105" t="b">
        <f>IF(ISERROR(VLOOKUP(B105, CAC_beg_2017!$B$2:$B$121, 1, FALSE)), FALSE, TRUE)</f>
        <v>0</v>
      </c>
      <c r="F105" t="b">
        <f>IF(ISERROR(VLOOKUP(B105, CAC_end_2017!$B$2:$B$121, 1, FALSE)), FALSE, TRUE)</f>
        <v>0</v>
      </c>
      <c r="G105" t="b">
        <f t="shared" si="6"/>
        <v>0</v>
      </c>
      <c r="H105">
        <v>255</v>
      </c>
      <c r="K105" t="b">
        <f t="shared" si="5"/>
        <v>1</v>
      </c>
      <c r="L105" s="5">
        <f>VLOOKUP($A105, [1]isins!$A:$E, 2, FALSE)</f>
        <v>313</v>
      </c>
      <c r="M105" s="5">
        <f>VLOOKUP($A105, [1]isins!$A:$E, 3, FALSE)</f>
        <v>979.42352941176466</v>
      </c>
      <c r="N105" s="5">
        <f>VLOOKUP($A105, [1]isins!$A:$E, 4, FALSE)</f>
        <v>3617</v>
      </c>
      <c r="O105" s="5">
        <f>VLOOKUP($A105, [1]isins!$A:$E, 5, FALSE)</f>
        <v>11854.16078431373</v>
      </c>
    </row>
    <row r="106" spans="1:15" x14ac:dyDescent="0.2">
      <c r="A106" t="s">
        <v>203</v>
      </c>
      <c r="B106" t="s">
        <v>561</v>
      </c>
      <c r="C106" t="b">
        <f>IF(ISERROR(VLOOKUP(B106, SBF_beg_2017!$B$2:$B$121, 1, FALSE)), FALSE, TRUE)</f>
        <v>1</v>
      </c>
      <c r="D106" t="b">
        <f>IF(ISERROR(VLOOKUP(B106, SBF_end_2017!$B$2:$B$121, 1, FALSE)), FALSE, TRUE)</f>
        <v>1</v>
      </c>
      <c r="E106" t="b">
        <f>IF(ISERROR(VLOOKUP(B106, CAC_beg_2017!$B$2:$B$121, 1, FALSE)), FALSE, TRUE)</f>
        <v>0</v>
      </c>
      <c r="F106" t="b">
        <f>IF(ISERROR(VLOOKUP(B106, CAC_end_2017!$B$2:$B$121, 1, FALSE)), FALSE, TRUE)</f>
        <v>0</v>
      </c>
      <c r="G106" t="b">
        <f t="shared" si="6"/>
        <v>0</v>
      </c>
      <c r="H106">
        <v>255</v>
      </c>
      <c r="K106" t="b">
        <f t="shared" si="5"/>
        <v>1</v>
      </c>
      <c r="L106" s="5">
        <f>VLOOKUP($A106, [1]isins!$A:$E, 2, FALSE)</f>
        <v>406</v>
      </c>
      <c r="M106" s="5">
        <f>VLOOKUP($A106, [1]isins!$A:$E, 3, FALSE)</f>
        <v>1682.7137254901961</v>
      </c>
      <c r="N106" s="5">
        <f>VLOOKUP($A106, [1]isins!$A:$E, 4, FALSE)</f>
        <v>3275</v>
      </c>
      <c r="O106" s="5">
        <f>VLOOKUP($A106, [1]isins!$A:$E, 5, FALSE)</f>
        <v>15199.05905511811</v>
      </c>
    </row>
    <row r="107" spans="1:15" x14ac:dyDescent="0.2">
      <c r="A107" t="s">
        <v>207</v>
      </c>
      <c r="B107" t="s">
        <v>462</v>
      </c>
      <c r="C107" t="b">
        <f>IF(ISERROR(VLOOKUP(B107, SBF_beg_2017!$B$2:$B$121, 1, FALSE)), FALSE, TRUE)</f>
        <v>1</v>
      </c>
      <c r="D107" t="b">
        <f>IF(ISERROR(VLOOKUP(B107, SBF_end_2017!$B$2:$B$121, 1, FALSE)), FALSE, TRUE)</f>
        <v>1</v>
      </c>
      <c r="E107" t="b">
        <f>IF(ISERROR(VLOOKUP(B107, CAC_beg_2017!$B$2:$B$121, 1, FALSE)), FALSE, TRUE)</f>
        <v>0</v>
      </c>
      <c r="F107" t="b">
        <f>IF(ISERROR(VLOOKUP(B107, CAC_end_2017!$B$2:$B$121, 1, FALSE)), FALSE, TRUE)</f>
        <v>1</v>
      </c>
      <c r="G107" t="b">
        <f t="shared" si="6"/>
        <v>1</v>
      </c>
      <c r="H107">
        <v>255</v>
      </c>
      <c r="K107" t="b">
        <f t="shared" si="5"/>
        <v>1</v>
      </c>
      <c r="L107" s="5">
        <f>VLOOKUP($A107, [1]isins!$A:$E, 2, FALSE)</f>
        <v>1103</v>
      </c>
      <c r="M107" s="5">
        <f>VLOOKUP($A107, [1]isins!$A:$E, 3, FALSE)</f>
        <v>6018.9882352941177</v>
      </c>
      <c r="N107" s="5">
        <f>VLOOKUP($A107, [1]isins!$A:$E, 4, FALSE)</f>
        <v>2</v>
      </c>
      <c r="O107" s="5">
        <f>VLOOKUP($A107, [1]isins!$A:$E, 5, FALSE)</f>
        <v>115061.3294117647</v>
      </c>
    </row>
    <row r="108" spans="1:15" x14ac:dyDescent="0.2">
      <c r="A108" t="s">
        <v>484</v>
      </c>
      <c r="B108" t="s">
        <v>576</v>
      </c>
      <c r="C108" t="b">
        <f>IF(ISERROR(VLOOKUP(B108, SBF_beg_2017!$B$2:$B$121, 1, FALSE)), FALSE, TRUE)</f>
        <v>0</v>
      </c>
      <c r="D108" t="b">
        <f>IF(ISERROR(VLOOKUP(B108, SBF_end_2017!$B$2:$B$121, 1, FALSE)), FALSE, TRUE)</f>
        <v>1</v>
      </c>
      <c r="E108" t="b">
        <f>IF(ISERROR(VLOOKUP(B108, CAC_beg_2017!$B$2:$B$121, 1, FALSE)), FALSE, TRUE)</f>
        <v>0</v>
      </c>
      <c r="F108" t="b">
        <f>IF(ISERROR(VLOOKUP(B108, CAC_end_2017!$B$2:$B$121, 1, FALSE)), FALSE, TRUE)</f>
        <v>0</v>
      </c>
      <c r="G108" t="b">
        <f t="shared" si="6"/>
        <v>0</v>
      </c>
      <c r="H108">
        <v>255</v>
      </c>
      <c r="K108" t="b">
        <f t="shared" si="5"/>
        <v>0</v>
      </c>
      <c r="L108" s="5"/>
      <c r="M108" s="5"/>
      <c r="N108" s="5"/>
      <c r="O108" s="5"/>
    </row>
    <row r="109" spans="1:15" x14ac:dyDescent="0.2">
      <c r="A109" t="s">
        <v>313</v>
      </c>
      <c r="B109" t="s">
        <v>465</v>
      </c>
      <c r="C109" t="b">
        <f>IF(ISERROR(VLOOKUP(B109, SBF_beg_2017!$B$2:$B$121, 1, FALSE)), FALSE, TRUE)</f>
        <v>1</v>
      </c>
      <c r="D109" t="b">
        <f>IF(ISERROR(VLOOKUP(B109, SBF_end_2017!$B$2:$B$121, 1, FALSE)), FALSE, TRUE)</f>
        <v>0</v>
      </c>
      <c r="E109" t="b">
        <f>IF(ISERROR(VLOOKUP(B109, CAC_beg_2017!$B$2:$B$121, 1, FALSE)), FALSE, TRUE)</f>
        <v>1</v>
      </c>
      <c r="F109" t="b">
        <f>IF(ISERROR(VLOOKUP(B109, CAC_end_2017!$B$2:$B$121, 1, FALSE)), FALSE, TRUE)</f>
        <v>0</v>
      </c>
      <c r="G109" t="b">
        <f t="shared" si="6"/>
        <v>1</v>
      </c>
      <c r="H109">
        <v>11</v>
      </c>
      <c r="K109" t="b">
        <f t="shared" si="5"/>
        <v>0</v>
      </c>
      <c r="L109" s="5"/>
      <c r="M109" s="5"/>
      <c r="N109" s="5"/>
      <c r="O109" s="5"/>
    </row>
    <row r="110" spans="1:15" x14ac:dyDescent="0.2">
      <c r="A110" t="s">
        <v>496</v>
      </c>
      <c r="B110" t="s">
        <v>497</v>
      </c>
      <c r="C110" t="b">
        <f>IF(ISERROR(VLOOKUP(B110, SBF_beg_2017!$B$2:$B$121, 1, FALSE)), FALSE, TRUE)</f>
        <v>0</v>
      </c>
      <c r="D110" t="b">
        <f>IF(ISERROR(VLOOKUP(B110, SBF_end_2017!$B$2:$B$121, 1, FALSE)), FALSE, TRUE)</f>
        <v>1</v>
      </c>
      <c r="E110" t="b">
        <f>IF(ISERROR(VLOOKUP(B110, CAC_beg_2017!$B$2:$B$121, 1, FALSE)), FALSE, TRUE)</f>
        <v>0</v>
      </c>
      <c r="F110" t="b">
        <f>IF(ISERROR(VLOOKUP(B110, CAC_end_2017!$B$2:$B$121, 1, FALSE)), FALSE, TRUE)</f>
        <v>1</v>
      </c>
      <c r="G110" t="b">
        <f t="shared" si="6"/>
        <v>1</v>
      </c>
      <c r="H110">
        <v>244</v>
      </c>
      <c r="K110" t="b">
        <f t="shared" si="5"/>
        <v>0</v>
      </c>
      <c r="L110" s="5"/>
      <c r="M110" s="5"/>
      <c r="N110" s="5"/>
      <c r="O110" s="5"/>
    </row>
    <row r="111" spans="1:15" x14ac:dyDescent="0.2">
      <c r="A111" t="s">
        <v>211</v>
      </c>
      <c r="B111" t="s">
        <v>562</v>
      </c>
      <c r="C111" t="b">
        <f>IF(ISERROR(VLOOKUP(B111, SBF_beg_2017!$B$2:$B$121, 1, FALSE)), FALSE, TRUE)</f>
        <v>1</v>
      </c>
      <c r="D111" t="b">
        <f>IF(ISERROR(VLOOKUP(B111, SBF_end_2017!$B$2:$B$121, 1, FALSE)), FALSE, TRUE)</f>
        <v>1</v>
      </c>
      <c r="E111" t="b">
        <f>IF(ISERROR(VLOOKUP(B111, CAC_beg_2017!$B$2:$B$121, 1, FALSE)), FALSE, TRUE)</f>
        <v>0</v>
      </c>
      <c r="F111" t="b">
        <f>IF(ISERROR(VLOOKUP(B111, CAC_end_2017!$B$2:$B$121, 1, FALSE)), FALSE, TRUE)</f>
        <v>0</v>
      </c>
      <c r="G111" t="b">
        <f t="shared" si="6"/>
        <v>0</v>
      </c>
      <c r="H111">
        <v>255</v>
      </c>
      <c r="K111" t="b">
        <f t="shared" si="5"/>
        <v>1</v>
      </c>
      <c r="L111" s="5">
        <f>VLOOKUP($A111, [1]isins!$A:$E, 2, FALSE)</f>
        <v>689</v>
      </c>
      <c r="M111" s="5">
        <f>VLOOKUP($A111, [1]isins!$A:$E, 3, FALSE)</f>
        <v>2022.1215686274511</v>
      </c>
      <c r="N111" s="5">
        <f>VLOOKUP($A111, [1]isins!$A:$E, 4, FALSE)</f>
        <v>7657</v>
      </c>
      <c r="O111" s="5">
        <f>VLOOKUP($A111, [1]isins!$A:$E, 5, FALSE)</f>
        <v>18167.329411764709</v>
      </c>
    </row>
    <row r="112" spans="1:15" x14ac:dyDescent="0.2">
      <c r="A112" t="s">
        <v>213</v>
      </c>
      <c r="B112" t="s">
        <v>563</v>
      </c>
      <c r="C112" t="b">
        <f>IF(ISERROR(VLOOKUP(B112, SBF_beg_2017!$B$2:$B$121, 1, FALSE)), FALSE, TRUE)</f>
        <v>1</v>
      </c>
      <c r="D112" t="b">
        <f>IF(ISERROR(VLOOKUP(B112, SBF_end_2017!$B$2:$B$121, 1, FALSE)), FALSE, TRUE)</f>
        <v>1</v>
      </c>
      <c r="E112" t="b">
        <f>IF(ISERROR(VLOOKUP(B112, CAC_beg_2017!$B$2:$B$121, 1, FALSE)), FALSE, TRUE)</f>
        <v>0</v>
      </c>
      <c r="F112" t="b">
        <f>IF(ISERROR(VLOOKUP(B112, CAC_end_2017!$B$2:$B$121, 1, FALSE)), FALSE, TRUE)</f>
        <v>0</v>
      </c>
      <c r="G112" t="b">
        <f t="shared" si="6"/>
        <v>0</v>
      </c>
      <c r="H112">
        <v>255</v>
      </c>
      <c r="K112" t="b">
        <f t="shared" si="5"/>
        <v>1</v>
      </c>
      <c r="L112" s="5">
        <f>VLOOKUP($A112, [1]isins!$A:$E, 2, FALSE)</f>
        <v>211</v>
      </c>
      <c r="M112" s="5">
        <f>VLOOKUP($A112, [1]isins!$A:$E, 3, FALSE)</f>
        <v>1108.8470588235291</v>
      </c>
      <c r="N112" s="5">
        <f>VLOOKUP($A112, [1]isins!$A:$E, 4, FALSE)</f>
        <v>5783</v>
      </c>
      <c r="O112" s="5">
        <f>VLOOKUP($A112, [1]isins!$A:$E, 5, FALSE)</f>
        <v>12871.164705882349</v>
      </c>
    </row>
    <row r="113" spans="1:15" x14ac:dyDescent="0.2">
      <c r="A113" t="s">
        <v>215</v>
      </c>
      <c r="B113" t="s">
        <v>564</v>
      </c>
      <c r="C113" t="b">
        <f>IF(ISERROR(VLOOKUP(B113, SBF_beg_2017!$B$2:$B$121, 1, FALSE)), FALSE, TRUE)</f>
        <v>1</v>
      </c>
      <c r="D113" t="b">
        <f>IF(ISERROR(VLOOKUP(B113, SBF_end_2017!$B$2:$B$121, 1, FALSE)), FALSE, TRUE)</f>
        <v>1</v>
      </c>
      <c r="E113" t="b">
        <f>IF(ISERROR(VLOOKUP(B113, CAC_beg_2017!$B$2:$B$121, 1, FALSE)), FALSE, TRUE)</f>
        <v>0</v>
      </c>
      <c r="F113" t="b">
        <f>IF(ISERROR(VLOOKUP(B113, CAC_end_2017!$B$2:$B$121, 1, FALSE)), FALSE, TRUE)</f>
        <v>0</v>
      </c>
      <c r="G113" t="b">
        <f t="shared" si="6"/>
        <v>0</v>
      </c>
      <c r="H113">
        <v>255</v>
      </c>
      <c r="K113" t="b">
        <f t="shared" si="5"/>
        <v>1</v>
      </c>
      <c r="L113" s="5">
        <f>VLOOKUP($A113, [1]isins!$A:$E, 2, FALSE)</f>
        <v>1741</v>
      </c>
      <c r="M113" s="5">
        <f>VLOOKUP($A113, [1]isins!$A:$E, 3, FALSE)</f>
        <v>4937.2941176470586</v>
      </c>
      <c r="N113" s="5">
        <f>VLOOKUP($A113, [1]isins!$A:$E, 4, FALSE)</f>
        <v>3</v>
      </c>
      <c r="O113" s="5">
        <f>VLOOKUP($A113, [1]isins!$A:$E, 5, FALSE)</f>
        <v>104325.0196078431</v>
      </c>
    </row>
    <row r="114" spans="1:15" x14ac:dyDescent="0.2">
      <c r="A114" t="s">
        <v>217</v>
      </c>
      <c r="B114" t="s">
        <v>466</v>
      </c>
      <c r="C114" t="b">
        <f>IF(ISERROR(VLOOKUP(B114, SBF_beg_2017!$B$2:$B$121, 1, FALSE)), FALSE, TRUE)</f>
        <v>1</v>
      </c>
      <c r="D114" t="b">
        <f>IF(ISERROR(VLOOKUP(B114, SBF_end_2017!$B$2:$B$121, 1, FALSE)), FALSE, TRUE)</f>
        <v>1</v>
      </c>
      <c r="E114" t="b">
        <f>IF(ISERROR(VLOOKUP(B114, CAC_beg_2017!$B$2:$B$121, 1, FALSE)), FALSE, TRUE)</f>
        <v>1</v>
      </c>
      <c r="F114" t="b">
        <f>IF(ISERROR(VLOOKUP(B114, CAC_end_2017!$B$2:$B$121, 1, FALSE)), FALSE, TRUE)</f>
        <v>1</v>
      </c>
      <c r="G114" t="b">
        <f t="shared" si="6"/>
        <v>1</v>
      </c>
      <c r="H114">
        <v>255</v>
      </c>
      <c r="K114" t="b">
        <f t="shared" si="5"/>
        <v>1</v>
      </c>
      <c r="L114" s="5">
        <f>VLOOKUP($A114, [1]isins!$A:$E, 2, FALSE)</f>
        <v>7293</v>
      </c>
      <c r="M114" s="5">
        <f>VLOOKUP($A114, [1]isins!$A:$E, 3, FALSE)</f>
        <v>18799.098039215689</v>
      </c>
      <c r="N114" s="5">
        <f>VLOOKUP($A114, [1]isins!$A:$E, 4, FALSE)</f>
        <v>123196</v>
      </c>
      <c r="O114" s="5">
        <f>VLOOKUP($A114, [1]isins!$A:$E, 5, FALSE)</f>
        <v>408001.23137254902</v>
      </c>
    </row>
    <row r="115" spans="1:15" x14ac:dyDescent="0.2">
      <c r="A115" t="s">
        <v>221</v>
      </c>
      <c r="B115" t="s">
        <v>565</v>
      </c>
      <c r="C115" t="b">
        <f>IF(ISERROR(VLOOKUP(B115, SBF_beg_2017!$B$2:$B$121, 1, FALSE)), FALSE, TRUE)</f>
        <v>1</v>
      </c>
      <c r="D115" t="b">
        <f>IF(ISERROR(VLOOKUP(B115, SBF_end_2017!$B$2:$B$121, 1, FALSE)), FALSE, TRUE)</f>
        <v>1</v>
      </c>
      <c r="E115" t="b">
        <f>IF(ISERROR(VLOOKUP(B115, CAC_beg_2017!$B$2:$B$121, 1, FALSE)), FALSE, TRUE)</f>
        <v>0</v>
      </c>
      <c r="F115" t="b">
        <f>IF(ISERROR(VLOOKUP(B115, CAC_end_2017!$B$2:$B$121, 1, FALSE)), FALSE, TRUE)</f>
        <v>0</v>
      </c>
      <c r="G115" t="b">
        <f t="shared" si="6"/>
        <v>0</v>
      </c>
      <c r="H115">
        <v>255</v>
      </c>
      <c r="K115" t="b">
        <f t="shared" si="5"/>
        <v>1</v>
      </c>
      <c r="L115" s="5">
        <f>VLOOKUP($A115, [1]isins!$A:$E, 2, FALSE)</f>
        <v>553</v>
      </c>
      <c r="M115" s="5">
        <f>VLOOKUP($A115, [1]isins!$A:$E, 3, FALSE)</f>
        <v>4384.4980392156858</v>
      </c>
      <c r="N115" s="5">
        <f>VLOOKUP($A115, [1]isins!$A:$E, 4, FALSE)</f>
        <v>11289</v>
      </c>
      <c r="O115" s="5">
        <f>VLOOKUP($A115, [1]isins!$A:$E, 5, FALSE)</f>
        <v>91364.847058823536</v>
      </c>
    </row>
    <row r="116" spans="1:15" x14ac:dyDescent="0.2">
      <c r="A116" t="s">
        <v>467</v>
      </c>
      <c r="B116" t="s">
        <v>468</v>
      </c>
      <c r="C116" t="b">
        <f>IF(ISERROR(VLOOKUP(B116, SBF_beg_2017!$B$2:$B$121, 1, FALSE)), FALSE, TRUE)</f>
        <v>1</v>
      </c>
      <c r="D116" t="b">
        <f>IF(ISERROR(VLOOKUP(B116, SBF_end_2017!$B$2:$B$121, 1, FALSE)), FALSE, TRUE)</f>
        <v>1</v>
      </c>
      <c r="E116" t="b">
        <f>IF(ISERROR(VLOOKUP(B116, CAC_beg_2017!$B$2:$B$121, 1, FALSE)), FALSE, TRUE)</f>
        <v>1</v>
      </c>
      <c r="F116" t="b">
        <f>IF(ISERROR(VLOOKUP(B116, CAC_end_2017!$B$2:$B$121, 1, FALSE)), FALSE, TRUE)</f>
        <v>1</v>
      </c>
      <c r="G116" t="b">
        <f t="shared" si="6"/>
        <v>1</v>
      </c>
      <c r="H116">
        <v>14</v>
      </c>
      <c r="I116" t="b">
        <f>TRUE</f>
        <v>1</v>
      </c>
      <c r="J116" t="s">
        <v>595</v>
      </c>
      <c r="K116" t="b">
        <f t="shared" si="5"/>
        <v>0</v>
      </c>
      <c r="L116" s="5"/>
      <c r="M116" s="5"/>
      <c r="N116" s="5"/>
      <c r="O116" s="5"/>
    </row>
    <row r="117" spans="1:15" x14ac:dyDescent="0.2">
      <c r="A117" t="s">
        <v>225</v>
      </c>
      <c r="B117" t="s">
        <v>469</v>
      </c>
      <c r="C117" t="b">
        <f>IF(ISERROR(VLOOKUP(B117, SBF_beg_2017!$B$2:$B$121, 1, FALSE)), FALSE, TRUE)</f>
        <v>1</v>
      </c>
      <c r="D117" t="b">
        <f>IF(ISERROR(VLOOKUP(B117, SBF_end_2017!$B$2:$B$121, 1, FALSE)), FALSE, TRUE)</f>
        <v>1</v>
      </c>
      <c r="E117" t="b">
        <f>IF(ISERROR(VLOOKUP(B117, CAC_beg_2017!$B$2:$B$121, 1, FALSE)), FALSE, TRUE)</f>
        <v>1</v>
      </c>
      <c r="F117" t="b">
        <f>IF(ISERROR(VLOOKUP(B117, CAC_end_2017!$B$2:$B$121, 1, FALSE)), FALSE, TRUE)</f>
        <v>1</v>
      </c>
      <c r="G117" t="b">
        <f t="shared" si="6"/>
        <v>1</v>
      </c>
      <c r="H117">
        <v>255</v>
      </c>
      <c r="K117" t="b">
        <f t="shared" si="5"/>
        <v>1</v>
      </c>
      <c r="L117" s="5">
        <f>VLOOKUP($A117, [1]isins!$A:$E, 2, FALSE)</f>
        <v>2145</v>
      </c>
      <c r="M117" s="5">
        <f>VLOOKUP($A117, [1]isins!$A:$E, 3, FALSE)</f>
        <v>7404.9568627450981</v>
      </c>
      <c r="N117" s="5">
        <f>VLOOKUP($A117, [1]isins!$A:$E, 4, FALSE)</f>
        <v>54363</v>
      </c>
      <c r="O117" s="5">
        <f>VLOOKUP($A117, [1]isins!$A:$E, 5, FALSE)</f>
        <v>150530.8464566929</v>
      </c>
    </row>
    <row r="118" spans="1:15" x14ac:dyDescent="0.2">
      <c r="A118" t="s">
        <v>509</v>
      </c>
      <c r="B118" t="s">
        <v>589</v>
      </c>
      <c r="C118" t="b">
        <f>IF(ISERROR(VLOOKUP(B118, SBF_beg_2017!$B$2:$B$121, 1, FALSE)), FALSE, TRUE)</f>
        <v>1</v>
      </c>
      <c r="D118" t="b">
        <f>IF(ISERROR(VLOOKUP(B118, SBF_end_2017!$B$2:$B$121, 1, FALSE)), FALSE, TRUE)</f>
        <v>1</v>
      </c>
      <c r="E118" t="b">
        <f>IF(ISERROR(VLOOKUP(B118, CAC_beg_2017!$B$2:$B$121, 1, FALSE)), FALSE, TRUE)</f>
        <v>0</v>
      </c>
      <c r="F118" t="b">
        <f>IF(ISERROR(VLOOKUP(B118, CAC_end_2017!$B$2:$B$121, 1, FALSE)), FALSE, TRUE)</f>
        <v>0</v>
      </c>
      <c r="G118" t="b">
        <f t="shared" si="6"/>
        <v>0</v>
      </c>
      <c r="H118">
        <v>255</v>
      </c>
      <c r="K118" t="b">
        <f t="shared" si="5"/>
        <v>1</v>
      </c>
      <c r="L118" s="5">
        <f>VLOOKUP($A118, [1]isins!$A:$E, 2, FALSE)</f>
        <v>3068</v>
      </c>
      <c r="M118" s="5">
        <f>VLOOKUP($A118, [1]isins!$A:$E, 3, FALSE)</f>
        <v>8287.0862745098038</v>
      </c>
      <c r="N118" s="5">
        <f>VLOOKUP($A118, [1]isins!$A:$E, 4, FALSE)</f>
        <v>61324</v>
      </c>
      <c r="O118" s="5">
        <f>VLOOKUP($A118, [1]isins!$A:$E, 5, FALSE)</f>
        <v>142742.52156862739</v>
      </c>
    </row>
    <row r="119" spans="1:15" x14ac:dyDescent="0.2">
      <c r="A119" t="s">
        <v>511</v>
      </c>
      <c r="B119" t="s">
        <v>510</v>
      </c>
      <c r="C119" t="b">
        <f>IF(ISERROR(VLOOKUP(B119, SBF_beg_2017!$B$2:$B$121, 1, FALSE)), FALSE, TRUE)</f>
        <v>1</v>
      </c>
      <c r="D119" t="b">
        <f>IF(ISERROR(VLOOKUP(B119, SBF_end_2017!$B$2:$B$121, 1, FALSE)), FALSE, TRUE)</f>
        <v>1</v>
      </c>
      <c r="E119" t="b">
        <f>IF(ISERROR(VLOOKUP(B119, CAC_beg_2017!$B$2:$B$121, 1, FALSE)), FALSE, TRUE)</f>
        <v>0</v>
      </c>
      <c r="F119" t="b">
        <f>IF(ISERROR(VLOOKUP(B119, CAC_end_2017!$B$2:$B$121, 1, FALSE)), FALSE, TRUE)</f>
        <v>0</v>
      </c>
      <c r="G119" t="b">
        <f t="shared" si="6"/>
        <v>0</v>
      </c>
      <c r="H119">
        <v>255</v>
      </c>
      <c r="K119" t="b">
        <f t="shared" si="5"/>
        <v>1</v>
      </c>
      <c r="L119" s="5">
        <f>VLOOKUP($A119, [1]isins!$A:$E, 2, FALSE)</f>
        <v>662</v>
      </c>
      <c r="M119" s="5">
        <f>VLOOKUP($A119, [1]isins!$A:$E, 3, FALSE)</f>
        <v>1713.2156862745101</v>
      </c>
      <c r="N119" s="5">
        <f>VLOOKUP($A119, [1]isins!$A:$E, 4, FALSE)</f>
        <v>10</v>
      </c>
      <c r="O119" s="5">
        <f>VLOOKUP($A119, [1]isins!$A:$E, 5, FALSE)</f>
        <v>18638.549019607839</v>
      </c>
    </row>
    <row r="120" spans="1:15" x14ac:dyDescent="0.2">
      <c r="A120" t="s">
        <v>231</v>
      </c>
      <c r="B120" t="s">
        <v>470</v>
      </c>
      <c r="C120" t="b">
        <f>IF(ISERROR(VLOOKUP(B120, SBF_beg_2017!$B$2:$B$121, 1, FALSE)), FALSE, TRUE)</f>
        <v>1</v>
      </c>
      <c r="D120" t="b">
        <f>IF(ISERROR(VLOOKUP(B120, SBF_end_2017!$B$2:$B$121, 1, FALSE)), FALSE, TRUE)</f>
        <v>1</v>
      </c>
      <c r="E120" t="b">
        <f>IF(ISERROR(VLOOKUP(B120, CAC_beg_2017!$B$2:$B$121, 1, FALSE)), FALSE, TRUE)</f>
        <v>1</v>
      </c>
      <c r="F120" t="b">
        <f>IF(ISERROR(VLOOKUP(B120, CAC_end_2017!$B$2:$B$121, 1, FALSE)), FALSE, TRUE)</f>
        <v>1</v>
      </c>
      <c r="G120" t="b">
        <f t="shared" si="6"/>
        <v>1</v>
      </c>
      <c r="H120">
        <v>255</v>
      </c>
      <c r="K120" t="b">
        <f t="shared" si="5"/>
        <v>1</v>
      </c>
      <c r="L120" s="5">
        <f>VLOOKUP($A120, [1]isins!$A:$E, 2, FALSE)</f>
        <v>2238</v>
      </c>
      <c r="M120" s="5">
        <f>VLOOKUP($A120, [1]isins!$A:$E, 3, FALSE)</f>
        <v>5710.8784313725491</v>
      </c>
      <c r="N120" s="5">
        <f>VLOOKUP($A120, [1]isins!$A:$E, 4, FALSE)</f>
        <v>1</v>
      </c>
      <c r="O120" s="5">
        <f>VLOOKUP($A120, [1]isins!$A:$E, 5, FALSE)</f>
        <v>94483.784313725497</v>
      </c>
    </row>
    <row r="121" spans="1:15" x14ac:dyDescent="0.2">
      <c r="A121" t="s">
        <v>485</v>
      </c>
      <c r="B121" t="s">
        <v>581</v>
      </c>
      <c r="C121" t="b">
        <f>IF(ISERROR(VLOOKUP(B121, SBF_beg_2017!$B$2:$B$121, 1, FALSE)), FALSE, TRUE)</f>
        <v>1</v>
      </c>
      <c r="D121" t="b">
        <f>IF(ISERROR(VLOOKUP(B121, SBF_end_2017!$B$2:$B$121, 1, FALSE)), FALSE, TRUE)</f>
        <v>1</v>
      </c>
      <c r="E121" t="b">
        <f>IF(ISERROR(VLOOKUP(B121, CAC_beg_2017!$B$2:$B$121, 1, FALSE)), FALSE, TRUE)</f>
        <v>0</v>
      </c>
      <c r="F121" t="b">
        <f>IF(ISERROR(VLOOKUP(B121, CAC_end_2017!$B$2:$B$121, 1, FALSE)), FALSE, TRUE)</f>
        <v>0</v>
      </c>
      <c r="G121" t="b">
        <f t="shared" si="6"/>
        <v>0</v>
      </c>
      <c r="H121">
        <v>255</v>
      </c>
      <c r="K121" t="b">
        <f t="shared" si="5"/>
        <v>1</v>
      </c>
      <c r="L121" s="5">
        <f>VLOOKUP($A121, [1]isins!$A:$E, 2, FALSE)</f>
        <v>71</v>
      </c>
      <c r="M121" s="5">
        <f>VLOOKUP($A121, [1]isins!$A:$E, 3, FALSE)</f>
        <v>610.51372549019607</v>
      </c>
      <c r="N121" s="5">
        <f>VLOOKUP($A121, [1]isins!$A:$E, 4, FALSE)</f>
        <v>2324</v>
      </c>
      <c r="O121" s="5">
        <f>VLOOKUP($A121, [1]isins!$A:$E, 5, FALSE)</f>
        <v>9101.1803921568626</v>
      </c>
    </row>
    <row r="122" spans="1:15" x14ac:dyDescent="0.2">
      <c r="A122" t="s">
        <v>498</v>
      </c>
      <c r="B122" t="s">
        <v>572</v>
      </c>
      <c r="C122" t="b">
        <f>IF(ISERROR(VLOOKUP(B122, SBF_beg_2017!$B$2:$B$121, 1, FALSE)), FALSE, TRUE)</f>
        <v>1</v>
      </c>
      <c r="D122" t="b">
        <f>IF(ISERROR(VLOOKUP(B122, SBF_end_2017!$B$2:$B$121, 1, FALSE)), FALSE, TRUE)</f>
        <v>1</v>
      </c>
      <c r="E122" t="b">
        <f>IF(ISERROR(VLOOKUP(B122, CAC_beg_2017!$B$2:$B$121, 1, FALSE)), FALSE, TRUE)</f>
        <v>0</v>
      </c>
      <c r="F122" t="b">
        <f>IF(ISERROR(VLOOKUP(B122, CAC_end_2017!$B$2:$B$121, 1, FALSE)), FALSE, TRUE)</f>
        <v>0</v>
      </c>
      <c r="G122" t="b">
        <f t="shared" si="6"/>
        <v>0</v>
      </c>
      <c r="H122">
        <v>255</v>
      </c>
      <c r="K122" t="b">
        <f t="shared" si="5"/>
        <v>1</v>
      </c>
      <c r="L122" s="5">
        <f>VLOOKUP($A122, [1]isins!$A:$E, 2, FALSE)</f>
        <v>1100</v>
      </c>
      <c r="M122" s="5">
        <f>VLOOKUP($A122, [1]isins!$A:$E, 3, FALSE)</f>
        <v>3514.4588235294118</v>
      </c>
      <c r="N122" s="5">
        <f>VLOOKUP($A122, [1]isins!$A:$E, 4, FALSE)</f>
        <v>15419</v>
      </c>
      <c r="O122" s="5">
        <f>VLOOKUP($A122, [1]isins!$A:$E, 5, FALSE)</f>
        <v>58186.011811023622</v>
      </c>
    </row>
    <row r="123" spans="1:15" x14ac:dyDescent="0.2">
      <c r="A123" t="s">
        <v>235</v>
      </c>
      <c r="B123" t="s">
        <v>471</v>
      </c>
      <c r="C123" t="b">
        <f>IF(ISERROR(VLOOKUP(B123, SBF_beg_2017!$B$2:$B$121, 1, FALSE)), FALSE, TRUE)</f>
        <v>1</v>
      </c>
      <c r="D123" t="b">
        <f>IF(ISERROR(VLOOKUP(B123, SBF_end_2017!$B$2:$B$121, 1, FALSE)), FALSE, TRUE)</f>
        <v>1</v>
      </c>
      <c r="E123" t="b">
        <f>IF(ISERROR(VLOOKUP(B123, CAC_beg_2017!$B$2:$B$121, 1, FALSE)), FALSE, TRUE)</f>
        <v>1</v>
      </c>
      <c r="F123" t="b">
        <f>IF(ISERROR(VLOOKUP(B123, CAC_end_2017!$B$2:$B$121, 1, FALSE)), FALSE, TRUE)</f>
        <v>1</v>
      </c>
      <c r="G123" t="b">
        <f t="shared" si="6"/>
        <v>1</v>
      </c>
      <c r="H123">
        <v>255</v>
      </c>
      <c r="K123" t="b">
        <f t="shared" si="5"/>
        <v>1</v>
      </c>
      <c r="L123" s="5">
        <f>VLOOKUP($A123, [1]isins!$A:$E, 2, FALSE)</f>
        <v>3010</v>
      </c>
      <c r="M123" s="5">
        <f>VLOOKUP($A123, [1]isins!$A:$E, 3, FALSE)</f>
        <v>9074.176470588236</v>
      </c>
      <c r="N123" s="5">
        <f>VLOOKUP($A123, [1]isins!$A:$E, 4, FALSE)</f>
        <v>50153</v>
      </c>
      <c r="O123" s="5">
        <f>VLOOKUP($A123, [1]isins!$A:$E, 5, FALSE)</f>
        <v>165594.29921259839</v>
      </c>
    </row>
    <row r="124" spans="1:15" x14ac:dyDescent="0.2">
      <c r="A124" t="s">
        <v>239</v>
      </c>
      <c r="B124" t="s">
        <v>472</v>
      </c>
      <c r="C124" t="b">
        <f>IF(ISERROR(VLOOKUP(B124, SBF_beg_2017!$B$2:$B$121, 1, FALSE)), FALSE, TRUE)</f>
        <v>1</v>
      </c>
      <c r="D124" t="b">
        <f>IF(ISERROR(VLOOKUP(B124, SBF_end_2017!$B$2:$B$121, 1, FALSE)), FALSE, TRUE)</f>
        <v>1</v>
      </c>
      <c r="E124" t="b">
        <f>IF(ISERROR(VLOOKUP(B124, CAC_beg_2017!$B$2:$B$121, 1, FALSE)), FALSE, TRUE)</f>
        <v>1</v>
      </c>
      <c r="F124" t="b">
        <f>IF(ISERROR(VLOOKUP(B124, CAC_end_2017!$B$2:$B$121, 1, FALSE)), FALSE, TRUE)</f>
        <v>1</v>
      </c>
      <c r="G124" t="b">
        <f t="shared" si="6"/>
        <v>1</v>
      </c>
      <c r="H124">
        <v>255</v>
      </c>
      <c r="K124" t="b">
        <f t="shared" si="5"/>
        <v>1</v>
      </c>
      <c r="L124" s="5">
        <f>VLOOKUP($A124, [1]isins!$A:$E, 2, FALSE)</f>
        <v>2460</v>
      </c>
      <c r="M124" s="5">
        <f>VLOOKUP($A124, [1]isins!$A:$E, 3, FALSE)</f>
        <v>7384.3882352941173</v>
      </c>
      <c r="N124" s="5">
        <f>VLOOKUP($A124, [1]isins!$A:$E, 4, FALSE)</f>
        <v>4</v>
      </c>
      <c r="O124" s="5">
        <f>VLOOKUP($A124, [1]isins!$A:$E, 5, FALSE)</f>
        <v>128829.9725490196</v>
      </c>
    </row>
    <row r="125" spans="1:15" x14ac:dyDescent="0.2">
      <c r="A125" t="s">
        <v>243</v>
      </c>
      <c r="B125" t="s">
        <v>566</v>
      </c>
      <c r="C125" t="b">
        <f>IF(ISERROR(VLOOKUP(B125, SBF_beg_2017!$B$2:$B$121, 1, FALSE)), FALSE, TRUE)</f>
        <v>1</v>
      </c>
      <c r="D125" t="b">
        <f>IF(ISERROR(VLOOKUP(B125, SBF_end_2017!$B$2:$B$121, 1, FALSE)), FALSE, TRUE)</f>
        <v>1</v>
      </c>
      <c r="E125" t="b">
        <f>IF(ISERROR(VLOOKUP(B125, CAC_beg_2017!$B$2:$B$121, 1, FALSE)), FALSE, TRUE)</f>
        <v>0</v>
      </c>
      <c r="F125" t="b">
        <f>IF(ISERROR(VLOOKUP(B125, CAC_end_2017!$B$2:$B$121, 1, FALSE)), FALSE, TRUE)</f>
        <v>0</v>
      </c>
      <c r="G125" t="b">
        <f t="shared" si="6"/>
        <v>0</v>
      </c>
      <c r="H125">
        <v>255</v>
      </c>
      <c r="K125" t="b">
        <f t="shared" si="5"/>
        <v>1</v>
      </c>
      <c r="L125" s="5">
        <f>VLOOKUP($A125, [1]isins!$A:$E, 2, FALSE)</f>
        <v>599</v>
      </c>
      <c r="M125" s="5">
        <f>VLOOKUP($A125, [1]isins!$A:$E, 3, FALSE)</f>
        <v>1308.1372549019609</v>
      </c>
      <c r="N125" s="5">
        <f>VLOOKUP($A125, [1]isins!$A:$E, 4, FALSE)</f>
        <v>11</v>
      </c>
      <c r="O125" s="5">
        <f>VLOOKUP($A125, [1]isins!$A:$E, 5, FALSE)</f>
        <v>13522.603921568631</v>
      </c>
    </row>
    <row r="126" spans="1:15" x14ac:dyDescent="0.2">
      <c r="A126" t="s">
        <v>501</v>
      </c>
      <c r="B126" t="s">
        <v>577</v>
      </c>
      <c r="C126" t="b">
        <f>IF(ISERROR(VLOOKUP(B126, SBF_beg_2017!$B$2:$B$121, 1, FALSE)), FALSE, TRUE)</f>
        <v>1</v>
      </c>
      <c r="D126" t="b">
        <f>IF(ISERROR(VLOOKUP(B126, SBF_end_2017!$B$2:$B$121, 1, FALSE)), FALSE, TRUE)</f>
        <v>1</v>
      </c>
      <c r="E126" t="b">
        <f>IF(ISERROR(VLOOKUP(B126, CAC_beg_2017!$B$2:$B$121, 1, FALSE)), FALSE, TRUE)</f>
        <v>0</v>
      </c>
      <c r="F126" t="b">
        <f>IF(ISERROR(VLOOKUP(B126, CAC_end_2017!$B$2:$B$121, 1, FALSE)), FALSE, TRUE)</f>
        <v>0</v>
      </c>
      <c r="G126" t="b">
        <f t="shared" si="6"/>
        <v>0</v>
      </c>
      <c r="H126">
        <v>255</v>
      </c>
      <c r="K126" t="b">
        <f t="shared" si="5"/>
        <v>1</v>
      </c>
      <c r="L126" s="5">
        <f>VLOOKUP($A126, [1]isins!$A:$E, 2, FALSE)</f>
        <v>1826</v>
      </c>
      <c r="M126" s="5">
        <f>VLOOKUP($A126, [1]isins!$A:$E, 3, FALSE)</f>
        <v>5758.1725490196077</v>
      </c>
      <c r="N126" s="5">
        <f>VLOOKUP($A126, [1]isins!$A:$E, 4, FALSE)</f>
        <v>44675</v>
      </c>
      <c r="O126" s="5">
        <f>VLOOKUP($A126, [1]isins!$A:$E, 5, FALSE)</f>
        <v>111055.9606299213</v>
      </c>
    </row>
    <row r="127" spans="1:15" x14ac:dyDescent="0.2">
      <c r="A127" t="s">
        <v>245</v>
      </c>
      <c r="B127" t="s">
        <v>567</v>
      </c>
      <c r="C127" t="b">
        <f>IF(ISERROR(VLOOKUP(B127, SBF_beg_2017!$B$2:$B$121, 1, FALSE)), FALSE, TRUE)</f>
        <v>1</v>
      </c>
      <c r="D127" t="b">
        <f>IF(ISERROR(VLOOKUP(B127, SBF_end_2017!$B$2:$B$121, 1, FALSE)), FALSE, TRUE)</f>
        <v>1</v>
      </c>
      <c r="E127" t="b">
        <f>IF(ISERROR(VLOOKUP(B127, CAC_beg_2017!$B$2:$B$121, 1, FALSE)), FALSE, TRUE)</f>
        <v>0</v>
      </c>
      <c r="F127" t="b">
        <f>IF(ISERROR(VLOOKUP(B127, CAC_end_2017!$B$2:$B$121, 1, FALSE)), FALSE, TRUE)</f>
        <v>0</v>
      </c>
      <c r="G127" t="b">
        <f t="shared" si="6"/>
        <v>0</v>
      </c>
      <c r="H127">
        <v>255</v>
      </c>
      <c r="K127" t="b">
        <f t="shared" si="5"/>
        <v>1</v>
      </c>
      <c r="L127" s="5">
        <f>VLOOKUP($A127, [1]isins!$A:$E, 2, FALSE)</f>
        <v>269</v>
      </c>
      <c r="M127" s="5">
        <f>VLOOKUP($A127, [1]isins!$A:$E, 3, FALSE)</f>
        <v>932.72549019607845</v>
      </c>
      <c r="N127" s="5">
        <f>VLOOKUP($A127, [1]isins!$A:$E, 4, FALSE)</f>
        <v>3949</v>
      </c>
      <c r="O127" s="5">
        <f>VLOOKUP($A127, [1]isins!$A:$E, 5, FALSE)</f>
        <v>11291.015748031499</v>
      </c>
    </row>
    <row r="128" spans="1:15" x14ac:dyDescent="0.2">
      <c r="A128" t="s">
        <v>505</v>
      </c>
      <c r="B128" t="s">
        <v>584</v>
      </c>
      <c r="C128" t="b">
        <f>IF(ISERROR(VLOOKUP(B128, SBF_beg_2017!$B$2:$B$121, 1, FALSE)), FALSE, TRUE)</f>
        <v>1</v>
      </c>
      <c r="D128" t="b">
        <f>IF(ISERROR(VLOOKUP(B128, SBF_end_2017!$B$2:$B$121, 1, FALSE)), FALSE, TRUE)</f>
        <v>1</v>
      </c>
      <c r="E128" t="b">
        <f>IF(ISERROR(VLOOKUP(B128, CAC_beg_2017!$B$2:$B$121, 1, FALSE)), FALSE, TRUE)</f>
        <v>0</v>
      </c>
      <c r="F128" t="b">
        <f>IF(ISERROR(VLOOKUP(B128, CAC_end_2017!$B$2:$B$121, 1, FALSE)), FALSE, TRUE)</f>
        <v>0</v>
      </c>
      <c r="G128" t="b">
        <f t="shared" si="6"/>
        <v>0</v>
      </c>
      <c r="H128">
        <v>255</v>
      </c>
      <c r="K128" t="b">
        <f t="shared" si="5"/>
        <v>1</v>
      </c>
      <c r="L128" s="5">
        <f>VLOOKUP($A128, [1]isins!$A:$E, 2, FALSE)</f>
        <v>131</v>
      </c>
      <c r="M128" s="5">
        <f>VLOOKUP($A128, [1]isins!$A:$E, 3, FALSE)</f>
        <v>2547.0196078431368</v>
      </c>
      <c r="N128" s="5">
        <f>VLOOKUP($A128, [1]isins!$A:$E, 4, FALSE)</f>
        <v>4636</v>
      </c>
      <c r="O128" s="5">
        <f>VLOOKUP($A128, [1]isins!$A:$E, 5, FALSE)</f>
        <v>39846.311023622053</v>
      </c>
    </row>
  </sheetData>
  <autoFilter ref="A1:O128" xr:uid="{FBDCA13C-E3C5-A942-8B40-3B53C89E888D}"/>
  <conditionalFormatting sqref="A1:A1048576">
    <cfRule type="containsText" dxfId="2" priority="2" operator="containsText" text="NA">
      <formula>NOT(ISERROR(SEARCH("NA",A1)))</formula>
    </cfRule>
  </conditionalFormatting>
  <conditionalFormatting sqref="C2:G128">
    <cfRule type="cellIs" dxfId="1" priority="10" operator="equal">
      <formula>TRUE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 L1:O1">
    <cfRule type="containsText" dxfId="0" priority="1" stopIfTrue="1" operator="containsText" text="FALSE">
      <formula>NOT(ISERROR(SEARCH("FALSE",K1)))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7EF0-8FB4-F942-9F2E-28055E9E6820}">
  <sheetPr>
    <tabColor theme="7" tint="0.59999389629810485"/>
  </sheetPr>
  <dimension ref="A1:J33"/>
  <sheetViews>
    <sheetView workbookViewId="0">
      <selection activeCell="J5" sqref="J5"/>
    </sheetView>
  </sheetViews>
  <sheetFormatPr baseColWidth="10" defaultRowHeight="16" x14ac:dyDescent="0.2"/>
  <cols>
    <col min="1" max="1" width="10.83203125" bestFit="1" customWidth="1"/>
    <col min="2" max="2" width="15.1640625" bestFit="1" customWidth="1"/>
    <col min="3" max="3" width="20.33203125" bestFit="1" customWidth="1"/>
    <col min="4" max="4" width="38.1640625" bestFit="1" customWidth="1"/>
    <col min="5" max="5" width="9.6640625" bestFit="1" customWidth="1"/>
    <col min="6" max="6" width="15.83203125" bestFit="1" customWidth="1"/>
    <col min="7" max="7" width="8.33203125" bestFit="1" customWidth="1"/>
    <col min="8" max="8" width="9" bestFit="1" customWidth="1"/>
  </cols>
  <sheetData>
    <row r="1" spans="1:10" x14ac:dyDescent="0.2">
      <c r="A1" s="1" t="s">
        <v>252</v>
      </c>
      <c r="B1" s="1" t="s">
        <v>247</v>
      </c>
      <c r="C1" s="1" t="s">
        <v>271</v>
      </c>
      <c r="D1" s="1" t="s">
        <v>248</v>
      </c>
      <c r="E1" s="1" t="s">
        <v>267</v>
      </c>
      <c r="F1" s="1" t="s">
        <v>268</v>
      </c>
      <c r="G1" s="1" t="s">
        <v>493</v>
      </c>
      <c r="H1" s="1" t="s">
        <v>492</v>
      </c>
    </row>
    <row r="2" spans="1:10" x14ac:dyDescent="0.2">
      <c r="A2" s="2">
        <v>45096</v>
      </c>
      <c r="B2" t="s">
        <v>253</v>
      </c>
      <c r="C2" t="s">
        <v>272</v>
      </c>
      <c r="D2" t="s">
        <v>77</v>
      </c>
      <c r="E2" t="s">
        <v>269</v>
      </c>
      <c r="F2">
        <v>1</v>
      </c>
      <c r="G2">
        <f>COUNTIF($C$2:$C$33, "="&amp;C2)</f>
        <v>1</v>
      </c>
      <c r="H2" t="s">
        <v>491</v>
      </c>
      <c r="J2" t="s">
        <v>308</v>
      </c>
    </row>
    <row r="3" spans="1:10" x14ac:dyDescent="0.2">
      <c r="A3" s="2">
        <v>45096</v>
      </c>
      <c r="B3" t="s">
        <v>260</v>
      </c>
      <c r="C3" t="s">
        <v>273</v>
      </c>
      <c r="D3" t="s">
        <v>239</v>
      </c>
      <c r="E3" t="s">
        <v>270</v>
      </c>
      <c r="F3">
        <v>0</v>
      </c>
      <c r="G3">
        <f t="shared" ref="G3:G33" si="0">COUNTIF($C$2:$C$33, "="&amp;C3)</f>
        <v>1</v>
      </c>
      <c r="H3" t="s">
        <v>491</v>
      </c>
    </row>
    <row r="4" spans="1:10" x14ac:dyDescent="0.2">
      <c r="A4" s="4">
        <v>44732</v>
      </c>
      <c r="B4" s="3" t="s">
        <v>254</v>
      </c>
      <c r="C4" s="3" t="s">
        <v>274</v>
      </c>
      <c r="D4" s="3" t="s">
        <v>93</v>
      </c>
      <c r="E4" s="3" t="s">
        <v>270</v>
      </c>
      <c r="F4" s="3">
        <v>0</v>
      </c>
      <c r="G4">
        <f t="shared" si="0"/>
        <v>2</v>
      </c>
      <c r="J4" s="3" t="s">
        <v>594</v>
      </c>
    </row>
    <row r="5" spans="1:10" x14ac:dyDescent="0.2">
      <c r="A5" s="4">
        <v>44687</v>
      </c>
      <c r="B5" s="3" t="s">
        <v>254</v>
      </c>
      <c r="C5" s="3" t="s">
        <v>274</v>
      </c>
      <c r="D5" s="3" t="s">
        <v>93</v>
      </c>
      <c r="E5" s="3" t="s">
        <v>269</v>
      </c>
      <c r="F5" s="3">
        <v>1</v>
      </c>
      <c r="G5">
        <f t="shared" si="0"/>
        <v>2</v>
      </c>
    </row>
    <row r="6" spans="1:10" x14ac:dyDescent="0.2">
      <c r="A6" s="4">
        <v>44461</v>
      </c>
      <c r="B6" s="3" t="s">
        <v>275</v>
      </c>
      <c r="C6" s="3" t="s">
        <v>276</v>
      </c>
      <c r="D6" s="3" t="s">
        <v>315</v>
      </c>
      <c r="E6" s="3" t="s">
        <v>270</v>
      </c>
      <c r="F6" s="3">
        <v>0</v>
      </c>
      <c r="G6">
        <f t="shared" si="0"/>
        <v>2</v>
      </c>
    </row>
    <row r="7" spans="1:10" x14ac:dyDescent="0.2">
      <c r="A7" s="4">
        <v>44460</v>
      </c>
      <c r="B7" s="3" t="s">
        <v>275</v>
      </c>
      <c r="C7" s="3" t="s">
        <v>276</v>
      </c>
      <c r="D7" s="3" t="s">
        <v>315</v>
      </c>
      <c r="E7" s="3" t="s">
        <v>269</v>
      </c>
      <c r="F7" s="3">
        <v>1</v>
      </c>
      <c r="G7">
        <f t="shared" si="0"/>
        <v>2</v>
      </c>
    </row>
    <row r="8" spans="1:10" x14ac:dyDescent="0.2">
      <c r="A8" s="2">
        <v>44459</v>
      </c>
      <c r="B8" t="s">
        <v>259</v>
      </c>
      <c r="C8" t="s">
        <v>277</v>
      </c>
      <c r="D8" t="s">
        <v>33</v>
      </c>
      <c r="E8" t="s">
        <v>270</v>
      </c>
      <c r="F8">
        <v>0</v>
      </c>
      <c r="G8">
        <f t="shared" si="0"/>
        <v>2</v>
      </c>
      <c r="H8" t="s">
        <v>491</v>
      </c>
    </row>
    <row r="9" spans="1:10" x14ac:dyDescent="0.2">
      <c r="A9" s="2">
        <v>44459</v>
      </c>
      <c r="B9" t="s">
        <v>278</v>
      </c>
      <c r="C9" t="s">
        <v>279</v>
      </c>
      <c r="D9" t="s">
        <v>95</v>
      </c>
      <c r="E9" t="s">
        <v>269</v>
      </c>
      <c r="F9">
        <v>1</v>
      </c>
      <c r="G9">
        <f t="shared" si="0"/>
        <v>1</v>
      </c>
      <c r="H9" t="s">
        <v>491</v>
      </c>
    </row>
    <row r="10" spans="1:10" x14ac:dyDescent="0.2">
      <c r="A10" s="4">
        <v>44277</v>
      </c>
      <c r="B10" s="3" t="s">
        <v>280</v>
      </c>
      <c r="C10" s="3" t="s">
        <v>281</v>
      </c>
      <c r="D10" s="3" t="s">
        <v>105</v>
      </c>
      <c r="E10" s="3" t="s">
        <v>270</v>
      </c>
      <c r="F10" s="3">
        <v>0</v>
      </c>
      <c r="G10">
        <f t="shared" si="0"/>
        <v>2</v>
      </c>
    </row>
    <row r="11" spans="1:10" x14ac:dyDescent="0.2">
      <c r="A11" s="4">
        <v>44270</v>
      </c>
      <c r="B11" s="3" t="s">
        <v>280</v>
      </c>
      <c r="C11" s="3" t="s">
        <v>281</v>
      </c>
      <c r="D11" s="3" t="s">
        <v>105</v>
      </c>
      <c r="E11" s="3" t="s">
        <v>269</v>
      </c>
      <c r="F11" s="3">
        <v>1</v>
      </c>
      <c r="G11">
        <f t="shared" si="0"/>
        <v>2</v>
      </c>
    </row>
    <row r="12" spans="1:10" x14ac:dyDescent="0.2">
      <c r="A12" s="2">
        <v>44214</v>
      </c>
      <c r="B12" t="s">
        <v>282</v>
      </c>
      <c r="C12" t="s">
        <v>283</v>
      </c>
      <c r="D12" t="s">
        <v>316</v>
      </c>
      <c r="E12" t="s">
        <v>270</v>
      </c>
      <c r="F12">
        <v>0</v>
      </c>
      <c r="G12">
        <f t="shared" si="0"/>
        <v>1</v>
      </c>
      <c r="H12" t="s">
        <v>491</v>
      </c>
    </row>
    <row r="13" spans="1:10" x14ac:dyDescent="0.2">
      <c r="A13" s="2">
        <v>44214</v>
      </c>
      <c r="B13" t="s">
        <v>284</v>
      </c>
      <c r="C13" t="s">
        <v>285</v>
      </c>
      <c r="D13" t="s">
        <v>205</v>
      </c>
      <c r="E13" t="s">
        <v>269</v>
      </c>
      <c r="F13">
        <v>1</v>
      </c>
      <c r="G13">
        <f t="shared" si="0"/>
        <v>1</v>
      </c>
      <c r="H13" t="s">
        <v>491</v>
      </c>
    </row>
    <row r="14" spans="1:10" x14ac:dyDescent="0.2">
      <c r="A14" s="2">
        <v>44095</v>
      </c>
      <c r="B14" t="s">
        <v>286</v>
      </c>
      <c r="C14" t="s">
        <v>287</v>
      </c>
      <c r="D14" t="s">
        <v>0</v>
      </c>
      <c r="E14" t="s">
        <v>270</v>
      </c>
      <c r="F14">
        <v>0</v>
      </c>
      <c r="G14">
        <f t="shared" si="0"/>
        <v>1</v>
      </c>
      <c r="H14" t="s">
        <v>491</v>
      </c>
    </row>
    <row r="15" spans="1:10" x14ac:dyDescent="0.2">
      <c r="A15" s="2">
        <v>44095</v>
      </c>
      <c r="B15" t="s">
        <v>255</v>
      </c>
      <c r="C15" t="s">
        <v>288</v>
      </c>
      <c r="D15" t="s">
        <v>15</v>
      </c>
      <c r="E15" t="s">
        <v>269</v>
      </c>
      <c r="F15">
        <v>1</v>
      </c>
      <c r="G15">
        <f t="shared" si="0"/>
        <v>1</v>
      </c>
      <c r="H15" t="s">
        <v>491</v>
      </c>
    </row>
    <row r="16" spans="1:10" x14ac:dyDescent="0.2">
      <c r="A16" s="2">
        <v>44004</v>
      </c>
      <c r="B16" t="s">
        <v>261</v>
      </c>
      <c r="C16" t="s">
        <v>289</v>
      </c>
      <c r="D16" t="s">
        <v>191</v>
      </c>
      <c r="E16" t="s">
        <v>270</v>
      </c>
      <c r="F16">
        <v>0</v>
      </c>
      <c r="G16">
        <f t="shared" si="0"/>
        <v>1</v>
      </c>
      <c r="H16" t="s">
        <v>491</v>
      </c>
    </row>
    <row r="17" spans="1:8" x14ac:dyDescent="0.2">
      <c r="A17" s="2">
        <v>44004</v>
      </c>
      <c r="B17" t="s">
        <v>256</v>
      </c>
      <c r="C17" t="s">
        <v>290</v>
      </c>
      <c r="D17" t="s">
        <v>211</v>
      </c>
      <c r="E17" t="s">
        <v>269</v>
      </c>
      <c r="F17">
        <v>1</v>
      </c>
      <c r="G17">
        <f t="shared" si="0"/>
        <v>1</v>
      </c>
      <c r="H17" t="s">
        <v>491</v>
      </c>
    </row>
    <row r="18" spans="1:8" x14ac:dyDescent="0.2">
      <c r="A18" s="2">
        <v>43913</v>
      </c>
      <c r="B18" t="s">
        <v>262</v>
      </c>
      <c r="C18" t="s">
        <v>291</v>
      </c>
      <c r="D18" t="s">
        <v>316</v>
      </c>
      <c r="E18" t="s">
        <v>270</v>
      </c>
      <c r="F18">
        <v>0</v>
      </c>
      <c r="G18">
        <f t="shared" si="0"/>
        <v>2</v>
      </c>
      <c r="H18" t="s">
        <v>491</v>
      </c>
    </row>
    <row r="19" spans="1:8" x14ac:dyDescent="0.2">
      <c r="A19" s="4">
        <v>43913</v>
      </c>
      <c r="B19" s="3" t="s">
        <v>257</v>
      </c>
      <c r="C19" s="3" t="s">
        <v>292</v>
      </c>
      <c r="D19" s="3" t="s">
        <v>245</v>
      </c>
      <c r="E19" s="3" t="s">
        <v>269</v>
      </c>
      <c r="F19" s="3">
        <v>1</v>
      </c>
      <c r="G19">
        <f t="shared" si="0"/>
        <v>3</v>
      </c>
    </row>
    <row r="20" spans="1:8" x14ac:dyDescent="0.2">
      <c r="A20" s="2">
        <v>43640</v>
      </c>
      <c r="B20" t="s">
        <v>258</v>
      </c>
      <c r="C20" t="s">
        <v>293</v>
      </c>
      <c r="D20" t="s">
        <v>215</v>
      </c>
      <c r="E20" t="s">
        <v>269</v>
      </c>
      <c r="F20">
        <v>1</v>
      </c>
      <c r="G20">
        <f t="shared" si="0"/>
        <v>1</v>
      </c>
      <c r="H20" t="s">
        <v>491</v>
      </c>
    </row>
    <row r="21" spans="1:8" x14ac:dyDescent="0.2">
      <c r="A21" s="2">
        <v>43640</v>
      </c>
      <c r="B21" t="s">
        <v>263</v>
      </c>
      <c r="C21" t="s">
        <v>294</v>
      </c>
      <c r="D21" t="s">
        <v>225</v>
      </c>
      <c r="E21" t="s">
        <v>270</v>
      </c>
      <c r="F21">
        <v>0</v>
      </c>
      <c r="G21">
        <f t="shared" si="0"/>
        <v>1</v>
      </c>
      <c r="H21" t="s">
        <v>491</v>
      </c>
    </row>
    <row r="22" spans="1:8" x14ac:dyDescent="0.2">
      <c r="A22" s="4">
        <v>43640</v>
      </c>
      <c r="B22" s="3" t="s">
        <v>257</v>
      </c>
      <c r="C22" s="3" t="s">
        <v>292</v>
      </c>
      <c r="D22" s="3" t="s">
        <v>245</v>
      </c>
      <c r="E22" s="3" t="s">
        <v>270</v>
      </c>
      <c r="F22" s="3">
        <v>0</v>
      </c>
      <c r="G22">
        <f t="shared" si="0"/>
        <v>3</v>
      </c>
    </row>
    <row r="23" spans="1:8" x14ac:dyDescent="0.2">
      <c r="A23" s="2">
        <v>43588</v>
      </c>
      <c r="B23" t="s">
        <v>257</v>
      </c>
      <c r="C23" t="s">
        <v>292</v>
      </c>
      <c r="D23" t="s">
        <v>245</v>
      </c>
      <c r="E23" t="s">
        <v>269</v>
      </c>
      <c r="F23">
        <v>1</v>
      </c>
      <c r="G23">
        <f t="shared" si="0"/>
        <v>3</v>
      </c>
      <c r="H23" t="s">
        <v>491</v>
      </c>
    </row>
    <row r="24" spans="1:8" x14ac:dyDescent="0.2">
      <c r="A24" s="2">
        <v>43367</v>
      </c>
      <c r="B24" t="s">
        <v>295</v>
      </c>
      <c r="C24" t="s">
        <v>296</v>
      </c>
      <c r="D24" t="s">
        <v>73</v>
      </c>
      <c r="E24" t="s">
        <v>269</v>
      </c>
      <c r="F24">
        <v>1</v>
      </c>
      <c r="G24">
        <f t="shared" si="0"/>
        <v>1</v>
      </c>
      <c r="H24" t="s">
        <v>491</v>
      </c>
    </row>
    <row r="25" spans="1:8" x14ac:dyDescent="0.2">
      <c r="A25" s="2">
        <v>43367</v>
      </c>
      <c r="B25" t="s">
        <v>264</v>
      </c>
      <c r="C25" t="s">
        <v>297</v>
      </c>
      <c r="D25" t="s">
        <v>197</v>
      </c>
      <c r="E25" t="s">
        <v>270</v>
      </c>
      <c r="F25">
        <v>0</v>
      </c>
      <c r="G25">
        <f t="shared" si="0"/>
        <v>1</v>
      </c>
      <c r="H25" t="s">
        <v>491</v>
      </c>
    </row>
    <row r="26" spans="1:8" x14ac:dyDescent="0.2">
      <c r="A26" s="2">
        <v>43269</v>
      </c>
      <c r="B26" t="s">
        <v>298</v>
      </c>
      <c r="C26" t="s">
        <v>299</v>
      </c>
      <c r="D26" t="s">
        <v>113</v>
      </c>
      <c r="E26" t="s">
        <v>269</v>
      </c>
      <c r="F26">
        <v>1</v>
      </c>
      <c r="G26">
        <f t="shared" si="0"/>
        <v>1</v>
      </c>
      <c r="H26" t="s">
        <v>491</v>
      </c>
    </row>
    <row r="27" spans="1:8" x14ac:dyDescent="0.2">
      <c r="A27" s="2">
        <v>43269</v>
      </c>
      <c r="B27" t="s">
        <v>300</v>
      </c>
      <c r="C27" t="s">
        <v>301</v>
      </c>
      <c r="D27" t="s">
        <v>316</v>
      </c>
      <c r="E27" t="s">
        <v>270</v>
      </c>
      <c r="F27">
        <v>0</v>
      </c>
      <c r="G27">
        <f t="shared" si="0"/>
        <v>1</v>
      </c>
      <c r="H27" t="s">
        <v>491</v>
      </c>
    </row>
    <row r="28" spans="1:8" x14ac:dyDescent="0.2">
      <c r="A28" s="2">
        <v>42996</v>
      </c>
      <c r="B28" t="s">
        <v>265</v>
      </c>
      <c r="C28" t="s">
        <v>302</v>
      </c>
      <c r="D28" t="s">
        <v>310</v>
      </c>
      <c r="E28" t="s">
        <v>270</v>
      </c>
      <c r="F28">
        <v>0</v>
      </c>
      <c r="G28">
        <f t="shared" si="0"/>
        <v>1</v>
      </c>
      <c r="H28" t="s">
        <v>491</v>
      </c>
    </row>
    <row r="29" spans="1:8" x14ac:dyDescent="0.2">
      <c r="A29" s="2">
        <v>42996</v>
      </c>
      <c r="B29" t="s">
        <v>303</v>
      </c>
      <c r="C29" t="s">
        <v>304</v>
      </c>
      <c r="D29" t="s">
        <v>207</v>
      </c>
      <c r="E29" t="s">
        <v>269</v>
      </c>
      <c r="F29">
        <v>1</v>
      </c>
      <c r="G29">
        <f t="shared" si="0"/>
        <v>1</v>
      </c>
      <c r="H29" t="s">
        <v>491</v>
      </c>
    </row>
    <row r="30" spans="1:8" x14ac:dyDescent="0.2">
      <c r="A30" s="2">
        <v>42814</v>
      </c>
      <c r="B30" t="s">
        <v>259</v>
      </c>
      <c r="C30" t="s">
        <v>277</v>
      </c>
      <c r="D30" t="s">
        <v>33</v>
      </c>
      <c r="E30" t="s">
        <v>269</v>
      </c>
      <c r="F30">
        <v>1</v>
      </c>
      <c r="G30">
        <f t="shared" si="0"/>
        <v>2</v>
      </c>
      <c r="H30" t="s">
        <v>491</v>
      </c>
    </row>
    <row r="31" spans="1:8" x14ac:dyDescent="0.2">
      <c r="A31" s="2">
        <v>42814</v>
      </c>
      <c r="B31" t="s">
        <v>266</v>
      </c>
      <c r="C31" t="s">
        <v>305</v>
      </c>
      <c r="D31" t="s">
        <v>131</v>
      </c>
      <c r="E31" t="s">
        <v>270</v>
      </c>
      <c r="F31">
        <v>0</v>
      </c>
      <c r="G31">
        <f t="shared" si="0"/>
        <v>1</v>
      </c>
      <c r="H31" t="s">
        <v>491</v>
      </c>
    </row>
    <row r="32" spans="1:8" x14ac:dyDescent="0.2">
      <c r="A32" s="2">
        <v>42752</v>
      </c>
      <c r="B32" t="s">
        <v>306</v>
      </c>
      <c r="C32" t="s">
        <v>307</v>
      </c>
      <c r="D32" t="s">
        <v>316</v>
      </c>
      <c r="E32" t="s">
        <v>270</v>
      </c>
      <c r="F32">
        <v>0</v>
      </c>
      <c r="G32">
        <f t="shared" si="0"/>
        <v>1</v>
      </c>
      <c r="H32" t="s">
        <v>491</v>
      </c>
    </row>
    <row r="33" spans="1:8" x14ac:dyDescent="0.2">
      <c r="A33" s="2">
        <v>42752</v>
      </c>
      <c r="B33" t="s">
        <v>262</v>
      </c>
      <c r="C33" t="s">
        <v>291</v>
      </c>
      <c r="D33" t="s">
        <v>316</v>
      </c>
      <c r="E33" t="s">
        <v>269</v>
      </c>
      <c r="F33">
        <v>1</v>
      </c>
      <c r="G33">
        <f t="shared" si="0"/>
        <v>2</v>
      </c>
      <c r="H33" t="s">
        <v>491</v>
      </c>
    </row>
  </sheetData>
  <autoFilter ref="A1:H33" xr:uid="{A82C7EF0-8FB4-F942-9F2E-28055E9E6820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DC56-F5DD-3E42-8FED-E3455E99DD05}">
  <sheetPr>
    <tabColor theme="7" tint="0.59999389629810485"/>
  </sheetPr>
  <dimension ref="A1:B41"/>
  <sheetViews>
    <sheetView workbookViewId="0">
      <selection activeCell="B18" sqref="B18"/>
    </sheetView>
  </sheetViews>
  <sheetFormatPr baseColWidth="10" defaultRowHeight="16" x14ac:dyDescent="0.2"/>
  <cols>
    <col min="1" max="1" width="13.33203125" bestFit="1" customWidth="1"/>
    <col min="2" max="2" width="33.83203125" bestFit="1" customWidth="1"/>
  </cols>
  <sheetData>
    <row r="1" spans="1:2" x14ac:dyDescent="0.2">
      <c r="A1" s="1" t="s">
        <v>248</v>
      </c>
      <c r="B1" s="1" t="s">
        <v>247</v>
      </c>
    </row>
    <row r="2" spans="1:2" x14ac:dyDescent="0.2">
      <c r="A2" t="s">
        <v>0</v>
      </c>
      <c r="B2" t="s">
        <v>435</v>
      </c>
    </row>
    <row r="3" spans="1:2" x14ac:dyDescent="0.2">
      <c r="A3" t="s">
        <v>8</v>
      </c>
      <c r="B3" t="s">
        <v>474</v>
      </c>
    </row>
    <row r="4" spans="1:2" x14ac:dyDescent="0.2">
      <c r="A4" t="s">
        <v>10</v>
      </c>
      <c r="B4" t="s">
        <v>436</v>
      </c>
    </row>
    <row r="5" spans="1:2" x14ac:dyDescent="0.2">
      <c r="A5" t="s">
        <v>434</v>
      </c>
      <c r="B5" t="s">
        <v>473</v>
      </c>
    </row>
    <row r="6" spans="1:2" x14ac:dyDescent="0.2">
      <c r="A6" t="s">
        <v>35</v>
      </c>
      <c r="B6" t="s">
        <v>438</v>
      </c>
    </row>
    <row r="7" spans="1:2" x14ac:dyDescent="0.2">
      <c r="A7" t="s">
        <v>43</v>
      </c>
      <c r="B7" t="s">
        <v>439</v>
      </c>
    </row>
    <row r="8" spans="1:2" x14ac:dyDescent="0.2">
      <c r="A8" t="s">
        <v>47</v>
      </c>
      <c r="B8" t="s">
        <v>440</v>
      </c>
    </row>
    <row r="9" spans="1:2" x14ac:dyDescent="0.2">
      <c r="A9" t="s">
        <v>51</v>
      </c>
      <c r="B9" t="s">
        <v>441</v>
      </c>
    </row>
    <row r="10" spans="1:2" x14ac:dyDescent="0.2">
      <c r="A10" t="s">
        <v>55</v>
      </c>
      <c r="B10" t="s">
        <v>442</v>
      </c>
    </row>
    <row r="11" spans="1:2" x14ac:dyDescent="0.2">
      <c r="A11" t="s">
        <v>175</v>
      </c>
      <c r="B11" t="s">
        <v>588</v>
      </c>
    </row>
    <row r="12" spans="1:2" x14ac:dyDescent="0.2">
      <c r="A12" t="s">
        <v>67</v>
      </c>
      <c r="B12" t="s">
        <v>443</v>
      </c>
    </row>
    <row r="13" spans="1:2" x14ac:dyDescent="0.2">
      <c r="A13" t="s">
        <v>69</v>
      </c>
      <c r="B13" t="s">
        <v>444</v>
      </c>
    </row>
    <row r="14" spans="1:2" x14ac:dyDescent="0.2">
      <c r="A14" t="s">
        <v>85</v>
      </c>
      <c r="B14" t="s">
        <v>445</v>
      </c>
    </row>
    <row r="15" spans="1:2" x14ac:dyDescent="0.2">
      <c r="A15" t="s">
        <v>89</v>
      </c>
      <c r="B15" t="s">
        <v>446</v>
      </c>
    </row>
    <row r="16" spans="1:2" x14ac:dyDescent="0.2">
      <c r="A16" t="s">
        <v>447</v>
      </c>
      <c r="B16" t="s">
        <v>448</v>
      </c>
    </row>
    <row r="17" spans="1:2" x14ac:dyDescent="0.2">
      <c r="A17" t="s">
        <v>129</v>
      </c>
      <c r="B17" t="s">
        <v>449</v>
      </c>
    </row>
    <row r="18" spans="1:2" x14ac:dyDescent="0.2">
      <c r="A18" t="s">
        <v>131</v>
      </c>
      <c r="B18" t="s">
        <v>545</v>
      </c>
    </row>
    <row r="19" spans="1:2" x14ac:dyDescent="0.2">
      <c r="A19" t="s">
        <v>133</v>
      </c>
      <c r="B19" t="s">
        <v>450</v>
      </c>
    </row>
    <row r="20" spans="1:2" x14ac:dyDescent="0.2">
      <c r="A20" t="s">
        <v>135</v>
      </c>
      <c r="B20" t="s">
        <v>451</v>
      </c>
    </row>
    <row r="21" spans="1:2" x14ac:dyDescent="0.2">
      <c r="A21" t="s">
        <v>137</v>
      </c>
      <c r="B21" t="s">
        <v>452</v>
      </c>
    </row>
    <row r="22" spans="1:2" x14ac:dyDescent="0.2">
      <c r="A22" t="s">
        <v>309</v>
      </c>
      <c r="B22" t="s">
        <v>433</v>
      </c>
    </row>
    <row r="23" spans="1:2" x14ac:dyDescent="0.2">
      <c r="A23" t="s">
        <v>310</v>
      </c>
      <c r="B23" t="s">
        <v>265</v>
      </c>
    </row>
    <row r="24" spans="1:2" x14ac:dyDescent="0.2">
      <c r="A24" t="s">
        <v>153</v>
      </c>
      <c r="B24" t="s">
        <v>453</v>
      </c>
    </row>
    <row r="25" spans="1:2" x14ac:dyDescent="0.2">
      <c r="A25" t="s">
        <v>157</v>
      </c>
      <c r="B25" t="s">
        <v>454</v>
      </c>
    </row>
    <row r="26" spans="1:2" x14ac:dyDescent="0.2">
      <c r="A26" t="s">
        <v>311</v>
      </c>
      <c r="B26" t="s">
        <v>455</v>
      </c>
    </row>
    <row r="27" spans="1:2" x14ac:dyDescent="0.2">
      <c r="A27" t="s">
        <v>161</v>
      </c>
      <c r="B27" t="s">
        <v>312</v>
      </c>
    </row>
    <row r="28" spans="1:2" x14ac:dyDescent="0.2">
      <c r="A28" t="s">
        <v>165</v>
      </c>
      <c r="B28" t="s">
        <v>456</v>
      </c>
    </row>
    <row r="29" spans="1:2" x14ac:dyDescent="0.2">
      <c r="A29" t="s">
        <v>173</v>
      </c>
      <c r="B29" t="s">
        <v>457</v>
      </c>
    </row>
    <row r="30" spans="1:2" x14ac:dyDescent="0.2">
      <c r="A30" t="s">
        <v>177</v>
      </c>
      <c r="B30" t="s">
        <v>458</v>
      </c>
    </row>
    <row r="31" spans="1:2" x14ac:dyDescent="0.2">
      <c r="A31" t="s">
        <v>181</v>
      </c>
      <c r="B31" t="s">
        <v>459</v>
      </c>
    </row>
    <row r="32" spans="1:2" x14ac:dyDescent="0.2">
      <c r="A32" t="s">
        <v>189</v>
      </c>
      <c r="B32" t="s">
        <v>460</v>
      </c>
    </row>
    <row r="33" spans="1:2" x14ac:dyDescent="0.2">
      <c r="A33" t="s">
        <v>191</v>
      </c>
      <c r="B33" t="s">
        <v>461</v>
      </c>
    </row>
    <row r="34" spans="1:2" x14ac:dyDescent="0.2">
      <c r="A34" t="s">
        <v>463</v>
      </c>
      <c r="B34" t="s">
        <v>464</v>
      </c>
    </row>
    <row r="35" spans="1:2" x14ac:dyDescent="0.2">
      <c r="A35" t="s">
        <v>313</v>
      </c>
      <c r="B35" t="s">
        <v>465</v>
      </c>
    </row>
    <row r="36" spans="1:2" x14ac:dyDescent="0.2">
      <c r="A36" t="s">
        <v>217</v>
      </c>
      <c r="B36" t="s">
        <v>466</v>
      </c>
    </row>
    <row r="37" spans="1:2" x14ac:dyDescent="0.2">
      <c r="A37" t="s">
        <v>467</v>
      </c>
      <c r="B37" t="s">
        <v>468</v>
      </c>
    </row>
    <row r="38" spans="1:2" x14ac:dyDescent="0.2">
      <c r="A38" t="s">
        <v>225</v>
      </c>
      <c r="B38" t="s">
        <v>469</v>
      </c>
    </row>
    <row r="39" spans="1:2" x14ac:dyDescent="0.2">
      <c r="A39" t="s">
        <v>231</v>
      </c>
      <c r="B39" t="s">
        <v>470</v>
      </c>
    </row>
    <row r="40" spans="1:2" x14ac:dyDescent="0.2">
      <c r="A40" t="s">
        <v>235</v>
      </c>
      <c r="B40" t="s">
        <v>471</v>
      </c>
    </row>
    <row r="41" spans="1:2" x14ac:dyDescent="0.2">
      <c r="A41" t="s">
        <v>239</v>
      </c>
      <c r="B41" t="s">
        <v>472</v>
      </c>
    </row>
  </sheetData>
  <autoFilter ref="A1:B43" xr:uid="{C05DDC56-F5DD-3E42-8FED-E3455E99DD05}">
    <sortState xmlns:xlrd2="http://schemas.microsoft.com/office/spreadsheetml/2017/richdata2" ref="A2:B43">
      <sortCondition ref="B1:B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33EB-80FA-8D47-AC0C-D9E9705275C7}">
  <sheetPr>
    <tabColor theme="7" tint="0.59999389629810485"/>
  </sheetPr>
  <dimension ref="A1:B41"/>
  <sheetViews>
    <sheetView workbookViewId="0">
      <selection activeCell="B13" sqref="B13"/>
    </sheetView>
  </sheetViews>
  <sheetFormatPr baseColWidth="10" defaultRowHeight="16" x14ac:dyDescent="0.2"/>
  <cols>
    <col min="1" max="1" width="13.33203125" bestFit="1" customWidth="1"/>
    <col min="2" max="2" width="33.33203125" bestFit="1" customWidth="1"/>
  </cols>
  <sheetData>
    <row r="1" spans="1:2" x14ac:dyDescent="0.2">
      <c r="A1" s="1" t="s">
        <v>248</v>
      </c>
      <c r="B1" s="1" t="s">
        <v>247</v>
      </c>
    </row>
    <row r="2" spans="1:2" x14ac:dyDescent="0.2">
      <c r="A2" t="s">
        <v>0</v>
      </c>
      <c r="B2" t="s">
        <v>435</v>
      </c>
    </row>
    <row r="3" spans="1:2" x14ac:dyDescent="0.2">
      <c r="A3" t="s">
        <v>8</v>
      </c>
      <c r="B3" t="s">
        <v>474</v>
      </c>
    </row>
    <row r="4" spans="1:2" x14ac:dyDescent="0.2">
      <c r="A4" t="s">
        <v>10</v>
      </c>
      <c r="B4" t="s">
        <v>436</v>
      </c>
    </row>
    <row r="5" spans="1:2" x14ac:dyDescent="0.2">
      <c r="A5" t="s">
        <v>434</v>
      </c>
      <c r="B5" t="s">
        <v>473</v>
      </c>
    </row>
    <row r="6" spans="1:2" x14ac:dyDescent="0.2">
      <c r="A6" t="s">
        <v>33</v>
      </c>
      <c r="B6" t="s">
        <v>437</v>
      </c>
    </row>
    <row r="7" spans="1:2" x14ac:dyDescent="0.2">
      <c r="A7" t="s">
        <v>35</v>
      </c>
      <c r="B7" t="s">
        <v>438</v>
      </c>
    </row>
    <row r="8" spans="1:2" x14ac:dyDescent="0.2">
      <c r="A8" t="s">
        <v>43</v>
      </c>
      <c r="B8" t="s">
        <v>439</v>
      </c>
    </row>
    <row r="9" spans="1:2" x14ac:dyDescent="0.2">
      <c r="A9" t="s">
        <v>47</v>
      </c>
      <c r="B9" t="s">
        <v>440</v>
      </c>
    </row>
    <row r="10" spans="1:2" x14ac:dyDescent="0.2">
      <c r="A10" t="s">
        <v>51</v>
      </c>
      <c r="B10" t="s">
        <v>441</v>
      </c>
    </row>
    <row r="11" spans="1:2" x14ac:dyDescent="0.2">
      <c r="A11" t="s">
        <v>55</v>
      </c>
      <c r="B11" t="s">
        <v>442</v>
      </c>
    </row>
    <row r="12" spans="1:2" x14ac:dyDescent="0.2">
      <c r="A12" t="s">
        <v>175</v>
      </c>
      <c r="B12" t="s">
        <v>588</v>
      </c>
    </row>
    <row r="13" spans="1:2" x14ac:dyDescent="0.2">
      <c r="A13" t="s">
        <v>67</v>
      </c>
      <c r="B13" t="s">
        <v>443</v>
      </c>
    </row>
    <row r="14" spans="1:2" x14ac:dyDescent="0.2">
      <c r="A14" t="s">
        <v>69</v>
      </c>
      <c r="B14" t="s">
        <v>444</v>
      </c>
    </row>
    <row r="15" spans="1:2" x14ac:dyDescent="0.2">
      <c r="A15" t="s">
        <v>85</v>
      </c>
      <c r="B15" t="s">
        <v>445</v>
      </c>
    </row>
    <row r="16" spans="1:2" x14ac:dyDescent="0.2">
      <c r="A16" t="s">
        <v>89</v>
      </c>
      <c r="B16" t="s">
        <v>446</v>
      </c>
    </row>
    <row r="17" spans="1:2" x14ac:dyDescent="0.2">
      <c r="A17" t="s">
        <v>447</v>
      </c>
      <c r="B17" t="s">
        <v>448</v>
      </c>
    </row>
    <row r="18" spans="1:2" x14ac:dyDescent="0.2">
      <c r="A18" t="s">
        <v>129</v>
      </c>
      <c r="B18" t="s">
        <v>449</v>
      </c>
    </row>
    <row r="19" spans="1:2" x14ac:dyDescent="0.2">
      <c r="A19" t="s">
        <v>133</v>
      </c>
      <c r="B19" t="s">
        <v>450</v>
      </c>
    </row>
    <row r="20" spans="1:2" x14ac:dyDescent="0.2">
      <c r="A20" t="s">
        <v>135</v>
      </c>
      <c r="B20" t="s">
        <v>451</v>
      </c>
    </row>
    <row r="21" spans="1:2" x14ac:dyDescent="0.2">
      <c r="A21" t="s">
        <v>137</v>
      </c>
      <c r="B21" t="s">
        <v>452</v>
      </c>
    </row>
    <row r="22" spans="1:2" x14ac:dyDescent="0.2">
      <c r="A22" t="s">
        <v>309</v>
      </c>
      <c r="B22" t="s">
        <v>433</v>
      </c>
    </row>
    <row r="23" spans="1:2" x14ac:dyDescent="0.2">
      <c r="A23" t="s">
        <v>153</v>
      </c>
      <c r="B23" t="s">
        <v>453</v>
      </c>
    </row>
    <row r="24" spans="1:2" x14ac:dyDescent="0.2">
      <c r="A24" t="s">
        <v>157</v>
      </c>
      <c r="B24" t="s">
        <v>454</v>
      </c>
    </row>
    <row r="25" spans="1:2" x14ac:dyDescent="0.2">
      <c r="A25" t="s">
        <v>311</v>
      </c>
      <c r="B25" t="s">
        <v>455</v>
      </c>
    </row>
    <row r="26" spans="1:2" x14ac:dyDescent="0.2">
      <c r="A26" t="s">
        <v>161</v>
      </c>
      <c r="B26" t="s">
        <v>312</v>
      </c>
    </row>
    <row r="27" spans="1:2" x14ac:dyDescent="0.2">
      <c r="A27" t="s">
        <v>165</v>
      </c>
      <c r="B27" t="s">
        <v>456</v>
      </c>
    </row>
    <row r="28" spans="1:2" x14ac:dyDescent="0.2">
      <c r="A28" t="s">
        <v>173</v>
      </c>
      <c r="B28" t="s">
        <v>457</v>
      </c>
    </row>
    <row r="29" spans="1:2" x14ac:dyDescent="0.2">
      <c r="A29" t="s">
        <v>177</v>
      </c>
      <c r="B29" t="s">
        <v>458</v>
      </c>
    </row>
    <row r="30" spans="1:2" x14ac:dyDescent="0.2">
      <c r="A30" t="s">
        <v>181</v>
      </c>
      <c r="B30" t="s">
        <v>459</v>
      </c>
    </row>
    <row r="31" spans="1:2" x14ac:dyDescent="0.2">
      <c r="A31" t="s">
        <v>189</v>
      </c>
      <c r="B31" t="s">
        <v>460</v>
      </c>
    </row>
    <row r="32" spans="1:2" x14ac:dyDescent="0.2">
      <c r="A32" t="s">
        <v>191</v>
      </c>
      <c r="B32" t="s">
        <v>461</v>
      </c>
    </row>
    <row r="33" spans="1:2" x14ac:dyDescent="0.2">
      <c r="A33" t="s">
        <v>207</v>
      </c>
      <c r="B33" t="s">
        <v>462</v>
      </c>
    </row>
    <row r="34" spans="1:2" x14ac:dyDescent="0.2">
      <c r="A34" t="s">
        <v>463</v>
      </c>
      <c r="B34" t="s">
        <v>464</v>
      </c>
    </row>
    <row r="35" spans="1:2" x14ac:dyDescent="0.2">
      <c r="A35" t="s">
        <v>496</v>
      </c>
      <c r="B35" t="s">
        <v>497</v>
      </c>
    </row>
    <row r="36" spans="1:2" x14ac:dyDescent="0.2">
      <c r="A36" t="s">
        <v>217</v>
      </c>
      <c r="B36" t="s">
        <v>466</v>
      </c>
    </row>
    <row r="37" spans="1:2" x14ac:dyDescent="0.2">
      <c r="A37" t="s">
        <v>467</v>
      </c>
      <c r="B37" t="s">
        <v>468</v>
      </c>
    </row>
    <row r="38" spans="1:2" x14ac:dyDescent="0.2">
      <c r="A38" t="s">
        <v>225</v>
      </c>
      <c r="B38" t="s">
        <v>469</v>
      </c>
    </row>
    <row r="39" spans="1:2" x14ac:dyDescent="0.2">
      <c r="A39" t="s">
        <v>231</v>
      </c>
      <c r="B39" t="s">
        <v>470</v>
      </c>
    </row>
    <row r="40" spans="1:2" x14ac:dyDescent="0.2">
      <c r="A40" t="s">
        <v>235</v>
      </c>
      <c r="B40" t="s">
        <v>471</v>
      </c>
    </row>
    <row r="41" spans="1:2" x14ac:dyDescent="0.2">
      <c r="A41" t="s">
        <v>239</v>
      </c>
      <c r="B41" t="s">
        <v>472</v>
      </c>
    </row>
  </sheetData>
  <autoFilter ref="A1:B41" xr:uid="{3DCE33EB-80FA-8D47-AC0C-D9E9705275C7}">
    <sortState xmlns:xlrd2="http://schemas.microsoft.com/office/spreadsheetml/2017/richdata2" ref="A2:B41">
      <sortCondition ref="B1:B41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9863-47B1-D946-B844-E80A92897E5A}">
  <sheetPr>
    <tabColor theme="5" tint="0.59999389629810485"/>
  </sheetPr>
  <dimension ref="A1:G121"/>
  <sheetViews>
    <sheetView workbookViewId="0">
      <selection activeCell="A20" sqref="A20:E21"/>
    </sheetView>
  </sheetViews>
  <sheetFormatPr baseColWidth="10" defaultRowHeight="16" x14ac:dyDescent="0.2"/>
  <cols>
    <col min="1" max="1" width="21.1640625" bestFit="1" customWidth="1"/>
    <col min="2" max="2" width="14.1640625" bestFit="1" customWidth="1"/>
    <col min="3" max="3" width="18.6640625" bestFit="1" customWidth="1"/>
    <col min="4" max="4" width="11.1640625" bestFit="1" customWidth="1"/>
    <col min="5" max="5" width="15.6640625" bestFit="1" customWidth="1"/>
  </cols>
  <sheetData>
    <row r="1" spans="1:7" x14ac:dyDescent="0.2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</row>
    <row r="2" spans="1:7" x14ac:dyDescent="0.2">
      <c r="A2" t="s">
        <v>246</v>
      </c>
      <c r="B2" t="s">
        <v>0</v>
      </c>
      <c r="C2" t="s">
        <v>1</v>
      </c>
      <c r="D2" t="s">
        <v>2</v>
      </c>
      <c r="E2" t="str">
        <f>"'"&amp;B2&amp;"',"</f>
        <v>'FR0000120404',</v>
      </c>
      <c r="G2" t="s">
        <v>314</v>
      </c>
    </row>
    <row r="3" spans="1:7" x14ac:dyDescent="0.2">
      <c r="A3" t="s">
        <v>3</v>
      </c>
      <c r="B3" t="s">
        <v>4</v>
      </c>
      <c r="C3" t="s">
        <v>1</v>
      </c>
      <c r="D3" t="s">
        <v>2</v>
      </c>
      <c r="E3" t="str">
        <f t="shared" ref="E3:E66" si="0">"'"&amp;B3&amp;"',"</f>
        <v>'FR0010340141',</v>
      </c>
    </row>
    <row r="4" spans="1:7" x14ac:dyDescent="0.2">
      <c r="A4" t="s">
        <v>5</v>
      </c>
      <c r="B4" t="s">
        <v>6</v>
      </c>
      <c r="C4" t="s">
        <v>1</v>
      </c>
      <c r="D4" t="s">
        <v>2</v>
      </c>
      <c r="E4" t="str">
        <f t="shared" si="0"/>
        <v>'FR0000031122',</v>
      </c>
    </row>
    <row r="5" spans="1:7" x14ac:dyDescent="0.2">
      <c r="A5" t="s">
        <v>7</v>
      </c>
      <c r="B5" t="s">
        <v>8</v>
      </c>
      <c r="C5" t="s">
        <v>1</v>
      </c>
      <c r="D5" t="s">
        <v>2</v>
      </c>
      <c r="E5" t="str">
        <f t="shared" si="0"/>
        <v>'FR0000120073',</v>
      </c>
    </row>
    <row r="6" spans="1:7" x14ac:dyDescent="0.2">
      <c r="A6" t="s">
        <v>9</v>
      </c>
      <c r="B6" t="s">
        <v>10</v>
      </c>
      <c r="C6" t="s">
        <v>1</v>
      </c>
      <c r="D6" t="s">
        <v>11</v>
      </c>
      <c r="E6" t="str">
        <f t="shared" si="0"/>
        <v>'NL0000235190',</v>
      </c>
    </row>
    <row r="7" spans="1:7" x14ac:dyDescent="0.2">
      <c r="A7" t="s">
        <v>12</v>
      </c>
      <c r="B7" t="s">
        <v>13</v>
      </c>
      <c r="C7" t="s">
        <v>1</v>
      </c>
      <c r="D7" t="s">
        <v>2</v>
      </c>
      <c r="E7" t="str">
        <f t="shared" si="0"/>
        <v>'FR0013258662',</v>
      </c>
    </row>
    <row r="8" spans="1:7" x14ac:dyDescent="0.2">
      <c r="A8" t="s">
        <v>14</v>
      </c>
      <c r="B8" t="s">
        <v>15</v>
      </c>
      <c r="C8" t="s">
        <v>1</v>
      </c>
      <c r="D8" t="s">
        <v>2</v>
      </c>
      <c r="E8" t="str">
        <f t="shared" si="0"/>
        <v>'FR0010220475',</v>
      </c>
    </row>
    <row r="9" spans="1:7" x14ac:dyDescent="0.2">
      <c r="A9" t="s">
        <v>16</v>
      </c>
      <c r="B9" t="s">
        <v>17</v>
      </c>
      <c r="C9" t="s">
        <v>1</v>
      </c>
      <c r="D9" t="s">
        <v>2</v>
      </c>
      <c r="E9" t="str">
        <f t="shared" si="0"/>
        <v>'FR0000033219',</v>
      </c>
    </row>
    <row r="10" spans="1:7" x14ac:dyDescent="0.2">
      <c r="A10" t="s">
        <v>18</v>
      </c>
      <c r="B10" t="s">
        <v>19</v>
      </c>
      <c r="C10" t="s">
        <v>1</v>
      </c>
      <c r="D10" t="s">
        <v>2</v>
      </c>
      <c r="E10" t="str">
        <f t="shared" si="0"/>
        <v>'FR0000071946',</v>
      </c>
    </row>
    <row r="11" spans="1:7" x14ac:dyDescent="0.2">
      <c r="A11" t="s">
        <v>20</v>
      </c>
      <c r="B11" t="s">
        <v>21</v>
      </c>
      <c r="C11" t="s">
        <v>1</v>
      </c>
      <c r="D11" t="s">
        <v>2</v>
      </c>
      <c r="E11" t="str">
        <f t="shared" si="0"/>
        <v>'FR0004125920',</v>
      </c>
    </row>
    <row r="12" spans="1:7" x14ac:dyDescent="0.2">
      <c r="A12" t="s">
        <v>22</v>
      </c>
      <c r="B12" t="s">
        <v>23</v>
      </c>
      <c r="C12" t="s">
        <v>1</v>
      </c>
      <c r="D12" t="s">
        <v>2</v>
      </c>
      <c r="E12" t="str">
        <f t="shared" si="0"/>
        <v>'FR0014005AL0',</v>
      </c>
    </row>
    <row r="13" spans="1:7" x14ac:dyDescent="0.2">
      <c r="A13" t="s">
        <v>24</v>
      </c>
      <c r="B13" t="s">
        <v>25</v>
      </c>
      <c r="C13" t="s">
        <v>26</v>
      </c>
      <c r="D13" t="s">
        <v>27</v>
      </c>
      <c r="E13" t="str">
        <f t="shared" si="0"/>
        <v>'LU0569974404',</v>
      </c>
    </row>
    <row r="14" spans="1:7" x14ac:dyDescent="0.2">
      <c r="A14" t="s">
        <v>28</v>
      </c>
      <c r="B14" t="s">
        <v>29</v>
      </c>
      <c r="C14" t="s">
        <v>26</v>
      </c>
      <c r="D14" t="s">
        <v>27</v>
      </c>
      <c r="E14" t="str">
        <f t="shared" si="0"/>
        <v>'LU1598757687',</v>
      </c>
    </row>
    <row r="15" spans="1:7" x14ac:dyDescent="0.2">
      <c r="A15" t="s">
        <v>30</v>
      </c>
      <c r="B15" t="s">
        <v>31</v>
      </c>
      <c r="C15" t="s">
        <v>1</v>
      </c>
      <c r="D15" t="s">
        <v>2</v>
      </c>
      <c r="E15" t="str">
        <f t="shared" si="0"/>
        <v>'FR0010313833',</v>
      </c>
    </row>
    <row r="16" spans="1:7" x14ac:dyDescent="0.2">
      <c r="A16" t="s">
        <v>32</v>
      </c>
      <c r="B16" t="s">
        <v>33</v>
      </c>
      <c r="C16" t="s">
        <v>1</v>
      </c>
      <c r="D16" t="s">
        <v>2</v>
      </c>
      <c r="E16" t="str">
        <f t="shared" si="0"/>
        <v>'FR0000051732',</v>
      </c>
    </row>
    <row r="17" spans="1:5" x14ac:dyDescent="0.2">
      <c r="A17" t="s">
        <v>34</v>
      </c>
      <c r="B17" t="s">
        <v>35</v>
      </c>
      <c r="C17" t="s">
        <v>1</v>
      </c>
      <c r="D17" t="s">
        <v>2</v>
      </c>
      <c r="E17" t="str">
        <f t="shared" si="0"/>
        <v>'FR0000120628',</v>
      </c>
    </row>
    <row r="18" spans="1:5" x14ac:dyDescent="0.2">
      <c r="A18" t="s">
        <v>36</v>
      </c>
      <c r="B18" t="s">
        <v>37</v>
      </c>
      <c r="C18" t="s">
        <v>1</v>
      </c>
      <c r="D18" t="s">
        <v>2</v>
      </c>
      <c r="E18" t="str">
        <f t="shared" si="0"/>
        <v>'FR0000035164',</v>
      </c>
    </row>
    <row r="19" spans="1:5" x14ac:dyDescent="0.2">
      <c r="A19" t="s">
        <v>38</v>
      </c>
      <c r="B19" t="s">
        <v>39</v>
      </c>
      <c r="C19" t="s">
        <v>1</v>
      </c>
      <c r="D19" t="s">
        <v>2</v>
      </c>
      <c r="E19" t="str">
        <f t="shared" si="0"/>
        <v>'FR0000120966',</v>
      </c>
    </row>
    <row r="20" spans="1:5" x14ac:dyDescent="0.2">
      <c r="A20" t="s">
        <v>40</v>
      </c>
      <c r="B20" t="s">
        <v>41</v>
      </c>
      <c r="C20" t="s">
        <v>1</v>
      </c>
      <c r="D20" t="s">
        <v>2</v>
      </c>
      <c r="E20" t="str">
        <f t="shared" si="0"/>
        <v>'FR0013280286',</v>
      </c>
    </row>
    <row r="21" spans="1:5" x14ac:dyDescent="0.2">
      <c r="A21" t="s">
        <v>42</v>
      </c>
      <c r="B21" t="s">
        <v>43</v>
      </c>
      <c r="C21" t="s">
        <v>1</v>
      </c>
      <c r="D21" t="s">
        <v>2</v>
      </c>
      <c r="E21" t="str">
        <f t="shared" si="0"/>
        <v>'FR0000131104',</v>
      </c>
    </row>
    <row r="22" spans="1:5" x14ac:dyDescent="0.2">
      <c r="A22" t="s">
        <v>44</v>
      </c>
      <c r="B22" t="s">
        <v>45</v>
      </c>
      <c r="C22" t="s">
        <v>1</v>
      </c>
      <c r="D22" t="s">
        <v>2</v>
      </c>
      <c r="E22" t="str">
        <f t="shared" si="0"/>
        <v>'FR0000039299',</v>
      </c>
    </row>
    <row r="23" spans="1:5" x14ac:dyDescent="0.2">
      <c r="A23" t="s">
        <v>46</v>
      </c>
      <c r="B23" t="s">
        <v>47</v>
      </c>
      <c r="C23" t="s">
        <v>1</v>
      </c>
      <c r="D23" t="s">
        <v>2</v>
      </c>
      <c r="E23" t="str">
        <f t="shared" si="0"/>
        <v>'FR0000120503',</v>
      </c>
    </row>
    <row r="24" spans="1:5" x14ac:dyDescent="0.2">
      <c r="A24" t="s">
        <v>48</v>
      </c>
      <c r="B24" t="s">
        <v>49</v>
      </c>
      <c r="C24" t="s">
        <v>1</v>
      </c>
      <c r="D24" t="s">
        <v>2</v>
      </c>
      <c r="E24" t="str">
        <f t="shared" si="0"/>
        <v>'FR0006174348',</v>
      </c>
    </row>
    <row r="25" spans="1:5" x14ac:dyDescent="0.2">
      <c r="A25" t="s">
        <v>50</v>
      </c>
      <c r="B25" t="s">
        <v>51</v>
      </c>
      <c r="C25" t="s">
        <v>1</v>
      </c>
      <c r="D25" t="s">
        <v>2</v>
      </c>
      <c r="E25" t="str">
        <f t="shared" si="0"/>
        <v>'FR0000125338',</v>
      </c>
    </row>
    <row r="26" spans="1:5" x14ac:dyDescent="0.2">
      <c r="A26" t="s">
        <v>52</v>
      </c>
      <c r="B26" t="s">
        <v>53</v>
      </c>
      <c r="C26" t="s">
        <v>1</v>
      </c>
      <c r="D26" t="s">
        <v>2</v>
      </c>
      <c r="E26" t="str">
        <f t="shared" si="0"/>
        <v>'FR0010828137',</v>
      </c>
    </row>
    <row r="27" spans="1:5" x14ac:dyDescent="0.2">
      <c r="A27" t="s">
        <v>54</v>
      </c>
      <c r="B27" t="s">
        <v>55</v>
      </c>
      <c r="C27" t="s">
        <v>1</v>
      </c>
      <c r="D27" t="s">
        <v>2</v>
      </c>
      <c r="E27" t="str">
        <f t="shared" si="0"/>
        <v>'FR0000120172',</v>
      </c>
    </row>
    <row r="28" spans="1:5" x14ac:dyDescent="0.2">
      <c r="A28" t="s">
        <v>56</v>
      </c>
      <c r="B28" t="s">
        <v>57</v>
      </c>
      <c r="C28" t="s">
        <v>1</v>
      </c>
      <c r="D28" t="s">
        <v>2</v>
      </c>
      <c r="E28" t="str">
        <f t="shared" si="0"/>
        <v>'FR0000125585',</v>
      </c>
    </row>
    <row r="29" spans="1:5" x14ac:dyDescent="0.2">
      <c r="A29" t="s">
        <v>58</v>
      </c>
      <c r="B29" t="s">
        <v>59</v>
      </c>
      <c r="C29" t="s">
        <v>1</v>
      </c>
      <c r="D29" t="s">
        <v>2</v>
      </c>
      <c r="E29" t="str">
        <f t="shared" si="0"/>
        <v>'FR0013181864',</v>
      </c>
    </row>
    <row r="30" spans="1:5" x14ac:dyDescent="0.2">
      <c r="A30" t="s">
        <v>60</v>
      </c>
      <c r="B30" t="s">
        <v>61</v>
      </c>
      <c r="C30" t="s">
        <v>1</v>
      </c>
      <c r="D30" t="s">
        <v>2</v>
      </c>
      <c r="E30" t="str">
        <f t="shared" si="0"/>
        <v>'FR0010386334',</v>
      </c>
    </row>
    <row r="31" spans="1:5" x14ac:dyDescent="0.2">
      <c r="A31" t="s">
        <v>62</v>
      </c>
      <c r="B31" t="s">
        <v>63</v>
      </c>
      <c r="C31" t="s">
        <v>1</v>
      </c>
      <c r="D31" t="s">
        <v>2</v>
      </c>
      <c r="E31" t="str">
        <f t="shared" si="0"/>
        <v>'FR0010667147',</v>
      </c>
    </row>
    <row r="32" spans="1:5" x14ac:dyDescent="0.2">
      <c r="A32" t="s">
        <v>64</v>
      </c>
      <c r="B32" t="s">
        <v>65</v>
      </c>
      <c r="C32" t="s">
        <v>1</v>
      </c>
      <c r="D32" t="s">
        <v>2</v>
      </c>
      <c r="E32" t="str">
        <f t="shared" si="0"/>
        <v>'FR0000064578',</v>
      </c>
    </row>
    <row r="33" spans="1:5" x14ac:dyDescent="0.2">
      <c r="A33" t="s">
        <v>66</v>
      </c>
      <c r="B33" t="s">
        <v>67</v>
      </c>
      <c r="C33" t="s">
        <v>1</v>
      </c>
      <c r="D33" t="s">
        <v>2</v>
      </c>
      <c r="E33" t="str">
        <f t="shared" si="0"/>
        <v>'FR0000045072',</v>
      </c>
    </row>
    <row r="34" spans="1:5" x14ac:dyDescent="0.2">
      <c r="A34" t="s">
        <v>68</v>
      </c>
      <c r="B34" t="s">
        <v>69</v>
      </c>
      <c r="C34" t="s">
        <v>1</v>
      </c>
      <c r="D34" t="s">
        <v>2</v>
      </c>
      <c r="E34" t="str">
        <f t="shared" si="0"/>
        <v>'FR0000120644',</v>
      </c>
    </row>
    <row r="35" spans="1:5" x14ac:dyDescent="0.2">
      <c r="A35" t="s">
        <v>70</v>
      </c>
      <c r="B35" t="s">
        <v>71</v>
      </c>
      <c r="C35" t="s">
        <v>1</v>
      </c>
      <c r="D35" t="s">
        <v>2</v>
      </c>
      <c r="E35" t="str">
        <f t="shared" si="0"/>
        <v>'FR0014004L86',</v>
      </c>
    </row>
    <row r="36" spans="1:5" x14ac:dyDescent="0.2">
      <c r="A36" t="s">
        <v>72</v>
      </c>
      <c r="B36" t="s">
        <v>73</v>
      </c>
      <c r="C36" t="s">
        <v>1</v>
      </c>
      <c r="D36" t="s">
        <v>2</v>
      </c>
      <c r="E36" t="str">
        <f t="shared" si="0"/>
        <v>'FR0014003TT8',</v>
      </c>
    </row>
    <row r="37" spans="1:5" x14ac:dyDescent="0.2">
      <c r="A37" t="s">
        <v>74</v>
      </c>
      <c r="B37" t="s">
        <v>75</v>
      </c>
      <c r="C37" t="s">
        <v>1</v>
      </c>
      <c r="D37" t="s">
        <v>2</v>
      </c>
      <c r="E37" t="str">
        <f t="shared" si="0"/>
        <v>'FR0000053381',</v>
      </c>
    </row>
    <row r="38" spans="1:5" x14ac:dyDescent="0.2">
      <c r="A38" t="s">
        <v>76</v>
      </c>
      <c r="B38" t="s">
        <v>77</v>
      </c>
      <c r="C38" t="s">
        <v>1</v>
      </c>
      <c r="D38" t="s">
        <v>2</v>
      </c>
      <c r="E38" t="str">
        <f t="shared" si="0"/>
        <v>'FR0010908533',</v>
      </c>
    </row>
    <row r="39" spans="1:5" x14ac:dyDescent="0.2">
      <c r="A39" t="s">
        <v>78</v>
      </c>
      <c r="B39" t="s">
        <v>79</v>
      </c>
      <c r="C39" t="s">
        <v>1</v>
      </c>
      <c r="D39" t="s">
        <v>2</v>
      </c>
      <c r="E39" t="str">
        <f t="shared" si="0"/>
        <v>'FR0000130452',</v>
      </c>
    </row>
    <row r="40" spans="1:5" x14ac:dyDescent="0.2">
      <c r="A40" t="s">
        <v>80</v>
      </c>
      <c r="B40" t="s">
        <v>81</v>
      </c>
      <c r="C40" t="s">
        <v>1</v>
      </c>
      <c r="D40" t="s">
        <v>2</v>
      </c>
      <c r="E40" t="str">
        <f t="shared" si="0"/>
        <v>'FR0011950732',</v>
      </c>
    </row>
    <row r="41" spans="1:5" x14ac:dyDescent="0.2">
      <c r="A41" t="s">
        <v>82</v>
      </c>
      <c r="B41" t="s">
        <v>83</v>
      </c>
      <c r="C41" t="s">
        <v>1</v>
      </c>
      <c r="D41" t="s">
        <v>2</v>
      </c>
      <c r="E41" t="str">
        <f t="shared" si="0"/>
        <v>'FR0012435121',</v>
      </c>
    </row>
    <row r="42" spans="1:5" x14ac:dyDescent="0.2">
      <c r="A42" t="s">
        <v>84</v>
      </c>
      <c r="B42" t="s">
        <v>85</v>
      </c>
      <c r="C42" t="s">
        <v>1</v>
      </c>
      <c r="D42" t="s">
        <v>2</v>
      </c>
      <c r="E42" t="str">
        <f t="shared" si="0"/>
        <v>'FR0010208488',</v>
      </c>
    </row>
    <row r="43" spans="1:5" x14ac:dyDescent="0.2">
      <c r="A43" t="s">
        <v>86</v>
      </c>
      <c r="B43" t="s">
        <v>87</v>
      </c>
      <c r="C43" t="s">
        <v>1</v>
      </c>
      <c r="D43" t="s">
        <v>2</v>
      </c>
      <c r="E43" t="str">
        <f t="shared" si="0"/>
        <v>'FR0000131757',</v>
      </c>
    </row>
    <row r="44" spans="1:5" x14ac:dyDescent="0.2">
      <c r="A44" t="s">
        <v>88</v>
      </c>
      <c r="B44" t="s">
        <v>89</v>
      </c>
      <c r="C44" t="s">
        <v>1</v>
      </c>
      <c r="D44" t="s">
        <v>2</v>
      </c>
      <c r="E44" t="str">
        <f t="shared" si="0"/>
        <v>'FR0000121667',</v>
      </c>
    </row>
    <row r="45" spans="1:5" x14ac:dyDescent="0.2">
      <c r="A45" t="s">
        <v>90</v>
      </c>
      <c r="B45" t="s">
        <v>91</v>
      </c>
      <c r="C45" t="s">
        <v>1</v>
      </c>
      <c r="D45" t="s">
        <v>2</v>
      </c>
      <c r="E45" t="str">
        <f t="shared" si="0"/>
        <v>'FR0000121121',</v>
      </c>
    </row>
    <row r="46" spans="1:5" x14ac:dyDescent="0.2">
      <c r="A46" t="s">
        <v>92</v>
      </c>
      <c r="B46" t="s">
        <v>93</v>
      </c>
      <c r="C46" t="s">
        <v>1</v>
      </c>
      <c r="D46" t="s">
        <v>2</v>
      </c>
      <c r="E46" t="str">
        <f t="shared" si="0"/>
        <v>'FR0014008VX5',</v>
      </c>
    </row>
    <row r="47" spans="1:5" x14ac:dyDescent="0.2">
      <c r="A47" t="s">
        <v>94</v>
      </c>
      <c r="B47" t="s">
        <v>95</v>
      </c>
      <c r="C47" t="s">
        <v>1</v>
      </c>
      <c r="D47" t="s">
        <v>2</v>
      </c>
      <c r="E47" t="str">
        <f t="shared" si="0"/>
        <v>'FR0014000MR3',</v>
      </c>
    </row>
    <row r="48" spans="1:5" x14ac:dyDescent="0.2">
      <c r="A48" t="s">
        <v>96</v>
      </c>
      <c r="B48" t="s">
        <v>97</v>
      </c>
      <c r="C48" t="s">
        <v>1</v>
      </c>
      <c r="D48" t="s">
        <v>11</v>
      </c>
      <c r="E48" t="str">
        <f t="shared" si="0"/>
        <v>'NL0006294274',</v>
      </c>
    </row>
    <row r="49" spans="1:5" x14ac:dyDescent="0.2">
      <c r="A49" t="s">
        <v>98</v>
      </c>
      <c r="B49" t="s">
        <v>99</v>
      </c>
      <c r="C49" t="s">
        <v>1</v>
      </c>
      <c r="D49" t="s">
        <v>2</v>
      </c>
      <c r="E49" t="str">
        <f t="shared" si="0"/>
        <v>'FR0010221234',</v>
      </c>
    </row>
    <row r="50" spans="1:5" x14ac:dyDescent="0.2">
      <c r="A50" t="s">
        <v>100</v>
      </c>
      <c r="B50" t="s">
        <v>101</v>
      </c>
      <c r="C50" t="s">
        <v>1</v>
      </c>
      <c r="D50" t="s">
        <v>2</v>
      </c>
      <c r="E50" t="str">
        <f t="shared" si="0"/>
        <v>'FR0013451333',</v>
      </c>
    </row>
    <row r="51" spans="1:5" x14ac:dyDescent="0.2">
      <c r="A51" t="s">
        <v>102</v>
      </c>
      <c r="B51" t="s">
        <v>103</v>
      </c>
      <c r="C51" t="s">
        <v>1</v>
      </c>
      <c r="D51" t="s">
        <v>2</v>
      </c>
      <c r="E51" t="str">
        <f t="shared" si="0"/>
        <v>'FR0011476928',</v>
      </c>
    </row>
    <row r="52" spans="1:5" x14ac:dyDescent="0.2">
      <c r="A52" t="s">
        <v>104</v>
      </c>
      <c r="B52" t="s">
        <v>105</v>
      </c>
      <c r="C52" t="s">
        <v>1</v>
      </c>
      <c r="D52" t="s">
        <v>2</v>
      </c>
      <c r="E52" t="str">
        <f t="shared" si="0"/>
        <v>'FR0000121147',</v>
      </c>
    </row>
    <row r="53" spans="1:5" x14ac:dyDescent="0.2">
      <c r="A53" t="s">
        <v>106</v>
      </c>
      <c r="B53" t="s">
        <v>107</v>
      </c>
      <c r="C53" t="s">
        <v>1</v>
      </c>
      <c r="D53" t="s">
        <v>2</v>
      </c>
      <c r="E53" t="str">
        <f t="shared" si="0"/>
        <v>'FR0011726835',</v>
      </c>
    </row>
    <row r="54" spans="1:5" x14ac:dyDescent="0.2">
      <c r="A54" t="s">
        <v>108</v>
      </c>
      <c r="B54" t="s">
        <v>109</v>
      </c>
      <c r="C54" t="s">
        <v>1</v>
      </c>
      <c r="D54" t="s">
        <v>2</v>
      </c>
      <c r="E54" t="str">
        <f t="shared" si="0"/>
        <v>'FR0010040865',</v>
      </c>
    </row>
    <row r="55" spans="1:5" x14ac:dyDescent="0.2">
      <c r="A55" t="s">
        <v>110</v>
      </c>
      <c r="B55" t="s">
        <v>111</v>
      </c>
      <c r="C55" t="s">
        <v>1</v>
      </c>
      <c r="D55" t="s">
        <v>2</v>
      </c>
      <c r="E55" t="str">
        <f t="shared" si="0"/>
        <v>'FR0010533075',</v>
      </c>
    </row>
    <row r="56" spans="1:5" x14ac:dyDescent="0.2">
      <c r="A56" t="s">
        <v>112</v>
      </c>
      <c r="B56" t="s">
        <v>113</v>
      </c>
      <c r="C56" t="s">
        <v>1</v>
      </c>
      <c r="D56" t="s">
        <v>2</v>
      </c>
      <c r="E56" t="str">
        <f t="shared" si="0"/>
        <v>'FR0000052292',</v>
      </c>
    </row>
    <row r="57" spans="1:5" x14ac:dyDescent="0.2">
      <c r="A57" t="s">
        <v>114</v>
      </c>
      <c r="B57" t="s">
        <v>115</v>
      </c>
      <c r="C57" t="s">
        <v>1</v>
      </c>
      <c r="D57" t="s">
        <v>2</v>
      </c>
      <c r="E57" t="str">
        <f t="shared" si="0"/>
        <v>'FR0000035081',</v>
      </c>
    </row>
    <row r="58" spans="1:5" x14ac:dyDescent="0.2">
      <c r="A58" t="s">
        <v>116</v>
      </c>
      <c r="B58" t="s">
        <v>117</v>
      </c>
      <c r="C58" t="s">
        <v>1</v>
      </c>
      <c r="D58" t="s">
        <v>2</v>
      </c>
      <c r="E58" t="str">
        <f t="shared" si="0"/>
        <v>'FR0010929125',</v>
      </c>
    </row>
    <row r="59" spans="1:5" x14ac:dyDescent="0.2">
      <c r="A59" t="s">
        <v>118</v>
      </c>
      <c r="B59" t="s">
        <v>119</v>
      </c>
      <c r="C59" t="s">
        <v>1</v>
      </c>
      <c r="D59" t="s">
        <v>2</v>
      </c>
      <c r="E59" t="str">
        <f t="shared" si="0"/>
        <v>'FR0000120859',</v>
      </c>
    </row>
    <row r="60" spans="1:5" x14ac:dyDescent="0.2">
      <c r="A60" t="s">
        <v>120</v>
      </c>
      <c r="B60" t="s">
        <v>121</v>
      </c>
      <c r="C60" t="s">
        <v>1</v>
      </c>
      <c r="D60" t="s">
        <v>2</v>
      </c>
      <c r="E60" t="str">
        <f t="shared" si="0"/>
        <v>'FR0004024222',</v>
      </c>
    </row>
    <row r="61" spans="1:5" x14ac:dyDescent="0.2">
      <c r="A61" t="s">
        <v>122</v>
      </c>
      <c r="B61" t="s">
        <v>123</v>
      </c>
      <c r="C61" t="s">
        <v>1</v>
      </c>
      <c r="D61" t="s">
        <v>2</v>
      </c>
      <c r="E61" t="str">
        <f t="shared" si="0"/>
        <v>'FR0010259150',</v>
      </c>
    </row>
    <row r="62" spans="1:5" x14ac:dyDescent="0.2">
      <c r="A62" t="s">
        <v>124</v>
      </c>
      <c r="B62" t="s">
        <v>125</v>
      </c>
      <c r="C62" t="s">
        <v>1</v>
      </c>
      <c r="D62" t="s">
        <v>2</v>
      </c>
      <c r="E62" t="str">
        <f t="shared" si="0"/>
        <v>'FR0000073298',</v>
      </c>
    </row>
    <row r="63" spans="1:5" x14ac:dyDescent="0.2">
      <c r="A63" t="s">
        <v>126</v>
      </c>
      <c r="B63" t="s">
        <v>127</v>
      </c>
      <c r="C63" t="s">
        <v>1</v>
      </c>
      <c r="D63" t="s">
        <v>2</v>
      </c>
      <c r="E63" t="str">
        <f t="shared" si="0"/>
        <v>'FR0000077919',</v>
      </c>
    </row>
    <row r="64" spans="1:5" x14ac:dyDescent="0.2">
      <c r="A64" t="s">
        <v>128</v>
      </c>
      <c r="B64" t="s">
        <v>129</v>
      </c>
      <c r="C64" t="s">
        <v>1</v>
      </c>
      <c r="D64" t="s">
        <v>2</v>
      </c>
      <c r="E64" t="str">
        <f t="shared" si="0"/>
        <v>'FR0000121485',</v>
      </c>
    </row>
    <row r="65" spans="1:5" x14ac:dyDescent="0.2">
      <c r="A65" t="s">
        <v>130</v>
      </c>
      <c r="B65" t="s">
        <v>131</v>
      </c>
      <c r="C65" t="s">
        <v>1</v>
      </c>
      <c r="D65" t="s">
        <v>2</v>
      </c>
      <c r="E65" t="str">
        <f t="shared" si="0"/>
        <v>'FR0000121964',</v>
      </c>
    </row>
    <row r="66" spans="1:5" x14ac:dyDescent="0.2">
      <c r="A66" t="s">
        <v>132</v>
      </c>
      <c r="B66" t="s">
        <v>133</v>
      </c>
      <c r="C66" t="s">
        <v>1</v>
      </c>
      <c r="D66" t="s">
        <v>2</v>
      </c>
      <c r="E66" t="str">
        <f t="shared" si="0"/>
        <v>'FR0000120321',</v>
      </c>
    </row>
    <row r="67" spans="1:5" x14ac:dyDescent="0.2">
      <c r="A67" t="s">
        <v>134</v>
      </c>
      <c r="B67" t="s">
        <v>135</v>
      </c>
      <c r="C67" t="s">
        <v>1</v>
      </c>
      <c r="D67" t="s">
        <v>2</v>
      </c>
      <c r="E67" t="str">
        <f t="shared" ref="E67:E121" si="1">"'"&amp;B67&amp;"',"</f>
        <v>'FR0010307819',</v>
      </c>
    </row>
    <row r="68" spans="1:5" x14ac:dyDescent="0.2">
      <c r="A68" t="s">
        <v>136</v>
      </c>
      <c r="B68" t="s">
        <v>137</v>
      </c>
      <c r="C68" t="s">
        <v>1</v>
      </c>
      <c r="D68" t="s">
        <v>2</v>
      </c>
      <c r="E68" t="str">
        <f t="shared" si="1"/>
        <v>'FR0000121014',</v>
      </c>
    </row>
    <row r="69" spans="1:5" x14ac:dyDescent="0.2">
      <c r="A69" t="s">
        <v>138</v>
      </c>
      <c r="B69" t="s">
        <v>139</v>
      </c>
      <c r="C69" t="s">
        <v>1</v>
      </c>
      <c r="D69" t="s">
        <v>2</v>
      </c>
      <c r="E69" t="str">
        <f t="shared" si="1"/>
        <v>'FR0010241638',</v>
      </c>
    </row>
    <row r="70" spans="1:5" x14ac:dyDescent="0.2">
      <c r="A70" t="s">
        <v>140</v>
      </c>
      <c r="B70" t="s">
        <v>141</v>
      </c>
      <c r="C70" t="s">
        <v>1</v>
      </c>
      <c r="D70" t="s">
        <v>2</v>
      </c>
      <c r="E70" t="str">
        <f t="shared" si="1"/>
        <v>'FR0000039620',</v>
      </c>
    </row>
    <row r="71" spans="1:5" x14ac:dyDescent="0.2">
      <c r="A71" t="s">
        <v>142</v>
      </c>
      <c r="B71" t="s">
        <v>143</v>
      </c>
      <c r="C71" t="s">
        <v>1</v>
      </c>
      <c r="D71" t="s">
        <v>2</v>
      </c>
      <c r="E71" t="str">
        <f t="shared" si="1"/>
        <v>'FR0000053225',</v>
      </c>
    </row>
    <row r="72" spans="1:5" x14ac:dyDescent="0.2">
      <c r="A72" t="s">
        <v>144</v>
      </c>
      <c r="B72" t="s">
        <v>145</v>
      </c>
      <c r="C72" t="s">
        <v>1</v>
      </c>
      <c r="D72" t="s">
        <v>2</v>
      </c>
      <c r="E72" t="str">
        <f t="shared" si="1"/>
        <v>'FR001400AJ45',</v>
      </c>
    </row>
    <row r="73" spans="1:5" x14ac:dyDescent="0.2">
      <c r="A73" t="s">
        <v>146</v>
      </c>
      <c r="B73" t="s">
        <v>147</v>
      </c>
      <c r="C73" t="s">
        <v>1</v>
      </c>
      <c r="D73" t="s">
        <v>2</v>
      </c>
      <c r="E73" t="str">
        <f t="shared" si="1"/>
        <v>'FR0011675362',</v>
      </c>
    </row>
    <row r="74" spans="1:5" x14ac:dyDescent="0.2">
      <c r="A74" t="s">
        <v>148</v>
      </c>
      <c r="B74" t="s">
        <v>149</v>
      </c>
      <c r="C74" t="s">
        <v>1</v>
      </c>
      <c r="D74" t="s">
        <v>2</v>
      </c>
      <c r="E74" t="str">
        <f t="shared" si="1"/>
        <v>'FR0000044448',</v>
      </c>
    </row>
    <row r="75" spans="1:5" x14ac:dyDescent="0.2">
      <c r="A75" t="s">
        <v>150</v>
      </c>
      <c r="B75" t="s">
        <v>151</v>
      </c>
      <c r="C75" t="s">
        <v>1</v>
      </c>
      <c r="D75" t="s">
        <v>2</v>
      </c>
      <c r="E75" t="str">
        <f t="shared" si="1"/>
        <v>'FR0010112524',</v>
      </c>
    </row>
    <row r="76" spans="1:5" x14ac:dyDescent="0.2">
      <c r="A76" t="s">
        <v>152</v>
      </c>
      <c r="B76" t="s">
        <v>153</v>
      </c>
      <c r="C76" t="s">
        <v>1</v>
      </c>
      <c r="D76" t="s">
        <v>2</v>
      </c>
      <c r="E76" t="str">
        <f t="shared" si="1"/>
        <v>'FR0000133308',</v>
      </c>
    </row>
    <row r="77" spans="1:5" x14ac:dyDescent="0.2">
      <c r="A77" t="s">
        <v>154</v>
      </c>
      <c r="B77" t="s">
        <v>155</v>
      </c>
      <c r="C77" t="s">
        <v>1</v>
      </c>
      <c r="D77" t="s">
        <v>2</v>
      </c>
      <c r="E77" t="str">
        <f t="shared" si="1"/>
        <v>'FR0000184798',</v>
      </c>
    </row>
    <row r="78" spans="1:5" x14ac:dyDescent="0.2">
      <c r="A78" t="s">
        <v>156</v>
      </c>
      <c r="B78" t="s">
        <v>157</v>
      </c>
      <c r="C78" t="s">
        <v>1</v>
      </c>
      <c r="D78" t="s">
        <v>2</v>
      </c>
      <c r="E78" t="str">
        <f t="shared" si="1"/>
        <v>'FR0000120693',</v>
      </c>
    </row>
    <row r="79" spans="1:5" x14ac:dyDescent="0.2">
      <c r="A79" t="s">
        <v>158</v>
      </c>
      <c r="B79" t="s">
        <v>159</v>
      </c>
      <c r="C79" t="s">
        <v>1</v>
      </c>
      <c r="D79" t="s">
        <v>2</v>
      </c>
      <c r="E79" t="str">
        <f t="shared" si="1"/>
        <v>'FR0000124570',</v>
      </c>
    </row>
    <row r="80" spans="1:5" x14ac:dyDescent="0.2">
      <c r="A80" t="s">
        <v>160</v>
      </c>
      <c r="B80" t="s">
        <v>161</v>
      </c>
      <c r="C80" t="s">
        <v>1</v>
      </c>
      <c r="D80" t="s">
        <v>2</v>
      </c>
      <c r="E80" t="str">
        <f t="shared" si="1"/>
        <v>'FR0000130577',</v>
      </c>
    </row>
    <row r="81" spans="1:5" x14ac:dyDescent="0.2">
      <c r="A81" t="s">
        <v>162</v>
      </c>
      <c r="B81" t="s">
        <v>163</v>
      </c>
      <c r="C81" t="s">
        <v>1</v>
      </c>
      <c r="D81" t="s">
        <v>2</v>
      </c>
      <c r="E81" t="str">
        <f t="shared" si="1"/>
        <v>'FR0000130395',</v>
      </c>
    </row>
    <row r="82" spans="1:5" x14ac:dyDescent="0.2">
      <c r="A82" t="s">
        <v>164</v>
      </c>
      <c r="B82" t="s">
        <v>165</v>
      </c>
      <c r="C82" t="s">
        <v>1</v>
      </c>
      <c r="D82" t="s">
        <v>2</v>
      </c>
      <c r="E82" t="str">
        <f t="shared" si="1"/>
        <v>'FR0000131906',</v>
      </c>
    </row>
    <row r="83" spans="1:5" x14ac:dyDescent="0.2">
      <c r="A83" t="s">
        <v>166</v>
      </c>
      <c r="B83" t="s">
        <v>167</v>
      </c>
      <c r="C83" t="s">
        <v>1</v>
      </c>
      <c r="D83" t="s">
        <v>2</v>
      </c>
      <c r="E83" t="str">
        <f t="shared" si="1"/>
        <v>'FR0010451203',</v>
      </c>
    </row>
    <row r="84" spans="1:5" x14ac:dyDescent="0.2">
      <c r="A84" t="s">
        <v>168</v>
      </c>
      <c r="B84" t="s">
        <v>169</v>
      </c>
      <c r="C84" t="s">
        <v>1</v>
      </c>
      <c r="D84" t="s">
        <v>2</v>
      </c>
      <c r="E84" t="str">
        <f t="shared" si="1"/>
        <v>'FR0013269123',</v>
      </c>
    </row>
    <row r="85" spans="1:5" x14ac:dyDescent="0.2">
      <c r="A85" t="s">
        <v>170</v>
      </c>
      <c r="B85" t="s">
        <v>171</v>
      </c>
      <c r="C85" t="s">
        <v>1</v>
      </c>
      <c r="D85" t="s">
        <v>2</v>
      </c>
      <c r="E85" t="str">
        <f t="shared" si="1"/>
        <v>'FR0000121709',</v>
      </c>
    </row>
    <row r="86" spans="1:5" x14ac:dyDescent="0.2">
      <c r="A86" t="s">
        <v>172</v>
      </c>
      <c r="B86" t="s">
        <v>173</v>
      </c>
      <c r="C86" t="s">
        <v>1</v>
      </c>
      <c r="D86" t="s">
        <v>2</v>
      </c>
      <c r="E86" t="str">
        <f t="shared" si="1"/>
        <v>'FR0000073272',</v>
      </c>
    </row>
    <row r="87" spans="1:5" x14ac:dyDescent="0.2">
      <c r="A87" t="s">
        <v>174</v>
      </c>
      <c r="B87" t="s">
        <v>175</v>
      </c>
      <c r="C87" t="s">
        <v>1</v>
      </c>
      <c r="D87" t="s">
        <v>2</v>
      </c>
      <c r="E87" t="str">
        <f t="shared" si="1"/>
        <v>'FR0000125007',</v>
      </c>
    </row>
    <row r="88" spans="1:5" x14ac:dyDescent="0.2">
      <c r="A88" t="s">
        <v>176</v>
      </c>
      <c r="B88" t="s">
        <v>177</v>
      </c>
      <c r="C88" t="s">
        <v>1</v>
      </c>
      <c r="D88" t="s">
        <v>2</v>
      </c>
      <c r="E88" t="str">
        <f t="shared" si="1"/>
        <v>'FR0000120578',</v>
      </c>
    </row>
    <row r="89" spans="1:5" x14ac:dyDescent="0.2">
      <c r="A89" t="s">
        <v>178</v>
      </c>
      <c r="B89" t="s">
        <v>179</v>
      </c>
      <c r="C89" t="s">
        <v>1</v>
      </c>
      <c r="D89" t="s">
        <v>2</v>
      </c>
      <c r="E89" t="str">
        <f t="shared" si="1"/>
        <v>'FR0013154002',</v>
      </c>
    </row>
    <row r="90" spans="1:5" x14ac:dyDescent="0.2">
      <c r="A90" t="s">
        <v>180</v>
      </c>
      <c r="B90" t="s">
        <v>181</v>
      </c>
      <c r="C90" t="s">
        <v>1</v>
      </c>
      <c r="D90" t="s">
        <v>2</v>
      </c>
      <c r="E90" t="str">
        <f t="shared" si="1"/>
        <v>'FR0000121972',</v>
      </c>
    </row>
    <row r="91" spans="1:5" x14ac:dyDescent="0.2">
      <c r="A91" t="s">
        <v>182</v>
      </c>
      <c r="B91" t="s">
        <v>183</v>
      </c>
      <c r="C91" t="s">
        <v>1</v>
      </c>
      <c r="D91" t="s">
        <v>2</v>
      </c>
      <c r="E91" t="str">
        <f t="shared" si="1"/>
        <v>'FR0010411983',</v>
      </c>
    </row>
    <row r="92" spans="1:5" x14ac:dyDescent="0.2">
      <c r="A92" t="s">
        <v>184</v>
      </c>
      <c r="B92" t="s">
        <v>185</v>
      </c>
      <c r="C92" t="s">
        <v>1</v>
      </c>
      <c r="D92" t="s">
        <v>27</v>
      </c>
      <c r="E92" t="str">
        <f t="shared" si="1"/>
        <v>'LU0088087324',</v>
      </c>
    </row>
    <row r="93" spans="1:5" x14ac:dyDescent="0.2">
      <c r="A93" t="s">
        <v>186</v>
      </c>
      <c r="B93" t="s">
        <v>187</v>
      </c>
      <c r="C93" t="s">
        <v>1</v>
      </c>
      <c r="D93" t="s">
        <v>2</v>
      </c>
      <c r="E93" t="str">
        <f t="shared" si="1"/>
        <v>'FR0010282822',</v>
      </c>
    </row>
    <row r="94" spans="1:5" x14ac:dyDescent="0.2">
      <c r="A94" t="s">
        <v>188</v>
      </c>
      <c r="B94" t="s">
        <v>189</v>
      </c>
      <c r="C94" t="s">
        <v>1</v>
      </c>
      <c r="D94" t="s">
        <v>2</v>
      </c>
      <c r="E94" t="str">
        <f t="shared" si="1"/>
        <v>'FR0000130809',</v>
      </c>
    </row>
    <row r="95" spans="1:5" x14ac:dyDescent="0.2">
      <c r="A95" t="s">
        <v>190</v>
      </c>
      <c r="B95" t="s">
        <v>191</v>
      </c>
      <c r="C95" t="s">
        <v>1</v>
      </c>
      <c r="D95" t="s">
        <v>2</v>
      </c>
      <c r="E95" t="str">
        <f t="shared" si="1"/>
        <v>'FR0000121220',</v>
      </c>
    </row>
    <row r="96" spans="1:5" x14ac:dyDescent="0.2">
      <c r="A96" t="s">
        <v>192</v>
      </c>
      <c r="B96" t="s">
        <v>193</v>
      </c>
      <c r="C96" t="s">
        <v>1</v>
      </c>
      <c r="D96" t="s">
        <v>2</v>
      </c>
      <c r="E96" t="str">
        <f t="shared" si="1"/>
        <v>'FR0013227113',</v>
      </c>
    </row>
    <row r="97" spans="1:5" x14ac:dyDescent="0.2">
      <c r="A97" t="s">
        <v>194</v>
      </c>
      <c r="B97" t="s">
        <v>195</v>
      </c>
      <c r="C97" t="s">
        <v>1</v>
      </c>
      <c r="D97" t="s">
        <v>2</v>
      </c>
      <c r="E97" t="str">
        <f t="shared" si="1"/>
        <v>'FR0013379484',</v>
      </c>
    </row>
    <row r="98" spans="1:5" x14ac:dyDescent="0.2">
      <c r="A98" t="s">
        <v>196</v>
      </c>
      <c r="B98" t="s">
        <v>197</v>
      </c>
      <c r="C98" t="s">
        <v>198</v>
      </c>
      <c r="D98" t="s">
        <v>199</v>
      </c>
      <c r="E98" t="str">
        <f t="shared" si="1"/>
        <v>'BE0003470755',</v>
      </c>
    </row>
    <row r="99" spans="1:5" x14ac:dyDescent="0.2">
      <c r="A99" t="s">
        <v>200</v>
      </c>
      <c r="B99" t="s">
        <v>201</v>
      </c>
      <c r="C99" t="s">
        <v>1</v>
      </c>
      <c r="D99" t="s">
        <v>2</v>
      </c>
      <c r="E99" t="str">
        <f t="shared" si="1"/>
        <v>'FR0000050809',</v>
      </c>
    </row>
    <row r="100" spans="1:5" x14ac:dyDescent="0.2">
      <c r="A100" t="s">
        <v>202</v>
      </c>
      <c r="B100" t="s">
        <v>203</v>
      </c>
      <c r="C100" t="s">
        <v>1</v>
      </c>
      <c r="D100" t="s">
        <v>2</v>
      </c>
      <c r="E100" t="str">
        <f t="shared" si="1"/>
        <v>'FR0012757854',</v>
      </c>
    </row>
    <row r="101" spans="1:5" x14ac:dyDescent="0.2">
      <c r="A101" t="s">
        <v>204</v>
      </c>
      <c r="B101" t="s">
        <v>205</v>
      </c>
      <c r="C101" t="s">
        <v>1</v>
      </c>
      <c r="D101" t="s">
        <v>11</v>
      </c>
      <c r="E101" t="str">
        <f t="shared" si="1"/>
        <v>'NL00150001Q9',</v>
      </c>
    </row>
    <row r="102" spans="1:5" x14ac:dyDescent="0.2">
      <c r="A102" t="s">
        <v>206</v>
      </c>
      <c r="B102" t="s">
        <v>207</v>
      </c>
      <c r="C102" t="s">
        <v>1</v>
      </c>
      <c r="D102" t="s">
        <v>11</v>
      </c>
      <c r="E102" t="str">
        <f t="shared" si="1"/>
        <v>'NL0000226223',</v>
      </c>
    </row>
    <row r="103" spans="1:5" x14ac:dyDescent="0.2">
      <c r="A103" t="s">
        <v>208</v>
      </c>
      <c r="B103" t="s">
        <v>209</v>
      </c>
      <c r="C103" t="s">
        <v>1</v>
      </c>
      <c r="D103" t="s">
        <v>11</v>
      </c>
      <c r="E103" t="str">
        <f t="shared" si="1"/>
        <v>'NL0014559478',</v>
      </c>
    </row>
    <row r="104" spans="1:5" x14ac:dyDescent="0.2">
      <c r="A104" t="s">
        <v>210</v>
      </c>
      <c r="B104" t="s">
        <v>211</v>
      </c>
      <c r="C104" t="s">
        <v>1</v>
      </c>
      <c r="D104" t="s">
        <v>2</v>
      </c>
      <c r="E104" t="str">
        <f t="shared" si="1"/>
        <v>'FR0000051807',</v>
      </c>
    </row>
    <row r="105" spans="1:5" x14ac:dyDescent="0.2">
      <c r="A105" t="s">
        <v>212</v>
      </c>
      <c r="B105" t="s">
        <v>213</v>
      </c>
      <c r="C105" t="s">
        <v>1</v>
      </c>
      <c r="D105" t="s">
        <v>2</v>
      </c>
      <c r="E105" t="str">
        <f t="shared" si="1"/>
        <v>'FR0000054900',</v>
      </c>
    </row>
    <row r="106" spans="1:5" x14ac:dyDescent="0.2">
      <c r="A106" t="s">
        <v>214</v>
      </c>
      <c r="B106" t="s">
        <v>215</v>
      </c>
      <c r="C106" t="s">
        <v>1</v>
      </c>
      <c r="D106" t="s">
        <v>2</v>
      </c>
      <c r="E106" t="str">
        <f t="shared" si="1"/>
        <v>'FR0000121329',</v>
      </c>
    </row>
    <row r="107" spans="1:5" x14ac:dyDescent="0.2">
      <c r="A107" t="s">
        <v>216</v>
      </c>
      <c r="B107" t="s">
        <v>217</v>
      </c>
      <c r="C107" t="s">
        <v>1</v>
      </c>
      <c r="D107" t="s">
        <v>2</v>
      </c>
      <c r="E107" t="str">
        <f t="shared" si="1"/>
        <v>'FR0000120271',</v>
      </c>
    </row>
    <row r="108" spans="1:5" x14ac:dyDescent="0.2">
      <c r="A108" t="s">
        <v>218</v>
      </c>
      <c r="B108" t="s">
        <v>219</v>
      </c>
      <c r="C108" t="s">
        <v>1</v>
      </c>
      <c r="D108" t="s">
        <v>2</v>
      </c>
      <c r="E108" t="str">
        <f t="shared" si="1"/>
        <v>'FR0005691656',</v>
      </c>
    </row>
    <row r="109" spans="1:5" x14ac:dyDescent="0.2">
      <c r="A109" t="s">
        <v>220</v>
      </c>
      <c r="B109" t="s">
        <v>221</v>
      </c>
      <c r="C109" t="s">
        <v>1</v>
      </c>
      <c r="D109" t="s">
        <v>2</v>
      </c>
      <c r="E109" t="str">
        <f t="shared" si="1"/>
        <v>'FR0000054470',</v>
      </c>
    </row>
    <row r="110" spans="1:5" x14ac:dyDescent="0.2">
      <c r="A110" t="s">
        <v>222</v>
      </c>
      <c r="B110" t="s">
        <v>223</v>
      </c>
      <c r="C110" t="s">
        <v>1</v>
      </c>
      <c r="D110" t="s">
        <v>2</v>
      </c>
      <c r="E110" t="str">
        <f t="shared" si="1"/>
        <v>'FR0013326246',</v>
      </c>
    </row>
    <row r="111" spans="1:5" x14ac:dyDescent="0.2">
      <c r="A111" t="s">
        <v>224</v>
      </c>
      <c r="B111" t="s">
        <v>225</v>
      </c>
      <c r="C111" t="s">
        <v>1</v>
      </c>
      <c r="D111" t="s">
        <v>2</v>
      </c>
      <c r="E111" t="str">
        <f t="shared" si="1"/>
        <v>'FR0013176526',</v>
      </c>
    </row>
    <row r="112" spans="1:5" x14ac:dyDescent="0.2">
      <c r="A112" t="s">
        <v>226</v>
      </c>
      <c r="B112" t="s">
        <v>227</v>
      </c>
      <c r="C112" t="s">
        <v>1</v>
      </c>
      <c r="D112" t="s">
        <v>2</v>
      </c>
      <c r="E112" t="str">
        <f t="shared" si="1"/>
        <v>'FR0013506730',</v>
      </c>
    </row>
    <row r="113" spans="1:5" x14ac:dyDescent="0.2">
      <c r="A113" t="s">
        <v>228</v>
      </c>
      <c r="B113" t="s">
        <v>229</v>
      </c>
      <c r="C113" t="s">
        <v>1</v>
      </c>
      <c r="D113" t="s">
        <v>2</v>
      </c>
      <c r="E113" t="str">
        <f t="shared" si="1"/>
        <v>'FR0004056851',</v>
      </c>
    </row>
    <row r="114" spans="1:5" x14ac:dyDescent="0.2">
      <c r="A114" t="s">
        <v>230</v>
      </c>
      <c r="B114" t="s">
        <v>231</v>
      </c>
      <c r="C114" t="s">
        <v>1</v>
      </c>
      <c r="D114" t="s">
        <v>2</v>
      </c>
      <c r="E114" t="str">
        <f t="shared" si="1"/>
        <v>'FR0000124141',</v>
      </c>
    </row>
    <row r="115" spans="1:5" x14ac:dyDescent="0.2">
      <c r="A115" t="s">
        <v>232</v>
      </c>
      <c r="B115" t="s">
        <v>233</v>
      </c>
      <c r="C115" t="s">
        <v>1</v>
      </c>
      <c r="D115" t="s">
        <v>2</v>
      </c>
      <c r="E115" t="str">
        <f t="shared" si="1"/>
        <v>'FR0013447729',</v>
      </c>
    </row>
    <row r="116" spans="1:5" x14ac:dyDescent="0.2">
      <c r="A116" t="s">
        <v>234</v>
      </c>
      <c r="B116" t="s">
        <v>235</v>
      </c>
      <c r="C116" t="s">
        <v>1</v>
      </c>
      <c r="D116" t="s">
        <v>2</v>
      </c>
      <c r="E116" t="str">
        <f t="shared" si="1"/>
        <v>'FR0000125486',</v>
      </c>
    </row>
    <row r="117" spans="1:5" x14ac:dyDescent="0.2">
      <c r="A117" t="s">
        <v>236</v>
      </c>
      <c r="B117" t="s">
        <v>237</v>
      </c>
      <c r="C117" t="s">
        <v>1</v>
      </c>
      <c r="D117" t="s">
        <v>2</v>
      </c>
      <c r="E117" t="str">
        <f t="shared" si="1"/>
        <v>'FR0000031577',</v>
      </c>
    </row>
    <row r="118" spans="1:5" x14ac:dyDescent="0.2">
      <c r="A118" t="s">
        <v>238</v>
      </c>
      <c r="B118" t="s">
        <v>239</v>
      </c>
      <c r="C118" t="s">
        <v>1</v>
      </c>
      <c r="D118" t="s">
        <v>2</v>
      </c>
      <c r="E118" t="str">
        <f t="shared" si="1"/>
        <v>'FR0000127771',</v>
      </c>
    </row>
    <row r="119" spans="1:5" x14ac:dyDescent="0.2">
      <c r="A119" t="s">
        <v>240</v>
      </c>
      <c r="B119" t="s">
        <v>241</v>
      </c>
      <c r="C119" t="s">
        <v>1</v>
      </c>
      <c r="D119" t="s">
        <v>2</v>
      </c>
      <c r="E119" t="str">
        <f t="shared" si="1"/>
        <v>'FR0011995588',</v>
      </c>
    </row>
    <row r="120" spans="1:5" x14ac:dyDescent="0.2">
      <c r="A120" t="s">
        <v>242</v>
      </c>
      <c r="B120" t="s">
        <v>243</v>
      </c>
      <c r="C120" t="s">
        <v>1</v>
      </c>
      <c r="D120" t="s">
        <v>2</v>
      </c>
      <c r="E120" t="str">
        <f t="shared" si="1"/>
        <v>'FR0000121204',</v>
      </c>
    </row>
    <row r="121" spans="1:5" x14ac:dyDescent="0.2">
      <c r="A121" t="s">
        <v>244</v>
      </c>
      <c r="B121" t="s">
        <v>245</v>
      </c>
      <c r="C121" t="s">
        <v>1</v>
      </c>
      <c r="D121" t="s">
        <v>2</v>
      </c>
      <c r="E121" t="str">
        <f t="shared" si="1"/>
        <v>'FR0011981968',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1D05-857D-9549-AA66-5F53EB4CB719}">
  <sheetPr>
    <tabColor theme="5" tint="0.59999389629810485"/>
  </sheetPr>
  <dimension ref="A1:J97"/>
  <sheetViews>
    <sheetView workbookViewId="0">
      <pane ySplit="1" topLeftCell="A30" activePane="bottomLeft" state="frozen"/>
      <selection pane="bottomLeft" activeCell="D86" sqref="D86"/>
    </sheetView>
  </sheetViews>
  <sheetFormatPr baseColWidth="10" defaultRowHeight="16" x14ac:dyDescent="0.2"/>
  <cols>
    <col min="2" max="2" width="15.33203125" bestFit="1" customWidth="1"/>
    <col min="3" max="3" width="22" bestFit="1" customWidth="1"/>
    <col min="4" max="4" width="38.1640625" bestFit="1" customWidth="1"/>
    <col min="5" max="5" width="9.6640625" bestFit="1" customWidth="1"/>
    <col min="6" max="6" width="15.83203125" bestFit="1" customWidth="1"/>
    <col min="7" max="7" width="8.33203125" bestFit="1" customWidth="1"/>
    <col min="8" max="8" width="9" bestFit="1" customWidth="1"/>
  </cols>
  <sheetData>
    <row r="1" spans="1:10" x14ac:dyDescent="0.2">
      <c r="A1" s="1" t="s">
        <v>252</v>
      </c>
      <c r="B1" s="1" t="s">
        <v>247</v>
      </c>
      <c r="C1" s="1" t="s">
        <v>271</v>
      </c>
      <c r="D1" s="1" t="s">
        <v>248</v>
      </c>
      <c r="E1" s="1" t="s">
        <v>267</v>
      </c>
      <c r="F1" s="1" t="s">
        <v>268</v>
      </c>
      <c r="G1" s="1" t="s">
        <v>493</v>
      </c>
      <c r="H1" s="1" t="s">
        <v>492</v>
      </c>
    </row>
    <row r="2" spans="1:10" x14ac:dyDescent="0.2">
      <c r="A2" s="2">
        <v>45096</v>
      </c>
      <c r="B2" t="s">
        <v>317</v>
      </c>
      <c r="C2" t="s">
        <v>318</v>
      </c>
      <c r="D2" t="s">
        <v>117</v>
      </c>
      <c r="E2" t="s">
        <v>269</v>
      </c>
      <c r="F2">
        <v>1</v>
      </c>
      <c r="G2">
        <f>COUNTIF($C$2:$C$96, "="&amp;C2)</f>
        <v>1</v>
      </c>
      <c r="H2" t="s">
        <v>491</v>
      </c>
      <c r="J2" t="s">
        <v>308</v>
      </c>
    </row>
    <row r="3" spans="1:10" x14ac:dyDescent="0.2">
      <c r="A3" s="4">
        <v>45096</v>
      </c>
      <c r="B3" s="3" t="s">
        <v>319</v>
      </c>
      <c r="C3" s="3" t="s">
        <v>320</v>
      </c>
      <c r="D3" s="3" t="s">
        <v>475</v>
      </c>
      <c r="E3" s="3" t="s">
        <v>270</v>
      </c>
      <c r="F3" s="3">
        <v>0</v>
      </c>
      <c r="G3">
        <f t="shared" ref="G3:G66" si="0">COUNTIF($C$2:$C$96, "="&amp;C3)</f>
        <v>2</v>
      </c>
    </row>
    <row r="4" spans="1:10" x14ac:dyDescent="0.2">
      <c r="A4" s="2">
        <v>45005</v>
      </c>
      <c r="B4" t="s">
        <v>321</v>
      </c>
      <c r="C4" t="s">
        <v>322</v>
      </c>
      <c r="D4" t="s">
        <v>37</v>
      </c>
      <c r="E4" t="s">
        <v>269</v>
      </c>
      <c r="F4">
        <v>1</v>
      </c>
      <c r="G4">
        <f t="shared" si="0"/>
        <v>1</v>
      </c>
      <c r="H4" t="s">
        <v>491</v>
      </c>
      <c r="J4" s="3" t="s">
        <v>594</v>
      </c>
    </row>
    <row r="5" spans="1:10" x14ac:dyDescent="0.2">
      <c r="A5" s="4">
        <v>45005</v>
      </c>
      <c r="B5" s="3" t="s">
        <v>323</v>
      </c>
      <c r="C5" s="3" t="s">
        <v>324</v>
      </c>
      <c r="D5" s="3" t="s">
        <v>476</v>
      </c>
      <c r="E5" s="3" t="s">
        <v>270</v>
      </c>
      <c r="F5" s="3">
        <v>0</v>
      </c>
      <c r="G5">
        <f t="shared" si="0"/>
        <v>2</v>
      </c>
    </row>
    <row r="6" spans="1:10" x14ac:dyDescent="0.2">
      <c r="A6" s="2">
        <v>45005</v>
      </c>
      <c r="B6" t="s">
        <v>325</v>
      </c>
      <c r="C6" t="s">
        <v>326</v>
      </c>
      <c r="D6" t="s">
        <v>141</v>
      </c>
      <c r="E6" t="s">
        <v>269</v>
      </c>
      <c r="F6">
        <v>1</v>
      </c>
      <c r="G6">
        <f t="shared" si="0"/>
        <v>1</v>
      </c>
      <c r="H6" t="s">
        <v>491</v>
      </c>
    </row>
    <row r="7" spans="1:10" x14ac:dyDescent="0.2">
      <c r="A7" s="2">
        <v>45005</v>
      </c>
      <c r="B7" t="s">
        <v>327</v>
      </c>
      <c r="C7" t="s">
        <v>328</v>
      </c>
      <c r="D7" t="s">
        <v>241</v>
      </c>
      <c r="E7" t="s">
        <v>269</v>
      </c>
      <c r="F7">
        <v>1</v>
      </c>
      <c r="G7">
        <f t="shared" si="0"/>
        <v>1</v>
      </c>
      <c r="H7" t="s">
        <v>491</v>
      </c>
    </row>
    <row r="8" spans="1:10" x14ac:dyDescent="0.2">
      <c r="A8" s="2">
        <v>44967</v>
      </c>
      <c r="B8" t="s">
        <v>329</v>
      </c>
      <c r="C8" t="s">
        <v>330</v>
      </c>
      <c r="D8" t="s">
        <v>316</v>
      </c>
      <c r="E8" t="s">
        <v>270</v>
      </c>
      <c r="F8">
        <v>0</v>
      </c>
      <c r="G8">
        <f t="shared" si="0"/>
        <v>1</v>
      </c>
      <c r="H8" t="s">
        <v>491</v>
      </c>
    </row>
    <row r="9" spans="1:10" x14ac:dyDescent="0.2">
      <c r="A9" s="4">
        <v>44943</v>
      </c>
      <c r="B9" s="3" t="s">
        <v>331</v>
      </c>
      <c r="C9" s="3" t="s">
        <v>332</v>
      </c>
      <c r="D9" s="3" t="s">
        <v>316</v>
      </c>
      <c r="E9" s="3" t="s">
        <v>270</v>
      </c>
      <c r="F9" s="3">
        <v>0</v>
      </c>
      <c r="G9">
        <f t="shared" si="0"/>
        <v>2</v>
      </c>
    </row>
    <row r="10" spans="1:10" x14ac:dyDescent="0.2">
      <c r="A10" s="4">
        <v>44914</v>
      </c>
      <c r="B10" s="3" t="s">
        <v>333</v>
      </c>
      <c r="C10" s="3" t="s">
        <v>334</v>
      </c>
      <c r="D10" s="3" t="s">
        <v>477</v>
      </c>
      <c r="E10" s="3" t="s">
        <v>270</v>
      </c>
      <c r="F10" s="3">
        <v>0</v>
      </c>
      <c r="G10">
        <f t="shared" si="0"/>
        <v>3</v>
      </c>
    </row>
    <row r="11" spans="1:10" x14ac:dyDescent="0.2">
      <c r="A11" s="2">
        <v>44914</v>
      </c>
      <c r="B11" t="s">
        <v>335</v>
      </c>
      <c r="C11" t="s">
        <v>336</v>
      </c>
      <c r="D11" t="s">
        <v>187</v>
      </c>
      <c r="E11" t="s">
        <v>269</v>
      </c>
      <c r="F11">
        <v>1</v>
      </c>
      <c r="G11">
        <f t="shared" si="0"/>
        <v>1</v>
      </c>
      <c r="H11" t="s">
        <v>491</v>
      </c>
    </row>
    <row r="12" spans="1:10" x14ac:dyDescent="0.2">
      <c r="A12" s="2">
        <v>44823</v>
      </c>
      <c r="B12" t="s">
        <v>337</v>
      </c>
      <c r="C12" t="s">
        <v>338</v>
      </c>
      <c r="D12" t="s">
        <v>23</v>
      </c>
      <c r="E12" t="s">
        <v>269</v>
      </c>
      <c r="F12">
        <v>1</v>
      </c>
      <c r="G12">
        <f t="shared" si="0"/>
        <v>1</v>
      </c>
      <c r="H12" t="s">
        <v>491</v>
      </c>
    </row>
    <row r="13" spans="1:10" x14ac:dyDescent="0.2">
      <c r="A13" s="2">
        <v>44823</v>
      </c>
      <c r="B13" t="s">
        <v>339</v>
      </c>
      <c r="C13" t="s">
        <v>340</v>
      </c>
      <c r="D13" t="s">
        <v>478</v>
      </c>
      <c r="E13" t="s">
        <v>270</v>
      </c>
      <c r="F13">
        <v>0</v>
      </c>
      <c r="G13">
        <f t="shared" si="0"/>
        <v>2</v>
      </c>
      <c r="H13" t="s">
        <v>491</v>
      </c>
    </row>
    <row r="14" spans="1:10" x14ac:dyDescent="0.2">
      <c r="A14" s="4">
        <v>44823</v>
      </c>
      <c r="B14" s="3" t="s">
        <v>331</v>
      </c>
      <c r="C14" s="3" t="s">
        <v>332</v>
      </c>
      <c r="D14" s="3" t="s">
        <v>316</v>
      </c>
      <c r="E14" s="3" t="s">
        <v>269</v>
      </c>
      <c r="F14" s="3">
        <v>1</v>
      </c>
      <c r="G14">
        <f t="shared" si="0"/>
        <v>2</v>
      </c>
    </row>
    <row r="15" spans="1:10" x14ac:dyDescent="0.2">
      <c r="A15" s="4">
        <v>44776</v>
      </c>
      <c r="B15" s="3" t="s">
        <v>341</v>
      </c>
      <c r="C15" s="3" t="s">
        <v>342</v>
      </c>
      <c r="D15" s="3" t="s">
        <v>316</v>
      </c>
      <c r="E15" s="3" t="s">
        <v>270</v>
      </c>
      <c r="F15" s="3">
        <v>0</v>
      </c>
      <c r="G15">
        <f t="shared" si="0"/>
        <v>2</v>
      </c>
    </row>
    <row r="16" spans="1:10" x14ac:dyDescent="0.2">
      <c r="A16" s="4">
        <v>44732</v>
      </c>
      <c r="B16" s="3" t="s">
        <v>343</v>
      </c>
      <c r="C16" s="3" t="s">
        <v>344</v>
      </c>
      <c r="D16" s="3" t="s">
        <v>53</v>
      </c>
      <c r="E16" s="3" t="s">
        <v>269</v>
      </c>
      <c r="F16" s="3">
        <v>1</v>
      </c>
      <c r="G16">
        <f t="shared" si="0"/>
        <v>3</v>
      </c>
    </row>
    <row r="17" spans="1:8" x14ac:dyDescent="0.2">
      <c r="A17" s="4">
        <v>44732</v>
      </c>
      <c r="B17" s="3" t="s">
        <v>333</v>
      </c>
      <c r="C17" s="3" t="s">
        <v>334</v>
      </c>
      <c r="D17" s="3" t="s">
        <v>477</v>
      </c>
      <c r="E17" s="3" t="s">
        <v>269</v>
      </c>
      <c r="F17" s="3">
        <v>1</v>
      </c>
      <c r="G17">
        <f t="shared" si="0"/>
        <v>3</v>
      </c>
    </row>
    <row r="18" spans="1:8" x14ac:dyDescent="0.2">
      <c r="A18" s="4">
        <v>44729</v>
      </c>
      <c r="B18" s="3" t="s">
        <v>345</v>
      </c>
      <c r="C18" s="3" t="s">
        <v>346</v>
      </c>
      <c r="D18" s="3" t="s">
        <v>316</v>
      </c>
      <c r="E18" s="3" t="s">
        <v>270</v>
      </c>
      <c r="F18" s="3">
        <v>0</v>
      </c>
      <c r="G18">
        <f t="shared" si="0"/>
        <v>3</v>
      </c>
    </row>
    <row r="19" spans="1:8" x14ac:dyDescent="0.2">
      <c r="A19" s="2">
        <v>44719</v>
      </c>
      <c r="B19" t="s">
        <v>347</v>
      </c>
      <c r="C19" t="s">
        <v>348</v>
      </c>
      <c r="D19" t="s">
        <v>316</v>
      </c>
      <c r="E19" t="s">
        <v>270</v>
      </c>
      <c r="F19">
        <v>0</v>
      </c>
      <c r="G19">
        <f t="shared" si="0"/>
        <v>1</v>
      </c>
      <c r="H19" t="s">
        <v>491</v>
      </c>
    </row>
    <row r="20" spans="1:8" x14ac:dyDescent="0.2">
      <c r="A20" s="2">
        <v>44708</v>
      </c>
      <c r="B20" t="s">
        <v>349</v>
      </c>
      <c r="C20" t="s">
        <v>350</v>
      </c>
      <c r="D20" t="s">
        <v>479</v>
      </c>
      <c r="E20" t="s">
        <v>270</v>
      </c>
      <c r="F20">
        <v>0</v>
      </c>
      <c r="G20">
        <f t="shared" si="0"/>
        <v>1</v>
      </c>
      <c r="H20" t="s">
        <v>491</v>
      </c>
    </row>
    <row r="21" spans="1:8" x14ac:dyDescent="0.2">
      <c r="A21" s="2">
        <v>44687</v>
      </c>
      <c r="B21" t="s">
        <v>254</v>
      </c>
      <c r="C21" t="s">
        <v>274</v>
      </c>
      <c r="D21" t="s">
        <v>93</v>
      </c>
      <c r="E21" t="s">
        <v>269</v>
      </c>
      <c r="F21">
        <v>1</v>
      </c>
      <c r="G21">
        <f t="shared" si="0"/>
        <v>1</v>
      </c>
      <c r="H21" t="s">
        <v>491</v>
      </c>
    </row>
    <row r="22" spans="1:8" x14ac:dyDescent="0.2">
      <c r="A22" s="2">
        <v>44641</v>
      </c>
      <c r="B22" t="s">
        <v>351</v>
      </c>
      <c r="C22" t="s">
        <v>352</v>
      </c>
      <c r="D22" t="s">
        <v>17</v>
      </c>
      <c r="E22" t="s">
        <v>269</v>
      </c>
      <c r="F22">
        <v>1</v>
      </c>
      <c r="G22">
        <f t="shared" si="0"/>
        <v>1</v>
      </c>
      <c r="H22" t="s">
        <v>491</v>
      </c>
    </row>
    <row r="23" spans="1:8" x14ac:dyDescent="0.2">
      <c r="A23" s="2">
        <v>44641</v>
      </c>
      <c r="B23" t="s">
        <v>353</v>
      </c>
      <c r="C23" t="s">
        <v>354</v>
      </c>
      <c r="D23" t="s">
        <v>121</v>
      </c>
      <c r="E23" t="s">
        <v>269</v>
      </c>
      <c r="F23">
        <v>1</v>
      </c>
      <c r="G23">
        <f t="shared" si="0"/>
        <v>1</v>
      </c>
      <c r="H23" t="s">
        <v>491</v>
      </c>
    </row>
    <row r="24" spans="1:8" x14ac:dyDescent="0.2">
      <c r="A24" s="2">
        <v>44580</v>
      </c>
      <c r="B24" t="s">
        <v>262</v>
      </c>
      <c r="C24" t="s">
        <v>291</v>
      </c>
      <c r="D24" t="s">
        <v>316</v>
      </c>
      <c r="E24" t="s">
        <v>270</v>
      </c>
      <c r="F24">
        <v>0</v>
      </c>
      <c r="G24">
        <f t="shared" si="0"/>
        <v>2</v>
      </c>
      <c r="H24" t="s">
        <v>491</v>
      </c>
    </row>
    <row r="25" spans="1:8" x14ac:dyDescent="0.2">
      <c r="A25" s="2">
        <v>44573</v>
      </c>
      <c r="B25" t="s">
        <v>355</v>
      </c>
      <c r="C25" t="s">
        <v>356</v>
      </c>
      <c r="D25" t="s">
        <v>316</v>
      </c>
      <c r="E25" t="s">
        <v>270</v>
      </c>
      <c r="F25">
        <v>0</v>
      </c>
      <c r="G25">
        <f t="shared" si="0"/>
        <v>1</v>
      </c>
      <c r="H25" t="s">
        <v>491</v>
      </c>
    </row>
    <row r="26" spans="1:8" x14ac:dyDescent="0.2">
      <c r="A26" s="4">
        <v>44550</v>
      </c>
      <c r="B26" s="3" t="s">
        <v>12</v>
      </c>
      <c r="C26" s="3" t="s">
        <v>357</v>
      </c>
      <c r="D26" s="3" t="s">
        <v>13</v>
      </c>
      <c r="E26" s="3" t="s">
        <v>269</v>
      </c>
      <c r="F26" s="3">
        <v>1</v>
      </c>
      <c r="G26">
        <f t="shared" si="0"/>
        <v>3</v>
      </c>
    </row>
    <row r="27" spans="1:8" x14ac:dyDescent="0.2">
      <c r="A27" s="4">
        <v>44550</v>
      </c>
      <c r="B27" s="3" t="s">
        <v>358</v>
      </c>
      <c r="C27" s="3" t="s">
        <v>359</v>
      </c>
      <c r="D27" s="3" t="s">
        <v>480</v>
      </c>
      <c r="E27" s="3" t="s">
        <v>270</v>
      </c>
      <c r="F27" s="3">
        <v>0</v>
      </c>
      <c r="G27">
        <f t="shared" si="0"/>
        <v>3</v>
      </c>
    </row>
    <row r="28" spans="1:8" x14ac:dyDescent="0.2">
      <c r="A28" s="4">
        <v>44550</v>
      </c>
      <c r="B28" s="3" t="s">
        <v>319</v>
      </c>
      <c r="C28" s="3" t="s">
        <v>320</v>
      </c>
      <c r="D28" s="3" t="s">
        <v>475</v>
      </c>
      <c r="E28" s="3" t="s">
        <v>269</v>
      </c>
      <c r="F28" s="3">
        <v>1</v>
      </c>
      <c r="G28">
        <f t="shared" si="0"/>
        <v>2</v>
      </c>
    </row>
    <row r="29" spans="1:8" x14ac:dyDescent="0.2">
      <c r="A29" s="2">
        <v>44470</v>
      </c>
      <c r="B29" t="s">
        <v>360</v>
      </c>
      <c r="C29" t="s">
        <v>361</v>
      </c>
      <c r="D29" t="s">
        <v>316</v>
      </c>
      <c r="E29" t="s">
        <v>270</v>
      </c>
      <c r="F29">
        <v>0</v>
      </c>
      <c r="G29">
        <f t="shared" si="0"/>
        <v>1</v>
      </c>
      <c r="H29" t="s">
        <v>491</v>
      </c>
    </row>
    <row r="30" spans="1:8" x14ac:dyDescent="0.2">
      <c r="A30" s="4">
        <v>44461</v>
      </c>
      <c r="B30" s="3" t="s">
        <v>275</v>
      </c>
      <c r="C30" s="3" t="s">
        <v>276</v>
      </c>
      <c r="D30" s="3" t="s">
        <v>315</v>
      </c>
      <c r="E30" s="3" t="s">
        <v>270</v>
      </c>
      <c r="F30" s="3">
        <v>0</v>
      </c>
      <c r="G30">
        <f t="shared" si="0"/>
        <v>2</v>
      </c>
    </row>
    <row r="31" spans="1:8" x14ac:dyDescent="0.2">
      <c r="A31" s="4">
        <v>44460</v>
      </c>
      <c r="B31" s="3" t="s">
        <v>275</v>
      </c>
      <c r="C31" s="3" t="s">
        <v>276</v>
      </c>
      <c r="D31" s="3" t="s">
        <v>315</v>
      </c>
      <c r="E31" s="3" t="s">
        <v>269</v>
      </c>
      <c r="F31" s="3">
        <v>1</v>
      </c>
      <c r="G31">
        <f t="shared" si="0"/>
        <v>2</v>
      </c>
    </row>
    <row r="32" spans="1:8" x14ac:dyDescent="0.2">
      <c r="A32" s="2">
        <v>44459</v>
      </c>
      <c r="B32" t="s">
        <v>362</v>
      </c>
      <c r="C32" t="s">
        <v>363</v>
      </c>
      <c r="D32" t="s">
        <v>75</v>
      </c>
      <c r="E32" t="s">
        <v>269</v>
      </c>
      <c r="F32">
        <v>1</v>
      </c>
      <c r="G32">
        <f t="shared" si="0"/>
        <v>1</v>
      </c>
      <c r="H32" t="s">
        <v>491</v>
      </c>
    </row>
    <row r="33" spans="1:8" x14ac:dyDescent="0.2">
      <c r="A33" s="2">
        <v>44391</v>
      </c>
      <c r="B33" t="s">
        <v>364</v>
      </c>
      <c r="C33" t="s">
        <v>365</v>
      </c>
      <c r="D33" t="s">
        <v>316</v>
      </c>
      <c r="E33" t="s">
        <v>270</v>
      </c>
      <c r="F33">
        <v>0</v>
      </c>
      <c r="G33">
        <f t="shared" si="0"/>
        <v>1</v>
      </c>
      <c r="H33" t="s">
        <v>491</v>
      </c>
    </row>
    <row r="34" spans="1:8" x14ac:dyDescent="0.2">
      <c r="A34" s="4">
        <v>44368</v>
      </c>
      <c r="B34" s="3" t="s">
        <v>12</v>
      </c>
      <c r="C34" s="3" t="s">
        <v>357</v>
      </c>
      <c r="D34" s="3" t="s">
        <v>13</v>
      </c>
      <c r="E34" s="3" t="s">
        <v>270</v>
      </c>
      <c r="F34" s="3">
        <v>0</v>
      </c>
      <c r="G34">
        <f t="shared" si="0"/>
        <v>3</v>
      </c>
    </row>
    <row r="35" spans="1:8" x14ac:dyDescent="0.2">
      <c r="A35" s="4">
        <v>44368</v>
      </c>
      <c r="B35" s="3" t="s">
        <v>345</v>
      </c>
      <c r="C35" s="3" t="s">
        <v>346</v>
      </c>
      <c r="D35" s="3" t="s">
        <v>316</v>
      </c>
      <c r="E35" s="3" t="s">
        <v>269</v>
      </c>
      <c r="F35" s="3">
        <v>1</v>
      </c>
      <c r="G35">
        <f t="shared" si="0"/>
        <v>3</v>
      </c>
    </row>
    <row r="36" spans="1:8" x14ac:dyDescent="0.2">
      <c r="A36" s="4">
        <v>44277</v>
      </c>
      <c r="B36" s="3" t="s">
        <v>343</v>
      </c>
      <c r="C36" s="3" t="s">
        <v>344</v>
      </c>
      <c r="D36" s="3" t="s">
        <v>53</v>
      </c>
      <c r="E36" s="3" t="s">
        <v>270</v>
      </c>
      <c r="F36" s="3">
        <v>0</v>
      </c>
      <c r="G36">
        <f t="shared" si="0"/>
        <v>3</v>
      </c>
    </row>
    <row r="37" spans="1:8" x14ac:dyDescent="0.2">
      <c r="A37" s="4">
        <v>44277</v>
      </c>
      <c r="B37" s="3" t="s">
        <v>358</v>
      </c>
      <c r="C37" s="3" t="s">
        <v>359</v>
      </c>
      <c r="D37" s="3" t="s">
        <v>480</v>
      </c>
      <c r="E37" s="3" t="s">
        <v>269</v>
      </c>
      <c r="F37" s="3">
        <v>1</v>
      </c>
      <c r="G37">
        <f t="shared" si="0"/>
        <v>3</v>
      </c>
    </row>
    <row r="38" spans="1:8" x14ac:dyDescent="0.2">
      <c r="A38" s="4">
        <v>44277</v>
      </c>
      <c r="B38" s="3" t="s">
        <v>366</v>
      </c>
      <c r="C38" s="3" t="s">
        <v>367</v>
      </c>
      <c r="D38" s="3" t="s">
        <v>481</v>
      </c>
      <c r="E38" s="3" t="s">
        <v>270</v>
      </c>
      <c r="F38" s="3">
        <v>0</v>
      </c>
      <c r="G38">
        <f t="shared" si="0"/>
        <v>2</v>
      </c>
    </row>
    <row r="39" spans="1:8" x14ac:dyDescent="0.2">
      <c r="A39" s="4">
        <v>44277</v>
      </c>
      <c r="B39" s="3" t="s">
        <v>368</v>
      </c>
      <c r="C39" s="3" t="s">
        <v>369</v>
      </c>
      <c r="D39" s="3" t="s">
        <v>482</v>
      </c>
      <c r="E39" s="3" t="s">
        <v>270</v>
      </c>
      <c r="F39" s="3">
        <v>0</v>
      </c>
      <c r="G39">
        <f t="shared" si="0"/>
        <v>2</v>
      </c>
    </row>
    <row r="40" spans="1:8" x14ac:dyDescent="0.2">
      <c r="A40" s="2">
        <v>44277</v>
      </c>
      <c r="B40" t="s">
        <v>370</v>
      </c>
      <c r="C40" t="s">
        <v>371</v>
      </c>
      <c r="D40" t="s">
        <v>229</v>
      </c>
      <c r="E40" t="s">
        <v>269</v>
      </c>
      <c r="F40">
        <v>1</v>
      </c>
      <c r="G40">
        <f t="shared" si="0"/>
        <v>1</v>
      </c>
      <c r="H40" t="s">
        <v>491</v>
      </c>
    </row>
    <row r="41" spans="1:8" x14ac:dyDescent="0.2">
      <c r="A41" s="2">
        <v>44243</v>
      </c>
      <c r="B41" t="s">
        <v>372</v>
      </c>
      <c r="C41" t="s">
        <v>373</v>
      </c>
      <c r="D41" t="s">
        <v>209</v>
      </c>
      <c r="E41" t="s">
        <v>269</v>
      </c>
      <c r="F41">
        <v>1</v>
      </c>
      <c r="G41">
        <f t="shared" si="0"/>
        <v>1</v>
      </c>
      <c r="H41" t="s">
        <v>491</v>
      </c>
    </row>
    <row r="42" spans="1:8" x14ac:dyDescent="0.2">
      <c r="A42" s="2">
        <v>44214</v>
      </c>
      <c r="B42" t="s">
        <v>282</v>
      </c>
      <c r="C42" t="s">
        <v>283</v>
      </c>
      <c r="D42" t="s">
        <v>316</v>
      </c>
      <c r="E42" t="s">
        <v>270</v>
      </c>
      <c r="F42">
        <v>0</v>
      </c>
      <c r="G42">
        <f t="shared" si="0"/>
        <v>1</v>
      </c>
      <c r="H42" t="s">
        <v>491</v>
      </c>
    </row>
    <row r="43" spans="1:8" x14ac:dyDescent="0.2">
      <c r="A43" s="2">
        <v>44214</v>
      </c>
      <c r="B43" t="s">
        <v>284</v>
      </c>
      <c r="C43" t="s">
        <v>285</v>
      </c>
      <c r="D43" t="s">
        <v>205</v>
      </c>
      <c r="E43" t="s">
        <v>269</v>
      </c>
      <c r="F43">
        <v>1</v>
      </c>
      <c r="G43">
        <f t="shared" si="0"/>
        <v>1</v>
      </c>
      <c r="H43" t="s">
        <v>491</v>
      </c>
    </row>
    <row r="44" spans="1:8" x14ac:dyDescent="0.2">
      <c r="A44" s="2">
        <v>44186</v>
      </c>
      <c r="B44" t="s">
        <v>343</v>
      </c>
      <c r="C44" t="s">
        <v>344</v>
      </c>
      <c r="D44" t="s">
        <v>53</v>
      </c>
      <c r="E44" t="s">
        <v>269</v>
      </c>
      <c r="F44">
        <v>1</v>
      </c>
      <c r="G44">
        <f t="shared" si="0"/>
        <v>3</v>
      </c>
      <c r="H44" t="s">
        <v>491</v>
      </c>
    </row>
    <row r="45" spans="1:8" x14ac:dyDescent="0.2">
      <c r="A45" s="2">
        <v>44186</v>
      </c>
      <c r="B45" t="s">
        <v>374</v>
      </c>
      <c r="C45" t="s">
        <v>375</v>
      </c>
      <c r="D45" t="s">
        <v>483</v>
      </c>
      <c r="E45" t="s">
        <v>270</v>
      </c>
      <c r="F45">
        <v>0</v>
      </c>
      <c r="G45">
        <f t="shared" si="0"/>
        <v>1</v>
      </c>
      <c r="H45" t="s">
        <v>491</v>
      </c>
    </row>
    <row r="46" spans="1:8" x14ac:dyDescent="0.2">
      <c r="A46" s="4">
        <v>44186</v>
      </c>
      <c r="B46" s="3" t="s">
        <v>366</v>
      </c>
      <c r="C46" s="3" t="s">
        <v>367</v>
      </c>
      <c r="D46" s="3" t="s">
        <v>481</v>
      </c>
      <c r="E46" s="3" t="s">
        <v>269</v>
      </c>
      <c r="F46" s="3">
        <v>1</v>
      </c>
      <c r="G46">
        <f t="shared" si="0"/>
        <v>2</v>
      </c>
    </row>
    <row r="47" spans="1:8" x14ac:dyDescent="0.2">
      <c r="A47" s="4">
        <v>44186</v>
      </c>
      <c r="B47" s="3" t="s">
        <v>323</v>
      </c>
      <c r="C47" s="3" t="s">
        <v>324</v>
      </c>
      <c r="D47" s="3" t="s">
        <v>476</v>
      </c>
      <c r="E47" s="3" t="s">
        <v>269</v>
      </c>
      <c r="F47" s="3">
        <v>1</v>
      </c>
      <c r="G47">
        <f t="shared" si="0"/>
        <v>2</v>
      </c>
    </row>
    <row r="48" spans="1:8" x14ac:dyDescent="0.2">
      <c r="A48" s="2">
        <v>44186</v>
      </c>
      <c r="B48" t="s">
        <v>376</v>
      </c>
      <c r="C48" t="s">
        <v>377</v>
      </c>
      <c r="D48" t="s">
        <v>484</v>
      </c>
      <c r="E48" t="s">
        <v>270</v>
      </c>
      <c r="F48">
        <v>0</v>
      </c>
      <c r="G48">
        <f t="shared" si="0"/>
        <v>2</v>
      </c>
      <c r="H48" t="s">
        <v>491</v>
      </c>
    </row>
    <row r="49" spans="1:8" x14ac:dyDescent="0.2">
      <c r="A49" s="4">
        <v>44186</v>
      </c>
      <c r="B49" s="3" t="s">
        <v>378</v>
      </c>
      <c r="C49" s="3" t="s">
        <v>379</v>
      </c>
      <c r="D49" s="3" t="s">
        <v>233</v>
      </c>
      <c r="E49" s="3" t="s">
        <v>269</v>
      </c>
      <c r="F49" s="3">
        <v>1</v>
      </c>
      <c r="G49">
        <f t="shared" si="0"/>
        <v>3</v>
      </c>
    </row>
    <row r="50" spans="1:8" x14ac:dyDescent="0.2">
      <c r="A50" s="4">
        <v>44168</v>
      </c>
      <c r="B50" s="3" t="s">
        <v>380</v>
      </c>
      <c r="C50" s="3" t="s">
        <v>381</v>
      </c>
      <c r="D50" s="3" t="s">
        <v>316</v>
      </c>
      <c r="E50" s="3" t="s">
        <v>270</v>
      </c>
      <c r="F50" s="3">
        <v>0</v>
      </c>
      <c r="G50">
        <f t="shared" si="0"/>
        <v>2</v>
      </c>
    </row>
    <row r="51" spans="1:8" x14ac:dyDescent="0.2">
      <c r="A51" s="2">
        <v>44126</v>
      </c>
      <c r="B51" t="s">
        <v>382</v>
      </c>
      <c r="C51" t="s">
        <v>383</v>
      </c>
      <c r="D51" t="s">
        <v>316</v>
      </c>
      <c r="E51" t="s">
        <v>270</v>
      </c>
      <c r="F51">
        <v>0</v>
      </c>
      <c r="G51">
        <f t="shared" si="0"/>
        <v>1</v>
      </c>
      <c r="H51" t="s">
        <v>491</v>
      </c>
    </row>
    <row r="52" spans="1:8" x14ac:dyDescent="0.2">
      <c r="A52" s="4">
        <v>44095</v>
      </c>
      <c r="B52" s="3" t="s">
        <v>384</v>
      </c>
      <c r="C52" s="3" t="s">
        <v>385</v>
      </c>
      <c r="D52" s="3" t="s">
        <v>316</v>
      </c>
      <c r="E52" s="3" t="s">
        <v>270</v>
      </c>
      <c r="F52" s="3">
        <v>0</v>
      </c>
      <c r="G52">
        <f t="shared" si="0"/>
        <v>2</v>
      </c>
    </row>
    <row r="53" spans="1:8" x14ac:dyDescent="0.2">
      <c r="A53" s="2">
        <v>44095</v>
      </c>
      <c r="B53" t="s">
        <v>358</v>
      </c>
      <c r="C53" t="s">
        <v>359</v>
      </c>
      <c r="D53" t="s">
        <v>480</v>
      </c>
      <c r="E53" t="s">
        <v>270</v>
      </c>
      <c r="F53">
        <v>0</v>
      </c>
      <c r="G53">
        <f t="shared" si="0"/>
        <v>3</v>
      </c>
      <c r="H53" t="s">
        <v>491</v>
      </c>
    </row>
    <row r="54" spans="1:8" x14ac:dyDescent="0.2">
      <c r="A54" s="4">
        <v>44095</v>
      </c>
      <c r="B54" s="3" t="s">
        <v>380</v>
      </c>
      <c r="C54" s="3" t="s">
        <v>381</v>
      </c>
      <c r="D54" s="3" t="s">
        <v>316</v>
      </c>
      <c r="E54" s="3" t="s">
        <v>269</v>
      </c>
      <c r="F54" s="3">
        <v>1</v>
      </c>
      <c r="G54">
        <f t="shared" si="0"/>
        <v>2</v>
      </c>
    </row>
    <row r="55" spans="1:8" x14ac:dyDescent="0.2">
      <c r="A55" s="2">
        <v>44095</v>
      </c>
      <c r="B55" t="s">
        <v>386</v>
      </c>
      <c r="C55" t="s">
        <v>387</v>
      </c>
      <c r="D55" t="s">
        <v>195</v>
      </c>
      <c r="E55" t="s">
        <v>269</v>
      </c>
      <c r="F55">
        <v>1</v>
      </c>
      <c r="G55">
        <f t="shared" si="0"/>
        <v>1</v>
      </c>
      <c r="H55" t="s">
        <v>491</v>
      </c>
    </row>
    <row r="56" spans="1:8" x14ac:dyDescent="0.2">
      <c r="A56" s="4">
        <v>44004</v>
      </c>
      <c r="B56" s="3" t="s">
        <v>341</v>
      </c>
      <c r="C56" s="3" t="s">
        <v>342</v>
      </c>
      <c r="D56" s="3" t="s">
        <v>316</v>
      </c>
      <c r="E56" s="3" t="s">
        <v>269</v>
      </c>
      <c r="F56" s="3">
        <v>1</v>
      </c>
      <c r="G56">
        <f t="shared" si="0"/>
        <v>2</v>
      </c>
    </row>
    <row r="57" spans="1:8" x14ac:dyDescent="0.2">
      <c r="A57" s="2">
        <v>44004</v>
      </c>
      <c r="B57" t="s">
        <v>345</v>
      </c>
      <c r="C57" t="s">
        <v>346</v>
      </c>
      <c r="D57" t="s">
        <v>316</v>
      </c>
      <c r="E57" t="s">
        <v>270</v>
      </c>
      <c r="F57">
        <v>0</v>
      </c>
      <c r="G57">
        <f t="shared" si="0"/>
        <v>3</v>
      </c>
      <c r="H57" t="s">
        <v>491</v>
      </c>
    </row>
    <row r="58" spans="1:8" x14ac:dyDescent="0.2">
      <c r="A58" s="2">
        <v>44004</v>
      </c>
      <c r="B58" t="s">
        <v>388</v>
      </c>
      <c r="C58" t="s">
        <v>389</v>
      </c>
      <c r="D58" t="s">
        <v>147</v>
      </c>
      <c r="E58" t="s">
        <v>269</v>
      </c>
      <c r="F58">
        <v>1</v>
      </c>
      <c r="G58">
        <f t="shared" si="0"/>
        <v>1</v>
      </c>
      <c r="H58" t="s">
        <v>491</v>
      </c>
    </row>
    <row r="59" spans="1:8" x14ac:dyDescent="0.2">
      <c r="A59" s="2">
        <v>44004</v>
      </c>
      <c r="B59" t="s">
        <v>333</v>
      </c>
      <c r="C59" t="s">
        <v>334</v>
      </c>
      <c r="D59" t="s">
        <v>477</v>
      </c>
      <c r="E59" t="s">
        <v>270</v>
      </c>
      <c r="F59">
        <v>0</v>
      </c>
      <c r="G59">
        <f t="shared" si="0"/>
        <v>3</v>
      </c>
      <c r="H59" t="s">
        <v>491</v>
      </c>
    </row>
    <row r="60" spans="1:8" x14ac:dyDescent="0.2">
      <c r="A60" s="4">
        <v>44004</v>
      </c>
      <c r="B60" s="3" t="s">
        <v>368</v>
      </c>
      <c r="C60" s="3" t="s">
        <v>369</v>
      </c>
      <c r="D60" s="3" t="s">
        <v>482</v>
      </c>
      <c r="E60" s="3" t="s">
        <v>269</v>
      </c>
      <c r="F60" s="3">
        <v>1</v>
      </c>
      <c r="G60">
        <f t="shared" si="0"/>
        <v>2</v>
      </c>
    </row>
    <row r="61" spans="1:8" x14ac:dyDescent="0.2">
      <c r="A61" s="4">
        <v>44004</v>
      </c>
      <c r="B61" s="3" t="s">
        <v>378</v>
      </c>
      <c r="C61" s="3" t="s">
        <v>379</v>
      </c>
      <c r="D61" s="3" t="s">
        <v>233</v>
      </c>
      <c r="E61" s="3" t="s">
        <v>270</v>
      </c>
      <c r="F61" s="3">
        <v>0</v>
      </c>
      <c r="G61">
        <f t="shared" si="0"/>
        <v>3</v>
      </c>
    </row>
    <row r="62" spans="1:8" x14ac:dyDescent="0.2">
      <c r="A62" s="4">
        <v>43913</v>
      </c>
      <c r="B62" s="3" t="s">
        <v>384</v>
      </c>
      <c r="C62" s="3" t="s">
        <v>385</v>
      </c>
      <c r="D62" s="3" t="s">
        <v>316</v>
      </c>
      <c r="E62" s="3" t="s">
        <v>269</v>
      </c>
      <c r="F62" s="3">
        <v>1</v>
      </c>
      <c r="G62">
        <f t="shared" si="0"/>
        <v>2</v>
      </c>
    </row>
    <row r="63" spans="1:8" x14ac:dyDescent="0.2">
      <c r="A63" s="2">
        <v>43913</v>
      </c>
      <c r="B63" t="s">
        <v>390</v>
      </c>
      <c r="C63" t="s">
        <v>391</v>
      </c>
      <c r="D63" t="s">
        <v>101</v>
      </c>
      <c r="E63" t="s">
        <v>269</v>
      </c>
      <c r="F63">
        <v>1</v>
      </c>
      <c r="G63">
        <f t="shared" si="0"/>
        <v>1</v>
      </c>
      <c r="H63" t="s">
        <v>491</v>
      </c>
    </row>
    <row r="64" spans="1:8" x14ac:dyDescent="0.2">
      <c r="A64" s="2">
        <v>43913</v>
      </c>
      <c r="B64" t="s">
        <v>392</v>
      </c>
      <c r="C64" t="s">
        <v>393</v>
      </c>
      <c r="D64" t="s">
        <v>485</v>
      </c>
      <c r="E64" t="s">
        <v>270</v>
      </c>
      <c r="F64">
        <v>0</v>
      </c>
      <c r="G64">
        <f t="shared" si="0"/>
        <v>1</v>
      </c>
      <c r="H64" t="s">
        <v>491</v>
      </c>
    </row>
    <row r="65" spans="1:8" x14ac:dyDescent="0.2">
      <c r="A65" s="2">
        <v>43859</v>
      </c>
      <c r="B65" t="s">
        <v>394</v>
      </c>
      <c r="C65" t="s">
        <v>395</v>
      </c>
      <c r="D65" t="s">
        <v>316</v>
      </c>
      <c r="E65" t="s">
        <v>270</v>
      </c>
      <c r="F65">
        <v>0</v>
      </c>
      <c r="G65">
        <f t="shared" si="0"/>
        <v>1</v>
      </c>
      <c r="H65" t="s">
        <v>491</v>
      </c>
    </row>
    <row r="66" spans="1:8" x14ac:dyDescent="0.2">
      <c r="A66" s="4">
        <v>43822</v>
      </c>
      <c r="B66" s="3" t="s">
        <v>396</v>
      </c>
      <c r="C66" s="3" t="s">
        <v>397</v>
      </c>
      <c r="D66" s="3" t="s">
        <v>486</v>
      </c>
      <c r="E66" s="3" t="s">
        <v>270</v>
      </c>
      <c r="F66" s="3">
        <v>0</v>
      </c>
      <c r="G66">
        <f t="shared" si="0"/>
        <v>2</v>
      </c>
    </row>
    <row r="67" spans="1:8" x14ac:dyDescent="0.2">
      <c r="A67" s="2">
        <v>43822</v>
      </c>
      <c r="B67" t="s">
        <v>378</v>
      </c>
      <c r="C67" t="s">
        <v>379</v>
      </c>
      <c r="D67" t="s">
        <v>233</v>
      </c>
      <c r="E67" t="s">
        <v>269</v>
      </c>
      <c r="F67">
        <v>1</v>
      </c>
      <c r="G67">
        <f t="shared" ref="G67:G96" si="1">COUNTIF($C$2:$C$96, "="&amp;C67)</f>
        <v>3</v>
      </c>
      <c r="H67" t="s">
        <v>491</v>
      </c>
    </row>
    <row r="68" spans="1:8" x14ac:dyDescent="0.2">
      <c r="A68" s="2">
        <v>43731</v>
      </c>
      <c r="B68" t="s">
        <v>398</v>
      </c>
      <c r="C68" t="s">
        <v>399</v>
      </c>
      <c r="D68" t="s">
        <v>487</v>
      </c>
      <c r="E68" t="s">
        <v>270</v>
      </c>
      <c r="F68">
        <v>0</v>
      </c>
      <c r="G68">
        <f t="shared" si="1"/>
        <v>1</v>
      </c>
      <c r="H68" t="s">
        <v>491</v>
      </c>
    </row>
    <row r="69" spans="1:8" x14ac:dyDescent="0.2">
      <c r="A69" s="2">
        <v>43731</v>
      </c>
      <c r="B69" t="s">
        <v>400</v>
      </c>
      <c r="C69" t="s">
        <v>401</v>
      </c>
      <c r="D69" t="s">
        <v>237</v>
      </c>
      <c r="E69" t="s">
        <v>269</v>
      </c>
      <c r="F69">
        <v>1</v>
      </c>
      <c r="G69">
        <f t="shared" si="1"/>
        <v>1</v>
      </c>
      <c r="H69" t="s">
        <v>491</v>
      </c>
    </row>
    <row r="70" spans="1:8" x14ac:dyDescent="0.2">
      <c r="A70" s="2">
        <v>43640</v>
      </c>
      <c r="B70" t="s">
        <v>402</v>
      </c>
      <c r="C70" t="s">
        <v>403</v>
      </c>
      <c r="D70" t="s">
        <v>63</v>
      </c>
      <c r="E70" t="s">
        <v>269</v>
      </c>
      <c r="F70">
        <v>1</v>
      </c>
      <c r="G70">
        <f t="shared" si="1"/>
        <v>1</v>
      </c>
      <c r="H70" t="s">
        <v>491</v>
      </c>
    </row>
    <row r="71" spans="1:8" x14ac:dyDescent="0.2">
      <c r="A71" s="2">
        <v>43556</v>
      </c>
      <c r="B71" t="s">
        <v>404</v>
      </c>
      <c r="C71" t="s">
        <v>405</v>
      </c>
      <c r="D71" t="s">
        <v>316</v>
      </c>
      <c r="E71" t="s">
        <v>270</v>
      </c>
      <c r="F71">
        <v>0</v>
      </c>
      <c r="G71">
        <f t="shared" si="1"/>
        <v>1</v>
      </c>
      <c r="H71" t="s">
        <v>491</v>
      </c>
    </row>
    <row r="72" spans="1:8" x14ac:dyDescent="0.2">
      <c r="A72" s="4">
        <v>43458</v>
      </c>
      <c r="B72" s="3" t="s">
        <v>396</v>
      </c>
      <c r="C72" s="3" t="s">
        <v>397</v>
      </c>
      <c r="D72" s="3" t="s">
        <v>486</v>
      </c>
      <c r="E72" s="3" t="s">
        <v>269</v>
      </c>
      <c r="F72" s="3">
        <v>1</v>
      </c>
      <c r="G72">
        <f t="shared" si="1"/>
        <v>2</v>
      </c>
    </row>
    <row r="73" spans="1:8" x14ac:dyDescent="0.2">
      <c r="A73" s="4">
        <v>43458</v>
      </c>
      <c r="B73" s="3" t="s">
        <v>406</v>
      </c>
      <c r="C73" s="3" t="s">
        <v>407</v>
      </c>
      <c r="D73" s="3" t="s">
        <v>488</v>
      </c>
      <c r="E73" s="3" t="s">
        <v>270</v>
      </c>
      <c r="F73" s="3">
        <v>0</v>
      </c>
      <c r="G73">
        <f t="shared" si="1"/>
        <v>2</v>
      </c>
    </row>
    <row r="74" spans="1:8" x14ac:dyDescent="0.2">
      <c r="A74" s="2">
        <v>43367</v>
      </c>
      <c r="B74" t="s">
        <v>300</v>
      </c>
      <c r="C74" t="s">
        <v>301</v>
      </c>
      <c r="D74" t="s">
        <v>316</v>
      </c>
      <c r="E74" t="s">
        <v>270</v>
      </c>
      <c r="F74">
        <v>0</v>
      </c>
      <c r="G74">
        <f t="shared" si="1"/>
        <v>1</v>
      </c>
      <c r="H74" t="s">
        <v>491</v>
      </c>
    </row>
    <row r="75" spans="1:8" x14ac:dyDescent="0.2">
      <c r="A75" s="4">
        <v>43367</v>
      </c>
      <c r="B75" s="3" t="s">
        <v>408</v>
      </c>
      <c r="C75" s="3" t="s">
        <v>409</v>
      </c>
      <c r="D75" s="3" t="s">
        <v>139</v>
      </c>
      <c r="E75" s="3" t="s">
        <v>269</v>
      </c>
      <c r="F75" s="3">
        <v>1</v>
      </c>
      <c r="G75">
        <f t="shared" si="1"/>
        <v>2</v>
      </c>
    </row>
    <row r="76" spans="1:8" x14ac:dyDescent="0.2">
      <c r="A76" s="2">
        <v>43269</v>
      </c>
      <c r="B76" t="s">
        <v>58</v>
      </c>
      <c r="C76" t="s">
        <v>410</v>
      </c>
      <c r="D76" t="s">
        <v>59</v>
      </c>
      <c r="E76" t="s">
        <v>269</v>
      </c>
      <c r="F76">
        <v>1</v>
      </c>
      <c r="G76">
        <f t="shared" si="1"/>
        <v>2</v>
      </c>
      <c r="H76" t="s">
        <v>491</v>
      </c>
    </row>
    <row r="77" spans="1:8" x14ac:dyDescent="0.2">
      <c r="A77" s="4">
        <v>43269</v>
      </c>
      <c r="B77" s="3" t="s">
        <v>408</v>
      </c>
      <c r="C77" s="3" t="s">
        <v>409</v>
      </c>
      <c r="D77" s="3" t="s">
        <v>139</v>
      </c>
      <c r="E77" s="3" t="s">
        <v>270</v>
      </c>
      <c r="F77" s="3">
        <v>0</v>
      </c>
      <c r="G77">
        <f t="shared" si="1"/>
        <v>2</v>
      </c>
    </row>
    <row r="78" spans="1:8" x14ac:dyDescent="0.2">
      <c r="A78" s="4">
        <v>43178</v>
      </c>
      <c r="B78" s="3" t="s">
        <v>406</v>
      </c>
      <c r="C78" s="3" t="s">
        <v>407</v>
      </c>
      <c r="D78" s="3" t="s">
        <v>488</v>
      </c>
      <c r="E78" s="3" t="s">
        <v>269</v>
      </c>
      <c r="F78" s="3">
        <v>1</v>
      </c>
      <c r="G78">
        <f t="shared" si="1"/>
        <v>2</v>
      </c>
    </row>
    <row r="79" spans="1:8" x14ac:dyDescent="0.2">
      <c r="A79" s="2">
        <v>43178</v>
      </c>
      <c r="B79" t="s">
        <v>411</v>
      </c>
      <c r="C79" t="s">
        <v>412</v>
      </c>
      <c r="D79" t="s">
        <v>219</v>
      </c>
      <c r="E79" t="s">
        <v>269</v>
      </c>
      <c r="F79">
        <v>1</v>
      </c>
      <c r="G79">
        <f t="shared" si="1"/>
        <v>1</v>
      </c>
      <c r="H79" t="s">
        <v>491</v>
      </c>
    </row>
    <row r="80" spans="1:8" x14ac:dyDescent="0.2">
      <c r="A80" s="2">
        <v>43147</v>
      </c>
      <c r="B80" t="s">
        <v>413</v>
      </c>
      <c r="C80" t="s">
        <v>414</v>
      </c>
      <c r="D80" t="s">
        <v>316</v>
      </c>
      <c r="E80" t="s">
        <v>270</v>
      </c>
      <c r="F80">
        <v>0</v>
      </c>
      <c r="G80">
        <f t="shared" si="1"/>
        <v>1</v>
      </c>
      <c r="H80" t="s">
        <v>491</v>
      </c>
    </row>
    <row r="81" spans="1:8" x14ac:dyDescent="0.2">
      <c r="A81" s="2">
        <v>43139</v>
      </c>
      <c r="B81" t="s">
        <v>415</v>
      </c>
      <c r="C81" t="s">
        <v>416</v>
      </c>
      <c r="D81" t="s">
        <v>316</v>
      </c>
      <c r="E81" t="s">
        <v>270</v>
      </c>
      <c r="F81">
        <v>0</v>
      </c>
      <c r="G81">
        <f t="shared" si="1"/>
        <v>1</v>
      </c>
      <c r="H81" t="s">
        <v>491</v>
      </c>
    </row>
    <row r="82" spans="1:8" x14ac:dyDescent="0.2">
      <c r="A82" s="2">
        <v>43087</v>
      </c>
      <c r="B82" t="s">
        <v>417</v>
      </c>
      <c r="C82" t="s">
        <v>418</v>
      </c>
      <c r="D82" t="s">
        <v>87</v>
      </c>
      <c r="E82" t="s">
        <v>269</v>
      </c>
      <c r="F82">
        <v>1</v>
      </c>
      <c r="G82">
        <f t="shared" si="1"/>
        <v>1</v>
      </c>
      <c r="H82" t="s">
        <v>491</v>
      </c>
    </row>
    <row r="83" spans="1:8" x14ac:dyDescent="0.2">
      <c r="A83" s="2">
        <v>43087</v>
      </c>
      <c r="B83" t="s">
        <v>419</v>
      </c>
      <c r="C83" t="s">
        <v>420</v>
      </c>
      <c r="D83" t="s">
        <v>489</v>
      </c>
      <c r="E83" t="s">
        <v>270</v>
      </c>
      <c r="F83">
        <v>0</v>
      </c>
      <c r="G83">
        <f t="shared" si="1"/>
        <v>1</v>
      </c>
      <c r="H83" t="s">
        <v>491</v>
      </c>
    </row>
    <row r="84" spans="1:8" x14ac:dyDescent="0.2">
      <c r="A84" s="4">
        <v>43087</v>
      </c>
      <c r="B84" s="3" t="s">
        <v>421</v>
      </c>
      <c r="C84" s="3" t="s">
        <v>422</v>
      </c>
      <c r="D84" s="3" t="s">
        <v>125</v>
      </c>
      <c r="E84" s="3" t="s">
        <v>269</v>
      </c>
      <c r="F84" s="3">
        <v>1</v>
      </c>
      <c r="G84">
        <f t="shared" si="1"/>
        <v>2</v>
      </c>
    </row>
    <row r="85" spans="1:8" x14ac:dyDescent="0.2">
      <c r="A85" s="2">
        <v>43017</v>
      </c>
      <c r="B85" t="s">
        <v>423</v>
      </c>
      <c r="C85" t="s">
        <v>424</v>
      </c>
      <c r="D85" t="s">
        <v>316</v>
      </c>
      <c r="E85" t="s">
        <v>270</v>
      </c>
      <c r="F85">
        <v>0</v>
      </c>
      <c r="G85">
        <f t="shared" si="1"/>
        <v>1</v>
      </c>
      <c r="H85" t="s">
        <v>491</v>
      </c>
    </row>
    <row r="86" spans="1:8" x14ac:dyDescent="0.2">
      <c r="A86" s="2">
        <v>42996</v>
      </c>
      <c r="B86" t="s">
        <v>12</v>
      </c>
      <c r="C86" t="s">
        <v>357</v>
      </c>
      <c r="D86" t="s">
        <v>13</v>
      </c>
      <c r="E86" t="s">
        <v>269</v>
      </c>
      <c r="F86">
        <v>1</v>
      </c>
      <c r="G86">
        <f t="shared" si="1"/>
        <v>3</v>
      </c>
      <c r="H86" t="s">
        <v>491</v>
      </c>
    </row>
    <row r="87" spans="1:8" x14ac:dyDescent="0.2">
      <c r="A87" s="2">
        <v>42996</v>
      </c>
      <c r="B87" t="s">
        <v>425</v>
      </c>
      <c r="C87" t="s">
        <v>426</v>
      </c>
      <c r="D87" t="s">
        <v>103</v>
      </c>
      <c r="E87" t="s">
        <v>269</v>
      </c>
      <c r="F87">
        <v>1</v>
      </c>
      <c r="G87">
        <f t="shared" si="1"/>
        <v>1</v>
      </c>
      <c r="H87" t="s">
        <v>491</v>
      </c>
    </row>
    <row r="88" spans="1:8" x14ac:dyDescent="0.2">
      <c r="A88" s="4">
        <v>42996</v>
      </c>
      <c r="B88" s="3" t="s">
        <v>421</v>
      </c>
      <c r="C88" s="3" t="s">
        <v>422</v>
      </c>
      <c r="D88" s="3" t="s">
        <v>125</v>
      </c>
      <c r="E88" s="3" t="s">
        <v>270</v>
      </c>
      <c r="F88" s="3">
        <v>0</v>
      </c>
      <c r="G88">
        <f t="shared" si="1"/>
        <v>2</v>
      </c>
    </row>
    <row r="89" spans="1:8" x14ac:dyDescent="0.2">
      <c r="A89" s="2">
        <v>42996</v>
      </c>
      <c r="B89" t="s">
        <v>339</v>
      </c>
      <c r="C89" t="s">
        <v>340</v>
      </c>
      <c r="D89" t="s">
        <v>478</v>
      </c>
      <c r="E89" t="s">
        <v>269</v>
      </c>
      <c r="F89">
        <v>1</v>
      </c>
      <c r="G89">
        <f t="shared" si="1"/>
        <v>2</v>
      </c>
      <c r="H89" t="s">
        <v>491</v>
      </c>
    </row>
    <row r="90" spans="1:8" x14ac:dyDescent="0.2">
      <c r="A90" s="2">
        <v>42996</v>
      </c>
      <c r="B90" t="s">
        <v>265</v>
      </c>
      <c r="C90" t="s">
        <v>302</v>
      </c>
      <c r="D90" t="s">
        <v>310</v>
      </c>
      <c r="E90" t="s">
        <v>270</v>
      </c>
      <c r="F90">
        <v>0</v>
      </c>
      <c r="G90">
        <f t="shared" si="1"/>
        <v>1</v>
      </c>
      <c r="H90" t="s">
        <v>491</v>
      </c>
    </row>
    <row r="91" spans="1:8" x14ac:dyDescent="0.2">
      <c r="A91" s="2">
        <v>42961</v>
      </c>
      <c r="B91" t="s">
        <v>427</v>
      </c>
      <c r="C91" t="s">
        <v>428</v>
      </c>
      <c r="D91" t="s">
        <v>316</v>
      </c>
      <c r="E91" t="s">
        <v>270</v>
      </c>
      <c r="F91">
        <v>0</v>
      </c>
      <c r="G91">
        <f t="shared" si="1"/>
        <v>1</v>
      </c>
      <c r="H91" t="s">
        <v>491</v>
      </c>
    </row>
    <row r="92" spans="1:8" x14ac:dyDescent="0.2">
      <c r="A92" s="2">
        <v>42814</v>
      </c>
      <c r="B92" t="s">
        <v>58</v>
      </c>
      <c r="C92" t="s">
        <v>410</v>
      </c>
      <c r="D92" t="s">
        <v>59</v>
      </c>
      <c r="E92" t="s">
        <v>270</v>
      </c>
      <c r="F92">
        <v>0</v>
      </c>
      <c r="G92">
        <f t="shared" si="1"/>
        <v>2</v>
      </c>
      <c r="H92" t="s">
        <v>491</v>
      </c>
    </row>
    <row r="93" spans="1:8" x14ac:dyDescent="0.2">
      <c r="A93" s="2">
        <v>42814</v>
      </c>
      <c r="B93" t="s">
        <v>429</v>
      </c>
      <c r="C93" t="s">
        <v>430</v>
      </c>
      <c r="D93" t="s">
        <v>193</v>
      </c>
      <c r="E93" t="s">
        <v>269</v>
      </c>
      <c r="F93">
        <v>1</v>
      </c>
      <c r="G93">
        <f t="shared" si="1"/>
        <v>1</v>
      </c>
      <c r="H93" t="s">
        <v>491</v>
      </c>
    </row>
    <row r="94" spans="1:8" x14ac:dyDescent="0.2">
      <c r="A94" s="2">
        <v>42814</v>
      </c>
      <c r="B94" t="s">
        <v>376</v>
      </c>
      <c r="C94" t="s">
        <v>377</v>
      </c>
      <c r="D94" t="s">
        <v>484</v>
      </c>
      <c r="E94" t="s">
        <v>269</v>
      </c>
      <c r="F94">
        <v>1</v>
      </c>
      <c r="G94">
        <f t="shared" si="1"/>
        <v>2</v>
      </c>
      <c r="H94" t="s">
        <v>491</v>
      </c>
    </row>
    <row r="95" spans="1:8" x14ac:dyDescent="0.2">
      <c r="A95" s="2">
        <v>42752</v>
      </c>
      <c r="B95" t="s">
        <v>306</v>
      </c>
      <c r="C95" t="s">
        <v>307</v>
      </c>
      <c r="D95" t="s">
        <v>316</v>
      </c>
      <c r="E95" t="s">
        <v>270</v>
      </c>
      <c r="F95">
        <v>0</v>
      </c>
      <c r="G95">
        <f t="shared" si="1"/>
        <v>1</v>
      </c>
      <c r="H95" t="s">
        <v>491</v>
      </c>
    </row>
    <row r="96" spans="1:8" x14ac:dyDescent="0.2">
      <c r="A96" s="2">
        <v>42752</v>
      </c>
      <c r="B96" t="s">
        <v>262</v>
      </c>
      <c r="C96" t="s">
        <v>291</v>
      </c>
      <c r="D96" t="s">
        <v>316</v>
      </c>
      <c r="E96" t="s">
        <v>269</v>
      </c>
      <c r="F96">
        <v>1</v>
      </c>
      <c r="G96">
        <f t="shared" si="1"/>
        <v>2</v>
      </c>
      <c r="H96" t="s">
        <v>491</v>
      </c>
    </row>
    <row r="97" spans="1:8" x14ac:dyDescent="0.2">
      <c r="A97" s="2">
        <v>42748</v>
      </c>
      <c r="B97" t="s">
        <v>431</v>
      </c>
      <c r="C97" t="s">
        <v>432</v>
      </c>
      <c r="D97" t="s">
        <v>490</v>
      </c>
      <c r="E97" t="s">
        <v>270</v>
      </c>
      <c r="F97">
        <v>0</v>
      </c>
      <c r="G97">
        <f>COUNTIF($C$2:$C$97, "="&amp;C97)</f>
        <v>1</v>
      </c>
      <c r="H97" t="s">
        <v>491</v>
      </c>
    </row>
  </sheetData>
  <autoFilter ref="A1:H97" xr:uid="{C4D91D05-857D-9549-AA66-5F53EB4CB719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B389-86C5-B247-9628-ECE41D53B139}">
  <sheetPr>
    <tabColor theme="5" tint="0.59999389629810485"/>
  </sheetPr>
  <dimension ref="A1:B121"/>
  <sheetViews>
    <sheetView workbookViewId="0">
      <selection activeCell="A16" sqref="A16"/>
    </sheetView>
  </sheetViews>
  <sheetFormatPr baseColWidth="10" defaultRowHeight="16" x14ac:dyDescent="0.2"/>
  <cols>
    <col min="1" max="1" width="14.33203125" bestFit="1" customWidth="1"/>
    <col min="2" max="2" width="33.33203125" bestFit="1" customWidth="1"/>
  </cols>
  <sheetData>
    <row r="1" spans="1:2" x14ac:dyDescent="0.2">
      <c r="A1" s="1" t="s">
        <v>248</v>
      </c>
      <c r="B1" s="1" t="s">
        <v>247</v>
      </c>
    </row>
    <row r="2" spans="1:2" x14ac:dyDescent="0.2">
      <c r="A2" t="s">
        <v>0</v>
      </c>
      <c r="B2" t="s">
        <v>435</v>
      </c>
    </row>
    <row r="3" spans="1:2" x14ac:dyDescent="0.2">
      <c r="A3" t="s">
        <v>4</v>
      </c>
      <c r="B3" t="s">
        <v>512</v>
      </c>
    </row>
    <row r="4" spans="1:2" x14ac:dyDescent="0.2">
      <c r="A4" t="s">
        <v>6</v>
      </c>
      <c r="B4" t="s">
        <v>513</v>
      </c>
    </row>
    <row r="5" spans="1:2" x14ac:dyDescent="0.2">
      <c r="A5" t="s">
        <v>8</v>
      </c>
      <c r="B5" t="s">
        <v>474</v>
      </c>
    </row>
    <row r="6" spans="1:2" x14ac:dyDescent="0.2">
      <c r="A6" t="s">
        <v>10</v>
      </c>
      <c r="B6" t="s">
        <v>436</v>
      </c>
    </row>
    <row r="7" spans="1:2" x14ac:dyDescent="0.2">
      <c r="A7" t="s">
        <v>15</v>
      </c>
      <c r="B7" t="s">
        <v>515</v>
      </c>
    </row>
    <row r="8" spans="1:2" x14ac:dyDescent="0.2">
      <c r="A8" t="s">
        <v>19</v>
      </c>
      <c r="B8" t="s">
        <v>516</v>
      </c>
    </row>
    <row r="9" spans="1:2" x14ac:dyDescent="0.2">
      <c r="A9" t="s">
        <v>503</v>
      </c>
      <c r="B9" t="s">
        <v>582</v>
      </c>
    </row>
    <row r="10" spans="1:2" x14ac:dyDescent="0.2">
      <c r="A10" t="s">
        <v>21</v>
      </c>
      <c r="B10" t="s">
        <v>517</v>
      </c>
    </row>
    <row r="11" spans="1:2" x14ac:dyDescent="0.2">
      <c r="A11" t="s">
        <v>434</v>
      </c>
      <c r="B11" t="s">
        <v>590</v>
      </c>
    </row>
    <row r="12" spans="1:2" x14ac:dyDescent="0.2">
      <c r="A12" t="s">
        <v>434</v>
      </c>
      <c r="B12" t="s">
        <v>473</v>
      </c>
    </row>
    <row r="13" spans="1:2" x14ac:dyDescent="0.2">
      <c r="A13" t="s">
        <v>31</v>
      </c>
      <c r="B13" t="s">
        <v>518</v>
      </c>
    </row>
    <row r="14" spans="1:2" x14ac:dyDescent="0.2">
      <c r="A14" t="s">
        <v>33</v>
      </c>
      <c r="B14" t="s">
        <v>437</v>
      </c>
    </row>
    <row r="15" spans="1:2" x14ac:dyDescent="0.2">
      <c r="A15" t="s">
        <v>35</v>
      </c>
      <c r="B15" t="s">
        <v>438</v>
      </c>
    </row>
    <row r="16" spans="1:2" x14ac:dyDescent="0.2">
      <c r="A16" t="s">
        <v>41</v>
      </c>
      <c r="B16" t="s">
        <v>520</v>
      </c>
    </row>
    <row r="17" spans="1:2" x14ac:dyDescent="0.2">
      <c r="A17" t="s">
        <v>43</v>
      </c>
      <c r="B17" t="s">
        <v>439</v>
      </c>
    </row>
    <row r="18" spans="1:2" x14ac:dyDescent="0.2">
      <c r="A18" t="s">
        <v>45</v>
      </c>
      <c r="B18" t="s">
        <v>521</v>
      </c>
    </row>
    <row r="19" spans="1:2" x14ac:dyDescent="0.2">
      <c r="A19" t="s">
        <v>47</v>
      </c>
      <c r="B19" t="s">
        <v>440</v>
      </c>
    </row>
    <row r="20" spans="1:2" x14ac:dyDescent="0.2">
      <c r="A20" t="s">
        <v>49</v>
      </c>
      <c r="B20" t="s">
        <v>522</v>
      </c>
    </row>
    <row r="21" spans="1:2" x14ac:dyDescent="0.2">
      <c r="A21" t="s">
        <v>51</v>
      </c>
      <c r="B21" t="s">
        <v>441</v>
      </c>
    </row>
    <row r="22" spans="1:2" x14ac:dyDescent="0.2">
      <c r="A22" t="s">
        <v>55</v>
      </c>
      <c r="B22" t="s">
        <v>442</v>
      </c>
    </row>
    <row r="23" spans="1:2" x14ac:dyDescent="0.2">
      <c r="A23" t="s">
        <v>57</v>
      </c>
      <c r="B23" t="s">
        <v>523</v>
      </c>
    </row>
    <row r="24" spans="1:2" x14ac:dyDescent="0.2">
      <c r="A24" t="s">
        <v>59</v>
      </c>
      <c r="B24" t="s">
        <v>58</v>
      </c>
    </row>
    <row r="25" spans="1:2" x14ac:dyDescent="0.2">
      <c r="A25" t="s">
        <v>61</v>
      </c>
      <c r="B25" t="s">
        <v>524</v>
      </c>
    </row>
    <row r="26" spans="1:2" x14ac:dyDescent="0.2">
      <c r="A26" t="s">
        <v>495</v>
      </c>
      <c r="B26" t="s">
        <v>570</v>
      </c>
    </row>
    <row r="27" spans="1:2" x14ac:dyDescent="0.2">
      <c r="A27" t="s">
        <v>159</v>
      </c>
      <c r="B27" t="s">
        <v>551</v>
      </c>
    </row>
    <row r="28" spans="1:2" x14ac:dyDescent="0.2">
      <c r="A28" t="s">
        <v>65</v>
      </c>
      <c r="B28" t="s">
        <v>525</v>
      </c>
    </row>
    <row r="29" spans="1:2" x14ac:dyDescent="0.2">
      <c r="A29" t="s">
        <v>67</v>
      </c>
      <c r="B29" t="s">
        <v>443</v>
      </c>
    </row>
    <row r="30" spans="1:2" x14ac:dyDescent="0.2">
      <c r="A30" t="s">
        <v>69</v>
      </c>
      <c r="B30" t="s">
        <v>444</v>
      </c>
    </row>
    <row r="31" spans="1:2" x14ac:dyDescent="0.2">
      <c r="A31" t="s">
        <v>506</v>
      </c>
      <c r="B31" t="s">
        <v>585</v>
      </c>
    </row>
    <row r="32" spans="1:2" x14ac:dyDescent="0.2">
      <c r="A32" t="s">
        <v>507</v>
      </c>
      <c r="B32" t="s">
        <v>586</v>
      </c>
    </row>
    <row r="33" spans="1:2" x14ac:dyDescent="0.2">
      <c r="A33" t="s">
        <v>480</v>
      </c>
      <c r="B33" t="s">
        <v>578</v>
      </c>
    </row>
    <row r="34" spans="1:2" x14ac:dyDescent="0.2">
      <c r="A34" t="s">
        <v>77</v>
      </c>
      <c r="B34" t="s">
        <v>526</v>
      </c>
    </row>
    <row r="35" spans="1:2" x14ac:dyDescent="0.2">
      <c r="A35" t="s">
        <v>79</v>
      </c>
      <c r="B35" t="s">
        <v>527</v>
      </c>
    </row>
    <row r="36" spans="1:2" x14ac:dyDescent="0.2">
      <c r="A36" t="s">
        <v>494</v>
      </c>
      <c r="B36" t="s">
        <v>568</v>
      </c>
    </row>
    <row r="37" spans="1:2" x14ac:dyDescent="0.2">
      <c r="A37" t="s">
        <v>81</v>
      </c>
      <c r="B37" t="s">
        <v>528</v>
      </c>
    </row>
    <row r="38" spans="1:2" x14ac:dyDescent="0.2">
      <c r="A38" t="s">
        <v>83</v>
      </c>
      <c r="B38" t="s">
        <v>529</v>
      </c>
    </row>
    <row r="39" spans="1:2" x14ac:dyDescent="0.2">
      <c r="A39" t="s">
        <v>85</v>
      </c>
      <c r="B39" t="s">
        <v>445</v>
      </c>
    </row>
    <row r="40" spans="1:2" x14ac:dyDescent="0.2">
      <c r="A40" t="s">
        <v>89</v>
      </c>
      <c r="B40" t="s">
        <v>446</v>
      </c>
    </row>
    <row r="41" spans="1:2" x14ac:dyDescent="0.2">
      <c r="A41" t="s">
        <v>504</v>
      </c>
      <c r="B41" t="s">
        <v>583</v>
      </c>
    </row>
    <row r="42" spans="1:2" x14ac:dyDescent="0.2">
      <c r="A42" t="s">
        <v>91</v>
      </c>
      <c r="B42" t="s">
        <v>531</v>
      </c>
    </row>
    <row r="43" spans="1:2" x14ac:dyDescent="0.2">
      <c r="A43" t="s">
        <v>508</v>
      </c>
      <c r="B43" t="s">
        <v>587</v>
      </c>
    </row>
    <row r="44" spans="1:2" x14ac:dyDescent="0.2">
      <c r="A44" t="s">
        <v>97</v>
      </c>
      <c r="B44" t="s">
        <v>532</v>
      </c>
    </row>
    <row r="45" spans="1:2" x14ac:dyDescent="0.2">
      <c r="A45" t="s">
        <v>502</v>
      </c>
      <c r="B45" t="s">
        <v>579</v>
      </c>
    </row>
    <row r="46" spans="1:2" x14ac:dyDescent="0.2">
      <c r="A46" t="s">
        <v>99</v>
      </c>
      <c r="B46" t="s">
        <v>533</v>
      </c>
    </row>
    <row r="47" spans="1:2" x14ac:dyDescent="0.2">
      <c r="A47" t="s">
        <v>105</v>
      </c>
      <c r="B47" t="s">
        <v>535</v>
      </c>
    </row>
    <row r="48" spans="1:2" x14ac:dyDescent="0.2">
      <c r="A48" t="s">
        <v>107</v>
      </c>
      <c r="B48" t="s">
        <v>536</v>
      </c>
    </row>
    <row r="49" spans="1:2" x14ac:dyDescent="0.2">
      <c r="A49" t="s">
        <v>109</v>
      </c>
      <c r="B49" t="s">
        <v>537</v>
      </c>
    </row>
    <row r="50" spans="1:2" x14ac:dyDescent="0.2">
      <c r="A50" t="s">
        <v>434</v>
      </c>
      <c r="B50" t="s">
        <v>404</v>
      </c>
    </row>
    <row r="51" spans="1:2" x14ac:dyDescent="0.2">
      <c r="A51" t="s">
        <v>483</v>
      </c>
      <c r="B51" t="s">
        <v>575</v>
      </c>
    </row>
    <row r="52" spans="1:2" x14ac:dyDescent="0.2">
      <c r="A52" t="s">
        <v>111</v>
      </c>
      <c r="B52" t="s">
        <v>538</v>
      </c>
    </row>
    <row r="53" spans="1:2" x14ac:dyDescent="0.2">
      <c r="A53" t="s">
        <v>591</v>
      </c>
      <c r="B53" t="s">
        <v>423</v>
      </c>
    </row>
    <row r="54" spans="1:2" x14ac:dyDescent="0.2">
      <c r="A54" t="s">
        <v>113</v>
      </c>
      <c r="B54" t="s">
        <v>539</v>
      </c>
    </row>
    <row r="55" spans="1:2" x14ac:dyDescent="0.2">
      <c r="A55" t="s">
        <v>447</v>
      </c>
      <c r="B55" t="s">
        <v>448</v>
      </c>
    </row>
    <row r="56" spans="1:2" x14ac:dyDescent="0.2">
      <c r="A56" t="s">
        <v>115</v>
      </c>
      <c r="B56" t="s">
        <v>540</v>
      </c>
    </row>
    <row r="57" spans="1:2" x14ac:dyDescent="0.2">
      <c r="A57" t="s">
        <v>499</v>
      </c>
      <c r="B57" t="s">
        <v>573</v>
      </c>
    </row>
    <row r="58" spans="1:2" x14ac:dyDescent="0.2">
      <c r="A58" t="s">
        <v>119</v>
      </c>
      <c r="B58" t="s">
        <v>541</v>
      </c>
    </row>
    <row r="59" spans="1:2" x14ac:dyDescent="0.2">
      <c r="A59" t="s">
        <v>489</v>
      </c>
      <c r="B59" t="s">
        <v>419</v>
      </c>
    </row>
    <row r="60" spans="1:2" x14ac:dyDescent="0.2">
      <c r="A60" t="s">
        <v>123</v>
      </c>
      <c r="B60" t="s">
        <v>542</v>
      </c>
    </row>
    <row r="61" spans="1:2" x14ac:dyDescent="0.2">
      <c r="A61" t="s">
        <v>125</v>
      </c>
      <c r="B61" t="s">
        <v>543</v>
      </c>
    </row>
    <row r="62" spans="1:2" x14ac:dyDescent="0.2">
      <c r="A62" t="s">
        <v>127</v>
      </c>
      <c r="B62" t="s">
        <v>544</v>
      </c>
    </row>
    <row r="63" spans="1:2" x14ac:dyDescent="0.2">
      <c r="A63" t="s">
        <v>129</v>
      </c>
      <c r="B63" t="s">
        <v>449</v>
      </c>
    </row>
    <row r="64" spans="1:2" x14ac:dyDescent="0.2">
      <c r="A64" t="s">
        <v>131</v>
      </c>
      <c r="B64" t="s">
        <v>545</v>
      </c>
    </row>
    <row r="65" spans="1:2" x14ac:dyDescent="0.2">
      <c r="A65" t="s">
        <v>133</v>
      </c>
      <c r="B65" t="s">
        <v>450</v>
      </c>
    </row>
    <row r="66" spans="1:2" x14ac:dyDescent="0.2">
      <c r="A66" t="s">
        <v>479</v>
      </c>
      <c r="B66" t="s">
        <v>571</v>
      </c>
    </row>
    <row r="67" spans="1:2" x14ac:dyDescent="0.2">
      <c r="A67" t="s">
        <v>135</v>
      </c>
      <c r="B67" t="s">
        <v>451</v>
      </c>
    </row>
    <row r="68" spans="1:2" x14ac:dyDescent="0.2">
      <c r="A68" t="s">
        <v>137</v>
      </c>
      <c r="B68" t="s">
        <v>452</v>
      </c>
    </row>
    <row r="69" spans="1:2" x14ac:dyDescent="0.2">
      <c r="A69" t="s">
        <v>490</v>
      </c>
      <c r="B69" t="s">
        <v>431</v>
      </c>
    </row>
    <row r="70" spans="1:2" x14ac:dyDescent="0.2">
      <c r="A70" t="s">
        <v>139</v>
      </c>
      <c r="B70" t="s">
        <v>546</v>
      </c>
    </row>
    <row r="71" spans="1:2" x14ac:dyDescent="0.2">
      <c r="A71" t="s">
        <v>143</v>
      </c>
      <c r="B71" t="s">
        <v>547</v>
      </c>
    </row>
    <row r="72" spans="1:2" x14ac:dyDescent="0.2">
      <c r="A72" t="s">
        <v>309</v>
      </c>
      <c r="B72" t="s">
        <v>433</v>
      </c>
    </row>
    <row r="73" spans="1:2" x14ac:dyDescent="0.2">
      <c r="A73" t="s">
        <v>500</v>
      </c>
      <c r="B73" t="s">
        <v>574</v>
      </c>
    </row>
    <row r="74" spans="1:2" x14ac:dyDescent="0.2">
      <c r="A74" t="s">
        <v>149</v>
      </c>
      <c r="B74" t="s">
        <v>548</v>
      </c>
    </row>
    <row r="75" spans="1:2" x14ac:dyDescent="0.2">
      <c r="A75" t="s">
        <v>151</v>
      </c>
      <c r="B75" t="s">
        <v>549</v>
      </c>
    </row>
    <row r="76" spans="1:2" x14ac:dyDescent="0.2">
      <c r="A76" t="s">
        <v>310</v>
      </c>
      <c r="B76" t="s">
        <v>265</v>
      </c>
    </row>
    <row r="77" spans="1:2" x14ac:dyDescent="0.2">
      <c r="A77" t="s">
        <v>153</v>
      </c>
      <c r="B77" t="s">
        <v>453</v>
      </c>
    </row>
    <row r="78" spans="1:2" x14ac:dyDescent="0.2">
      <c r="A78" t="s">
        <v>155</v>
      </c>
      <c r="B78" t="s">
        <v>550</v>
      </c>
    </row>
    <row r="79" spans="1:2" x14ac:dyDescent="0.2">
      <c r="A79" t="s">
        <v>157</v>
      </c>
      <c r="B79" t="s">
        <v>454</v>
      </c>
    </row>
    <row r="80" spans="1:2" x14ac:dyDescent="0.2">
      <c r="A80" t="s">
        <v>311</v>
      </c>
      <c r="B80" t="s">
        <v>455</v>
      </c>
    </row>
    <row r="81" spans="1:2" x14ac:dyDescent="0.2">
      <c r="A81" t="s">
        <v>161</v>
      </c>
      <c r="B81" t="s">
        <v>312</v>
      </c>
    </row>
    <row r="82" spans="1:2" x14ac:dyDescent="0.2">
      <c r="A82" t="s">
        <v>477</v>
      </c>
      <c r="B82" t="s">
        <v>580</v>
      </c>
    </row>
    <row r="83" spans="1:2" x14ac:dyDescent="0.2">
      <c r="A83" t="s">
        <v>163</v>
      </c>
      <c r="B83" t="s">
        <v>552</v>
      </c>
    </row>
    <row r="84" spans="1:2" x14ac:dyDescent="0.2">
      <c r="A84" t="s">
        <v>165</v>
      </c>
      <c r="B84" t="s">
        <v>456</v>
      </c>
    </row>
    <row r="85" spans="1:2" x14ac:dyDescent="0.2">
      <c r="A85" t="s">
        <v>167</v>
      </c>
      <c r="B85" t="s">
        <v>553</v>
      </c>
    </row>
    <row r="86" spans="1:2" x14ac:dyDescent="0.2">
      <c r="A86" t="s">
        <v>169</v>
      </c>
      <c r="B86" t="s">
        <v>554</v>
      </c>
    </row>
    <row r="87" spans="1:2" x14ac:dyDescent="0.2">
      <c r="A87" t="s">
        <v>173</v>
      </c>
      <c r="B87" t="s">
        <v>457</v>
      </c>
    </row>
    <row r="88" spans="1:2" x14ac:dyDescent="0.2">
      <c r="A88" t="s">
        <v>175</v>
      </c>
      <c r="B88" t="s">
        <v>588</v>
      </c>
    </row>
    <row r="89" spans="1:2" x14ac:dyDescent="0.2">
      <c r="A89" t="s">
        <v>177</v>
      </c>
      <c r="B89" t="s">
        <v>458</v>
      </c>
    </row>
    <row r="90" spans="1:2" x14ac:dyDescent="0.2">
      <c r="A90" t="s">
        <v>179</v>
      </c>
      <c r="B90" t="s">
        <v>556</v>
      </c>
    </row>
    <row r="91" spans="1:2" x14ac:dyDescent="0.2">
      <c r="A91" t="s">
        <v>181</v>
      </c>
      <c r="B91" t="s">
        <v>459</v>
      </c>
    </row>
    <row r="92" spans="1:2" x14ac:dyDescent="0.2">
      <c r="A92" t="s">
        <v>183</v>
      </c>
      <c r="B92" t="s">
        <v>557</v>
      </c>
    </row>
    <row r="93" spans="1:2" x14ac:dyDescent="0.2">
      <c r="A93" t="s">
        <v>171</v>
      </c>
      <c r="B93" t="s">
        <v>555</v>
      </c>
    </row>
    <row r="94" spans="1:2" x14ac:dyDescent="0.2">
      <c r="A94" t="s">
        <v>185</v>
      </c>
      <c r="B94" t="s">
        <v>558</v>
      </c>
    </row>
    <row r="95" spans="1:2" x14ac:dyDescent="0.2">
      <c r="A95" t="s">
        <v>593</v>
      </c>
      <c r="B95" t="s">
        <v>592</v>
      </c>
    </row>
    <row r="96" spans="1:2" x14ac:dyDescent="0.2">
      <c r="A96" t="s">
        <v>39</v>
      </c>
      <c r="B96" t="s">
        <v>519</v>
      </c>
    </row>
    <row r="97" spans="1:2" x14ac:dyDescent="0.2">
      <c r="A97" t="s">
        <v>189</v>
      </c>
      <c r="B97" t="s">
        <v>460</v>
      </c>
    </row>
    <row r="98" spans="1:2" x14ac:dyDescent="0.2">
      <c r="A98" t="s">
        <v>191</v>
      </c>
      <c r="B98" t="s">
        <v>461</v>
      </c>
    </row>
    <row r="99" spans="1:2" x14ac:dyDescent="0.2">
      <c r="A99" t="s">
        <v>434</v>
      </c>
      <c r="B99" t="s">
        <v>264</v>
      </c>
    </row>
    <row r="100" spans="1:2" x14ac:dyDescent="0.2">
      <c r="A100" t="s">
        <v>201</v>
      </c>
      <c r="B100" t="s">
        <v>560</v>
      </c>
    </row>
    <row r="101" spans="1:2" x14ac:dyDescent="0.2">
      <c r="A101" t="s">
        <v>203</v>
      </c>
      <c r="B101" t="s">
        <v>561</v>
      </c>
    </row>
    <row r="102" spans="1:2" x14ac:dyDescent="0.2">
      <c r="A102" t="s">
        <v>207</v>
      </c>
      <c r="B102" t="s">
        <v>462</v>
      </c>
    </row>
    <row r="103" spans="1:2" x14ac:dyDescent="0.2">
      <c r="A103" t="s">
        <v>313</v>
      </c>
      <c r="B103" t="s">
        <v>465</v>
      </c>
    </row>
    <row r="104" spans="1:2" x14ac:dyDescent="0.2">
      <c r="A104" t="s">
        <v>211</v>
      </c>
      <c r="B104" t="s">
        <v>562</v>
      </c>
    </row>
    <row r="105" spans="1:2" x14ac:dyDescent="0.2">
      <c r="A105" t="s">
        <v>213</v>
      </c>
      <c r="B105" t="s">
        <v>563</v>
      </c>
    </row>
    <row r="106" spans="1:2" x14ac:dyDescent="0.2">
      <c r="A106" t="s">
        <v>215</v>
      </c>
      <c r="B106" t="s">
        <v>564</v>
      </c>
    </row>
    <row r="107" spans="1:2" x14ac:dyDescent="0.2">
      <c r="A107" t="s">
        <v>217</v>
      </c>
      <c r="B107" t="s">
        <v>466</v>
      </c>
    </row>
    <row r="108" spans="1:2" x14ac:dyDescent="0.2">
      <c r="A108" t="s">
        <v>221</v>
      </c>
      <c r="B108" t="s">
        <v>565</v>
      </c>
    </row>
    <row r="109" spans="1:2" x14ac:dyDescent="0.2">
      <c r="A109" t="s">
        <v>467</v>
      </c>
      <c r="B109" t="s">
        <v>468</v>
      </c>
    </row>
    <row r="110" spans="1:2" x14ac:dyDescent="0.2">
      <c r="A110" t="s">
        <v>225</v>
      </c>
      <c r="B110" t="s">
        <v>469</v>
      </c>
    </row>
    <row r="111" spans="1:2" x14ac:dyDescent="0.2">
      <c r="A111" t="s">
        <v>509</v>
      </c>
      <c r="B111" t="s">
        <v>589</v>
      </c>
    </row>
    <row r="112" spans="1:2" x14ac:dyDescent="0.2">
      <c r="A112" t="s">
        <v>511</v>
      </c>
      <c r="B112" t="s">
        <v>510</v>
      </c>
    </row>
    <row r="113" spans="1:2" x14ac:dyDescent="0.2">
      <c r="A113" t="s">
        <v>231</v>
      </c>
      <c r="B113" t="s">
        <v>470</v>
      </c>
    </row>
    <row r="114" spans="1:2" x14ac:dyDescent="0.2">
      <c r="A114" t="s">
        <v>485</v>
      </c>
      <c r="B114" t="s">
        <v>581</v>
      </c>
    </row>
    <row r="115" spans="1:2" x14ac:dyDescent="0.2">
      <c r="A115" t="s">
        <v>498</v>
      </c>
      <c r="B115" t="s">
        <v>572</v>
      </c>
    </row>
    <row r="116" spans="1:2" x14ac:dyDescent="0.2">
      <c r="A116" t="s">
        <v>235</v>
      </c>
      <c r="B116" t="s">
        <v>471</v>
      </c>
    </row>
    <row r="117" spans="1:2" x14ac:dyDescent="0.2">
      <c r="A117" t="s">
        <v>239</v>
      </c>
      <c r="B117" t="s">
        <v>472</v>
      </c>
    </row>
    <row r="118" spans="1:2" x14ac:dyDescent="0.2">
      <c r="A118" t="s">
        <v>243</v>
      </c>
      <c r="B118" t="s">
        <v>566</v>
      </c>
    </row>
    <row r="119" spans="1:2" x14ac:dyDescent="0.2">
      <c r="A119" t="s">
        <v>501</v>
      </c>
      <c r="B119" t="s">
        <v>577</v>
      </c>
    </row>
    <row r="120" spans="1:2" x14ac:dyDescent="0.2">
      <c r="A120" t="s">
        <v>245</v>
      </c>
      <c r="B120" t="s">
        <v>567</v>
      </c>
    </row>
    <row r="121" spans="1:2" x14ac:dyDescent="0.2">
      <c r="A121" t="s">
        <v>505</v>
      </c>
      <c r="B121" t="s">
        <v>584</v>
      </c>
    </row>
  </sheetData>
  <autoFilter ref="A1:B121" xr:uid="{F750B389-86C5-B247-9628-ECE41D53B139}">
    <sortState xmlns:xlrd2="http://schemas.microsoft.com/office/spreadsheetml/2017/richdata2" ref="A2:B121">
      <sortCondition ref="B1:B121"/>
    </sortState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86A-2C4E-5347-B443-2BC389E47AEB}">
  <sheetPr>
    <tabColor theme="5" tint="0.59999389629810485"/>
  </sheetPr>
  <dimension ref="A1:B121"/>
  <sheetViews>
    <sheetView workbookViewId="0">
      <selection sqref="A1:B121"/>
    </sheetView>
  </sheetViews>
  <sheetFormatPr baseColWidth="10" defaultRowHeight="16" x14ac:dyDescent="0.2"/>
  <cols>
    <col min="1" max="1" width="14.33203125" bestFit="1" customWidth="1"/>
    <col min="2" max="2" width="33.33203125" bestFit="1" customWidth="1"/>
  </cols>
  <sheetData>
    <row r="1" spans="1:2" x14ac:dyDescent="0.2">
      <c r="A1" s="1" t="s">
        <v>248</v>
      </c>
      <c r="B1" s="1" t="s">
        <v>247</v>
      </c>
    </row>
    <row r="2" spans="1:2" x14ac:dyDescent="0.2">
      <c r="A2" t="s">
        <v>0</v>
      </c>
      <c r="B2" t="s">
        <v>435</v>
      </c>
    </row>
    <row r="3" spans="1:2" x14ac:dyDescent="0.2">
      <c r="A3" t="s">
        <v>4</v>
      </c>
      <c r="B3" t="s">
        <v>512</v>
      </c>
    </row>
    <row r="4" spans="1:2" x14ac:dyDescent="0.2">
      <c r="A4" t="s">
        <v>6</v>
      </c>
      <c r="B4" t="s">
        <v>513</v>
      </c>
    </row>
    <row r="5" spans="1:2" x14ac:dyDescent="0.2">
      <c r="A5" t="s">
        <v>8</v>
      </c>
      <c r="B5" t="s">
        <v>474</v>
      </c>
    </row>
    <row r="6" spans="1:2" x14ac:dyDescent="0.2">
      <c r="A6" t="s">
        <v>10</v>
      </c>
      <c r="B6" t="s">
        <v>436</v>
      </c>
    </row>
    <row r="7" spans="1:2" x14ac:dyDescent="0.2">
      <c r="A7" t="s">
        <v>13</v>
      </c>
      <c r="B7" t="s">
        <v>514</v>
      </c>
    </row>
    <row r="8" spans="1:2" x14ac:dyDescent="0.2">
      <c r="A8" t="s">
        <v>15</v>
      </c>
      <c r="B8" t="s">
        <v>515</v>
      </c>
    </row>
    <row r="9" spans="1:2" x14ac:dyDescent="0.2">
      <c r="A9" t="s">
        <v>19</v>
      </c>
      <c r="B9" t="s">
        <v>516</v>
      </c>
    </row>
    <row r="10" spans="1:2" x14ac:dyDescent="0.2">
      <c r="A10" t="s">
        <v>503</v>
      </c>
      <c r="B10" t="s">
        <v>582</v>
      </c>
    </row>
    <row r="11" spans="1:2" x14ac:dyDescent="0.2">
      <c r="A11" t="s">
        <v>21</v>
      </c>
      <c r="B11" t="s">
        <v>517</v>
      </c>
    </row>
    <row r="12" spans="1:2" x14ac:dyDescent="0.2">
      <c r="A12" t="s">
        <v>434</v>
      </c>
      <c r="B12" t="s">
        <v>590</v>
      </c>
    </row>
    <row r="13" spans="1:2" x14ac:dyDescent="0.2">
      <c r="A13" t="s">
        <v>434</v>
      </c>
      <c r="B13" t="s">
        <v>473</v>
      </c>
    </row>
    <row r="14" spans="1:2" x14ac:dyDescent="0.2">
      <c r="A14" t="s">
        <v>31</v>
      </c>
      <c r="B14" t="s">
        <v>518</v>
      </c>
    </row>
    <row r="15" spans="1:2" x14ac:dyDescent="0.2">
      <c r="A15" t="s">
        <v>33</v>
      </c>
      <c r="B15" t="s">
        <v>437</v>
      </c>
    </row>
    <row r="16" spans="1:2" x14ac:dyDescent="0.2">
      <c r="A16" t="s">
        <v>35</v>
      </c>
      <c r="B16" t="s">
        <v>438</v>
      </c>
    </row>
    <row r="17" spans="1:2" x14ac:dyDescent="0.2">
      <c r="A17" t="s">
        <v>41</v>
      </c>
      <c r="B17" t="s">
        <v>520</v>
      </c>
    </row>
    <row r="18" spans="1:2" x14ac:dyDescent="0.2">
      <c r="A18" t="s">
        <v>43</v>
      </c>
      <c r="B18" t="s">
        <v>439</v>
      </c>
    </row>
    <row r="19" spans="1:2" x14ac:dyDescent="0.2">
      <c r="A19" t="s">
        <v>45</v>
      </c>
      <c r="B19" t="s">
        <v>521</v>
      </c>
    </row>
    <row r="20" spans="1:2" x14ac:dyDescent="0.2">
      <c r="A20" t="s">
        <v>47</v>
      </c>
      <c r="B20" t="s">
        <v>440</v>
      </c>
    </row>
    <row r="21" spans="1:2" x14ac:dyDescent="0.2">
      <c r="A21" t="s">
        <v>49</v>
      </c>
      <c r="B21" t="s">
        <v>522</v>
      </c>
    </row>
    <row r="22" spans="1:2" x14ac:dyDescent="0.2">
      <c r="A22" t="s">
        <v>51</v>
      </c>
      <c r="B22" t="s">
        <v>441</v>
      </c>
    </row>
    <row r="23" spans="1:2" x14ac:dyDescent="0.2">
      <c r="A23" t="s">
        <v>55</v>
      </c>
      <c r="B23" t="s">
        <v>442</v>
      </c>
    </row>
    <row r="24" spans="1:2" x14ac:dyDescent="0.2">
      <c r="A24" t="s">
        <v>57</v>
      </c>
      <c r="B24" t="s">
        <v>523</v>
      </c>
    </row>
    <row r="25" spans="1:2" x14ac:dyDescent="0.2">
      <c r="A25" t="s">
        <v>61</v>
      </c>
      <c r="B25" t="s">
        <v>524</v>
      </c>
    </row>
    <row r="26" spans="1:2" x14ac:dyDescent="0.2">
      <c r="A26" t="s">
        <v>495</v>
      </c>
      <c r="B26" t="s">
        <v>570</v>
      </c>
    </row>
    <row r="27" spans="1:2" x14ac:dyDescent="0.2">
      <c r="A27" t="s">
        <v>159</v>
      </c>
      <c r="B27" t="s">
        <v>551</v>
      </c>
    </row>
    <row r="28" spans="1:2" x14ac:dyDescent="0.2">
      <c r="A28" t="s">
        <v>65</v>
      </c>
      <c r="B28" t="s">
        <v>525</v>
      </c>
    </row>
    <row r="29" spans="1:2" x14ac:dyDescent="0.2">
      <c r="A29" t="s">
        <v>67</v>
      </c>
      <c r="B29" t="s">
        <v>443</v>
      </c>
    </row>
    <row r="30" spans="1:2" x14ac:dyDescent="0.2">
      <c r="A30" t="s">
        <v>69</v>
      </c>
      <c r="B30" t="s">
        <v>444</v>
      </c>
    </row>
    <row r="31" spans="1:2" x14ac:dyDescent="0.2">
      <c r="A31" t="s">
        <v>506</v>
      </c>
      <c r="B31" t="s">
        <v>585</v>
      </c>
    </row>
    <row r="32" spans="1:2" x14ac:dyDescent="0.2">
      <c r="A32" t="s">
        <v>507</v>
      </c>
      <c r="B32" t="s">
        <v>586</v>
      </c>
    </row>
    <row r="33" spans="1:2" x14ac:dyDescent="0.2">
      <c r="A33" t="s">
        <v>480</v>
      </c>
      <c r="B33" t="s">
        <v>578</v>
      </c>
    </row>
    <row r="34" spans="1:2" x14ac:dyDescent="0.2">
      <c r="A34" t="s">
        <v>77</v>
      </c>
      <c r="B34" t="s">
        <v>526</v>
      </c>
    </row>
    <row r="35" spans="1:2" x14ac:dyDescent="0.2">
      <c r="A35" t="s">
        <v>79</v>
      </c>
      <c r="B35" t="s">
        <v>527</v>
      </c>
    </row>
    <row r="36" spans="1:2" x14ac:dyDescent="0.2">
      <c r="A36" t="s">
        <v>494</v>
      </c>
      <c r="B36" t="s">
        <v>568</v>
      </c>
    </row>
    <row r="37" spans="1:2" x14ac:dyDescent="0.2">
      <c r="A37" t="s">
        <v>81</v>
      </c>
      <c r="B37" t="s">
        <v>528</v>
      </c>
    </row>
    <row r="38" spans="1:2" x14ac:dyDescent="0.2">
      <c r="A38" t="s">
        <v>83</v>
      </c>
      <c r="B38" t="s">
        <v>529</v>
      </c>
    </row>
    <row r="39" spans="1:2" x14ac:dyDescent="0.2">
      <c r="A39" t="s">
        <v>85</v>
      </c>
      <c r="B39" t="s">
        <v>445</v>
      </c>
    </row>
    <row r="40" spans="1:2" x14ac:dyDescent="0.2">
      <c r="A40" t="s">
        <v>87</v>
      </c>
      <c r="B40" t="s">
        <v>530</v>
      </c>
    </row>
    <row r="41" spans="1:2" x14ac:dyDescent="0.2">
      <c r="A41" t="s">
        <v>89</v>
      </c>
      <c r="B41" t="s">
        <v>446</v>
      </c>
    </row>
    <row r="42" spans="1:2" x14ac:dyDescent="0.2">
      <c r="A42" t="s">
        <v>504</v>
      </c>
      <c r="B42" t="s">
        <v>583</v>
      </c>
    </row>
    <row r="43" spans="1:2" x14ac:dyDescent="0.2">
      <c r="A43" t="s">
        <v>91</v>
      </c>
      <c r="B43" t="s">
        <v>531</v>
      </c>
    </row>
    <row r="44" spans="1:2" x14ac:dyDescent="0.2">
      <c r="A44" t="s">
        <v>508</v>
      </c>
      <c r="B44" t="s">
        <v>587</v>
      </c>
    </row>
    <row r="45" spans="1:2" x14ac:dyDescent="0.2">
      <c r="A45" t="s">
        <v>97</v>
      </c>
      <c r="B45" t="s">
        <v>532</v>
      </c>
    </row>
    <row r="46" spans="1:2" x14ac:dyDescent="0.2">
      <c r="A46" t="s">
        <v>502</v>
      </c>
      <c r="B46" t="s">
        <v>579</v>
      </c>
    </row>
    <row r="47" spans="1:2" x14ac:dyDescent="0.2">
      <c r="A47" t="s">
        <v>99</v>
      </c>
      <c r="B47" t="s">
        <v>533</v>
      </c>
    </row>
    <row r="48" spans="1:2" x14ac:dyDescent="0.2">
      <c r="A48" t="s">
        <v>103</v>
      </c>
      <c r="B48" t="s">
        <v>534</v>
      </c>
    </row>
    <row r="49" spans="1:2" x14ac:dyDescent="0.2">
      <c r="A49" t="s">
        <v>105</v>
      </c>
      <c r="B49" t="s">
        <v>535</v>
      </c>
    </row>
    <row r="50" spans="1:2" x14ac:dyDescent="0.2">
      <c r="A50" t="s">
        <v>107</v>
      </c>
      <c r="B50" t="s">
        <v>536</v>
      </c>
    </row>
    <row r="51" spans="1:2" x14ac:dyDescent="0.2">
      <c r="A51" t="s">
        <v>109</v>
      </c>
      <c r="B51" t="s">
        <v>537</v>
      </c>
    </row>
    <row r="52" spans="1:2" x14ac:dyDescent="0.2">
      <c r="A52" t="s">
        <v>434</v>
      </c>
      <c r="B52" t="s">
        <v>404</v>
      </c>
    </row>
    <row r="53" spans="1:2" x14ac:dyDescent="0.2">
      <c r="A53" t="s">
        <v>483</v>
      </c>
      <c r="B53" t="s">
        <v>575</v>
      </c>
    </row>
    <row r="54" spans="1:2" x14ac:dyDescent="0.2">
      <c r="A54" t="s">
        <v>111</v>
      </c>
      <c r="B54" t="s">
        <v>538</v>
      </c>
    </row>
    <row r="55" spans="1:2" x14ac:dyDescent="0.2">
      <c r="A55" t="s">
        <v>113</v>
      </c>
      <c r="B55" t="s">
        <v>539</v>
      </c>
    </row>
    <row r="56" spans="1:2" x14ac:dyDescent="0.2">
      <c r="A56" t="s">
        <v>447</v>
      </c>
      <c r="B56" t="s">
        <v>448</v>
      </c>
    </row>
    <row r="57" spans="1:2" x14ac:dyDescent="0.2">
      <c r="A57" t="s">
        <v>115</v>
      </c>
      <c r="B57" t="s">
        <v>540</v>
      </c>
    </row>
    <row r="58" spans="1:2" x14ac:dyDescent="0.2">
      <c r="A58" t="s">
        <v>499</v>
      </c>
      <c r="B58" t="s">
        <v>573</v>
      </c>
    </row>
    <row r="59" spans="1:2" x14ac:dyDescent="0.2">
      <c r="A59" t="s">
        <v>119</v>
      </c>
      <c r="B59" t="s">
        <v>541</v>
      </c>
    </row>
    <row r="60" spans="1:2" x14ac:dyDescent="0.2">
      <c r="A60" t="s">
        <v>123</v>
      </c>
      <c r="B60" t="s">
        <v>542</v>
      </c>
    </row>
    <row r="61" spans="1:2" x14ac:dyDescent="0.2">
      <c r="A61" t="s">
        <v>125</v>
      </c>
      <c r="B61" t="s">
        <v>543</v>
      </c>
    </row>
    <row r="62" spans="1:2" x14ac:dyDescent="0.2">
      <c r="A62" t="s">
        <v>127</v>
      </c>
      <c r="B62" t="s">
        <v>544</v>
      </c>
    </row>
    <row r="63" spans="1:2" x14ac:dyDescent="0.2">
      <c r="A63" t="s">
        <v>129</v>
      </c>
      <c r="B63" t="s">
        <v>449</v>
      </c>
    </row>
    <row r="64" spans="1:2" x14ac:dyDescent="0.2">
      <c r="A64" t="s">
        <v>131</v>
      </c>
      <c r="B64" t="s">
        <v>545</v>
      </c>
    </row>
    <row r="65" spans="1:2" x14ac:dyDescent="0.2">
      <c r="A65" t="s">
        <v>133</v>
      </c>
      <c r="B65" t="s">
        <v>450</v>
      </c>
    </row>
    <row r="66" spans="1:2" x14ac:dyDescent="0.2">
      <c r="A66" t="s">
        <v>479</v>
      </c>
      <c r="B66" t="s">
        <v>571</v>
      </c>
    </row>
    <row r="67" spans="1:2" x14ac:dyDescent="0.2">
      <c r="A67" t="s">
        <v>135</v>
      </c>
      <c r="B67" t="s">
        <v>451</v>
      </c>
    </row>
    <row r="68" spans="1:2" x14ac:dyDescent="0.2">
      <c r="A68" t="s">
        <v>137</v>
      </c>
      <c r="B68" t="s">
        <v>452</v>
      </c>
    </row>
    <row r="69" spans="1:2" x14ac:dyDescent="0.2">
      <c r="A69" t="s">
        <v>478</v>
      </c>
      <c r="B69" t="s">
        <v>569</v>
      </c>
    </row>
    <row r="70" spans="1:2" x14ac:dyDescent="0.2">
      <c r="A70" t="s">
        <v>139</v>
      </c>
      <c r="B70" t="s">
        <v>546</v>
      </c>
    </row>
    <row r="71" spans="1:2" x14ac:dyDescent="0.2">
      <c r="A71" t="s">
        <v>143</v>
      </c>
      <c r="B71" t="s">
        <v>547</v>
      </c>
    </row>
    <row r="72" spans="1:2" x14ac:dyDescent="0.2">
      <c r="A72" t="s">
        <v>309</v>
      </c>
      <c r="B72" t="s">
        <v>433</v>
      </c>
    </row>
    <row r="73" spans="1:2" x14ac:dyDescent="0.2">
      <c r="A73" t="s">
        <v>500</v>
      </c>
      <c r="B73" t="s">
        <v>574</v>
      </c>
    </row>
    <row r="74" spans="1:2" x14ac:dyDescent="0.2">
      <c r="A74" t="s">
        <v>149</v>
      </c>
      <c r="B74" t="s">
        <v>548</v>
      </c>
    </row>
    <row r="75" spans="1:2" x14ac:dyDescent="0.2">
      <c r="A75" t="s">
        <v>151</v>
      </c>
      <c r="B75" t="s">
        <v>549</v>
      </c>
    </row>
    <row r="76" spans="1:2" x14ac:dyDescent="0.2">
      <c r="A76" t="s">
        <v>153</v>
      </c>
      <c r="B76" t="s">
        <v>453</v>
      </c>
    </row>
    <row r="77" spans="1:2" x14ac:dyDescent="0.2">
      <c r="A77" t="s">
        <v>155</v>
      </c>
      <c r="B77" t="s">
        <v>550</v>
      </c>
    </row>
    <row r="78" spans="1:2" x14ac:dyDescent="0.2">
      <c r="A78" t="s">
        <v>157</v>
      </c>
      <c r="B78" t="s">
        <v>454</v>
      </c>
    </row>
    <row r="79" spans="1:2" x14ac:dyDescent="0.2">
      <c r="A79" t="s">
        <v>311</v>
      </c>
      <c r="B79" t="s">
        <v>455</v>
      </c>
    </row>
    <row r="80" spans="1:2" x14ac:dyDescent="0.2">
      <c r="A80" t="s">
        <v>161</v>
      </c>
      <c r="B80" t="s">
        <v>312</v>
      </c>
    </row>
    <row r="81" spans="1:2" x14ac:dyDescent="0.2">
      <c r="A81" t="s">
        <v>477</v>
      </c>
      <c r="B81" t="s">
        <v>580</v>
      </c>
    </row>
    <row r="82" spans="1:2" x14ac:dyDescent="0.2">
      <c r="A82" t="s">
        <v>163</v>
      </c>
      <c r="B82" t="s">
        <v>552</v>
      </c>
    </row>
    <row r="83" spans="1:2" x14ac:dyDescent="0.2">
      <c r="A83" t="s">
        <v>165</v>
      </c>
      <c r="B83" t="s">
        <v>456</v>
      </c>
    </row>
    <row r="84" spans="1:2" x14ac:dyDescent="0.2">
      <c r="A84" t="s">
        <v>167</v>
      </c>
      <c r="B84" t="s">
        <v>553</v>
      </c>
    </row>
    <row r="85" spans="1:2" x14ac:dyDescent="0.2">
      <c r="A85" t="s">
        <v>169</v>
      </c>
      <c r="B85" t="s">
        <v>554</v>
      </c>
    </row>
    <row r="86" spans="1:2" x14ac:dyDescent="0.2">
      <c r="A86" t="s">
        <v>173</v>
      </c>
      <c r="B86" t="s">
        <v>457</v>
      </c>
    </row>
    <row r="87" spans="1:2" x14ac:dyDescent="0.2">
      <c r="A87" t="s">
        <v>175</v>
      </c>
      <c r="B87" t="s">
        <v>588</v>
      </c>
    </row>
    <row r="88" spans="1:2" x14ac:dyDescent="0.2">
      <c r="A88" t="s">
        <v>177</v>
      </c>
      <c r="B88" t="s">
        <v>458</v>
      </c>
    </row>
    <row r="89" spans="1:2" x14ac:dyDescent="0.2">
      <c r="A89" t="s">
        <v>179</v>
      </c>
      <c r="B89" t="s">
        <v>556</v>
      </c>
    </row>
    <row r="90" spans="1:2" x14ac:dyDescent="0.2">
      <c r="A90" t="s">
        <v>181</v>
      </c>
      <c r="B90" t="s">
        <v>459</v>
      </c>
    </row>
    <row r="91" spans="1:2" x14ac:dyDescent="0.2">
      <c r="A91" t="s">
        <v>183</v>
      </c>
      <c r="B91" t="s">
        <v>557</v>
      </c>
    </row>
    <row r="92" spans="1:2" x14ac:dyDescent="0.2">
      <c r="A92" t="s">
        <v>171</v>
      </c>
      <c r="B92" t="s">
        <v>555</v>
      </c>
    </row>
    <row r="93" spans="1:2" x14ac:dyDescent="0.2">
      <c r="A93" t="s">
        <v>185</v>
      </c>
      <c r="B93" t="s">
        <v>558</v>
      </c>
    </row>
    <row r="94" spans="1:2" x14ac:dyDescent="0.2">
      <c r="A94" t="s">
        <v>39</v>
      </c>
      <c r="B94" t="s">
        <v>519</v>
      </c>
    </row>
    <row r="95" spans="1:2" x14ac:dyDescent="0.2">
      <c r="A95" t="s">
        <v>189</v>
      </c>
      <c r="B95" t="s">
        <v>460</v>
      </c>
    </row>
    <row r="96" spans="1:2" x14ac:dyDescent="0.2">
      <c r="A96" t="s">
        <v>191</v>
      </c>
      <c r="B96" t="s">
        <v>461</v>
      </c>
    </row>
    <row r="97" spans="1:2" x14ac:dyDescent="0.2">
      <c r="A97" t="s">
        <v>193</v>
      </c>
      <c r="B97" t="s">
        <v>559</v>
      </c>
    </row>
    <row r="98" spans="1:2" x14ac:dyDescent="0.2">
      <c r="A98" t="s">
        <v>434</v>
      </c>
      <c r="B98" t="s">
        <v>264</v>
      </c>
    </row>
    <row r="99" spans="1:2" x14ac:dyDescent="0.2">
      <c r="A99" t="s">
        <v>201</v>
      </c>
      <c r="B99" t="s">
        <v>560</v>
      </c>
    </row>
    <row r="100" spans="1:2" x14ac:dyDescent="0.2">
      <c r="A100" t="s">
        <v>203</v>
      </c>
      <c r="B100" t="s">
        <v>561</v>
      </c>
    </row>
    <row r="101" spans="1:2" x14ac:dyDescent="0.2">
      <c r="A101" t="s">
        <v>207</v>
      </c>
      <c r="B101" t="s">
        <v>462</v>
      </c>
    </row>
    <row r="102" spans="1:2" x14ac:dyDescent="0.2">
      <c r="A102" t="s">
        <v>484</v>
      </c>
      <c r="B102" t="s">
        <v>576</v>
      </c>
    </row>
    <row r="103" spans="1:2" x14ac:dyDescent="0.2">
      <c r="A103" t="s">
        <v>496</v>
      </c>
      <c r="B103" t="s">
        <v>497</v>
      </c>
    </row>
    <row r="104" spans="1:2" x14ac:dyDescent="0.2">
      <c r="A104" t="s">
        <v>211</v>
      </c>
      <c r="B104" t="s">
        <v>562</v>
      </c>
    </row>
    <row r="105" spans="1:2" x14ac:dyDescent="0.2">
      <c r="A105" t="s">
        <v>213</v>
      </c>
      <c r="B105" t="s">
        <v>563</v>
      </c>
    </row>
    <row r="106" spans="1:2" x14ac:dyDescent="0.2">
      <c r="A106" t="s">
        <v>215</v>
      </c>
      <c r="B106" t="s">
        <v>564</v>
      </c>
    </row>
    <row r="107" spans="1:2" x14ac:dyDescent="0.2">
      <c r="A107" t="s">
        <v>217</v>
      </c>
      <c r="B107" t="s">
        <v>466</v>
      </c>
    </row>
    <row r="108" spans="1:2" x14ac:dyDescent="0.2">
      <c r="A108" t="s">
        <v>221</v>
      </c>
      <c r="B108" t="s">
        <v>565</v>
      </c>
    </row>
    <row r="109" spans="1:2" x14ac:dyDescent="0.2">
      <c r="A109" t="s">
        <v>467</v>
      </c>
      <c r="B109" t="s">
        <v>468</v>
      </c>
    </row>
    <row r="110" spans="1:2" x14ac:dyDescent="0.2">
      <c r="A110" t="s">
        <v>225</v>
      </c>
      <c r="B110" t="s">
        <v>469</v>
      </c>
    </row>
    <row r="111" spans="1:2" x14ac:dyDescent="0.2">
      <c r="A111" t="s">
        <v>509</v>
      </c>
      <c r="B111" t="s">
        <v>589</v>
      </c>
    </row>
    <row r="112" spans="1:2" x14ac:dyDescent="0.2">
      <c r="A112" t="s">
        <v>511</v>
      </c>
      <c r="B112" t="s">
        <v>510</v>
      </c>
    </row>
    <row r="113" spans="1:2" x14ac:dyDescent="0.2">
      <c r="A113" t="s">
        <v>231</v>
      </c>
      <c r="B113" t="s">
        <v>470</v>
      </c>
    </row>
    <row r="114" spans="1:2" x14ac:dyDescent="0.2">
      <c r="A114" t="s">
        <v>485</v>
      </c>
      <c r="B114" t="s">
        <v>581</v>
      </c>
    </row>
    <row r="115" spans="1:2" x14ac:dyDescent="0.2">
      <c r="A115" t="s">
        <v>498</v>
      </c>
      <c r="B115" t="s">
        <v>572</v>
      </c>
    </row>
    <row r="116" spans="1:2" x14ac:dyDescent="0.2">
      <c r="A116" t="s">
        <v>235</v>
      </c>
      <c r="B116" t="s">
        <v>471</v>
      </c>
    </row>
    <row r="117" spans="1:2" x14ac:dyDescent="0.2">
      <c r="A117" t="s">
        <v>239</v>
      </c>
      <c r="B117" t="s">
        <v>472</v>
      </c>
    </row>
    <row r="118" spans="1:2" x14ac:dyDescent="0.2">
      <c r="A118" t="s">
        <v>243</v>
      </c>
      <c r="B118" t="s">
        <v>566</v>
      </c>
    </row>
    <row r="119" spans="1:2" x14ac:dyDescent="0.2">
      <c r="A119" t="s">
        <v>501</v>
      </c>
      <c r="B119" t="s">
        <v>577</v>
      </c>
    </row>
    <row r="120" spans="1:2" x14ac:dyDescent="0.2">
      <c r="A120" t="s">
        <v>245</v>
      </c>
      <c r="B120" t="s">
        <v>567</v>
      </c>
    </row>
    <row r="121" spans="1:2" x14ac:dyDescent="0.2">
      <c r="A121" t="s">
        <v>505</v>
      </c>
      <c r="B121" t="s">
        <v>584</v>
      </c>
    </row>
  </sheetData>
  <autoFilter ref="A1:B121" xr:uid="{5665A86A-2C4E-5347-B443-2BC389E47AEB}">
    <sortState xmlns:xlrd2="http://schemas.microsoft.com/office/spreadsheetml/2017/richdata2" ref="A2:B121">
      <sortCondition ref="B1:B121"/>
    </sortState>
  </autoFilter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D17B-52AC-3146-BACC-6D74FE47D0D9}">
  <sheetPr>
    <tabColor theme="5" tint="0.59999389629810485"/>
  </sheetPr>
  <dimension ref="A1:B2"/>
  <sheetViews>
    <sheetView workbookViewId="0">
      <selection activeCell="A2" sqref="A2:B2"/>
    </sheetView>
  </sheetViews>
  <sheetFormatPr baseColWidth="10" defaultRowHeight="16" x14ac:dyDescent="0.2"/>
  <cols>
    <col min="1" max="1" width="13.33203125" bestFit="1" customWidth="1"/>
    <col min="2" max="2" width="6.1640625" bestFit="1" customWidth="1"/>
  </cols>
  <sheetData>
    <row r="1" spans="1:2" x14ac:dyDescent="0.2">
      <c r="A1" s="1" t="s">
        <v>248</v>
      </c>
      <c r="B1" s="1" t="s">
        <v>247</v>
      </c>
    </row>
    <row r="2" spans="1:2" x14ac:dyDescent="0.2">
      <c r="A2" t="s">
        <v>125</v>
      </c>
      <c r="B2" t="s">
        <v>421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CAC_current</vt:lpstr>
      <vt:lpstr>CAC_changes</vt:lpstr>
      <vt:lpstr>CAC_beg_2017</vt:lpstr>
      <vt:lpstr>CAC_end_2017</vt:lpstr>
      <vt:lpstr>SBF_current</vt:lpstr>
      <vt:lpstr>SBF_changes</vt:lpstr>
      <vt:lpstr>SBF_beg_2017</vt:lpstr>
      <vt:lpstr>SBF_end_2017</vt:lpstr>
      <vt:lpstr>SBF tickers add_rem 2017</vt:lpstr>
      <vt:lpstr>All Tickers SBF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FRANDEBOEUF Marin</cp:lastModifiedBy>
  <dcterms:created xsi:type="dcterms:W3CDTF">2023-07-17T09:50:29Z</dcterms:created>
  <dcterms:modified xsi:type="dcterms:W3CDTF">2023-12-09T21:47:38Z</dcterms:modified>
</cp:coreProperties>
</file>