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he\Desktop\Network Simulations\"/>
    </mc:Choice>
  </mc:AlternateContent>
  <xr:revisionPtr revIDLastSave="0" documentId="13_ncr:1_{EA4DBAA9-C603-440D-B289-F6F9705B7380}" xr6:coauthVersionLast="45" xr6:coauthVersionMax="45" xr10:uidLastSave="{00000000-0000-0000-0000-000000000000}"/>
  <bookViews>
    <workbookView xWindow="57480" yWindow="-120" windowWidth="29040" windowHeight="15840" activeTab="3" xr2:uid="{00000000-000D-0000-FFFF-FFFF00000000}"/>
  </bookViews>
  <sheets>
    <sheet name="Index" sheetId="1" r:id="rId1"/>
    <sheet name="HUB" sheetId="3" r:id="rId2"/>
    <sheet name="Worksheet" sheetId="2" r:id="rId3"/>
    <sheet name="Master" sheetId="4" r:id="rId4"/>
  </sheets>
  <definedNames>
    <definedName name="_xlnm._FilterDatabase" localSheetId="2" hidden="1">Worksheet!$A$2:$AP$74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4" l="1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3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AL3" i="2" l="1"/>
  <c r="AK4" i="2"/>
  <c r="AL4" i="2"/>
  <c r="AM4" i="2"/>
  <c r="AN4" i="2"/>
  <c r="AO4" i="2"/>
  <c r="AP4" i="2"/>
  <c r="AK5" i="2"/>
  <c r="AL5" i="2"/>
  <c r="AM5" i="2"/>
  <c r="AN5" i="2"/>
  <c r="AO5" i="2"/>
  <c r="AP5" i="2"/>
  <c r="AK6" i="2"/>
  <c r="AL6" i="2"/>
  <c r="AM6" i="2"/>
  <c r="AN6" i="2"/>
  <c r="AO6" i="2"/>
  <c r="AP6" i="2"/>
  <c r="AK7" i="2"/>
  <c r="AL7" i="2"/>
  <c r="AM7" i="2"/>
  <c r="AN7" i="2"/>
  <c r="AO7" i="2"/>
  <c r="AP7" i="2"/>
  <c r="AK8" i="2"/>
  <c r="AL8" i="2"/>
  <c r="AM8" i="2"/>
  <c r="AN8" i="2"/>
  <c r="AO8" i="2"/>
  <c r="AP8" i="2"/>
  <c r="AK9" i="2"/>
  <c r="AL9" i="2"/>
  <c r="AM9" i="2"/>
  <c r="AN9" i="2"/>
  <c r="AO9" i="2"/>
  <c r="AP9" i="2"/>
  <c r="AK10" i="2"/>
  <c r="AL10" i="2"/>
  <c r="AM10" i="2"/>
  <c r="AN10" i="2"/>
  <c r="AO10" i="2"/>
  <c r="AP10" i="2"/>
  <c r="AK11" i="2"/>
  <c r="AL11" i="2"/>
  <c r="AM11" i="2"/>
  <c r="AN11" i="2"/>
  <c r="AO11" i="2"/>
  <c r="AP11" i="2"/>
  <c r="AK12" i="2"/>
  <c r="AL12" i="2"/>
  <c r="AM12" i="2"/>
  <c r="AN12" i="2"/>
  <c r="AO12" i="2"/>
  <c r="AP12" i="2"/>
  <c r="AK13" i="2"/>
  <c r="AL13" i="2"/>
  <c r="AM13" i="2"/>
  <c r="AN13" i="2"/>
  <c r="AO13" i="2"/>
  <c r="AP13" i="2"/>
  <c r="AK14" i="2"/>
  <c r="AL14" i="2"/>
  <c r="AM14" i="2"/>
  <c r="AN14" i="2"/>
  <c r="AO14" i="2"/>
  <c r="AP14" i="2"/>
  <c r="AK15" i="2"/>
  <c r="AL15" i="2"/>
  <c r="AM15" i="2"/>
  <c r="AN15" i="2"/>
  <c r="AO15" i="2"/>
  <c r="AP15" i="2"/>
  <c r="AK16" i="2"/>
  <c r="AL16" i="2"/>
  <c r="AM16" i="2"/>
  <c r="AN16" i="2"/>
  <c r="AO16" i="2"/>
  <c r="AP16" i="2"/>
  <c r="AK17" i="2"/>
  <c r="AL17" i="2"/>
  <c r="AM17" i="2"/>
  <c r="AN17" i="2"/>
  <c r="AO17" i="2"/>
  <c r="AP17" i="2"/>
  <c r="AK18" i="2"/>
  <c r="AL18" i="2"/>
  <c r="AM18" i="2"/>
  <c r="AN18" i="2"/>
  <c r="AO18" i="2"/>
  <c r="AP18" i="2"/>
  <c r="AK19" i="2"/>
  <c r="AL19" i="2"/>
  <c r="AM19" i="2"/>
  <c r="AN19" i="2"/>
  <c r="AO19" i="2"/>
  <c r="AP19" i="2"/>
  <c r="AK20" i="2"/>
  <c r="AL20" i="2"/>
  <c r="AM20" i="2"/>
  <c r="AN20" i="2"/>
  <c r="AO20" i="2"/>
  <c r="AP20" i="2"/>
  <c r="AK21" i="2"/>
  <c r="AL21" i="2"/>
  <c r="AM21" i="2"/>
  <c r="AN21" i="2"/>
  <c r="AO21" i="2"/>
  <c r="AP21" i="2"/>
  <c r="AK22" i="2"/>
  <c r="AL22" i="2"/>
  <c r="AM22" i="2"/>
  <c r="AN22" i="2"/>
  <c r="AO22" i="2"/>
  <c r="AP22" i="2"/>
  <c r="AK23" i="2"/>
  <c r="AL23" i="2"/>
  <c r="AM23" i="2"/>
  <c r="AN23" i="2"/>
  <c r="AO23" i="2"/>
  <c r="AP23" i="2"/>
  <c r="AK24" i="2"/>
  <c r="AL24" i="2"/>
  <c r="AM24" i="2"/>
  <c r="AN24" i="2"/>
  <c r="AO24" i="2"/>
  <c r="AP24" i="2"/>
  <c r="AK25" i="2"/>
  <c r="AL25" i="2"/>
  <c r="AM25" i="2"/>
  <c r="AN25" i="2"/>
  <c r="AO25" i="2"/>
  <c r="AP25" i="2"/>
  <c r="AK26" i="2"/>
  <c r="AL26" i="2"/>
  <c r="AM26" i="2"/>
  <c r="AN26" i="2"/>
  <c r="AO26" i="2"/>
  <c r="AP26" i="2"/>
  <c r="AK27" i="2"/>
  <c r="AL27" i="2"/>
  <c r="AM27" i="2"/>
  <c r="AN27" i="2"/>
  <c r="AO27" i="2"/>
  <c r="AP27" i="2"/>
  <c r="AK28" i="2"/>
  <c r="AL28" i="2"/>
  <c r="AM28" i="2"/>
  <c r="AN28" i="2"/>
  <c r="AO28" i="2"/>
  <c r="AP28" i="2"/>
  <c r="AK29" i="2"/>
  <c r="AL29" i="2"/>
  <c r="AM29" i="2"/>
  <c r="AN29" i="2"/>
  <c r="AO29" i="2"/>
  <c r="AP29" i="2"/>
  <c r="AK30" i="2"/>
  <c r="AL30" i="2"/>
  <c r="AM30" i="2"/>
  <c r="AN30" i="2"/>
  <c r="AO30" i="2"/>
  <c r="AP30" i="2"/>
  <c r="AK31" i="2"/>
  <c r="AL31" i="2"/>
  <c r="AM31" i="2"/>
  <c r="AN31" i="2"/>
  <c r="AO31" i="2"/>
  <c r="AP31" i="2"/>
  <c r="AK32" i="2"/>
  <c r="AL32" i="2"/>
  <c r="AM32" i="2"/>
  <c r="AN32" i="2"/>
  <c r="AO32" i="2"/>
  <c r="AP32" i="2"/>
  <c r="AK33" i="2"/>
  <c r="AL33" i="2"/>
  <c r="AM33" i="2"/>
  <c r="AN33" i="2"/>
  <c r="AO33" i="2"/>
  <c r="AP33" i="2"/>
  <c r="AK34" i="2"/>
  <c r="AL34" i="2"/>
  <c r="AM34" i="2"/>
  <c r="AN34" i="2"/>
  <c r="AO34" i="2"/>
  <c r="AP34" i="2"/>
  <c r="AK35" i="2"/>
  <c r="AL35" i="2"/>
  <c r="AM35" i="2"/>
  <c r="AN35" i="2"/>
  <c r="AO35" i="2"/>
  <c r="AP35" i="2"/>
  <c r="AK36" i="2"/>
  <c r="AL36" i="2"/>
  <c r="AM36" i="2"/>
  <c r="AN36" i="2"/>
  <c r="AO36" i="2"/>
  <c r="AP36" i="2"/>
  <c r="AK37" i="2"/>
  <c r="AL37" i="2"/>
  <c r="AM37" i="2"/>
  <c r="AN37" i="2"/>
  <c r="AO37" i="2"/>
  <c r="AP37" i="2"/>
  <c r="AK38" i="2"/>
  <c r="AL38" i="2"/>
  <c r="AM38" i="2"/>
  <c r="AN38" i="2"/>
  <c r="AO38" i="2"/>
  <c r="AP38" i="2"/>
  <c r="AK39" i="2"/>
  <c r="AL39" i="2"/>
  <c r="AM39" i="2"/>
  <c r="AN39" i="2"/>
  <c r="AO39" i="2"/>
  <c r="AP39" i="2"/>
  <c r="AK40" i="2"/>
  <c r="AL40" i="2"/>
  <c r="AM40" i="2"/>
  <c r="AN40" i="2"/>
  <c r="AO40" i="2"/>
  <c r="AP40" i="2"/>
  <c r="AK41" i="2"/>
  <c r="AL41" i="2"/>
  <c r="AM41" i="2"/>
  <c r="AN41" i="2"/>
  <c r="AO41" i="2"/>
  <c r="AP41" i="2"/>
  <c r="AK42" i="2"/>
  <c r="AL42" i="2"/>
  <c r="AM42" i="2"/>
  <c r="AN42" i="2"/>
  <c r="AO42" i="2"/>
  <c r="AP42" i="2"/>
  <c r="AK43" i="2"/>
  <c r="AL43" i="2"/>
  <c r="AM43" i="2"/>
  <c r="AN43" i="2"/>
  <c r="AO43" i="2"/>
  <c r="AP43" i="2"/>
  <c r="AK44" i="2"/>
  <c r="AL44" i="2"/>
  <c r="AM44" i="2"/>
  <c r="AN44" i="2"/>
  <c r="AO44" i="2"/>
  <c r="AP44" i="2"/>
  <c r="AK45" i="2"/>
  <c r="AL45" i="2"/>
  <c r="AM45" i="2"/>
  <c r="AN45" i="2"/>
  <c r="AO45" i="2"/>
  <c r="AP45" i="2"/>
  <c r="AK46" i="2"/>
  <c r="AL46" i="2"/>
  <c r="AM46" i="2"/>
  <c r="AN46" i="2"/>
  <c r="AO46" i="2"/>
  <c r="AP46" i="2"/>
  <c r="AK47" i="2"/>
  <c r="AL47" i="2"/>
  <c r="AM47" i="2"/>
  <c r="AN47" i="2"/>
  <c r="AO47" i="2"/>
  <c r="AP47" i="2"/>
  <c r="AK48" i="2"/>
  <c r="AL48" i="2"/>
  <c r="AM48" i="2"/>
  <c r="AN48" i="2"/>
  <c r="AO48" i="2"/>
  <c r="AP48" i="2"/>
  <c r="AK49" i="2"/>
  <c r="AL49" i="2"/>
  <c r="AM49" i="2"/>
  <c r="AN49" i="2"/>
  <c r="AO49" i="2"/>
  <c r="AP49" i="2"/>
  <c r="AK50" i="2"/>
  <c r="AL50" i="2"/>
  <c r="AM50" i="2"/>
  <c r="AN50" i="2"/>
  <c r="AO50" i="2"/>
  <c r="AP50" i="2"/>
  <c r="AK51" i="2"/>
  <c r="AL51" i="2"/>
  <c r="AM51" i="2"/>
  <c r="AN51" i="2"/>
  <c r="AO51" i="2"/>
  <c r="AP51" i="2"/>
  <c r="AK52" i="2"/>
  <c r="AL52" i="2"/>
  <c r="AM52" i="2"/>
  <c r="AN52" i="2"/>
  <c r="AO52" i="2"/>
  <c r="AP52" i="2"/>
  <c r="AK53" i="2"/>
  <c r="AL53" i="2"/>
  <c r="AM53" i="2"/>
  <c r="AN53" i="2"/>
  <c r="AO53" i="2"/>
  <c r="AP53" i="2"/>
  <c r="AK54" i="2"/>
  <c r="AL54" i="2"/>
  <c r="AM54" i="2"/>
  <c r="AN54" i="2"/>
  <c r="AO54" i="2"/>
  <c r="AP54" i="2"/>
  <c r="AK55" i="2"/>
  <c r="AL55" i="2"/>
  <c r="AM55" i="2"/>
  <c r="AN55" i="2"/>
  <c r="AO55" i="2"/>
  <c r="AP55" i="2"/>
  <c r="AK56" i="2"/>
  <c r="AL56" i="2"/>
  <c r="AM56" i="2"/>
  <c r="AN56" i="2"/>
  <c r="AO56" i="2"/>
  <c r="AP56" i="2"/>
  <c r="AK57" i="2"/>
  <c r="AL57" i="2"/>
  <c r="AM57" i="2"/>
  <c r="AN57" i="2"/>
  <c r="AO57" i="2"/>
  <c r="AP57" i="2"/>
  <c r="AK58" i="2"/>
  <c r="AL58" i="2"/>
  <c r="AM58" i="2"/>
  <c r="AN58" i="2"/>
  <c r="AO58" i="2"/>
  <c r="AP58" i="2"/>
  <c r="AK59" i="2"/>
  <c r="AL59" i="2"/>
  <c r="AM59" i="2"/>
  <c r="AN59" i="2"/>
  <c r="AO59" i="2"/>
  <c r="AP59" i="2"/>
  <c r="AK60" i="2"/>
  <c r="AL60" i="2"/>
  <c r="AM60" i="2"/>
  <c r="AN60" i="2"/>
  <c r="AO60" i="2"/>
  <c r="AP60" i="2"/>
  <c r="AK61" i="2"/>
  <c r="AL61" i="2"/>
  <c r="AM61" i="2"/>
  <c r="AN61" i="2"/>
  <c r="AO61" i="2"/>
  <c r="AP61" i="2"/>
  <c r="AK62" i="2"/>
  <c r="AL62" i="2"/>
  <c r="AM62" i="2"/>
  <c r="AN62" i="2"/>
  <c r="AO62" i="2"/>
  <c r="AP62" i="2"/>
  <c r="AK63" i="2"/>
  <c r="AL63" i="2"/>
  <c r="AM63" i="2"/>
  <c r="AN63" i="2"/>
  <c r="AO63" i="2"/>
  <c r="AP63" i="2"/>
  <c r="AK64" i="2"/>
  <c r="AL64" i="2"/>
  <c r="AM64" i="2"/>
  <c r="AN64" i="2"/>
  <c r="AO64" i="2"/>
  <c r="AP64" i="2"/>
  <c r="AK65" i="2"/>
  <c r="AL65" i="2"/>
  <c r="AM65" i="2"/>
  <c r="AN65" i="2"/>
  <c r="AO65" i="2"/>
  <c r="AP65" i="2"/>
  <c r="AK66" i="2"/>
  <c r="AL66" i="2"/>
  <c r="AM66" i="2"/>
  <c r="AN66" i="2"/>
  <c r="AO66" i="2"/>
  <c r="AP66" i="2"/>
  <c r="AK67" i="2"/>
  <c r="AL67" i="2"/>
  <c r="AM67" i="2"/>
  <c r="AN67" i="2"/>
  <c r="AO67" i="2"/>
  <c r="AP67" i="2"/>
  <c r="AK68" i="2"/>
  <c r="AL68" i="2"/>
  <c r="AM68" i="2"/>
  <c r="AN68" i="2"/>
  <c r="AO68" i="2"/>
  <c r="AP68" i="2"/>
  <c r="AK69" i="2"/>
  <c r="AL69" i="2"/>
  <c r="AM69" i="2"/>
  <c r="AN69" i="2"/>
  <c r="AO69" i="2"/>
  <c r="AP69" i="2"/>
  <c r="AK70" i="2"/>
  <c r="AL70" i="2"/>
  <c r="AM70" i="2"/>
  <c r="AN70" i="2"/>
  <c r="AO70" i="2"/>
  <c r="AP70" i="2"/>
  <c r="AK71" i="2"/>
  <c r="AL71" i="2"/>
  <c r="AM71" i="2"/>
  <c r="AN71" i="2"/>
  <c r="AO71" i="2"/>
  <c r="AP71" i="2"/>
  <c r="AK72" i="2"/>
  <c r="AL72" i="2"/>
  <c r="AM72" i="2"/>
  <c r="AN72" i="2"/>
  <c r="AO72" i="2"/>
  <c r="AP72" i="2"/>
  <c r="AK73" i="2"/>
  <c r="AL73" i="2"/>
  <c r="AM73" i="2"/>
  <c r="AN73" i="2"/>
  <c r="AO73" i="2"/>
  <c r="AP73" i="2"/>
  <c r="AK74" i="2"/>
  <c r="AL74" i="2"/>
  <c r="AM74" i="2"/>
  <c r="AN74" i="2"/>
  <c r="AO74" i="2"/>
  <c r="AP74" i="2"/>
  <c r="AM3" i="2"/>
  <c r="AN3" i="2"/>
  <c r="AO3" i="2"/>
  <c r="AP3" i="2"/>
  <c r="AK3" i="2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27" i="1"/>
  <c r="E27" i="1"/>
  <c r="F27" i="1"/>
  <c r="G27" i="1"/>
  <c r="C28" i="1"/>
  <c r="C29" i="1"/>
  <c r="C30" i="1"/>
  <c r="C31" i="1"/>
  <c r="C32" i="1"/>
  <c r="C33" i="1"/>
  <c r="C34" i="1"/>
  <c r="C35" i="1"/>
  <c r="C27" i="1"/>
  <c r="B35" i="1"/>
  <c r="B28" i="1"/>
  <c r="B29" i="1"/>
  <c r="B30" i="1"/>
  <c r="B31" i="1"/>
  <c r="B32" i="1"/>
  <c r="B33" i="1"/>
  <c r="B34" i="1"/>
  <c r="B27" i="1"/>
</calcChain>
</file>

<file path=xl/sharedStrings.xml><?xml version="1.0" encoding="utf-8"?>
<sst xmlns="http://schemas.openxmlformats.org/spreadsheetml/2006/main" count="2150" uniqueCount="40">
  <si>
    <t>MKY</t>
  </si>
  <si>
    <t>Region</t>
  </si>
  <si>
    <t>CNS</t>
  </si>
  <si>
    <t>EMD</t>
  </si>
  <si>
    <t>ISA</t>
  </si>
  <si>
    <t>NT</t>
  </si>
  <si>
    <t>ROK</t>
  </si>
  <si>
    <t>SEQ</t>
  </si>
  <si>
    <t>TSV</t>
  </si>
  <si>
    <t>TWB</t>
  </si>
  <si>
    <t>Total Annual Sales</t>
  </si>
  <si>
    <t>SO Count</t>
  </si>
  <si>
    <t>Line Count</t>
  </si>
  <si>
    <t>OTIL</t>
  </si>
  <si>
    <t>OTIF</t>
  </si>
  <si>
    <t>Revenue/Order</t>
  </si>
  <si>
    <t>SC Cost/Order</t>
  </si>
  <si>
    <t>SC Cost/Line</t>
  </si>
  <si>
    <t>Days To Ship</t>
  </si>
  <si>
    <t>Intransit</t>
  </si>
  <si>
    <t>Warehouse Cost</t>
  </si>
  <si>
    <t>Capacity</t>
  </si>
  <si>
    <t>Outbound</t>
  </si>
  <si>
    <t>Inbound</t>
  </si>
  <si>
    <t>Transfer</t>
  </si>
  <si>
    <t>Inventory Value</t>
  </si>
  <si>
    <t>HUB BNE</t>
  </si>
  <si>
    <t>HUB MKY</t>
  </si>
  <si>
    <t>HUB DWN</t>
  </si>
  <si>
    <t>Y</t>
  </si>
  <si>
    <t>N</t>
  </si>
  <si>
    <t>Original</t>
  </si>
  <si>
    <t>Simulated</t>
  </si>
  <si>
    <t>Simulated HUB figures</t>
  </si>
  <si>
    <t>Output</t>
  </si>
  <si>
    <t>Smart Source</t>
  </si>
  <si>
    <t>Central BOM</t>
  </si>
  <si>
    <t>BOM- Warehouse Cost</t>
  </si>
  <si>
    <t>BOM-Transfer Cost</t>
  </si>
  <si>
    <t>BOM-Inventory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</si>
</sst>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0" borderId="10" xfId="0" applyBorder="1"/>
    <xf numFmtId="164" fontId="0" fillId="0" borderId="10" xfId="42" applyNumberFormat="1" applyFont="1" applyBorder="1"/>
    <xf numFmtId="0" fontId="0" fillId="33" borderId="10" xfId="0" applyFill="1" applyBorder="1"/>
    <xf numFmtId="10" fontId="0" fillId="33" borderId="10" xfId="43" applyNumberFormat="1" applyFont="1" applyFill="1" applyBorder="1"/>
    <xf numFmtId="2" fontId="0" fillId="33" borderId="10" xfId="0" applyNumberFormat="1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  <xf numFmtId="0" fontId="16" fillId="33" borderId="0" xfId="0" applyFont="1" applyFill="1"/>
    <xf numFmtId="0" fontId="0" fillId="42" borderId="10" xfId="0" applyFill="1" applyBorder="1"/>
    <xf numFmtId="0" fontId="0" fillId="43" borderId="10" xfId="0" applyFill="1" applyBorder="1"/>
    <xf numFmtId="0" fontId="0" fillId="0" borderId="11" xfId="0" applyBorder="1"/>
    <xf numFmtId="0" fontId="0" fillId="44" borderId="11" xfId="0" applyFill="1" applyBorder="1"/>
    <xf numFmtId="0" fontId="0" fillId="45" borderId="11" xfId="0" applyFill="1" applyBorder="1"/>
    <xf numFmtId="0" fontId="0" fillId="0" borderId="12" xfId="0" applyBorder="1"/>
    <xf numFmtId="0" fontId="0" fillId="0" borderId="13" xfId="0" applyBorder="1"/>
    <xf numFmtId="0" fontId="0" fillId="34" borderId="14" xfId="0" applyFill="1" applyBorder="1"/>
    <xf numFmtId="0" fontId="0" fillId="34" borderId="15" xfId="0" applyFill="1" applyBorder="1"/>
    <xf numFmtId="0" fontId="0" fillId="45" borderId="16" xfId="0" applyFill="1" applyBorder="1"/>
    <xf numFmtId="0" fontId="0" fillId="0" borderId="17" xfId="0" applyBorder="1"/>
    <xf numFmtId="0" fontId="0" fillId="0" borderId="14" xfId="0" applyBorder="1"/>
    <xf numFmtId="0" fontId="13" fillId="34" borderId="10" xfId="0" applyFont="1" applyFill="1" applyBorder="1"/>
    <xf numFmtId="0" fontId="13" fillId="34" borderId="12" xfId="0" applyFont="1" applyFill="1" applyBorder="1"/>
    <xf numFmtId="0" fontId="0" fillId="46" borderId="0" xfId="0" applyFill="1"/>
    <xf numFmtId="164" fontId="0" fillId="40" borderId="10" xfId="42" applyNumberFormat="1" applyFont="1" applyFill="1" applyBorder="1"/>
    <xf numFmtId="10" fontId="0" fillId="40" borderId="10" xfId="43" applyNumberFormat="1" applyFont="1" applyFill="1" applyBorder="1"/>
    <xf numFmtId="2" fontId="0" fillId="40" borderId="10" xfId="0" applyNumberFormat="1" applyFill="1" applyBorder="1"/>
    <xf numFmtId="164" fontId="0" fillId="41" borderId="10" xfId="42" applyNumberFormat="1" applyFont="1" applyFill="1" applyBorder="1"/>
    <xf numFmtId="10" fontId="0" fillId="41" borderId="10" xfId="43" applyNumberFormat="1" applyFont="1" applyFill="1" applyBorder="1"/>
    <xf numFmtId="2" fontId="0" fillId="41" borderId="10" xfId="0" applyNumberFormat="1" applyFill="1" applyBorder="1"/>
    <xf numFmtId="0" fontId="0" fillId="45" borderId="10" xfId="0" applyFill="1" applyBorder="1"/>
    <xf numFmtId="164" fontId="0" fillId="33" borderId="10" xfId="42" applyNumberFormat="1" applyFont="1" applyFill="1" applyBorder="1"/>
    <xf numFmtId="0" fontId="0" fillId="33" borderId="11" xfId="0" applyFill="1" applyBorder="1"/>
    <xf numFmtId="0" fontId="0" fillId="33" borderId="12" xfId="0" applyFill="1" applyBorder="1"/>
    <xf numFmtId="0" fontId="18" fillId="43" borderId="13" xfId="0" applyFont="1" applyFill="1" applyBorder="1"/>
    <xf numFmtId="0" fontId="18" fillId="43" borderId="14" xfId="0" applyFont="1" applyFill="1" applyBorder="1"/>
    <xf numFmtId="0" fontId="18" fillId="43" borderId="15" xfId="0" applyFont="1" applyFill="1" applyBorder="1"/>
    <xf numFmtId="0" fontId="0" fillId="33" borderId="14" xfId="0" applyFill="1" applyBorder="1"/>
    <xf numFmtId="0" fontId="0" fillId="33" borderId="17" xfId="0" applyFill="1" applyBorder="1"/>
    <xf numFmtId="0" fontId="0" fillId="33" borderId="16" xfId="0" applyFill="1" applyBorder="1"/>
    <xf numFmtId="164" fontId="0" fillId="33" borderId="17" xfId="42" applyNumberFormat="1" applyFont="1" applyFill="1" applyBorder="1"/>
    <xf numFmtId="10" fontId="0" fillId="33" borderId="17" xfId="43" applyNumberFormat="1" applyFont="1" applyFill="1" applyBorder="1"/>
    <xf numFmtId="2" fontId="0" fillId="33" borderId="17" xfId="0" applyNumberFormat="1" applyFill="1" applyBorder="1"/>
    <xf numFmtId="0" fontId="0" fillId="33" borderId="19" xfId="0" applyFill="1" applyBorder="1"/>
    <xf numFmtId="0" fontId="13" fillId="47" borderId="18" xfId="0" applyFont="1" applyFill="1" applyBorder="1" applyAlignment="1">
      <alignment horizontal="center"/>
    </xf>
    <xf numFmtId="0" fontId="16" fillId="41" borderId="18" xfId="0" applyFont="1" applyFill="1" applyBorder="1" applyAlignment="1">
      <alignment horizontal="center"/>
    </xf>
    <xf numFmtId="0" fontId="16" fillId="41" borderId="0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C000"/>
          <bgColor rgb="FF00000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06687-5732-4097-B24A-EFB1429E358C}" name="Table1" displayName="Table1" ref="A1:G10" totalsRowShown="0" headerRowDxfId="37" headerRowBorderDxfId="36" tableBorderDxfId="35" totalsRowBorderDxfId="34">
  <autoFilter ref="A1:G10" xr:uid="{54ECC459-E3D2-46DC-A198-8926B312124C}"/>
  <sortState xmlns:xlrd2="http://schemas.microsoft.com/office/spreadsheetml/2017/richdata2" ref="A2:F10">
    <sortCondition sortBy="cellColor" ref="A1:A10" dxfId="33"/>
  </sortState>
  <tableColumns count="7">
    <tableColumn id="1" xr3:uid="{162624B3-118A-426D-BDAE-8EAFA757F957}" name="Region"/>
    <tableColumn id="2" xr3:uid="{92EE2ED8-871A-41D1-AF1C-90A84F26AC43}" name="Warehouse Cost" dataDxfId="32"/>
    <tableColumn id="3" xr3:uid="{586FA48D-82E1-4C28-B8C7-759C7DB64050}" name="Capacity" dataDxfId="31"/>
    <tableColumn id="4" xr3:uid="{BCDF2EE6-AAAB-43C2-9FF8-42F2E6752D04}" name="Outbound" dataDxfId="30"/>
    <tableColumn id="5" xr3:uid="{D68209B8-6014-465B-B2F9-847F34949FD3}" name="Inbound" dataDxfId="29"/>
    <tableColumn id="6" xr3:uid="{1D3DF06F-8F40-4A93-9BC3-543B17F2E94A}" name="Transfer" dataDxfId="28"/>
    <tableColumn id="7" xr3:uid="{307A1635-C675-4637-8CFB-F72EFDC4B724}" name="Inventory Value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A51698-530B-4AC9-A7B3-9D0F360C481D}" name="Table2" displayName="Table2" ref="A2:V290" totalsRowShown="0" headerRowDxfId="26" dataDxfId="25" headerRowBorderDxfId="23" tableBorderDxfId="24" totalsRowBorderDxfId="22">
  <autoFilter ref="A2:V290" xr:uid="{FB6112E2-C2CC-4878-BDC3-4E1B32B9647C}"/>
  <tableColumns count="22">
    <tableColumn id="1" xr3:uid="{31C03F80-22E7-40CA-A1E6-536EF7CBECD3}" name="Region" dataDxfId="21"/>
    <tableColumn id="2" xr3:uid="{263CACE7-A67D-4DD2-AE7D-03CD864AF86C}" name="HUB BNE" dataDxfId="20"/>
    <tableColumn id="3" xr3:uid="{94C95D6D-CB1D-4905-9839-087D88AC1D50}" name="HUB MKY" dataDxfId="19"/>
    <tableColumn id="4" xr3:uid="{6CCA18A4-2541-43BE-8934-A1789F884B17}" name="HUB DWN" dataDxfId="18"/>
    <tableColumn id="5" xr3:uid="{E40401CC-6A81-4FF8-9E14-05A7F2EE7EAF}" name="Total Annual Sales" dataDxfId="17" dataCellStyle="Currency"/>
    <tableColumn id="6" xr3:uid="{A5BB3684-7B7A-4C74-A087-D9D20A620ED5}" name="SO Count" dataDxfId="16"/>
    <tableColumn id="7" xr3:uid="{A569E662-DCA0-447B-8D35-99FB134904C7}" name="Line Count" dataDxfId="15"/>
    <tableColumn id="8" xr3:uid="{6E0208BC-E475-4142-95F1-D53E93966B32}" name="OTIL" dataDxfId="14" dataCellStyle="Percent"/>
    <tableColumn id="9" xr3:uid="{C1E9309D-B025-4BC3-A2CE-B0D9768FAC39}" name="OTIF" dataDxfId="13" dataCellStyle="Percent"/>
    <tableColumn id="10" xr3:uid="{99E79BB2-AF58-42C0-B19E-061DC64E847C}" name="Revenue/Order" dataDxfId="12"/>
    <tableColumn id="11" xr3:uid="{78093D6F-CE47-4353-8102-3180E1713C7F}" name="SC Cost/Order" dataDxfId="11"/>
    <tableColumn id="12" xr3:uid="{4EBF1594-3596-4A6D-B4B1-6B08CF7353F7}" name="SC Cost/Line" dataDxfId="10"/>
    <tableColumn id="13" xr3:uid="{3813D923-8398-49C0-B466-440244FEA4E4}" name="Days To Ship" dataDxfId="9"/>
    <tableColumn id="14" xr3:uid="{3A1AEEAA-0DD6-47AB-9C0F-70F4322E8D8D}" name="Intransit" dataDxfId="8"/>
    <tableColumn id="15" xr3:uid="{388EA0DF-4A22-4A74-A205-848BDFD51095}" name="Warehouse Cost" dataDxfId="7"/>
    <tableColumn id="16" xr3:uid="{855B3629-9814-4D7F-B52B-D7FF8701139D}" name="Capacity" dataDxfId="6"/>
    <tableColumn id="17" xr3:uid="{24FF135E-03BF-46ED-B45B-81FABFD5FC0D}" name="Outbound" dataDxfId="5"/>
    <tableColumn id="18" xr3:uid="{93B67A6E-6081-44EC-B022-4CAE65B77A24}" name="Inbound" dataDxfId="4"/>
    <tableColumn id="19" xr3:uid="{15741231-0E64-45B5-BBB5-8A1318BDB561}" name="Transfer" dataDxfId="3"/>
    <tableColumn id="20" xr3:uid="{57C57143-5D47-4FA1-AE53-570FD17AEDBD}" name="Inventory Value" dataDxfId="2"/>
    <tableColumn id="21" xr3:uid="{13868EA1-1A72-49C6-9090-DC9F8F27F858}" name="Smart Source" dataDxfId="1"/>
    <tableColumn id="22" xr3:uid="{A41C17B6-1CD9-4E76-9CB2-05F42238F9B2}" name="Central B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opLeftCell="A7" workbookViewId="0">
      <selection activeCell="G36" sqref="G36"/>
    </sheetView>
  </sheetViews>
  <sheetFormatPr defaultRowHeight="15" x14ac:dyDescent="0.25"/>
  <cols>
    <col min="1" max="1" width="24" customWidth="1"/>
    <col min="2" max="2" width="19.42578125" customWidth="1"/>
    <col min="3" max="3" width="14" customWidth="1"/>
    <col min="4" max="4" width="15.28515625" customWidth="1"/>
    <col min="5" max="5" width="15" customWidth="1"/>
    <col min="6" max="6" width="12.28515625" customWidth="1"/>
    <col min="7" max="7" width="17.5703125" bestFit="1" customWidth="1"/>
  </cols>
  <sheetData>
    <row r="1" spans="1:7" x14ac:dyDescent="0.25">
      <c r="A1" s="22" t="s">
        <v>1</v>
      </c>
      <c r="B1" s="23" t="s">
        <v>20</v>
      </c>
      <c r="C1" s="23" t="s">
        <v>21</v>
      </c>
      <c r="D1" s="23" t="s">
        <v>22</v>
      </c>
      <c r="E1" s="23" t="s">
        <v>23</v>
      </c>
      <c r="F1" s="24" t="s">
        <v>24</v>
      </c>
      <c r="G1" s="23" t="s">
        <v>25</v>
      </c>
    </row>
    <row r="2" spans="1:7" x14ac:dyDescent="0.25">
      <c r="A2" s="19" t="s">
        <v>2</v>
      </c>
      <c r="B2" s="3">
        <v>0.5</v>
      </c>
      <c r="C2" s="3">
        <v>0.7</v>
      </c>
      <c r="D2" s="3">
        <v>1.1000000000000001</v>
      </c>
      <c r="E2" s="3">
        <v>1</v>
      </c>
      <c r="F2" s="21">
        <v>1</v>
      </c>
      <c r="G2" s="27">
        <v>0.5</v>
      </c>
    </row>
    <row r="3" spans="1:7" x14ac:dyDescent="0.25">
      <c r="A3" s="19" t="s">
        <v>3</v>
      </c>
      <c r="B3" s="3">
        <v>0.5</v>
      </c>
      <c r="C3" s="3">
        <v>0.7</v>
      </c>
      <c r="D3" s="3">
        <v>1.1000000000000001</v>
      </c>
      <c r="E3" s="3">
        <v>1</v>
      </c>
      <c r="F3" s="21">
        <v>1</v>
      </c>
      <c r="G3" s="3">
        <v>0.5</v>
      </c>
    </row>
    <row r="4" spans="1:7" x14ac:dyDescent="0.25">
      <c r="A4" s="19" t="s">
        <v>4</v>
      </c>
      <c r="B4" s="3">
        <v>0.5</v>
      </c>
      <c r="C4" s="3">
        <v>0.7</v>
      </c>
      <c r="D4" s="3">
        <v>1.1000000000000001</v>
      </c>
      <c r="E4" s="3">
        <v>1</v>
      </c>
      <c r="F4" s="21">
        <v>1</v>
      </c>
      <c r="G4" s="3">
        <v>0.5</v>
      </c>
    </row>
    <row r="5" spans="1:7" x14ac:dyDescent="0.25">
      <c r="A5" s="19" t="s">
        <v>0</v>
      </c>
      <c r="B5" s="3">
        <v>1.2</v>
      </c>
      <c r="C5" s="3">
        <v>1.1000000000000001</v>
      </c>
      <c r="D5" s="3">
        <v>1.1000000000000001</v>
      </c>
      <c r="E5" s="3">
        <v>1</v>
      </c>
      <c r="F5" s="21">
        <v>1</v>
      </c>
      <c r="G5" s="3">
        <v>1.2</v>
      </c>
    </row>
    <row r="6" spans="1:7" x14ac:dyDescent="0.25">
      <c r="A6" s="19" t="s">
        <v>6</v>
      </c>
      <c r="B6" s="3">
        <v>0.7</v>
      </c>
      <c r="C6" s="3">
        <v>0.8</v>
      </c>
      <c r="D6" s="3">
        <v>1.1000000000000001</v>
      </c>
      <c r="E6" s="3">
        <v>1</v>
      </c>
      <c r="F6" s="21">
        <v>1</v>
      </c>
      <c r="G6" s="3">
        <v>0.7</v>
      </c>
    </row>
    <row r="7" spans="1:7" x14ac:dyDescent="0.25">
      <c r="A7" s="19" t="s">
        <v>8</v>
      </c>
      <c r="B7" s="3">
        <v>0.6</v>
      </c>
      <c r="C7" s="3">
        <v>0.7</v>
      </c>
      <c r="D7" s="3">
        <v>1.1000000000000001</v>
      </c>
      <c r="E7" s="3">
        <v>1</v>
      </c>
      <c r="F7" s="21">
        <v>1</v>
      </c>
      <c r="G7" s="3">
        <v>0.6</v>
      </c>
    </row>
    <row r="8" spans="1:7" x14ac:dyDescent="0.25">
      <c r="A8" s="18" t="s">
        <v>5</v>
      </c>
      <c r="B8" s="3">
        <v>0.9</v>
      </c>
      <c r="C8" s="3">
        <v>1.02</v>
      </c>
      <c r="D8" s="3">
        <v>1.1000000000000001</v>
      </c>
      <c r="E8" s="3">
        <v>1</v>
      </c>
      <c r="F8" s="21">
        <v>1</v>
      </c>
      <c r="G8" s="3">
        <v>0.9</v>
      </c>
    </row>
    <row r="9" spans="1:7" x14ac:dyDescent="0.25">
      <c r="A9" s="20" t="s">
        <v>7</v>
      </c>
      <c r="B9" s="3">
        <v>0.9</v>
      </c>
      <c r="C9" s="3">
        <v>1.02</v>
      </c>
      <c r="D9" s="3">
        <v>1.1000000000000001</v>
      </c>
      <c r="E9" s="3">
        <v>1</v>
      </c>
      <c r="F9" s="21">
        <v>1</v>
      </c>
      <c r="G9" s="3">
        <v>0.9</v>
      </c>
    </row>
    <row r="10" spans="1:7" x14ac:dyDescent="0.25">
      <c r="A10" s="25" t="s">
        <v>9</v>
      </c>
      <c r="B10" s="26">
        <v>0.6</v>
      </c>
      <c r="C10" s="26">
        <v>0.8</v>
      </c>
      <c r="D10" s="3">
        <v>1.1000000000000001</v>
      </c>
      <c r="E10" s="3">
        <v>1</v>
      </c>
      <c r="F10" s="21">
        <v>1</v>
      </c>
      <c r="G10" s="26">
        <v>0.6</v>
      </c>
    </row>
    <row r="14" spans="1:7" x14ac:dyDescent="0.25">
      <c r="A14" t="s">
        <v>31</v>
      </c>
      <c r="B14" s="28" t="s">
        <v>20</v>
      </c>
      <c r="C14" s="28" t="s">
        <v>21</v>
      </c>
      <c r="D14" s="28" t="s">
        <v>22</v>
      </c>
      <c r="E14" s="28" t="s">
        <v>23</v>
      </c>
      <c r="F14" s="29" t="s">
        <v>24</v>
      </c>
      <c r="G14" s="28" t="s">
        <v>25</v>
      </c>
    </row>
    <row r="15" spans="1:7" x14ac:dyDescent="0.25">
      <c r="A15" s="3" t="s">
        <v>2</v>
      </c>
      <c r="B15" s="5">
        <v>2437473.9212000002</v>
      </c>
      <c r="C15" s="5">
        <v>0.94810000000000005</v>
      </c>
      <c r="D15" s="5">
        <v>662022.30000000505</v>
      </c>
      <c r="E15" s="5">
        <v>748285.69</v>
      </c>
      <c r="F15" s="5">
        <v>594373.929999999</v>
      </c>
      <c r="G15" s="5">
        <v>11519639.065020001</v>
      </c>
    </row>
    <row r="16" spans="1:7" x14ac:dyDescent="0.25">
      <c r="A16" s="3" t="s">
        <v>3</v>
      </c>
      <c r="B16" s="5">
        <v>1737103.46009999</v>
      </c>
      <c r="C16" s="5">
        <v>0</v>
      </c>
      <c r="D16" s="5">
        <v>440137.700000001</v>
      </c>
      <c r="E16" s="5">
        <v>499930.84</v>
      </c>
      <c r="F16" s="5">
        <v>148721.39000000001</v>
      </c>
      <c r="G16" s="5">
        <v>5619027.1268739896</v>
      </c>
    </row>
    <row r="17" spans="1:7" x14ac:dyDescent="0.25">
      <c r="A17" s="3" t="s">
        <v>4</v>
      </c>
      <c r="B17" s="5">
        <v>1150961.5571000001</v>
      </c>
      <c r="C17" s="5">
        <v>0.89570000000000005</v>
      </c>
      <c r="D17" s="5">
        <v>384587.39999999898</v>
      </c>
      <c r="E17" s="5">
        <v>540560.29</v>
      </c>
      <c r="F17" s="5">
        <v>118858.41</v>
      </c>
      <c r="G17" s="5">
        <v>5492717.7110619899</v>
      </c>
    </row>
    <row r="18" spans="1:7" x14ac:dyDescent="0.25">
      <c r="A18" s="3" t="s">
        <v>0</v>
      </c>
      <c r="B18" s="5">
        <v>16772479.9234</v>
      </c>
      <c r="C18" s="5">
        <v>0.9657</v>
      </c>
      <c r="D18" s="5">
        <v>4185542.1999999899</v>
      </c>
      <c r="E18" s="5">
        <v>2988415.04</v>
      </c>
      <c r="F18" s="5">
        <v>403382.78999999899</v>
      </c>
      <c r="G18" s="5">
        <v>101393305.686571</v>
      </c>
    </row>
    <row r="19" spans="1:7" x14ac:dyDescent="0.25">
      <c r="A19" s="3" t="s">
        <v>5</v>
      </c>
      <c r="B19" s="5">
        <v>2399353.7138</v>
      </c>
      <c r="C19" s="5">
        <v>0.95569999999999999</v>
      </c>
      <c r="D19" s="5">
        <v>811542.20000001602</v>
      </c>
      <c r="E19" s="5">
        <v>1096627.99</v>
      </c>
      <c r="F19" s="5">
        <v>308875.78999999899</v>
      </c>
      <c r="G19" s="5">
        <v>10912296.768608</v>
      </c>
    </row>
    <row r="20" spans="1:7" x14ac:dyDescent="0.25">
      <c r="A20" s="3" t="s">
        <v>6</v>
      </c>
      <c r="B20" s="5">
        <v>7706151.5221999995</v>
      </c>
      <c r="C20" s="5">
        <v>0.85650000000000004</v>
      </c>
      <c r="D20" s="5">
        <v>2290787.3400000101</v>
      </c>
      <c r="E20" s="5">
        <v>827537.61000000197</v>
      </c>
      <c r="F20" s="5">
        <v>381256.86</v>
      </c>
      <c r="G20" s="5">
        <v>70456774.198721901</v>
      </c>
    </row>
    <row r="21" spans="1:7" x14ac:dyDescent="0.25">
      <c r="A21" s="3" t="s">
        <v>7</v>
      </c>
      <c r="B21" s="5">
        <v>5884231.4039666597</v>
      </c>
      <c r="C21" s="5">
        <v>0.90810000000000002</v>
      </c>
      <c r="D21" s="5">
        <v>1654705.5999999801</v>
      </c>
      <c r="E21" s="5">
        <v>1235829.05999999</v>
      </c>
      <c r="F21" s="5">
        <v>257813.89</v>
      </c>
      <c r="G21" s="5">
        <v>29028814.667976901</v>
      </c>
    </row>
    <row r="22" spans="1:7" x14ac:dyDescent="0.25">
      <c r="A22" s="3" t="s">
        <v>8</v>
      </c>
      <c r="B22" s="5">
        <v>646926.35840000003</v>
      </c>
      <c r="C22" s="5">
        <v>0.81269999999999998</v>
      </c>
      <c r="D22" s="5">
        <v>390284.400000008</v>
      </c>
      <c r="E22" s="5">
        <v>218632.99</v>
      </c>
      <c r="F22" s="5">
        <v>132930.679999999</v>
      </c>
      <c r="G22" s="5">
        <v>3506403.614668</v>
      </c>
    </row>
    <row r="23" spans="1:7" x14ac:dyDescent="0.25">
      <c r="A23" s="3" t="s">
        <v>9</v>
      </c>
      <c r="B23" s="5">
        <v>1701844.8372</v>
      </c>
      <c r="C23" s="5">
        <v>0.88819999999999999</v>
      </c>
      <c r="D23" s="5">
        <v>707237.30000000796</v>
      </c>
      <c r="E23" s="5">
        <v>408741.69999999902</v>
      </c>
      <c r="F23" s="5">
        <v>109183.78</v>
      </c>
      <c r="G23" s="5">
        <v>8291928.8009899901</v>
      </c>
    </row>
    <row r="26" spans="1:7" x14ac:dyDescent="0.25">
      <c r="A26" s="30" t="s">
        <v>32</v>
      </c>
      <c r="B26" s="28" t="s">
        <v>20</v>
      </c>
      <c r="C26" s="28" t="s">
        <v>21</v>
      </c>
      <c r="D26" s="28" t="s">
        <v>22</v>
      </c>
      <c r="E26" s="28" t="s">
        <v>23</v>
      </c>
      <c r="F26" s="29" t="s">
        <v>24</v>
      </c>
      <c r="G26" s="28" t="s">
        <v>25</v>
      </c>
    </row>
    <row r="27" spans="1:7" x14ac:dyDescent="0.25">
      <c r="A27" s="3" t="s">
        <v>2</v>
      </c>
      <c r="B27" s="3">
        <f>B2*B15</f>
        <v>1218736.9606000001</v>
      </c>
      <c r="C27" s="3">
        <f>C2*C15</f>
        <v>0.66366999999999998</v>
      </c>
      <c r="D27" s="3">
        <f t="shared" ref="D27:G27" si="0">D2*D15</f>
        <v>728224.53000000562</v>
      </c>
      <c r="E27" s="3">
        <f t="shared" si="0"/>
        <v>748285.69</v>
      </c>
      <c r="F27" s="3">
        <f t="shared" si="0"/>
        <v>594373.929999999</v>
      </c>
      <c r="G27" s="3">
        <f t="shared" si="0"/>
        <v>5759819.5325100003</v>
      </c>
    </row>
    <row r="28" spans="1:7" x14ac:dyDescent="0.25">
      <c r="A28" s="3" t="s">
        <v>3</v>
      </c>
      <c r="B28" s="3">
        <f t="shared" ref="B28:G34" si="1">B3*B16</f>
        <v>868551.73004999501</v>
      </c>
      <c r="C28" s="3">
        <f t="shared" si="1"/>
        <v>0</v>
      </c>
      <c r="D28" s="3">
        <f t="shared" si="1"/>
        <v>484151.47000000114</v>
      </c>
      <c r="E28" s="3">
        <f t="shared" si="1"/>
        <v>499930.84</v>
      </c>
      <c r="F28" s="3">
        <f t="shared" si="1"/>
        <v>148721.39000000001</v>
      </c>
      <c r="G28" s="3">
        <f t="shared" si="1"/>
        <v>2809513.5634369948</v>
      </c>
    </row>
    <row r="29" spans="1:7" x14ac:dyDescent="0.25">
      <c r="A29" s="3" t="s">
        <v>4</v>
      </c>
      <c r="B29" s="3">
        <f t="shared" si="1"/>
        <v>575480.77855000005</v>
      </c>
      <c r="C29" s="3">
        <f t="shared" si="1"/>
        <v>0.62699000000000005</v>
      </c>
      <c r="D29" s="3">
        <f t="shared" si="1"/>
        <v>423046.13999999891</v>
      </c>
      <c r="E29" s="3">
        <f t="shared" si="1"/>
        <v>540560.29</v>
      </c>
      <c r="F29" s="3">
        <f t="shared" si="1"/>
        <v>118858.41</v>
      </c>
      <c r="G29" s="3">
        <f t="shared" si="1"/>
        <v>2746358.8555309949</v>
      </c>
    </row>
    <row r="30" spans="1:7" x14ac:dyDescent="0.25">
      <c r="A30" s="3" t="s">
        <v>0</v>
      </c>
      <c r="B30" s="3">
        <f t="shared" si="1"/>
        <v>20126975.90808</v>
      </c>
      <c r="C30" s="3">
        <f t="shared" si="1"/>
        <v>1.06227</v>
      </c>
      <c r="D30" s="3">
        <f t="shared" si="1"/>
        <v>4604096.4199999897</v>
      </c>
      <c r="E30" s="3">
        <f t="shared" si="1"/>
        <v>2988415.04</v>
      </c>
      <c r="F30" s="3">
        <f t="shared" si="1"/>
        <v>403382.78999999899</v>
      </c>
      <c r="G30" s="3">
        <f t="shared" si="1"/>
        <v>121671966.8238852</v>
      </c>
    </row>
    <row r="31" spans="1:7" x14ac:dyDescent="0.25">
      <c r="A31" s="3" t="s">
        <v>5</v>
      </c>
      <c r="B31" s="3">
        <f t="shared" si="1"/>
        <v>1679547.5996599998</v>
      </c>
      <c r="C31" s="3">
        <f t="shared" si="1"/>
        <v>0.76456000000000002</v>
      </c>
      <c r="D31" s="3">
        <f t="shared" si="1"/>
        <v>892696.42000001774</v>
      </c>
      <c r="E31" s="3">
        <f t="shared" si="1"/>
        <v>1096627.99</v>
      </c>
      <c r="F31" s="3">
        <f t="shared" si="1"/>
        <v>308875.78999999899</v>
      </c>
      <c r="G31" s="3">
        <f t="shared" si="1"/>
        <v>7638607.7380255992</v>
      </c>
    </row>
    <row r="32" spans="1:7" x14ac:dyDescent="0.25">
      <c r="A32" s="3" t="s">
        <v>6</v>
      </c>
      <c r="B32" s="3">
        <f t="shared" si="1"/>
        <v>4623690.9133199994</v>
      </c>
      <c r="C32" s="3">
        <f t="shared" si="1"/>
        <v>0.59955000000000003</v>
      </c>
      <c r="D32" s="3">
        <f t="shared" si="1"/>
        <v>2519866.0740000112</v>
      </c>
      <c r="E32" s="3">
        <f t="shared" si="1"/>
        <v>827537.61000000197</v>
      </c>
      <c r="F32" s="3">
        <f t="shared" si="1"/>
        <v>381256.86</v>
      </c>
      <c r="G32" s="3">
        <f t="shared" si="1"/>
        <v>42274064.519233137</v>
      </c>
    </row>
    <row r="33" spans="1:7" x14ac:dyDescent="0.25">
      <c r="A33" s="3" t="s">
        <v>7</v>
      </c>
      <c r="B33" s="3">
        <f t="shared" si="1"/>
        <v>5295808.2635699939</v>
      </c>
      <c r="C33" s="3">
        <f t="shared" si="1"/>
        <v>0.92626200000000003</v>
      </c>
      <c r="D33" s="3">
        <f t="shared" si="1"/>
        <v>1820176.1599999783</v>
      </c>
      <c r="E33" s="3">
        <f t="shared" si="1"/>
        <v>1235829.05999999</v>
      </c>
      <c r="F33" s="3">
        <f t="shared" si="1"/>
        <v>257813.89</v>
      </c>
      <c r="G33" s="3">
        <f t="shared" si="1"/>
        <v>26125933.20117921</v>
      </c>
    </row>
    <row r="34" spans="1:7" x14ac:dyDescent="0.25">
      <c r="A34" s="3" t="s">
        <v>8</v>
      </c>
      <c r="B34" s="3">
        <f t="shared" si="1"/>
        <v>582233.72256000002</v>
      </c>
      <c r="C34" s="3">
        <f t="shared" si="1"/>
        <v>0.82895399999999997</v>
      </c>
      <c r="D34" s="3">
        <f t="shared" si="1"/>
        <v>429312.84000000881</v>
      </c>
      <c r="E34" s="3">
        <f t="shared" si="1"/>
        <v>218632.99</v>
      </c>
      <c r="F34" s="3">
        <f t="shared" si="1"/>
        <v>132930.679999999</v>
      </c>
      <c r="G34" s="3">
        <f t="shared" si="1"/>
        <v>3155763.2532012002</v>
      </c>
    </row>
    <row r="35" spans="1:7" x14ac:dyDescent="0.25">
      <c r="A35" s="3" t="s">
        <v>9</v>
      </c>
      <c r="B35" s="3">
        <f>B10*B23</f>
        <v>1021106.9023199999</v>
      </c>
      <c r="C35" s="3">
        <f t="shared" ref="C35:G35" si="2">C10*C23</f>
        <v>0.71056000000000008</v>
      </c>
      <c r="D35" s="3">
        <f t="shared" si="2"/>
        <v>777961.03000000888</v>
      </c>
      <c r="E35" s="3">
        <f t="shared" si="2"/>
        <v>408741.69999999902</v>
      </c>
      <c r="F35" s="3">
        <f t="shared" si="2"/>
        <v>109183.78</v>
      </c>
      <c r="G35" s="3">
        <f t="shared" si="2"/>
        <v>4975157.2805939941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4D9C-6F36-4AFA-A876-EB5445DD2FA3}">
  <dimension ref="A1:G10"/>
  <sheetViews>
    <sheetView workbookViewId="0">
      <selection activeCell="G10" sqref="A1:G10"/>
    </sheetView>
  </sheetViews>
  <sheetFormatPr defaultRowHeight="15" x14ac:dyDescent="0.25"/>
  <cols>
    <col min="1" max="1" width="10" bestFit="1" customWidth="1"/>
    <col min="2" max="2" width="15.5703125" bestFit="1" customWidth="1"/>
    <col min="3" max="3" width="9" bestFit="1" customWidth="1"/>
    <col min="4" max="4" width="12" bestFit="1" customWidth="1"/>
    <col min="5" max="5" width="11" bestFit="1" customWidth="1"/>
    <col min="6" max="6" width="10" bestFit="1" customWidth="1"/>
    <col min="7" max="7" width="15.28515625" bestFit="1" customWidth="1"/>
  </cols>
  <sheetData>
    <row r="1" spans="1:7" x14ac:dyDescent="0.25">
      <c r="A1" t="s">
        <v>32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 t="s">
        <v>2</v>
      </c>
      <c r="B2">
        <v>1218736.9606000001</v>
      </c>
      <c r="C2">
        <v>0.66366999999999998</v>
      </c>
      <c r="D2">
        <v>728224.53000000562</v>
      </c>
      <c r="E2">
        <v>748285.69</v>
      </c>
      <c r="F2">
        <v>594373.929999999</v>
      </c>
      <c r="G2">
        <v>5759819.5325100003</v>
      </c>
    </row>
    <row r="3" spans="1:7" x14ac:dyDescent="0.25">
      <c r="A3" t="s">
        <v>3</v>
      </c>
      <c r="B3">
        <v>868551.73004999501</v>
      </c>
      <c r="C3">
        <v>0</v>
      </c>
      <c r="D3">
        <v>484151.47000000114</v>
      </c>
      <c r="E3">
        <v>499930.84</v>
      </c>
      <c r="F3">
        <v>148721.39000000001</v>
      </c>
      <c r="G3">
        <v>2809513.5634369948</v>
      </c>
    </row>
    <row r="4" spans="1:7" x14ac:dyDescent="0.25">
      <c r="A4" t="s">
        <v>4</v>
      </c>
      <c r="B4">
        <v>575480.77855000005</v>
      </c>
      <c r="C4">
        <v>0.62699000000000005</v>
      </c>
      <c r="D4">
        <v>423046.13999999891</v>
      </c>
      <c r="E4">
        <v>540560.29</v>
      </c>
      <c r="F4">
        <v>118858.41</v>
      </c>
      <c r="G4">
        <v>2746358.8555309949</v>
      </c>
    </row>
    <row r="5" spans="1:7" x14ac:dyDescent="0.25">
      <c r="A5" t="s">
        <v>0</v>
      </c>
      <c r="B5">
        <v>20126975.90808</v>
      </c>
      <c r="C5">
        <v>1.06227</v>
      </c>
      <c r="D5">
        <v>4604096.4199999897</v>
      </c>
      <c r="E5">
        <v>2988415.04</v>
      </c>
      <c r="F5">
        <v>403382.78999999899</v>
      </c>
      <c r="G5">
        <v>121671966.8238852</v>
      </c>
    </row>
    <row r="6" spans="1:7" x14ac:dyDescent="0.25">
      <c r="A6" t="s">
        <v>5</v>
      </c>
      <c r="B6">
        <v>1679547.5996599998</v>
      </c>
      <c r="C6">
        <v>0.76456000000000002</v>
      </c>
      <c r="D6">
        <v>892696.42000001774</v>
      </c>
      <c r="E6">
        <v>1096627.99</v>
      </c>
      <c r="F6">
        <v>308875.78999999899</v>
      </c>
      <c r="G6">
        <v>7638607.7380255992</v>
      </c>
    </row>
    <row r="7" spans="1:7" x14ac:dyDescent="0.25">
      <c r="A7" t="s">
        <v>6</v>
      </c>
      <c r="B7">
        <v>4623690.9133199994</v>
      </c>
      <c r="C7">
        <v>0.59955000000000003</v>
      </c>
      <c r="D7">
        <v>2519866.0740000112</v>
      </c>
      <c r="E7">
        <v>827537.61000000197</v>
      </c>
      <c r="F7">
        <v>381256.86</v>
      </c>
      <c r="G7">
        <v>42274064.519233137</v>
      </c>
    </row>
    <row r="8" spans="1:7" x14ac:dyDescent="0.25">
      <c r="A8" t="s">
        <v>7</v>
      </c>
      <c r="B8">
        <v>5295808.2635699939</v>
      </c>
      <c r="C8">
        <v>0.92626200000000003</v>
      </c>
      <c r="D8">
        <v>1820176.1599999783</v>
      </c>
      <c r="E8">
        <v>1235829.05999999</v>
      </c>
      <c r="F8">
        <v>257813.89</v>
      </c>
      <c r="G8">
        <v>26125933.20117921</v>
      </c>
    </row>
    <row r="9" spans="1:7" x14ac:dyDescent="0.25">
      <c r="A9" t="s">
        <v>8</v>
      </c>
      <c r="B9">
        <v>582233.72256000002</v>
      </c>
      <c r="C9">
        <v>0.82895399999999997</v>
      </c>
      <c r="D9">
        <v>429312.84000000881</v>
      </c>
      <c r="E9">
        <v>218632.99</v>
      </c>
      <c r="F9">
        <v>132930.679999999</v>
      </c>
      <c r="G9">
        <v>3155763.2532012002</v>
      </c>
    </row>
    <row r="10" spans="1:7" x14ac:dyDescent="0.25">
      <c r="A10" t="s">
        <v>9</v>
      </c>
      <c r="B10">
        <v>1021106.9023199999</v>
      </c>
      <c r="C10">
        <v>0.71056000000000008</v>
      </c>
      <c r="D10">
        <v>777961.03000000888</v>
      </c>
      <c r="E10">
        <v>408741.69999999902</v>
      </c>
      <c r="F10">
        <v>109183.78</v>
      </c>
      <c r="G10">
        <v>4975157.2805939941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4"/>
  <sheetViews>
    <sheetView topLeftCell="U1" workbookViewId="0">
      <selection activeCell="AK2" activeCellId="2" sqref="A1:A1048576 R1:AD1048576 AK1:AP1048576"/>
    </sheetView>
  </sheetViews>
  <sheetFormatPr defaultRowHeight="15" x14ac:dyDescent="0.25"/>
  <cols>
    <col min="1" max="1" width="7.140625" style="1" bestFit="1" customWidth="1"/>
    <col min="2" max="2" width="17.42578125" style="1" customWidth="1"/>
    <col min="3" max="3" width="9.140625" style="1" customWidth="1"/>
    <col min="4" max="4" width="10.42578125" style="1" customWidth="1"/>
    <col min="5" max="6" width="7.140625" style="1" customWidth="1"/>
    <col min="7" max="7" width="15" style="1" customWidth="1"/>
    <col min="8" max="8" width="13.5703125" style="1" customWidth="1"/>
    <col min="9" max="10" width="12" style="1" customWidth="1"/>
    <col min="11" max="11" width="8.42578125" style="1" customWidth="1"/>
    <col min="12" max="12" width="15.5703125" style="1" customWidth="1"/>
    <col min="13" max="13" width="8.42578125" style="1" customWidth="1"/>
    <col min="14" max="15" width="11" style="1" customWidth="1"/>
    <col min="16" max="16" width="10" style="1" customWidth="1"/>
    <col min="17" max="17" width="15.28515625" style="1" customWidth="1"/>
    <col min="18" max="18" width="15.28515625" style="1" bestFit="1" customWidth="1"/>
    <col min="19" max="19" width="15.7109375" style="1" customWidth="1"/>
    <col min="20" max="20" width="12.28515625" style="1" customWidth="1"/>
    <col min="21" max="21" width="17.42578125" style="1" bestFit="1" customWidth="1"/>
    <col min="22" max="22" width="9.140625" style="1"/>
    <col min="23" max="23" width="10.7109375" style="1" customWidth="1"/>
    <col min="24" max="25" width="7.140625" style="1" bestFit="1" customWidth="1"/>
    <col min="26" max="26" width="15" style="1" bestFit="1" customWidth="1"/>
    <col min="27" max="27" width="13.5703125" style="1" bestFit="1" customWidth="1"/>
    <col min="28" max="29" width="12" style="1" bestFit="1" customWidth="1"/>
    <col min="30" max="30" width="8.42578125" style="1" bestFit="1" customWidth="1"/>
    <col min="31" max="31" width="17.85546875" style="1" bestFit="1" customWidth="1"/>
    <col min="32" max="32" width="10.7109375" style="1" bestFit="1" customWidth="1"/>
    <col min="33" max="33" width="12.28515625" style="1" bestFit="1" customWidth="1"/>
    <col min="34" max="34" width="11" style="1" bestFit="1" customWidth="1"/>
    <col min="35" max="35" width="10.5703125" style="1" bestFit="1" customWidth="1"/>
    <col min="36" max="36" width="17.5703125" style="1" bestFit="1" customWidth="1"/>
    <col min="37" max="37" width="15.5703125" style="1" bestFit="1" customWidth="1"/>
    <col min="38" max="38" width="8.42578125" style="1" bestFit="1" customWidth="1"/>
    <col min="39" max="40" width="11" style="1" bestFit="1" customWidth="1"/>
    <col min="41" max="41" width="10" style="1" bestFit="1" customWidth="1"/>
    <col min="42" max="42" width="15.28515625" style="1" bestFit="1" customWidth="1"/>
    <col min="43" max="16384" width="9.140625" style="1"/>
  </cols>
  <sheetData>
    <row r="1" spans="1:42" x14ac:dyDescent="0.25">
      <c r="U1" s="15"/>
      <c r="AE1" s="51" t="s">
        <v>33</v>
      </c>
      <c r="AF1" s="51"/>
      <c r="AG1" s="51"/>
      <c r="AH1" s="51"/>
      <c r="AI1" s="51"/>
      <c r="AJ1" s="51"/>
      <c r="AK1" s="52" t="s">
        <v>34</v>
      </c>
      <c r="AL1" s="52"/>
      <c r="AM1" s="52"/>
      <c r="AN1" s="52"/>
      <c r="AO1" s="52"/>
      <c r="AP1" s="52"/>
    </row>
    <row r="2" spans="1:42" x14ac:dyDescent="0.25">
      <c r="A2" s="2" t="s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10</v>
      </c>
      <c r="V2" s="16" t="s">
        <v>11</v>
      </c>
      <c r="W2" s="16" t="s">
        <v>12</v>
      </c>
      <c r="X2" s="16" t="s">
        <v>13</v>
      </c>
      <c r="Y2" s="16" t="s">
        <v>14</v>
      </c>
      <c r="Z2" s="16" t="s">
        <v>15</v>
      </c>
      <c r="AA2" s="17" t="s">
        <v>16</v>
      </c>
      <c r="AB2" s="17" t="s">
        <v>17</v>
      </c>
      <c r="AC2" s="17" t="s">
        <v>18</v>
      </c>
      <c r="AD2" s="17" t="s">
        <v>19</v>
      </c>
      <c r="AE2" s="17" t="s">
        <v>20</v>
      </c>
      <c r="AF2" s="17" t="s">
        <v>21</v>
      </c>
      <c r="AG2" s="17" t="s">
        <v>22</v>
      </c>
      <c r="AH2" s="17" t="s">
        <v>23</v>
      </c>
      <c r="AI2" s="17" t="s">
        <v>24</v>
      </c>
      <c r="AJ2" s="17" t="s">
        <v>25</v>
      </c>
      <c r="AK2" s="2" t="s">
        <v>20</v>
      </c>
      <c r="AL2" s="2" t="s">
        <v>21</v>
      </c>
      <c r="AM2" s="2" t="s">
        <v>22</v>
      </c>
      <c r="AN2" s="2" t="s">
        <v>23</v>
      </c>
      <c r="AO2" s="2" t="s">
        <v>24</v>
      </c>
      <c r="AP2" s="2" t="s">
        <v>25</v>
      </c>
    </row>
    <row r="3" spans="1:42" x14ac:dyDescent="0.25">
      <c r="A3" s="3" t="s">
        <v>2</v>
      </c>
      <c r="B3" s="4">
        <v>52252025.920000002</v>
      </c>
      <c r="C3" s="5">
        <v>47501</v>
      </c>
      <c r="D3" s="5">
        <v>178441</v>
      </c>
      <c r="E3" s="6">
        <v>0.91500000000000004</v>
      </c>
      <c r="F3" s="6">
        <v>0.871</v>
      </c>
      <c r="G3" s="5">
        <v>1100</v>
      </c>
      <c r="H3" s="5">
        <v>120</v>
      </c>
      <c r="I3" s="5">
        <v>32</v>
      </c>
      <c r="J3" s="7">
        <v>6.5879474197216599</v>
      </c>
      <c r="K3" s="5">
        <v>1.05</v>
      </c>
      <c r="L3" s="5">
        <v>2437473.9212000002</v>
      </c>
      <c r="M3" s="5">
        <v>0.94810000000000005</v>
      </c>
      <c r="N3" s="5">
        <v>662022.30000000505</v>
      </c>
      <c r="O3" s="5">
        <v>748285.69</v>
      </c>
      <c r="P3" s="5">
        <v>594373.929999999</v>
      </c>
      <c r="Q3" s="5">
        <v>11519639.065020001</v>
      </c>
      <c r="R3" s="8" t="s">
        <v>29</v>
      </c>
      <c r="S3" s="8" t="s">
        <v>30</v>
      </c>
      <c r="T3" s="8" t="s">
        <v>30</v>
      </c>
      <c r="U3" s="4">
        <v>52252025.920000002</v>
      </c>
      <c r="V3" s="5">
        <v>47501</v>
      </c>
      <c r="W3" s="5">
        <v>178441</v>
      </c>
      <c r="X3" s="6">
        <v>0.91500000000000004</v>
      </c>
      <c r="Y3" s="6">
        <v>0.871</v>
      </c>
      <c r="Z3" s="5">
        <v>1100</v>
      </c>
      <c r="AA3" s="5">
        <v>120</v>
      </c>
      <c r="AB3" s="5">
        <v>32</v>
      </c>
      <c r="AC3" s="7">
        <v>6.5879474197216599</v>
      </c>
      <c r="AD3" s="5">
        <v>1.05</v>
      </c>
      <c r="AE3" s="5">
        <v>1218736.9606000001</v>
      </c>
      <c r="AF3" s="5">
        <v>0.66366999999999998</v>
      </c>
      <c r="AG3" s="5">
        <v>728224.53000000562</v>
      </c>
      <c r="AH3" s="5">
        <v>748285.69</v>
      </c>
      <c r="AI3" s="5">
        <v>594373.929999999</v>
      </c>
      <c r="AJ3" s="5">
        <v>5759819.5325100003</v>
      </c>
      <c r="AK3" s="5">
        <f>IF(AND($T3="Y",$A3="NT"),AE3,IF(AND($R3="Y",OR($A3="SEQ",$A3="TWB")),AE3,IF(AND($S3="Y",OR($A3="CNS",$A3="EMD",$A3="ISA",$A3="MKY",$A3="ROK",$A3="TSV")),AE3,L3)))</f>
        <v>2437473.9212000002</v>
      </c>
      <c r="AL3" s="5">
        <f>IF(AND($T3="Y",$A3="NT"),AF3,IF(AND($R3="Y",OR($A3="SEQ",$A3="TWB")),AF3,IF(AND($S3="Y",OR($A3="CNS",$A3="EMD",$A3="ISA",$A3="MKY",$A3="ROK",$A3="TSV")),AF3,M3)))</f>
        <v>0.94810000000000005</v>
      </c>
      <c r="AM3" s="5">
        <f t="shared" ref="AM3:AP3" si="0">IF(AND($T3="Y",$A3="NT"),AG3,IF(AND($R3="Y",OR($A3="SEQ",$A3="TWB")),AG3,IF(AND($S3="Y",OR($A3="CNS",$A3="EMD",$A3="ISA",$A3="MKY",$A3="ROK",$A3="TSV")),AG3,N3)))</f>
        <v>662022.30000000505</v>
      </c>
      <c r="AN3" s="5">
        <f t="shared" si="0"/>
        <v>748285.69</v>
      </c>
      <c r="AO3" s="5">
        <f t="shared" si="0"/>
        <v>594373.929999999</v>
      </c>
      <c r="AP3" s="5">
        <f t="shared" si="0"/>
        <v>11519639.065020001</v>
      </c>
    </row>
    <row r="4" spans="1:42" x14ac:dyDescent="0.25">
      <c r="A4" s="3" t="s">
        <v>3</v>
      </c>
      <c r="B4" s="4">
        <v>47417452.789999999</v>
      </c>
      <c r="C4" s="5">
        <v>31936</v>
      </c>
      <c r="D4" s="5">
        <v>138180</v>
      </c>
      <c r="E4" s="6">
        <v>0.93400000000000005</v>
      </c>
      <c r="F4" s="6">
        <v>0.86899999999999999</v>
      </c>
      <c r="G4" s="5">
        <v>1485</v>
      </c>
      <c r="H4" s="5">
        <v>107</v>
      </c>
      <c r="I4" s="5">
        <v>25</v>
      </c>
      <c r="J4" s="7">
        <v>4.7129295340016801</v>
      </c>
      <c r="K4" s="5">
        <v>1.18</v>
      </c>
      <c r="L4" s="5">
        <v>1737103.46009999</v>
      </c>
      <c r="M4" s="5">
        <v>0</v>
      </c>
      <c r="N4" s="5">
        <v>440137.700000001</v>
      </c>
      <c r="O4" s="5">
        <v>499930.84</v>
      </c>
      <c r="P4" s="5">
        <v>148721.39000000001</v>
      </c>
      <c r="Q4" s="5">
        <v>5619027.1268739896</v>
      </c>
      <c r="R4" s="8" t="s">
        <v>29</v>
      </c>
      <c r="S4" s="8" t="s">
        <v>30</v>
      </c>
      <c r="T4" s="8" t="s">
        <v>30</v>
      </c>
      <c r="U4" s="4">
        <v>47417452.789999999</v>
      </c>
      <c r="V4" s="5">
        <v>31936</v>
      </c>
      <c r="W4" s="5">
        <v>138180</v>
      </c>
      <c r="X4" s="6">
        <v>0.93400000000000005</v>
      </c>
      <c r="Y4" s="6">
        <v>0.86899999999999999</v>
      </c>
      <c r="Z4" s="5">
        <v>1485</v>
      </c>
      <c r="AA4" s="5">
        <v>107</v>
      </c>
      <c r="AB4" s="5">
        <v>25</v>
      </c>
      <c r="AC4" s="7">
        <v>4.7129295340016801</v>
      </c>
      <c r="AD4" s="5">
        <v>1.18</v>
      </c>
      <c r="AE4" s="5">
        <v>868551.73004999501</v>
      </c>
      <c r="AF4" s="5">
        <v>0</v>
      </c>
      <c r="AG4" s="5">
        <v>484151.47000000114</v>
      </c>
      <c r="AH4" s="5">
        <v>499930.84</v>
      </c>
      <c r="AI4" s="5">
        <v>148721.39000000001</v>
      </c>
      <c r="AJ4" s="5">
        <v>2809513.5634369948</v>
      </c>
      <c r="AK4" s="5">
        <f t="shared" ref="AK4:AK67" si="1">IF(AND($T4="Y",$A4="NT"),AE4,IF(AND($R4="Y",OR($A4="SEQ",$A4="TWB")),AE4,IF(AND($S4="Y",OR($A4="CNS",$A4="EMD",$A4="ISA",$A4="MKY",$A4="ROK",$A4="TSV")),AE4,L4)))</f>
        <v>1737103.46009999</v>
      </c>
      <c r="AL4" s="5">
        <f t="shared" ref="AL4:AL67" si="2">IF(AND($T4="Y",$A4="NT"),AF4,IF(AND($R4="Y",OR($A4="SEQ",$A4="TWB")),AF4,IF(AND($S4="Y",OR($A4="CNS",$A4="EMD",$A4="ISA",$A4="MKY",$A4="ROK",$A4="TSV")),AF4,M4)))</f>
        <v>0</v>
      </c>
      <c r="AM4" s="5">
        <f t="shared" ref="AM4:AM67" si="3">IF(AND($T4="Y",$A4="NT"),AG4,IF(AND($R4="Y",OR($A4="SEQ",$A4="TWB")),AG4,IF(AND($S4="Y",OR($A4="CNS",$A4="EMD",$A4="ISA",$A4="MKY",$A4="ROK",$A4="TSV")),AG4,N4)))</f>
        <v>440137.700000001</v>
      </c>
      <c r="AN4" s="5">
        <f t="shared" ref="AN4:AN67" si="4">IF(AND($T4="Y",$A4="NT"),AH4,IF(AND($R4="Y",OR($A4="SEQ",$A4="TWB")),AH4,IF(AND($S4="Y",OR($A4="CNS",$A4="EMD",$A4="ISA",$A4="MKY",$A4="ROK",$A4="TSV")),AH4,O4)))</f>
        <v>499930.84</v>
      </c>
      <c r="AO4" s="5">
        <f t="shared" ref="AO4:AO67" si="5">IF(AND($T4="Y",$A4="NT"),AI4,IF(AND($R4="Y",OR($A4="SEQ",$A4="TWB")),AI4,IF(AND($S4="Y",OR($A4="CNS",$A4="EMD",$A4="ISA",$A4="MKY",$A4="ROK",$A4="TSV")),AI4,P4)))</f>
        <v>148721.39000000001</v>
      </c>
      <c r="AP4" s="5">
        <f t="shared" ref="AP4:AP67" si="6">IF(AND($T4="Y",$A4="NT"),AJ4,IF(AND($R4="Y",OR($A4="SEQ",$A4="TWB")),AJ4,IF(AND($S4="Y",OR($A4="CNS",$A4="EMD",$A4="ISA",$A4="MKY",$A4="ROK",$A4="TSV")),AJ4,Q4)))</f>
        <v>5619027.1268739896</v>
      </c>
    </row>
    <row r="5" spans="1:42" x14ac:dyDescent="0.25">
      <c r="A5" s="3" t="s">
        <v>4</v>
      </c>
      <c r="B5" s="4">
        <v>40076703.079999998</v>
      </c>
      <c r="C5" s="5">
        <v>30486</v>
      </c>
      <c r="D5" s="5">
        <v>164424</v>
      </c>
      <c r="E5" s="6">
        <v>0.93200000000000005</v>
      </c>
      <c r="F5" s="6">
        <v>0.88400000000000001</v>
      </c>
      <c r="G5" s="5">
        <v>1315</v>
      </c>
      <c r="H5" s="5">
        <v>88</v>
      </c>
      <c r="I5" s="5">
        <v>16</v>
      </c>
      <c r="J5" s="7">
        <v>20.452339117788298</v>
      </c>
      <c r="K5" s="5">
        <v>1.83</v>
      </c>
      <c r="L5" s="5">
        <v>1150961.5571000001</v>
      </c>
      <c r="M5" s="5">
        <v>0.89570000000000005</v>
      </c>
      <c r="N5" s="5">
        <v>384587.39999999898</v>
      </c>
      <c r="O5" s="5">
        <v>540560.29</v>
      </c>
      <c r="P5" s="5">
        <v>118858.41</v>
      </c>
      <c r="Q5" s="5">
        <v>5492717.7110619899</v>
      </c>
      <c r="R5" s="8" t="s">
        <v>29</v>
      </c>
      <c r="S5" s="8" t="s">
        <v>30</v>
      </c>
      <c r="T5" s="8" t="s">
        <v>30</v>
      </c>
      <c r="U5" s="4">
        <v>40076703.079999998</v>
      </c>
      <c r="V5" s="5">
        <v>30486</v>
      </c>
      <c r="W5" s="5">
        <v>164424</v>
      </c>
      <c r="X5" s="6">
        <v>0.93200000000000005</v>
      </c>
      <c r="Y5" s="6">
        <v>0.88400000000000001</v>
      </c>
      <c r="Z5" s="5">
        <v>1315</v>
      </c>
      <c r="AA5" s="5">
        <v>88</v>
      </c>
      <c r="AB5" s="5">
        <v>16</v>
      </c>
      <c r="AC5" s="7">
        <v>20.452339117788298</v>
      </c>
      <c r="AD5" s="5">
        <v>1.83</v>
      </c>
      <c r="AE5" s="5">
        <v>575480.77855000005</v>
      </c>
      <c r="AF5" s="5">
        <v>0.62699000000000005</v>
      </c>
      <c r="AG5" s="5">
        <v>423046.13999999891</v>
      </c>
      <c r="AH5" s="5">
        <v>540560.29</v>
      </c>
      <c r="AI5" s="5">
        <v>118858.41</v>
      </c>
      <c r="AJ5" s="5">
        <v>2746358.8555309949</v>
      </c>
      <c r="AK5" s="5">
        <f t="shared" si="1"/>
        <v>1150961.5571000001</v>
      </c>
      <c r="AL5" s="5">
        <f t="shared" si="2"/>
        <v>0.89570000000000005</v>
      </c>
      <c r="AM5" s="5">
        <f t="shared" si="3"/>
        <v>384587.39999999898</v>
      </c>
      <c r="AN5" s="5">
        <f t="shared" si="4"/>
        <v>540560.29</v>
      </c>
      <c r="AO5" s="5">
        <f t="shared" si="5"/>
        <v>118858.41</v>
      </c>
      <c r="AP5" s="5">
        <f t="shared" si="6"/>
        <v>5492717.7110619899</v>
      </c>
    </row>
    <row r="6" spans="1:42" x14ac:dyDescent="0.25">
      <c r="A6" s="3" t="s">
        <v>0</v>
      </c>
      <c r="B6" s="4">
        <v>565016716.51999998</v>
      </c>
      <c r="C6" s="5">
        <v>281468</v>
      </c>
      <c r="D6" s="5">
        <v>1193867</v>
      </c>
      <c r="E6" s="6">
        <v>0.92300000000000004</v>
      </c>
      <c r="F6" s="6">
        <v>0.89</v>
      </c>
      <c r="G6" s="5">
        <v>2007</v>
      </c>
      <c r="H6" s="5">
        <v>127</v>
      </c>
      <c r="I6" s="5">
        <v>30</v>
      </c>
      <c r="J6" s="7">
        <v>12.392327777004301</v>
      </c>
      <c r="K6" s="5">
        <v>1.26</v>
      </c>
      <c r="L6" s="5">
        <v>16772479.9234</v>
      </c>
      <c r="M6" s="5">
        <v>0.9657</v>
      </c>
      <c r="N6" s="5">
        <v>4185542.1999999899</v>
      </c>
      <c r="O6" s="5">
        <v>2988415.04</v>
      </c>
      <c r="P6" s="5">
        <v>403382.78999999899</v>
      </c>
      <c r="Q6" s="5">
        <v>101393305.686571</v>
      </c>
      <c r="R6" s="8" t="s">
        <v>29</v>
      </c>
      <c r="S6" s="8" t="s">
        <v>30</v>
      </c>
      <c r="T6" s="8" t="s">
        <v>30</v>
      </c>
      <c r="U6" s="4">
        <v>565016716.51999998</v>
      </c>
      <c r="V6" s="5">
        <v>281468</v>
      </c>
      <c r="W6" s="5">
        <v>1193867</v>
      </c>
      <c r="X6" s="6">
        <v>0.92300000000000004</v>
      </c>
      <c r="Y6" s="6">
        <v>0.89</v>
      </c>
      <c r="Z6" s="5">
        <v>2007</v>
      </c>
      <c r="AA6" s="5">
        <v>127</v>
      </c>
      <c r="AB6" s="5">
        <v>30</v>
      </c>
      <c r="AC6" s="7">
        <v>12.392327777004301</v>
      </c>
      <c r="AD6" s="5">
        <v>1.26</v>
      </c>
      <c r="AE6" s="5">
        <v>20126975.90808</v>
      </c>
      <c r="AF6" s="5">
        <v>1.06227</v>
      </c>
      <c r="AG6" s="5">
        <v>4604096.4199999897</v>
      </c>
      <c r="AH6" s="5">
        <v>2988415.04</v>
      </c>
      <c r="AI6" s="5">
        <v>403382.78999999899</v>
      </c>
      <c r="AJ6" s="5">
        <v>121671966.8238852</v>
      </c>
      <c r="AK6" s="5">
        <f t="shared" si="1"/>
        <v>16772479.9234</v>
      </c>
      <c r="AL6" s="5">
        <f t="shared" si="2"/>
        <v>0.9657</v>
      </c>
      <c r="AM6" s="5">
        <f t="shared" si="3"/>
        <v>4185542.1999999899</v>
      </c>
      <c r="AN6" s="5">
        <f t="shared" si="4"/>
        <v>2988415.04</v>
      </c>
      <c r="AO6" s="5">
        <f t="shared" si="5"/>
        <v>403382.78999999899</v>
      </c>
      <c r="AP6" s="5">
        <f t="shared" si="6"/>
        <v>101393305.686571</v>
      </c>
    </row>
    <row r="7" spans="1:42" x14ac:dyDescent="0.25">
      <c r="A7" s="13" t="s">
        <v>5</v>
      </c>
      <c r="B7" s="31">
        <v>67267010.060000002</v>
      </c>
      <c r="C7" s="13">
        <v>50101</v>
      </c>
      <c r="D7" s="13">
        <v>165239</v>
      </c>
      <c r="E7" s="32">
        <v>0.93600000000000005</v>
      </c>
      <c r="F7" s="32">
        <v>0.9</v>
      </c>
      <c r="G7" s="13">
        <v>1343</v>
      </c>
      <c r="H7" s="13">
        <v>115</v>
      </c>
      <c r="I7" s="13">
        <v>35</v>
      </c>
      <c r="J7" s="33">
        <v>11.249064663533099</v>
      </c>
      <c r="K7" s="13">
        <v>1.1200000000000001</v>
      </c>
      <c r="L7" s="13">
        <v>2399353.7138</v>
      </c>
      <c r="M7" s="13">
        <v>0.95569999999999999</v>
      </c>
      <c r="N7" s="13">
        <v>811542.20000001602</v>
      </c>
      <c r="O7" s="13">
        <v>1096627.99</v>
      </c>
      <c r="P7" s="13">
        <v>308875.78999999899</v>
      </c>
      <c r="Q7" s="13">
        <v>10912296.768608</v>
      </c>
      <c r="R7" s="13" t="s">
        <v>29</v>
      </c>
      <c r="S7" s="13" t="s">
        <v>30</v>
      </c>
      <c r="T7" s="13" t="s">
        <v>30</v>
      </c>
      <c r="U7" s="31">
        <v>67267010.060000002</v>
      </c>
      <c r="V7" s="13">
        <v>50101</v>
      </c>
      <c r="W7" s="13">
        <v>165239</v>
      </c>
      <c r="X7" s="32">
        <v>0.93600000000000005</v>
      </c>
      <c r="Y7" s="32">
        <v>0.9</v>
      </c>
      <c r="Z7" s="13">
        <v>1343</v>
      </c>
      <c r="AA7" s="13">
        <v>115</v>
      </c>
      <c r="AB7" s="13">
        <v>35</v>
      </c>
      <c r="AC7" s="33">
        <v>11.249064663533099</v>
      </c>
      <c r="AD7" s="13">
        <v>1.1200000000000001</v>
      </c>
      <c r="AE7" s="13">
        <v>1679547.5996599998</v>
      </c>
      <c r="AF7" s="13">
        <v>0.76456000000000002</v>
      </c>
      <c r="AG7" s="13">
        <v>892696.42000001774</v>
      </c>
      <c r="AH7" s="13">
        <v>1096627.99</v>
      </c>
      <c r="AI7" s="13">
        <v>308875.78999999899</v>
      </c>
      <c r="AJ7" s="13">
        <v>7638607.7380255992</v>
      </c>
      <c r="AK7" s="5">
        <f t="shared" si="1"/>
        <v>2399353.7138</v>
      </c>
      <c r="AL7" s="5">
        <f t="shared" si="2"/>
        <v>0.95569999999999999</v>
      </c>
      <c r="AM7" s="5">
        <f t="shared" si="3"/>
        <v>811542.20000001602</v>
      </c>
      <c r="AN7" s="5">
        <f t="shared" si="4"/>
        <v>1096627.99</v>
      </c>
      <c r="AO7" s="5">
        <f t="shared" si="5"/>
        <v>308875.78999999899</v>
      </c>
      <c r="AP7" s="5">
        <f t="shared" si="6"/>
        <v>10912296.768608</v>
      </c>
    </row>
    <row r="8" spans="1:42" x14ac:dyDescent="0.25">
      <c r="A8" s="3" t="s">
        <v>6</v>
      </c>
      <c r="B8" s="4">
        <v>318380482.73000002</v>
      </c>
      <c r="C8" s="5">
        <v>118496</v>
      </c>
      <c r="D8" s="5">
        <v>774537</v>
      </c>
      <c r="E8" s="6">
        <v>0.96899999999999997</v>
      </c>
      <c r="F8" s="6">
        <v>0.94199999999999995</v>
      </c>
      <c r="G8" s="5">
        <v>2687</v>
      </c>
      <c r="H8" s="5">
        <v>170</v>
      </c>
      <c r="I8" s="5">
        <v>26</v>
      </c>
      <c r="J8" s="7">
        <v>17.952823206060799</v>
      </c>
      <c r="K8" s="5">
        <v>1.26</v>
      </c>
      <c r="L8" s="5">
        <v>7706151.5221999995</v>
      </c>
      <c r="M8" s="5">
        <v>0.85650000000000004</v>
      </c>
      <c r="N8" s="5">
        <v>2290787.3400000101</v>
      </c>
      <c r="O8" s="5">
        <v>827537.61000000197</v>
      </c>
      <c r="P8" s="5">
        <v>381256.86</v>
      </c>
      <c r="Q8" s="5">
        <v>70456774.198721901</v>
      </c>
      <c r="R8" s="8" t="s">
        <v>29</v>
      </c>
      <c r="S8" s="8" t="s">
        <v>30</v>
      </c>
      <c r="T8" s="8" t="s">
        <v>30</v>
      </c>
      <c r="U8" s="4">
        <v>318380482.73000002</v>
      </c>
      <c r="V8" s="5">
        <v>118496</v>
      </c>
      <c r="W8" s="5">
        <v>774537</v>
      </c>
      <c r="X8" s="6">
        <v>0.96899999999999997</v>
      </c>
      <c r="Y8" s="6">
        <v>0.94199999999999995</v>
      </c>
      <c r="Z8" s="5">
        <v>2687</v>
      </c>
      <c r="AA8" s="5">
        <v>170</v>
      </c>
      <c r="AB8" s="5">
        <v>26</v>
      </c>
      <c r="AC8" s="7">
        <v>17.952823206060799</v>
      </c>
      <c r="AD8" s="5">
        <v>1.26</v>
      </c>
      <c r="AE8" s="5">
        <v>4623690.9133199994</v>
      </c>
      <c r="AF8" s="5">
        <v>0.59955000000000003</v>
      </c>
      <c r="AG8" s="5">
        <v>2519866.0740000112</v>
      </c>
      <c r="AH8" s="5">
        <v>827537.61000000197</v>
      </c>
      <c r="AI8" s="5">
        <v>381256.86</v>
      </c>
      <c r="AJ8" s="5">
        <v>42274064.519233137</v>
      </c>
      <c r="AK8" s="5">
        <f t="shared" si="1"/>
        <v>7706151.5221999995</v>
      </c>
      <c r="AL8" s="5">
        <f t="shared" si="2"/>
        <v>0.85650000000000004</v>
      </c>
      <c r="AM8" s="5">
        <f t="shared" si="3"/>
        <v>2290787.3400000101</v>
      </c>
      <c r="AN8" s="5">
        <f t="shared" si="4"/>
        <v>827537.61000000197</v>
      </c>
      <c r="AO8" s="5">
        <f t="shared" si="5"/>
        <v>381256.86</v>
      </c>
      <c r="AP8" s="5">
        <f t="shared" si="6"/>
        <v>70456774.198721901</v>
      </c>
    </row>
    <row r="9" spans="1:42" x14ac:dyDescent="0.25">
      <c r="A9" s="8" t="s">
        <v>7</v>
      </c>
      <c r="B9" s="8">
        <v>175976371.66</v>
      </c>
      <c r="C9" s="8">
        <v>125140</v>
      </c>
      <c r="D9" s="8">
        <v>617774</v>
      </c>
      <c r="E9" s="8">
        <v>0.95899999999999996</v>
      </c>
      <c r="F9" s="8">
        <v>0.92100000000000004</v>
      </c>
      <c r="G9" s="8">
        <v>1406</v>
      </c>
      <c r="H9" s="8">
        <v>101</v>
      </c>
      <c r="I9" s="8">
        <v>20</v>
      </c>
      <c r="J9" s="8">
        <v>8.6661024670316298</v>
      </c>
      <c r="K9" s="8">
        <v>1.1000000000000001</v>
      </c>
      <c r="L9" s="8">
        <v>5884231.4039666597</v>
      </c>
      <c r="M9" s="8">
        <v>0.90810000000000002</v>
      </c>
      <c r="N9" s="8">
        <v>1654705.5999999801</v>
      </c>
      <c r="O9" s="8">
        <v>1235829.05999999</v>
      </c>
      <c r="P9" s="8">
        <v>257813.89</v>
      </c>
      <c r="Q9" s="8">
        <v>29028814.667976901</v>
      </c>
      <c r="R9" s="8" t="s">
        <v>29</v>
      </c>
      <c r="S9" s="8" t="s">
        <v>30</v>
      </c>
      <c r="T9" s="8" t="s">
        <v>30</v>
      </c>
      <c r="U9" s="8">
        <v>175976371.66</v>
      </c>
      <c r="V9" s="8">
        <v>125140</v>
      </c>
      <c r="W9" s="8">
        <v>617774</v>
      </c>
      <c r="X9" s="8">
        <v>0.95899999999999996</v>
      </c>
      <c r="Y9" s="8">
        <v>0.92100000000000004</v>
      </c>
      <c r="Z9" s="8">
        <v>1406</v>
      </c>
      <c r="AA9" s="8">
        <v>101</v>
      </c>
      <c r="AB9" s="8">
        <v>20</v>
      </c>
      <c r="AC9" s="8">
        <v>8.6661024670316298</v>
      </c>
      <c r="AD9" s="8">
        <v>1.1000000000000001</v>
      </c>
      <c r="AE9" s="8">
        <v>5295808.2635699939</v>
      </c>
      <c r="AF9" s="8">
        <v>0.92626200000000003</v>
      </c>
      <c r="AG9" s="8">
        <v>1820176.1599999783</v>
      </c>
      <c r="AH9" s="8">
        <v>1235829.05999999</v>
      </c>
      <c r="AI9" s="8">
        <v>257813.89</v>
      </c>
      <c r="AJ9" s="8">
        <v>26125933.20117921</v>
      </c>
      <c r="AK9" s="5">
        <f t="shared" si="1"/>
        <v>5295808.2635699939</v>
      </c>
      <c r="AL9" s="5">
        <f t="shared" si="2"/>
        <v>0.92626200000000003</v>
      </c>
      <c r="AM9" s="5">
        <f t="shared" si="3"/>
        <v>1820176.1599999783</v>
      </c>
      <c r="AN9" s="5">
        <f t="shared" si="4"/>
        <v>1235829.05999999</v>
      </c>
      <c r="AO9" s="5">
        <f t="shared" si="5"/>
        <v>257813.89</v>
      </c>
      <c r="AP9" s="5">
        <f t="shared" si="6"/>
        <v>26125933.20117921</v>
      </c>
    </row>
    <row r="10" spans="1:42" x14ac:dyDescent="0.25">
      <c r="A10" s="3" t="s">
        <v>8</v>
      </c>
      <c r="B10" s="4">
        <v>18027729.98</v>
      </c>
      <c r="C10" s="5">
        <v>18743</v>
      </c>
      <c r="D10" s="5">
        <v>95194</v>
      </c>
      <c r="E10" s="6">
        <v>0.94199999999999995</v>
      </c>
      <c r="F10" s="6">
        <v>0.89100000000000001</v>
      </c>
      <c r="G10" s="5">
        <v>962</v>
      </c>
      <c r="H10" s="5">
        <v>93</v>
      </c>
      <c r="I10" s="5">
        <v>18</v>
      </c>
      <c r="J10" s="7">
        <v>11.7433712121212</v>
      </c>
      <c r="K10" s="5">
        <v>1.1200000000000001</v>
      </c>
      <c r="L10" s="5">
        <v>646926.35840000003</v>
      </c>
      <c r="M10" s="5">
        <v>0.81269999999999998</v>
      </c>
      <c r="N10" s="5">
        <v>390284.400000008</v>
      </c>
      <c r="O10" s="5">
        <v>218632.99</v>
      </c>
      <c r="P10" s="5">
        <v>132930.679999999</v>
      </c>
      <c r="Q10" s="5">
        <v>3506403.614668</v>
      </c>
      <c r="R10" s="8" t="s">
        <v>29</v>
      </c>
      <c r="S10" s="8" t="s">
        <v>30</v>
      </c>
      <c r="T10" s="8" t="s">
        <v>30</v>
      </c>
      <c r="U10" s="4">
        <v>18027729.98</v>
      </c>
      <c r="V10" s="5">
        <v>18743</v>
      </c>
      <c r="W10" s="5">
        <v>95194</v>
      </c>
      <c r="X10" s="6">
        <v>0.94199999999999995</v>
      </c>
      <c r="Y10" s="6">
        <v>0.89100000000000001</v>
      </c>
      <c r="Z10" s="5">
        <v>962</v>
      </c>
      <c r="AA10" s="5">
        <v>93</v>
      </c>
      <c r="AB10" s="5">
        <v>18</v>
      </c>
      <c r="AC10" s="7">
        <v>11.7433712121212</v>
      </c>
      <c r="AD10" s="5">
        <v>1.1200000000000001</v>
      </c>
      <c r="AE10" s="5">
        <v>582233.72256000002</v>
      </c>
      <c r="AF10" s="5">
        <v>0.82895399999999997</v>
      </c>
      <c r="AG10" s="5">
        <v>429312.84000000881</v>
      </c>
      <c r="AH10" s="5">
        <v>218632.99</v>
      </c>
      <c r="AI10" s="5">
        <v>132930.679999999</v>
      </c>
      <c r="AJ10" s="5">
        <v>3155763.2532012002</v>
      </c>
      <c r="AK10" s="5">
        <f t="shared" si="1"/>
        <v>646926.35840000003</v>
      </c>
      <c r="AL10" s="5">
        <f t="shared" si="2"/>
        <v>0.81269999999999998</v>
      </c>
      <c r="AM10" s="5">
        <f t="shared" si="3"/>
        <v>390284.400000008</v>
      </c>
      <c r="AN10" s="5">
        <f t="shared" si="4"/>
        <v>218632.99</v>
      </c>
      <c r="AO10" s="5">
        <f t="shared" si="5"/>
        <v>132930.679999999</v>
      </c>
      <c r="AP10" s="5">
        <f t="shared" si="6"/>
        <v>3506403.614668</v>
      </c>
    </row>
    <row r="11" spans="1:42" x14ac:dyDescent="0.25">
      <c r="A11" s="8" t="s">
        <v>9</v>
      </c>
      <c r="B11" s="8">
        <v>67547244.049999997</v>
      </c>
      <c r="C11" s="8">
        <v>53863</v>
      </c>
      <c r="D11" s="8">
        <v>251140</v>
      </c>
      <c r="E11" s="8">
        <v>0.90400000000000003</v>
      </c>
      <c r="F11" s="8">
        <v>0.83399999999999996</v>
      </c>
      <c r="G11" s="8">
        <v>1254</v>
      </c>
      <c r="H11" s="8">
        <v>71</v>
      </c>
      <c r="I11" s="8">
        <v>15</v>
      </c>
      <c r="J11" s="8">
        <v>5.1795504652033397</v>
      </c>
      <c r="K11" s="8">
        <v>1.1599999999999999</v>
      </c>
      <c r="L11" s="8">
        <v>1701844.8372</v>
      </c>
      <c r="M11" s="8">
        <v>0.88819999999999999</v>
      </c>
      <c r="N11" s="8">
        <v>707237.30000000796</v>
      </c>
      <c r="O11" s="8">
        <v>408741.69999999902</v>
      </c>
      <c r="P11" s="8">
        <v>109183.78</v>
      </c>
      <c r="Q11" s="8">
        <v>8291928.8009899901</v>
      </c>
      <c r="R11" s="8" t="s">
        <v>29</v>
      </c>
      <c r="S11" s="8" t="s">
        <v>30</v>
      </c>
      <c r="T11" s="8" t="s">
        <v>30</v>
      </c>
      <c r="U11" s="8">
        <v>67547244.049999997</v>
      </c>
      <c r="V11" s="8">
        <v>53863</v>
      </c>
      <c r="W11" s="8">
        <v>251140</v>
      </c>
      <c r="X11" s="8">
        <v>0.90400000000000003</v>
      </c>
      <c r="Y11" s="8">
        <v>0.83399999999999996</v>
      </c>
      <c r="Z11" s="8">
        <v>1254</v>
      </c>
      <c r="AA11" s="8">
        <v>71</v>
      </c>
      <c r="AB11" s="8">
        <v>15</v>
      </c>
      <c r="AC11" s="8">
        <v>5.1795504652033397</v>
      </c>
      <c r="AD11" s="8">
        <v>1.1599999999999999</v>
      </c>
      <c r="AE11" s="8">
        <v>1021106.9023199999</v>
      </c>
      <c r="AF11" s="8">
        <v>0.71056000000000008</v>
      </c>
      <c r="AG11" s="8">
        <v>777961.03000000888</v>
      </c>
      <c r="AH11" s="8">
        <v>408741.69999999902</v>
      </c>
      <c r="AI11" s="8">
        <v>109183.78</v>
      </c>
      <c r="AJ11" s="8">
        <v>4975157.2805939941</v>
      </c>
      <c r="AK11" s="5">
        <f t="shared" si="1"/>
        <v>1021106.9023199999</v>
      </c>
      <c r="AL11" s="5">
        <f t="shared" si="2"/>
        <v>0.71056000000000008</v>
      </c>
      <c r="AM11" s="5">
        <f t="shared" si="3"/>
        <v>777961.03000000888</v>
      </c>
      <c r="AN11" s="5">
        <f t="shared" si="4"/>
        <v>408741.69999999902</v>
      </c>
      <c r="AO11" s="5">
        <f t="shared" si="5"/>
        <v>109183.78</v>
      </c>
      <c r="AP11" s="5">
        <f t="shared" si="6"/>
        <v>4975157.2805939941</v>
      </c>
    </row>
    <row r="12" spans="1:42" x14ac:dyDescent="0.25">
      <c r="A12" s="3" t="s">
        <v>2</v>
      </c>
      <c r="B12" s="4">
        <v>52252025.920000002</v>
      </c>
      <c r="C12" s="5">
        <v>47501</v>
      </c>
      <c r="D12" s="5">
        <v>178441</v>
      </c>
      <c r="E12" s="6">
        <v>0.91500000000000004</v>
      </c>
      <c r="F12" s="6">
        <v>0.871</v>
      </c>
      <c r="G12" s="5">
        <v>1100</v>
      </c>
      <c r="H12" s="5">
        <v>120</v>
      </c>
      <c r="I12" s="5">
        <v>32</v>
      </c>
      <c r="J12" s="7">
        <v>6.5879474197216599</v>
      </c>
      <c r="K12" s="5">
        <v>1.05</v>
      </c>
      <c r="L12" s="5">
        <v>2437473.9212000002</v>
      </c>
      <c r="M12" s="5">
        <v>0.94810000000000005</v>
      </c>
      <c r="N12" s="5">
        <v>662022.30000000505</v>
      </c>
      <c r="O12" s="5">
        <v>748285.69</v>
      </c>
      <c r="P12" s="5">
        <v>594373.929999999</v>
      </c>
      <c r="Q12" s="5">
        <v>11519639.065020001</v>
      </c>
      <c r="R12" s="9" t="s">
        <v>29</v>
      </c>
      <c r="S12" s="9" t="s">
        <v>29</v>
      </c>
      <c r="T12" s="9" t="s">
        <v>30</v>
      </c>
      <c r="U12" s="4">
        <v>52252025.920000002</v>
      </c>
      <c r="V12" s="5">
        <v>47501</v>
      </c>
      <c r="W12" s="5">
        <v>178441</v>
      </c>
      <c r="X12" s="6">
        <v>0.91500000000000004</v>
      </c>
      <c r="Y12" s="6">
        <v>0.871</v>
      </c>
      <c r="Z12" s="5">
        <v>1100</v>
      </c>
      <c r="AA12" s="5">
        <v>120</v>
      </c>
      <c r="AB12" s="5">
        <v>32</v>
      </c>
      <c r="AC12" s="7">
        <v>6.5879474197216599</v>
      </c>
      <c r="AD12" s="5">
        <v>1.05</v>
      </c>
      <c r="AE12" s="5">
        <v>1218736.9606000001</v>
      </c>
      <c r="AF12" s="5">
        <v>0.66366999999999998</v>
      </c>
      <c r="AG12" s="5">
        <v>728224.53000000562</v>
      </c>
      <c r="AH12" s="5">
        <v>748285.69</v>
      </c>
      <c r="AI12" s="5">
        <v>594373.929999999</v>
      </c>
      <c r="AJ12" s="5">
        <v>5759819.5325100003</v>
      </c>
      <c r="AK12" s="5">
        <f t="shared" si="1"/>
        <v>1218736.9606000001</v>
      </c>
      <c r="AL12" s="5">
        <f t="shared" si="2"/>
        <v>0.66366999999999998</v>
      </c>
      <c r="AM12" s="5">
        <f t="shared" si="3"/>
        <v>728224.53000000562</v>
      </c>
      <c r="AN12" s="5">
        <f t="shared" si="4"/>
        <v>748285.69</v>
      </c>
      <c r="AO12" s="5">
        <f t="shared" si="5"/>
        <v>594373.929999999</v>
      </c>
      <c r="AP12" s="5">
        <f t="shared" si="6"/>
        <v>5759819.5325100003</v>
      </c>
    </row>
    <row r="13" spans="1:42" x14ac:dyDescent="0.25">
      <c r="A13" s="3" t="s">
        <v>3</v>
      </c>
      <c r="B13" s="4">
        <v>47417452.789999999</v>
      </c>
      <c r="C13" s="5">
        <v>31936</v>
      </c>
      <c r="D13" s="5">
        <v>138180</v>
      </c>
      <c r="E13" s="6">
        <v>0.93400000000000005</v>
      </c>
      <c r="F13" s="6">
        <v>0.86899999999999999</v>
      </c>
      <c r="G13" s="5">
        <v>1485</v>
      </c>
      <c r="H13" s="5">
        <v>107</v>
      </c>
      <c r="I13" s="5">
        <v>25</v>
      </c>
      <c r="J13" s="7">
        <v>4.7129295340016801</v>
      </c>
      <c r="K13" s="5">
        <v>1.18</v>
      </c>
      <c r="L13" s="5">
        <v>1737103.46009999</v>
      </c>
      <c r="M13" s="5">
        <v>0</v>
      </c>
      <c r="N13" s="5">
        <v>440137.700000001</v>
      </c>
      <c r="O13" s="5">
        <v>499930.84</v>
      </c>
      <c r="P13" s="5">
        <v>148721.39000000001</v>
      </c>
      <c r="Q13" s="5">
        <v>5619027.1268739896</v>
      </c>
      <c r="R13" s="9" t="s">
        <v>29</v>
      </c>
      <c r="S13" s="9" t="s">
        <v>29</v>
      </c>
      <c r="T13" s="9" t="s">
        <v>30</v>
      </c>
      <c r="U13" s="4">
        <v>47417452.789999999</v>
      </c>
      <c r="V13" s="5">
        <v>31936</v>
      </c>
      <c r="W13" s="5">
        <v>138180</v>
      </c>
      <c r="X13" s="6">
        <v>0.93400000000000005</v>
      </c>
      <c r="Y13" s="6">
        <v>0.86899999999999999</v>
      </c>
      <c r="Z13" s="5">
        <v>1485</v>
      </c>
      <c r="AA13" s="5">
        <v>107</v>
      </c>
      <c r="AB13" s="5">
        <v>25</v>
      </c>
      <c r="AC13" s="7">
        <v>4.7129295340016801</v>
      </c>
      <c r="AD13" s="5">
        <v>1.18</v>
      </c>
      <c r="AE13" s="5">
        <v>868551.73004999501</v>
      </c>
      <c r="AF13" s="5">
        <v>0</v>
      </c>
      <c r="AG13" s="5">
        <v>484151.47000000114</v>
      </c>
      <c r="AH13" s="5">
        <v>499930.84</v>
      </c>
      <c r="AI13" s="5">
        <v>148721.39000000001</v>
      </c>
      <c r="AJ13" s="5">
        <v>2809513.5634369948</v>
      </c>
      <c r="AK13" s="5">
        <f t="shared" si="1"/>
        <v>868551.73004999501</v>
      </c>
      <c r="AL13" s="5">
        <f t="shared" si="2"/>
        <v>0</v>
      </c>
      <c r="AM13" s="5">
        <f t="shared" si="3"/>
        <v>484151.47000000114</v>
      </c>
      <c r="AN13" s="5">
        <f t="shared" si="4"/>
        <v>499930.84</v>
      </c>
      <c r="AO13" s="5">
        <f t="shared" si="5"/>
        <v>148721.39000000001</v>
      </c>
      <c r="AP13" s="5">
        <f t="shared" si="6"/>
        <v>2809513.5634369948</v>
      </c>
    </row>
    <row r="14" spans="1:42" x14ac:dyDescent="0.25">
      <c r="A14" s="3" t="s">
        <v>4</v>
      </c>
      <c r="B14" s="4">
        <v>40076703.079999998</v>
      </c>
      <c r="C14" s="5">
        <v>30486</v>
      </c>
      <c r="D14" s="5">
        <v>164424</v>
      </c>
      <c r="E14" s="6">
        <v>0.93200000000000005</v>
      </c>
      <c r="F14" s="6">
        <v>0.88400000000000001</v>
      </c>
      <c r="G14" s="5">
        <v>1315</v>
      </c>
      <c r="H14" s="5">
        <v>88</v>
      </c>
      <c r="I14" s="5">
        <v>16</v>
      </c>
      <c r="J14" s="7">
        <v>20.452339117788298</v>
      </c>
      <c r="K14" s="5">
        <v>1.83</v>
      </c>
      <c r="L14" s="5">
        <v>1150961.5571000001</v>
      </c>
      <c r="M14" s="5">
        <v>0.89570000000000005</v>
      </c>
      <c r="N14" s="5">
        <v>384587.39999999898</v>
      </c>
      <c r="O14" s="5">
        <v>540560.29</v>
      </c>
      <c r="P14" s="5">
        <v>118858.41</v>
      </c>
      <c r="Q14" s="5">
        <v>5492717.7110619899</v>
      </c>
      <c r="R14" s="9" t="s">
        <v>29</v>
      </c>
      <c r="S14" s="9" t="s">
        <v>29</v>
      </c>
      <c r="T14" s="9" t="s">
        <v>30</v>
      </c>
      <c r="U14" s="4">
        <v>40076703.079999998</v>
      </c>
      <c r="V14" s="5">
        <v>30486</v>
      </c>
      <c r="W14" s="5">
        <v>164424</v>
      </c>
      <c r="X14" s="6">
        <v>0.93200000000000005</v>
      </c>
      <c r="Y14" s="6">
        <v>0.88400000000000001</v>
      </c>
      <c r="Z14" s="5">
        <v>1315</v>
      </c>
      <c r="AA14" s="5">
        <v>88</v>
      </c>
      <c r="AB14" s="5">
        <v>16</v>
      </c>
      <c r="AC14" s="7">
        <v>20.452339117788298</v>
      </c>
      <c r="AD14" s="5">
        <v>1.83</v>
      </c>
      <c r="AE14" s="5">
        <v>575480.77855000005</v>
      </c>
      <c r="AF14" s="5">
        <v>0.62699000000000005</v>
      </c>
      <c r="AG14" s="5">
        <v>423046.13999999891</v>
      </c>
      <c r="AH14" s="5">
        <v>540560.29</v>
      </c>
      <c r="AI14" s="5">
        <v>118858.41</v>
      </c>
      <c r="AJ14" s="5">
        <v>2746358.8555309949</v>
      </c>
      <c r="AK14" s="5">
        <f t="shared" si="1"/>
        <v>575480.77855000005</v>
      </c>
      <c r="AL14" s="5">
        <f t="shared" si="2"/>
        <v>0.62699000000000005</v>
      </c>
      <c r="AM14" s="5">
        <f t="shared" si="3"/>
        <v>423046.13999999891</v>
      </c>
      <c r="AN14" s="5">
        <f t="shared" si="4"/>
        <v>540560.29</v>
      </c>
      <c r="AO14" s="5">
        <f t="shared" si="5"/>
        <v>118858.41</v>
      </c>
      <c r="AP14" s="5">
        <f t="shared" si="6"/>
        <v>2746358.8555309949</v>
      </c>
    </row>
    <row r="15" spans="1:42" x14ac:dyDescent="0.25">
      <c r="A15" s="3" t="s">
        <v>0</v>
      </c>
      <c r="B15" s="4">
        <v>565016716.51999998</v>
      </c>
      <c r="C15" s="5">
        <v>281468</v>
      </c>
      <c r="D15" s="5">
        <v>1193867</v>
      </c>
      <c r="E15" s="6">
        <v>0.92300000000000004</v>
      </c>
      <c r="F15" s="6">
        <v>0.89</v>
      </c>
      <c r="G15" s="5">
        <v>2007</v>
      </c>
      <c r="H15" s="5">
        <v>127</v>
      </c>
      <c r="I15" s="5">
        <v>30</v>
      </c>
      <c r="J15" s="7">
        <v>12.392327777004301</v>
      </c>
      <c r="K15" s="5">
        <v>1.26</v>
      </c>
      <c r="L15" s="5">
        <v>16772479.9234</v>
      </c>
      <c r="M15" s="5">
        <v>0.9657</v>
      </c>
      <c r="N15" s="5">
        <v>4185542.1999999899</v>
      </c>
      <c r="O15" s="5">
        <v>2988415.04</v>
      </c>
      <c r="P15" s="5">
        <v>403382.78999999899</v>
      </c>
      <c r="Q15" s="5">
        <v>101393305.686571</v>
      </c>
      <c r="R15" s="9" t="s">
        <v>29</v>
      </c>
      <c r="S15" s="9" t="s">
        <v>29</v>
      </c>
      <c r="T15" s="9" t="s">
        <v>30</v>
      </c>
      <c r="U15" s="4">
        <v>565016716.51999998</v>
      </c>
      <c r="V15" s="5">
        <v>281468</v>
      </c>
      <c r="W15" s="5">
        <v>1193867</v>
      </c>
      <c r="X15" s="6">
        <v>0.92300000000000004</v>
      </c>
      <c r="Y15" s="6">
        <v>0.89</v>
      </c>
      <c r="Z15" s="5">
        <v>2007</v>
      </c>
      <c r="AA15" s="5">
        <v>127</v>
      </c>
      <c r="AB15" s="5">
        <v>30</v>
      </c>
      <c r="AC15" s="7">
        <v>12.392327777004301</v>
      </c>
      <c r="AD15" s="5">
        <v>1.26</v>
      </c>
      <c r="AE15" s="5">
        <v>20126975.90808</v>
      </c>
      <c r="AF15" s="5">
        <v>1.06227</v>
      </c>
      <c r="AG15" s="5">
        <v>4604096.4199999897</v>
      </c>
      <c r="AH15" s="5">
        <v>2988415.04</v>
      </c>
      <c r="AI15" s="5">
        <v>403382.78999999899</v>
      </c>
      <c r="AJ15" s="5">
        <v>121671966.8238852</v>
      </c>
      <c r="AK15" s="5">
        <f t="shared" si="1"/>
        <v>20126975.90808</v>
      </c>
      <c r="AL15" s="5">
        <f t="shared" si="2"/>
        <v>1.06227</v>
      </c>
      <c r="AM15" s="5">
        <f t="shared" si="3"/>
        <v>4604096.4199999897</v>
      </c>
      <c r="AN15" s="5">
        <f t="shared" si="4"/>
        <v>2988415.04</v>
      </c>
      <c r="AO15" s="5">
        <f t="shared" si="5"/>
        <v>403382.78999999899</v>
      </c>
      <c r="AP15" s="5">
        <f t="shared" si="6"/>
        <v>121671966.8238852</v>
      </c>
    </row>
    <row r="16" spans="1:42" x14ac:dyDescent="0.25">
      <c r="A16" s="13" t="s">
        <v>5</v>
      </c>
      <c r="B16" s="31">
        <v>67267010.060000002</v>
      </c>
      <c r="C16" s="13">
        <v>50101</v>
      </c>
      <c r="D16" s="13">
        <v>165239</v>
      </c>
      <c r="E16" s="32">
        <v>0.93600000000000005</v>
      </c>
      <c r="F16" s="32">
        <v>0.9</v>
      </c>
      <c r="G16" s="13">
        <v>1343</v>
      </c>
      <c r="H16" s="13">
        <v>115</v>
      </c>
      <c r="I16" s="13">
        <v>35</v>
      </c>
      <c r="J16" s="33">
        <v>11.249064663533099</v>
      </c>
      <c r="K16" s="13">
        <v>1.1200000000000001</v>
      </c>
      <c r="L16" s="13">
        <v>2399353.7138</v>
      </c>
      <c r="M16" s="13">
        <v>0.95569999999999999</v>
      </c>
      <c r="N16" s="13">
        <v>811542.20000001602</v>
      </c>
      <c r="O16" s="13">
        <v>1096627.99</v>
      </c>
      <c r="P16" s="13">
        <v>308875.78999999899</v>
      </c>
      <c r="Q16" s="13">
        <v>10912296.768608</v>
      </c>
      <c r="R16" s="13" t="s">
        <v>29</v>
      </c>
      <c r="S16" s="13" t="s">
        <v>29</v>
      </c>
      <c r="T16" s="13" t="s">
        <v>30</v>
      </c>
      <c r="U16" s="31">
        <v>67267010.060000002</v>
      </c>
      <c r="V16" s="13">
        <v>50101</v>
      </c>
      <c r="W16" s="13">
        <v>165239</v>
      </c>
      <c r="X16" s="32">
        <v>0.93600000000000005</v>
      </c>
      <c r="Y16" s="32">
        <v>0.9</v>
      </c>
      <c r="Z16" s="13">
        <v>1343</v>
      </c>
      <c r="AA16" s="13">
        <v>115</v>
      </c>
      <c r="AB16" s="13">
        <v>35</v>
      </c>
      <c r="AC16" s="33">
        <v>11.249064663533099</v>
      </c>
      <c r="AD16" s="13">
        <v>1.1200000000000001</v>
      </c>
      <c r="AE16" s="13">
        <v>1679547.5996599998</v>
      </c>
      <c r="AF16" s="13">
        <v>0.76456000000000002</v>
      </c>
      <c r="AG16" s="13">
        <v>892696.42000001774</v>
      </c>
      <c r="AH16" s="13">
        <v>1096627.99</v>
      </c>
      <c r="AI16" s="13">
        <v>308875.78999999899</v>
      </c>
      <c r="AJ16" s="13">
        <v>7638607.7380255992</v>
      </c>
      <c r="AK16" s="5">
        <f t="shared" si="1"/>
        <v>2399353.7138</v>
      </c>
      <c r="AL16" s="5">
        <f t="shared" si="2"/>
        <v>0.95569999999999999</v>
      </c>
      <c r="AM16" s="5">
        <f t="shared" si="3"/>
        <v>811542.20000001602</v>
      </c>
      <c r="AN16" s="5">
        <f t="shared" si="4"/>
        <v>1096627.99</v>
      </c>
      <c r="AO16" s="5">
        <f t="shared" si="5"/>
        <v>308875.78999999899</v>
      </c>
      <c r="AP16" s="5">
        <f t="shared" si="6"/>
        <v>10912296.768608</v>
      </c>
    </row>
    <row r="17" spans="1:42" x14ac:dyDescent="0.25">
      <c r="A17" s="3" t="s">
        <v>6</v>
      </c>
      <c r="B17" s="4">
        <v>318380482.73000002</v>
      </c>
      <c r="C17" s="5">
        <v>118496</v>
      </c>
      <c r="D17" s="5">
        <v>774537</v>
      </c>
      <c r="E17" s="6">
        <v>0.96899999999999997</v>
      </c>
      <c r="F17" s="6">
        <v>0.94199999999999995</v>
      </c>
      <c r="G17" s="5">
        <v>2687</v>
      </c>
      <c r="H17" s="5">
        <v>170</v>
      </c>
      <c r="I17" s="5">
        <v>26</v>
      </c>
      <c r="J17" s="7">
        <v>17.952823206060799</v>
      </c>
      <c r="K17" s="5">
        <v>1.26</v>
      </c>
      <c r="L17" s="5">
        <v>7706151.5221999995</v>
      </c>
      <c r="M17" s="5">
        <v>0.85650000000000004</v>
      </c>
      <c r="N17" s="5">
        <v>2290787.3400000101</v>
      </c>
      <c r="O17" s="5">
        <v>827537.61000000197</v>
      </c>
      <c r="P17" s="5">
        <v>381256.86</v>
      </c>
      <c r="Q17" s="5">
        <v>70456774.198721901</v>
      </c>
      <c r="R17" s="9" t="s">
        <v>29</v>
      </c>
      <c r="S17" s="9" t="s">
        <v>29</v>
      </c>
      <c r="T17" s="9" t="s">
        <v>30</v>
      </c>
      <c r="U17" s="4">
        <v>318380482.73000002</v>
      </c>
      <c r="V17" s="5">
        <v>118496</v>
      </c>
      <c r="W17" s="5">
        <v>774537</v>
      </c>
      <c r="X17" s="6">
        <v>0.96899999999999997</v>
      </c>
      <c r="Y17" s="6">
        <v>0.94199999999999995</v>
      </c>
      <c r="Z17" s="5">
        <v>2687</v>
      </c>
      <c r="AA17" s="5">
        <v>170</v>
      </c>
      <c r="AB17" s="5">
        <v>26</v>
      </c>
      <c r="AC17" s="7">
        <v>17.952823206060799</v>
      </c>
      <c r="AD17" s="5">
        <v>1.26</v>
      </c>
      <c r="AE17" s="5">
        <v>4623690.9133199994</v>
      </c>
      <c r="AF17" s="5">
        <v>0.59955000000000003</v>
      </c>
      <c r="AG17" s="5">
        <v>2519866.0740000112</v>
      </c>
      <c r="AH17" s="5">
        <v>827537.61000000197</v>
      </c>
      <c r="AI17" s="5">
        <v>381256.86</v>
      </c>
      <c r="AJ17" s="5">
        <v>42274064.519233137</v>
      </c>
      <c r="AK17" s="5">
        <f t="shared" si="1"/>
        <v>4623690.9133199994</v>
      </c>
      <c r="AL17" s="5">
        <f t="shared" si="2"/>
        <v>0.59955000000000003</v>
      </c>
      <c r="AM17" s="5">
        <f t="shared" si="3"/>
        <v>2519866.0740000112</v>
      </c>
      <c r="AN17" s="5">
        <f t="shared" si="4"/>
        <v>827537.61000000197</v>
      </c>
      <c r="AO17" s="5">
        <f t="shared" si="5"/>
        <v>381256.86</v>
      </c>
      <c r="AP17" s="5">
        <f t="shared" si="6"/>
        <v>42274064.519233137</v>
      </c>
    </row>
    <row r="18" spans="1:42" x14ac:dyDescent="0.25">
      <c r="A18" s="9" t="s">
        <v>7</v>
      </c>
      <c r="B18" s="9">
        <v>175976371.66</v>
      </c>
      <c r="C18" s="9">
        <v>125140</v>
      </c>
      <c r="D18" s="9">
        <v>617774</v>
      </c>
      <c r="E18" s="9">
        <v>0.95899999999999996</v>
      </c>
      <c r="F18" s="9">
        <v>0.92100000000000004</v>
      </c>
      <c r="G18" s="9">
        <v>1406</v>
      </c>
      <c r="H18" s="9">
        <v>101</v>
      </c>
      <c r="I18" s="9">
        <v>20</v>
      </c>
      <c r="J18" s="9">
        <v>8.6661024670316298</v>
      </c>
      <c r="K18" s="9">
        <v>1.1000000000000001</v>
      </c>
      <c r="L18" s="9">
        <v>5884231.4039666597</v>
      </c>
      <c r="M18" s="9">
        <v>0.90810000000000002</v>
      </c>
      <c r="N18" s="9">
        <v>1654705.5999999801</v>
      </c>
      <c r="O18" s="9">
        <v>1235829.05999999</v>
      </c>
      <c r="P18" s="9">
        <v>257813.89</v>
      </c>
      <c r="Q18" s="9">
        <v>29028814.667976901</v>
      </c>
      <c r="R18" s="9" t="s">
        <v>29</v>
      </c>
      <c r="S18" s="9" t="s">
        <v>29</v>
      </c>
      <c r="T18" s="9" t="s">
        <v>30</v>
      </c>
      <c r="U18" s="9">
        <v>175976371.66</v>
      </c>
      <c r="V18" s="9">
        <v>125140</v>
      </c>
      <c r="W18" s="9">
        <v>617774</v>
      </c>
      <c r="X18" s="9">
        <v>0.95899999999999996</v>
      </c>
      <c r="Y18" s="9">
        <v>0.92100000000000004</v>
      </c>
      <c r="Z18" s="9">
        <v>1406</v>
      </c>
      <c r="AA18" s="9">
        <v>101</v>
      </c>
      <c r="AB18" s="9">
        <v>20</v>
      </c>
      <c r="AC18" s="9">
        <v>8.6661024670316298</v>
      </c>
      <c r="AD18" s="9">
        <v>1.1000000000000001</v>
      </c>
      <c r="AE18" s="9">
        <v>5295808.2635699939</v>
      </c>
      <c r="AF18" s="9">
        <v>0.92626200000000003</v>
      </c>
      <c r="AG18" s="9">
        <v>1820176.1599999783</v>
      </c>
      <c r="AH18" s="9">
        <v>1235829.05999999</v>
      </c>
      <c r="AI18" s="9">
        <v>257813.89</v>
      </c>
      <c r="AJ18" s="9">
        <v>26125933.20117921</v>
      </c>
      <c r="AK18" s="5">
        <f t="shared" si="1"/>
        <v>5295808.2635699939</v>
      </c>
      <c r="AL18" s="5">
        <f t="shared" si="2"/>
        <v>0.92626200000000003</v>
      </c>
      <c r="AM18" s="5">
        <f t="shared" si="3"/>
        <v>1820176.1599999783</v>
      </c>
      <c r="AN18" s="5">
        <f t="shared" si="4"/>
        <v>1235829.05999999</v>
      </c>
      <c r="AO18" s="5">
        <f t="shared" si="5"/>
        <v>257813.89</v>
      </c>
      <c r="AP18" s="5">
        <f t="shared" si="6"/>
        <v>26125933.20117921</v>
      </c>
    </row>
    <row r="19" spans="1:42" x14ac:dyDescent="0.25">
      <c r="A19" s="3" t="s">
        <v>8</v>
      </c>
      <c r="B19" s="4">
        <v>18027729.98</v>
      </c>
      <c r="C19" s="5">
        <v>18743</v>
      </c>
      <c r="D19" s="5">
        <v>95194</v>
      </c>
      <c r="E19" s="6">
        <v>0.94199999999999995</v>
      </c>
      <c r="F19" s="6">
        <v>0.89100000000000001</v>
      </c>
      <c r="G19" s="5">
        <v>962</v>
      </c>
      <c r="H19" s="5">
        <v>93</v>
      </c>
      <c r="I19" s="5">
        <v>18</v>
      </c>
      <c r="J19" s="7">
        <v>11.7433712121212</v>
      </c>
      <c r="K19" s="5">
        <v>1.1200000000000001</v>
      </c>
      <c r="L19" s="5">
        <v>646926.35840000003</v>
      </c>
      <c r="M19" s="5">
        <v>0.81269999999999998</v>
      </c>
      <c r="N19" s="5">
        <v>390284.400000008</v>
      </c>
      <c r="O19" s="5">
        <v>218632.99</v>
      </c>
      <c r="P19" s="5">
        <v>132930.679999999</v>
      </c>
      <c r="Q19" s="5">
        <v>3506403.614668</v>
      </c>
      <c r="R19" s="9" t="s">
        <v>29</v>
      </c>
      <c r="S19" s="9" t="s">
        <v>29</v>
      </c>
      <c r="T19" s="9" t="s">
        <v>30</v>
      </c>
      <c r="U19" s="4">
        <v>18027729.98</v>
      </c>
      <c r="V19" s="5">
        <v>18743</v>
      </c>
      <c r="W19" s="5">
        <v>95194</v>
      </c>
      <c r="X19" s="6">
        <v>0.94199999999999995</v>
      </c>
      <c r="Y19" s="6">
        <v>0.89100000000000001</v>
      </c>
      <c r="Z19" s="5">
        <v>962</v>
      </c>
      <c r="AA19" s="5">
        <v>93</v>
      </c>
      <c r="AB19" s="5">
        <v>18</v>
      </c>
      <c r="AC19" s="7">
        <v>11.7433712121212</v>
      </c>
      <c r="AD19" s="5">
        <v>1.1200000000000001</v>
      </c>
      <c r="AE19" s="5">
        <v>582233.72256000002</v>
      </c>
      <c r="AF19" s="5">
        <v>0.82895399999999997</v>
      </c>
      <c r="AG19" s="5">
        <v>429312.84000000881</v>
      </c>
      <c r="AH19" s="5">
        <v>218632.99</v>
      </c>
      <c r="AI19" s="5">
        <v>132930.679999999</v>
      </c>
      <c r="AJ19" s="5">
        <v>3155763.2532012002</v>
      </c>
      <c r="AK19" s="5">
        <f t="shared" si="1"/>
        <v>582233.72256000002</v>
      </c>
      <c r="AL19" s="5">
        <f t="shared" si="2"/>
        <v>0.82895399999999997</v>
      </c>
      <c r="AM19" s="5">
        <f t="shared" si="3"/>
        <v>429312.84000000881</v>
      </c>
      <c r="AN19" s="5">
        <f t="shared" si="4"/>
        <v>218632.99</v>
      </c>
      <c r="AO19" s="5">
        <f t="shared" si="5"/>
        <v>132930.679999999</v>
      </c>
      <c r="AP19" s="5">
        <f t="shared" si="6"/>
        <v>3155763.2532012002</v>
      </c>
    </row>
    <row r="20" spans="1:42" x14ac:dyDescent="0.25">
      <c r="A20" s="9" t="s">
        <v>9</v>
      </c>
      <c r="B20" s="9">
        <v>67547244.049999997</v>
      </c>
      <c r="C20" s="9">
        <v>53863</v>
      </c>
      <c r="D20" s="9">
        <v>251140</v>
      </c>
      <c r="E20" s="9">
        <v>0.90400000000000003</v>
      </c>
      <c r="F20" s="9">
        <v>0.83399999999999996</v>
      </c>
      <c r="G20" s="9">
        <v>1254</v>
      </c>
      <c r="H20" s="9">
        <v>71</v>
      </c>
      <c r="I20" s="9">
        <v>15</v>
      </c>
      <c r="J20" s="9">
        <v>5.1795504652033397</v>
      </c>
      <c r="K20" s="9">
        <v>1.1599999999999999</v>
      </c>
      <c r="L20" s="9">
        <v>1701844.8372</v>
      </c>
      <c r="M20" s="9">
        <v>0.88819999999999999</v>
      </c>
      <c r="N20" s="9">
        <v>707237.30000000796</v>
      </c>
      <c r="O20" s="9">
        <v>408741.69999999902</v>
      </c>
      <c r="P20" s="9">
        <v>109183.78</v>
      </c>
      <c r="Q20" s="9">
        <v>8291928.8009899901</v>
      </c>
      <c r="R20" s="9" t="s">
        <v>29</v>
      </c>
      <c r="S20" s="9" t="s">
        <v>29</v>
      </c>
      <c r="T20" s="9" t="s">
        <v>30</v>
      </c>
      <c r="U20" s="9">
        <v>67547244.049999997</v>
      </c>
      <c r="V20" s="9">
        <v>53863</v>
      </c>
      <c r="W20" s="9">
        <v>251140</v>
      </c>
      <c r="X20" s="9">
        <v>0.90400000000000003</v>
      </c>
      <c r="Y20" s="9">
        <v>0.83399999999999996</v>
      </c>
      <c r="Z20" s="9">
        <v>1254</v>
      </c>
      <c r="AA20" s="9">
        <v>71</v>
      </c>
      <c r="AB20" s="9">
        <v>15</v>
      </c>
      <c r="AC20" s="9">
        <v>5.1795504652033397</v>
      </c>
      <c r="AD20" s="9">
        <v>1.1599999999999999</v>
      </c>
      <c r="AE20" s="9">
        <v>1021106.9023199999</v>
      </c>
      <c r="AF20" s="9">
        <v>0.71056000000000008</v>
      </c>
      <c r="AG20" s="9">
        <v>777961.03000000888</v>
      </c>
      <c r="AH20" s="9">
        <v>408741.69999999902</v>
      </c>
      <c r="AI20" s="9">
        <v>109183.78</v>
      </c>
      <c r="AJ20" s="9">
        <v>4975157.2805939941</v>
      </c>
      <c r="AK20" s="5">
        <f t="shared" si="1"/>
        <v>1021106.9023199999</v>
      </c>
      <c r="AL20" s="5">
        <f t="shared" si="2"/>
        <v>0.71056000000000008</v>
      </c>
      <c r="AM20" s="5">
        <f t="shared" si="3"/>
        <v>777961.03000000888</v>
      </c>
      <c r="AN20" s="5">
        <f t="shared" si="4"/>
        <v>408741.69999999902</v>
      </c>
      <c r="AO20" s="5">
        <f t="shared" si="5"/>
        <v>109183.78</v>
      </c>
      <c r="AP20" s="5">
        <f t="shared" si="6"/>
        <v>4975157.2805939941</v>
      </c>
    </row>
    <row r="21" spans="1:42" x14ac:dyDescent="0.25">
      <c r="A21" s="3" t="s">
        <v>2</v>
      </c>
      <c r="B21" s="4">
        <v>52252025.920000002</v>
      </c>
      <c r="C21" s="5">
        <v>47501</v>
      </c>
      <c r="D21" s="5">
        <v>178441</v>
      </c>
      <c r="E21" s="6">
        <v>0.91500000000000004</v>
      </c>
      <c r="F21" s="6">
        <v>0.871</v>
      </c>
      <c r="G21" s="5">
        <v>1100</v>
      </c>
      <c r="H21" s="5">
        <v>120</v>
      </c>
      <c r="I21" s="5">
        <v>32</v>
      </c>
      <c r="J21" s="7">
        <v>6.5879474197216599</v>
      </c>
      <c r="K21" s="5">
        <v>1.05</v>
      </c>
      <c r="L21" s="5">
        <v>2437473.9212000002</v>
      </c>
      <c r="M21" s="5">
        <v>0.94810000000000005</v>
      </c>
      <c r="N21" s="5">
        <v>662022.30000000505</v>
      </c>
      <c r="O21" s="5">
        <v>748285.69</v>
      </c>
      <c r="P21" s="5">
        <v>594373.929999999</v>
      </c>
      <c r="Q21" s="5">
        <v>11519639.065020001</v>
      </c>
      <c r="R21" s="10" t="s">
        <v>29</v>
      </c>
      <c r="S21" s="10" t="s">
        <v>29</v>
      </c>
      <c r="T21" s="10" t="s">
        <v>29</v>
      </c>
      <c r="U21" s="4">
        <v>52252025.920000002</v>
      </c>
      <c r="V21" s="5">
        <v>47501</v>
      </c>
      <c r="W21" s="5">
        <v>178441</v>
      </c>
      <c r="X21" s="6">
        <v>0.91500000000000004</v>
      </c>
      <c r="Y21" s="6">
        <v>0.871</v>
      </c>
      <c r="Z21" s="5">
        <v>1100</v>
      </c>
      <c r="AA21" s="5">
        <v>120</v>
      </c>
      <c r="AB21" s="5">
        <v>32</v>
      </c>
      <c r="AC21" s="7">
        <v>6.5879474197216599</v>
      </c>
      <c r="AD21" s="5">
        <v>1.05</v>
      </c>
      <c r="AE21" s="5">
        <v>1218736.9606000001</v>
      </c>
      <c r="AF21" s="5">
        <v>0.66366999999999998</v>
      </c>
      <c r="AG21" s="5">
        <v>728224.53000000562</v>
      </c>
      <c r="AH21" s="5">
        <v>748285.69</v>
      </c>
      <c r="AI21" s="5">
        <v>594373.929999999</v>
      </c>
      <c r="AJ21" s="5">
        <v>5759819.5325100003</v>
      </c>
      <c r="AK21" s="5">
        <f t="shared" si="1"/>
        <v>1218736.9606000001</v>
      </c>
      <c r="AL21" s="5">
        <f t="shared" si="2"/>
        <v>0.66366999999999998</v>
      </c>
      <c r="AM21" s="5">
        <f t="shared" si="3"/>
        <v>728224.53000000562</v>
      </c>
      <c r="AN21" s="5">
        <f t="shared" si="4"/>
        <v>748285.69</v>
      </c>
      <c r="AO21" s="5">
        <f t="shared" si="5"/>
        <v>594373.929999999</v>
      </c>
      <c r="AP21" s="5">
        <f t="shared" si="6"/>
        <v>5759819.5325100003</v>
      </c>
    </row>
    <row r="22" spans="1:42" x14ac:dyDescent="0.25">
      <c r="A22" s="3" t="s">
        <v>3</v>
      </c>
      <c r="B22" s="4">
        <v>47417452.789999999</v>
      </c>
      <c r="C22" s="5">
        <v>31936</v>
      </c>
      <c r="D22" s="5">
        <v>138180</v>
      </c>
      <c r="E22" s="6">
        <v>0.93400000000000005</v>
      </c>
      <c r="F22" s="6">
        <v>0.86899999999999999</v>
      </c>
      <c r="G22" s="5">
        <v>1485</v>
      </c>
      <c r="H22" s="5">
        <v>107</v>
      </c>
      <c r="I22" s="5">
        <v>25</v>
      </c>
      <c r="J22" s="7">
        <v>4.7129295340016801</v>
      </c>
      <c r="K22" s="5">
        <v>1.18</v>
      </c>
      <c r="L22" s="5">
        <v>1737103.46009999</v>
      </c>
      <c r="M22" s="5">
        <v>0</v>
      </c>
      <c r="N22" s="5">
        <v>440137.700000001</v>
      </c>
      <c r="O22" s="5">
        <v>499930.84</v>
      </c>
      <c r="P22" s="5">
        <v>148721.39000000001</v>
      </c>
      <c r="Q22" s="5">
        <v>5619027.1268739896</v>
      </c>
      <c r="R22" s="10" t="s">
        <v>29</v>
      </c>
      <c r="S22" s="10" t="s">
        <v>29</v>
      </c>
      <c r="T22" s="10" t="s">
        <v>29</v>
      </c>
      <c r="U22" s="4">
        <v>47417452.789999999</v>
      </c>
      <c r="V22" s="5">
        <v>31936</v>
      </c>
      <c r="W22" s="5">
        <v>138180</v>
      </c>
      <c r="X22" s="6">
        <v>0.93400000000000005</v>
      </c>
      <c r="Y22" s="6">
        <v>0.86899999999999999</v>
      </c>
      <c r="Z22" s="5">
        <v>1485</v>
      </c>
      <c r="AA22" s="5">
        <v>107</v>
      </c>
      <c r="AB22" s="5">
        <v>25</v>
      </c>
      <c r="AC22" s="7">
        <v>4.7129295340016801</v>
      </c>
      <c r="AD22" s="5">
        <v>1.18</v>
      </c>
      <c r="AE22" s="5">
        <v>868551.73004999501</v>
      </c>
      <c r="AF22" s="5">
        <v>0</v>
      </c>
      <c r="AG22" s="5">
        <v>484151.47000000114</v>
      </c>
      <c r="AH22" s="5">
        <v>499930.84</v>
      </c>
      <c r="AI22" s="5">
        <v>148721.39000000001</v>
      </c>
      <c r="AJ22" s="5">
        <v>2809513.5634369948</v>
      </c>
      <c r="AK22" s="5">
        <f t="shared" si="1"/>
        <v>868551.73004999501</v>
      </c>
      <c r="AL22" s="5">
        <f t="shared" si="2"/>
        <v>0</v>
      </c>
      <c r="AM22" s="5">
        <f t="shared" si="3"/>
        <v>484151.47000000114</v>
      </c>
      <c r="AN22" s="5">
        <f t="shared" si="4"/>
        <v>499930.84</v>
      </c>
      <c r="AO22" s="5">
        <f t="shared" si="5"/>
        <v>148721.39000000001</v>
      </c>
      <c r="AP22" s="5">
        <f t="shared" si="6"/>
        <v>2809513.5634369948</v>
      </c>
    </row>
    <row r="23" spans="1:42" x14ac:dyDescent="0.25">
      <c r="A23" s="3" t="s">
        <v>4</v>
      </c>
      <c r="B23" s="4">
        <v>40076703.079999998</v>
      </c>
      <c r="C23" s="5">
        <v>30486</v>
      </c>
      <c r="D23" s="5">
        <v>164424</v>
      </c>
      <c r="E23" s="6">
        <v>0.93200000000000005</v>
      </c>
      <c r="F23" s="6">
        <v>0.88400000000000001</v>
      </c>
      <c r="G23" s="5">
        <v>1315</v>
      </c>
      <c r="H23" s="5">
        <v>88</v>
      </c>
      <c r="I23" s="5">
        <v>16</v>
      </c>
      <c r="J23" s="7">
        <v>20.452339117788298</v>
      </c>
      <c r="K23" s="5">
        <v>1.83</v>
      </c>
      <c r="L23" s="5">
        <v>1150961.5571000001</v>
      </c>
      <c r="M23" s="5">
        <v>0.89570000000000005</v>
      </c>
      <c r="N23" s="5">
        <v>384587.39999999898</v>
      </c>
      <c r="O23" s="5">
        <v>540560.29</v>
      </c>
      <c r="P23" s="5">
        <v>118858.41</v>
      </c>
      <c r="Q23" s="5">
        <v>5492717.7110619899</v>
      </c>
      <c r="R23" s="10" t="s">
        <v>29</v>
      </c>
      <c r="S23" s="10" t="s">
        <v>29</v>
      </c>
      <c r="T23" s="10" t="s">
        <v>29</v>
      </c>
      <c r="U23" s="4">
        <v>40076703.079999998</v>
      </c>
      <c r="V23" s="5">
        <v>30486</v>
      </c>
      <c r="W23" s="5">
        <v>164424</v>
      </c>
      <c r="X23" s="6">
        <v>0.93200000000000005</v>
      </c>
      <c r="Y23" s="6">
        <v>0.88400000000000001</v>
      </c>
      <c r="Z23" s="5">
        <v>1315</v>
      </c>
      <c r="AA23" s="5">
        <v>88</v>
      </c>
      <c r="AB23" s="5">
        <v>16</v>
      </c>
      <c r="AC23" s="7">
        <v>20.452339117788298</v>
      </c>
      <c r="AD23" s="5">
        <v>1.83</v>
      </c>
      <c r="AE23" s="5">
        <v>575480.77855000005</v>
      </c>
      <c r="AF23" s="5">
        <v>0.62699000000000005</v>
      </c>
      <c r="AG23" s="5">
        <v>423046.13999999891</v>
      </c>
      <c r="AH23" s="5">
        <v>540560.29</v>
      </c>
      <c r="AI23" s="5">
        <v>118858.41</v>
      </c>
      <c r="AJ23" s="5">
        <v>2746358.8555309949</v>
      </c>
      <c r="AK23" s="5">
        <f t="shared" si="1"/>
        <v>575480.77855000005</v>
      </c>
      <c r="AL23" s="5">
        <f t="shared" si="2"/>
        <v>0.62699000000000005</v>
      </c>
      <c r="AM23" s="5">
        <f t="shared" si="3"/>
        <v>423046.13999999891</v>
      </c>
      <c r="AN23" s="5">
        <f t="shared" si="4"/>
        <v>540560.29</v>
      </c>
      <c r="AO23" s="5">
        <f t="shared" si="5"/>
        <v>118858.41</v>
      </c>
      <c r="AP23" s="5">
        <f t="shared" si="6"/>
        <v>2746358.8555309949</v>
      </c>
    </row>
    <row r="24" spans="1:42" x14ac:dyDescent="0.25">
      <c r="A24" s="3" t="s">
        <v>0</v>
      </c>
      <c r="B24" s="4">
        <v>565016716.51999998</v>
      </c>
      <c r="C24" s="5">
        <v>281468</v>
      </c>
      <c r="D24" s="5">
        <v>1193867</v>
      </c>
      <c r="E24" s="6">
        <v>0.92300000000000004</v>
      </c>
      <c r="F24" s="6">
        <v>0.89</v>
      </c>
      <c r="G24" s="5">
        <v>2007</v>
      </c>
      <c r="H24" s="5">
        <v>127</v>
      </c>
      <c r="I24" s="5">
        <v>30</v>
      </c>
      <c r="J24" s="7">
        <v>12.392327777004301</v>
      </c>
      <c r="K24" s="5">
        <v>1.26</v>
      </c>
      <c r="L24" s="5">
        <v>16772479.9234</v>
      </c>
      <c r="M24" s="5">
        <v>0.9657</v>
      </c>
      <c r="N24" s="5">
        <v>4185542.1999999899</v>
      </c>
      <c r="O24" s="5">
        <v>2988415.04</v>
      </c>
      <c r="P24" s="5">
        <v>403382.78999999899</v>
      </c>
      <c r="Q24" s="5">
        <v>101393305.686571</v>
      </c>
      <c r="R24" s="10" t="s">
        <v>29</v>
      </c>
      <c r="S24" s="10" t="s">
        <v>29</v>
      </c>
      <c r="T24" s="10" t="s">
        <v>29</v>
      </c>
      <c r="U24" s="4">
        <v>565016716.51999998</v>
      </c>
      <c r="V24" s="5">
        <v>281468</v>
      </c>
      <c r="W24" s="5">
        <v>1193867</v>
      </c>
      <c r="X24" s="6">
        <v>0.92300000000000004</v>
      </c>
      <c r="Y24" s="6">
        <v>0.89</v>
      </c>
      <c r="Z24" s="5">
        <v>2007</v>
      </c>
      <c r="AA24" s="5">
        <v>127</v>
      </c>
      <c r="AB24" s="5">
        <v>30</v>
      </c>
      <c r="AC24" s="7">
        <v>12.392327777004301</v>
      </c>
      <c r="AD24" s="5">
        <v>1.26</v>
      </c>
      <c r="AE24" s="5">
        <v>20126975.90808</v>
      </c>
      <c r="AF24" s="5">
        <v>1.06227</v>
      </c>
      <c r="AG24" s="5">
        <v>4604096.4199999897</v>
      </c>
      <c r="AH24" s="5">
        <v>2988415.04</v>
      </c>
      <c r="AI24" s="5">
        <v>403382.78999999899</v>
      </c>
      <c r="AJ24" s="5">
        <v>121671966.8238852</v>
      </c>
      <c r="AK24" s="5">
        <f t="shared" si="1"/>
        <v>20126975.90808</v>
      </c>
      <c r="AL24" s="5">
        <f t="shared" si="2"/>
        <v>1.06227</v>
      </c>
      <c r="AM24" s="5">
        <f t="shared" si="3"/>
        <v>4604096.4199999897</v>
      </c>
      <c r="AN24" s="5">
        <f t="shared" si="4"/>
        <v>2988415.04</v>
      </c>
      <c r="AO24" s="5">
        <f t="shared" si="5"/>
        <v>403382.78999999899</v>
      </c>
      <c r="AP24" s="5">
        <f t="shared" si="6"/>
        <v>121671966.8238852</v>
      </c>
    </row>
    <row r="25" spans="1:42" x14ac:dyDescent="0.25">
      <c r="A25" s="14" t="s">
        <v>5</v>
      </c>
      <c r="B25" s="34">
        <v>67267010.060000002</v>
      </c>
      <c r="C25" s="14">
        <v>50101</v>
      </c>
      <c r="D25" s="14">
        <v>165239</v>
      </c>
      <c r="E25" s="35">
        <v>0.93600000000000005</v>
      </c>
      <c r="F25" s="35">
        <v>0.9</v>
      </c>
      <c r="G25" s="14">
        <v>1343</v>
      </c>
      <c r="H25" s="14">
        <v>115</v>
      </c>
      <c r="I25" s="14">
        <v>35</v>
      </c>
      <c r="J25" s="36">
        <v>11.249064663533099</v>
      </c>
      <c r="K25" s="14">
        <v>1.1200000000000001</v>
      </c>
      <c r="L25" s="14">
        <v>2399353.7138</v>
      </c>
      <c r="M25" s="14">
        <v>0.95569999999999999</v>
      </c>
      <c r="N25" s="14">
        <v>811542.20000001602</v>
      </c>
      <c r="O25" s="14">
        <v>1096627.99</v>
      </c>
      <c r="P25" s="14">
        <v>308875.78999999899</v>
      </c>
      <c r="Q25" s="14">
        <v>10912296.768608</v>
      </c>
      <c r="R25" s="14" t="s">
        <v>29</v>
      </c>
      <c r="S25" s="14" t="s">
        <v>29</v>
      </c>
      <c r="T25" s="14" t="s">
        <v>29</v>
      </c>
      <c r="U25" s="34">
        <v>67267010.060000002</v>
      </c>
      <c r="V25" s="14">
        <v>50101</v>
      </c>
      <c r="W25" s="14">
        <v>165239</v>
      </c>
      <c r="X25" s="35">
        <v>0.93600000000000005</v>
      </c>
      <c r="Y25" s="35">
        <v>0.9</v>
      </c>
      <c r="Z25" s="14">
        <v>1343</v>
      </c>
      <c r="AA25" s="14">
        <v>115</v>
      </c>
      <c r="AB25" s="14">
        <v>35</v>
      </c>
      <c r="AC25" s="36">
        <v>11.249064663533099</v>
      </c>
      <c r="AD25" s="14">
        <v>1.1200000000000001</v>
      </c>
      <c r="AE25" s="14">
        <v>1679547.5996599998</v>
      </c>
      <c r="AF25" s="14">
        <v>0.76456000000000002</v>
      </c>
      <c r="AG25" s="14">
        <v>892696.42000001774</v>
      </c>
      <c r="AH25" s="14">
        <v>1096627.99</v>
      </c>
      <c r="AI25" s="14">
        <v>308875.78999999899</v>
      </c>
      <c r="AJ25" s="14">
        <v>7638607.7380255992</v>
      </c>
      <c r="AK25" s="5">
        <f t="shared" si="1"/>
        <v>1679547.5996599998</v>
      </c>
      <c r="AL25" s="5">
        <f t="shared" si="2"/>
        <v>0.76456000000000002</v>
      </c>
      <c r="AM25" s="5">
        <f t="shared" si="3"/>
        <v>892696.42000001774</v>
      </c>
      <c r="AN25" s="5">
        <f t="shared" si="4"/>
        <v>1096627.99</v>
      </c>
      <c r="AO25" s="5">
        <f t="shared" si="5"/>
        <v>308875.78999999899</v>
      </c>
      <c r="AP25" s="5">
        <f t="shared" si="6"/>
        <v>7638607.7380255992</v>
      </c>
    </row>
    <row r="26" spans="1:42" x14ac:dyDescent="0.25">
      <c r="A26" s="3" t="s">
        <v>6</v>
      </c>
      <c r="B26" s="4">
        <v>318380482.73000002</v>
      </c>
      <c r="C26" s="5">
        <v>118496</v>
      </c>
      <c r="D26" s="5">
        <v>774537</v>
      </c>
      <c r="E26" s="6">
        <v>0.96899999999999997</v>
      </c>
      <c r="F26" s="6">
        <v>0.94199999999999995</v>
      </c>
      <c r="G26" s="5">
        <v>2687</v>
      </c>
      <c r="H26" s="5">
        <v>170</v>
      </c>
      <c r="I26" s="5">
        <v>26</v>
      </c>
      <c r="J26" s="7">
        <v>17.952823206060799</v>
      </c>
      <c r="K26" s="5">
        <v>1.26</v>
      </c>
      <c r="L26" s="5">
        <v>7706151.5221999995</v>
      </c>
      <c r="M26" s="5">
        <v>0.85650000000000004</v>
      </c>
      <c r="N26" s="5">
        <v>2290787.3400000101</v>
      </c>
      <c r="O26" s="5">
        <v>827537.61000000197</v>
      </c>
      <c r="P26" s="5">
        <v>381256.86</v>
      </c>
      <c r="Q26" s="5">
        <v>70456774.198721901</v>
      </c>
      <c r="R26" s="10" t="s">
        <v>29</v>
      </c>
      <c r="S26" s="10" t="s">
        <v>29</v>
      </c>
      <c r="T26" s="10" t="s">
        <v>29</v>
      </c>
      <c r="U26" s="4">
        <v>318380482.73000002</v>
      </c>
      <c r="V26" s="5">
        <v>118496</v>
      </c>
      <c r="W26" s="5">
        <v>774537</v>
      </c>
      <c r="X26" s="6">
        <v>0.96899999999999997</v>
      </c>
      <c r="Y26" s="6">
        <v>0.94199999999999995</v>
      </c>
      <c r="Z26" s="5">
        <v>2687</v>
      </c>
      <c r="AA26" s="5">
        <v>170</v>
      </c>
      <c r="AB26" s="5">
        <v>26</v>
      </c>
      <c r="AC26" s="7">
        <v>17.952823206060799</v>
      </c>
      <c r="AD26" s="5">
        <v>1.26</v>
      </c>
      <c r="AE26" s="5">
        <v>4623690.9133199994</v>
      </c>
      <c r="AF26" s="5">
        <v>0.59955000000000003</v>
      </c>
      <c r="AG26" s="5">
        <v>2519866.0740000112</v>
      </c>
      <c r="AH26" s="5">
        <v>827537.61000000197</v>
      </c>
      <c r="AI26" s="5">
        <v>381256.86</v>
      </c>
      <c r="AJ26" s="5">
        <v>42274064.519233137</v>
      </c>
      <c r="AK26" s="5">
        <f t="shared" si="1"/>
        <v>4623690.9133199994</v>
      </c>
      <c r="AL26" s="5">
        <f t="shared" si="2"/>
        <v>0.59955000000000003</v>
      </c>
      <c r="AM26" s="5">
        <f t="shared" si="3"/>
        <v>2519866.0740000112</v>
      </c>
      <c r="AN26" s="5">
        <f t="shared" si="4"/>
        <v>827537.61000000197</v>
      </c>
      <c r="AO26" s="5">
        <f t="shared" si="5"/>
        <v>381256.86</v>
      </c>
      <c r="AP26" s="5">
        <f t="shared" si="6"/>
        <v>42274064.519233137</v>
      </c>
    </row>
    <row r="27" spans="1:42" x14ac:dyDescent="0.25">
      <c r="A27" s="10" t="s">
        <v>7</v>
      </c>
      <c r="B27" s="10">
        <v>175976371.66</v>
      </c>
      <c r="C27" s="10">
        <v>125140</v>
      </c>
      <c r="D27" s="10">
        <v>617774</v>
      </c>
      <c r="E27" s="10">
        <v>0.95899999999999996</v>
      </c>
      <c r="F27" s="10">
        <v>0.92100000000000004</v>
      </c>
      <c r="G27" s="10">
        <v>1406</v>
      </c>
      <c r="H27" s="10">
        <v>101</v>
      </c>
      <c r="I27" s="10">
        <v>20</v>
      </c>
      <c r="J27" s="10">
        <v>8.6661024670316298</v>
      </c>
      <c r="K27" s="10">
        <v>1.1000000000000001</v>
      </c>
      <c r="L27" s="10">
        <v>5884231.4039666597</v>
      </c>
      <c r="M27" s="10">
        <v>0.90810000000000002</v>
      </c>
      <c r="N27" s="10">
        <v>1654705.5999999801</v>
      </c>
      <c r="O27" s="10">
        <v>1235829.05999999</v>
      </c>
      <c r="P27" s="10">
        <v>257813.89</v>
      </c>
      <c r="Q27" s="10">
        <v>29028814.667976901</v>
      </c>
      <c r="R27" s="10" t="s">
        <v>29</v>
      </c>
      <c r="S27" s="10" t="s">
        <v>29</v>
      </c>
      <c r="T27" s="10" t="s">
        <v>29</v>
      </c>
      <c r="U27" s="10">
        <v>175976371.66</v>
      </c>
      <c r="V27" s="10">
        <v>125140</v>
      </c>
      <c r="W27" s="10">
        <v>617774</v>
      </c>
      <c r="X27" s="10">
        <v>0.95899999999999996</v>
      </c>
      <c r="Y27" s="10">
        <v>0.92100000000000004</v>
      </c>
      <c r="Z27" s="10">
        <v>1406</v>
      </c>
      <c r="AA27" s="10">
        <v>101</v>
      </c>
      <c r="AB27" s="10">
        <v>20</v>
      </c>
      <c r="AC27" s="10">
        <v>8.6661024670316298</v>
      </c>
      <c r="AD27" s="10">
        <v>1.1000000000000001</v>
      </c>
      <c r="AE27" s="10">
        <v>5295808.2635699939</v>
      </c>
      <c r="AF27" s="10">
        <v>0.92626200000000003</v>
      </c>
      <c r="AG27" s="10">
        <v>1820176.1599999783</v>
      </c>
      <c r="AH27" s="10">
        <v>1235829.05999999</v>
      </c>
      <c r="AI27" s="10">
        <v>257813.89</v>
      </c>
      <c r="AJ27" s="10">
        <v>26125933.20117921</v>
      </c>
      <c r="AK27" s="5">
        <f t="shared" si="1"/>
        <v>5295808.2635699939</v>
      </c>
      <c r="AL27" s="5">
        <f t="shared" si="2"/>
        <v>0.92626200000000003</v>
      </c>
      <c r="AM27" s="5">
        <f t="shared" si="3"/>
        <v>1820176.1599999783</v>
      </c>
      <c r="AN27" s="5">
        <f t="shared" si="4"/>
        <v>1235829.05999999</v>
      </c>
      <c r="AO27" s="5">
        <f t="shared" si="5"/>
        <v>257813.89</v>
      </c>
      <c r="AP27" s="5">
        <f t="shared" si="6"/>
        <v>26125933.20117921</v>
      </c>
    </row>
    <row r="28" spans="1:42" x14ac:dyDescent="0.25">
      <c r="A28" s="3" t="s">
        <v>8</v>
      </c>
      <c r="B28" s="4">
        <v>18027729.98</v>
      </c>
      <c r="C28" s="5">
        <v>18743</v>
      </c>
      <c r="D28" s="5">
        <v>95194</v>
      </c>
      <c r="E28" s="6">
        <v>0.94199999999999995</v>
      </c>
      <c r="F28" s="6">
        <v>0.89100000000000001</v>
      </c>
      <c r="G28" s="5">
        <v>962</v>
      </c>
      <c r="H28" s="5">
        <v>93</v>
      </c>
      <c r="I28" s="5">
        <v>18</v>
      </c>
      <c r="J28" s="7">
        <v>11.7433712121212</v>
      </c>
      <c r="K28" s="5">
        <v>1.1200000000000001</v>
      </c>
      <c r="L28" s="5">
        <v>646926.35840000003</v>
      </c>
      <c r="M28" s="5">
        <v>0.81269999999999998</v>
      </c>
      <c r="N28" s="5">
        <v>390284.400000008</v>
      </c>
      <c r="O28" s="5">
        <v>218632.99</v>
      </c>
      <c r="P28" s="5">
        <v>132930.679999999</v>
      </c>
      <c r="Q28" s="5">
        <v>3506403.614668</v>
      </c>
      <c r="R28" s="10" t="s">
        <v>29</v>
      </c>
      <c r="S28" s="10" t="s">
        <v>29</v>
      </c>
      <c r="T28" s="10" t="s">
        <v>29</v>
      </c>
      <c r="U28" s="4">
        <v>18027729.98</v>
      </c>
      <c r="V28" s="5">
        <v>18743</v>
      </c>
      <c r="W28" s="5">
        <v>95194</v>
      </c>
      <c r="X28" s="6">
        <v>0.94199999999999995</v>
      </c>
      <c r="Y28" s="6">
        <v>0.89100000000000001</v>
      </c>
      <c r="Z28" s="5">
        <v>962</v>
      </c>
      <c r="AA28" s="5">
        <v>93</v>
      </c>
      <c r="AB28" s="5">
        <v>18</v>
      </c>
      <c r="AC28" s="7">
        <v>11.7433712121212</v>
      </c>
      <c r="AD28" s="5">
        <v>1.1200000000000001</v>
      </c>
      <c r="AE28" s="5">
        <v>582233.72256000002</v>
      </c>
      <c r="AF28" s="5">
        <v>0.82895399999999997</v>
      </c>
      <c r="AG28" s="5">
        <v>429312.84000000881</v>
      </c>
      <c r="AH28" s="5">
        <v>218632.99</v>
      </c>
      <c r="AI28" s="5">
        <v>132930.679999999</v>
      </c>
      <c r="AJ28" s="5">
        <v>3155763.2532012002</v>
      </c>
      <c r="AK28" s="5">
        <f t="shared" si="1"/>
        <v>582233.72256000002</v>
      </c>
      <c r="AL28" s="5">
        <f t="shared" si="2"/>
        <v>0.82895399999999997</v>
      </c>
      <c r="AM28" s="5">
        <f t="shared" si="3"/>
        <v>429312.84000000881</v>
      </c>
      <c r="AN28" s="5">
        <f t="shared" si="4"/>
        <v>218632.99</v>
      </c>
      <c r="AO28" s="5">
        <f t="shared" si="5"/>
        <v>132930.679999999</v>
      </c>
      <c r="AP28" s="5">
        <f t="shared" si="6"/>
        <v>3155763.2532012002</v>
      </c>
    </row>
    <row r="29" spans="1:42" x14ac:dyDescent="0.25">
      <c r="A29" s="10" t="s">
        <v>9</v>
      </c>
      <c r="B29" s="10">
        <v>67547244.049999997</v>
      </c>
      <c r="C29" s="10">
        <v>53863</v>
      </c>
      <c r="D29" s="10">
        <v>251140</v>
      </c>
      <c r="E29" s="10">
        <v>0.90400000000000003</v>
      </c>
      <c r="F29" s="10">
        <v>0.83399999999999996</v>
      </c>
      <c r="G29" s="10">
        <v>1254</v>
      </c>
      <c r="H29" s="10">
        <v>71</v>
      </c>
      <c r="I29" s="10">
        <v>15</v>
      </c>
      <c r="J29" s="10">
        <v>5.1795504652033397</v>
      </c>
      <c r="K29" s="10">
        <v>1.1599999999999999</v>
      </c>
      <c r="L29" s="10">
        <v>1701844.8372</v>
      </c>
      <c r="M29" s="10">
        <v>0.88819999999999999</v>
      </c>
      <c r="N29" s="10">
        <v>707237.30000000796</v>
      </c>
      <c r="O29" s="10">
        <v>408741.69999999902</v>
      </c>
      <c r="P29" s="10">
        <v>109183.78</v>
      </c>
      <c r="Q29" s="10">
        <v>8291928.8009899901</v>
      </c>
      <c r="R29" s="10" t="s">
        <v>29</v>
      </c>
      <c r="S29" s="10" t="s">
        <v>29</v>
      </c>
      <c r="T29" s="10" t="s">
        <v>29</v>
      </c>
      <c r="U29" s="10">
        <v>67547244.049999997</v>
      </c>
      <c r="V29" s="10">
        <v>53863</v>
      </c>
      <c r="W29" s="10">
        <v>251140</v>
      </c>
      <c r="X29" s="10">
        <v>0.90400000000000003</v>
      </c>
      <c r="Y29" s="10">
        <v>0.83399999999999996</v>
      </c>
      <c r="Z29" s="10">
        <v>1254</v>
      </c>
      <c r="AA29" s="10">
        <v>71</v>
      </c>
      <c r="AB29" s="10">
        <v>15</v>
      </c>
      <c r="AC29" s="10">
        <v>5.1795504652033397</v>
      </c>
      <c r="AD29" s="10">
        <v>1.1599999999999999</v>
      </c>
      <c r="AE29" s="10">
        <v>1021106.9023199999</v>
      </c>
      <c r="AF29" s="10">
        <v>0.71056000000000008</v>
      </c>
      <c r="AG29" s="10">
        <v>777961.03000000888</v>
      </c>
      <c r="AH29" s="10">
        <v>408741.69999999902</v>
      </c>
      <c r="AI29" s="10">
        <v>109183.78</v>
      </c>
      <c r="AJ29" s="10">
        <v>4975157.2805939941</v>
      </c>
      <c r="AK29" s="5">
        <f t="shared" si="1"/>
        <v>1021106.9023199999</v>
      </c>
      <c r="AL29" s="5">
        <f t="shared" si="2"/>
        <v>0.71056000000000008</v>
      </c>
      <c r="AM29" s="5">
        <f t="shared" si="3"/>
        <v>777961.03000000888</v>
      </c>
      <c r="AN29" s="5">
        <f t="shared" si="4"/>
        <v>408741.69999999902</v>
      </c>
      <c r="AO29" s="5">
        <f t="shared" si="5"/>
        <v>109183.78</v>
      </c>
      <c r="AP29" s="5">
        <f t="shared" si="6"/>
        <v>4975157.2805939941</v>
      </c>
    </row>
    <row r="30" spans="1:42" x14ac:dyDescent="0.25">
      <c r="A30" s="3" t="s">
        <v>2</v>
      </c>
      <c r="B30" s="4">
        <v>52252025.920000002</v>
      </c>
      <c r="C30" s="5">
        <v>47501</v>
      </c>
      <c r="D30" s="5">
        <v>178441</v>
      </c>
      <c r="E30" s="6">
        <v>0.91500000000000004</v>
      </c>
      <c r="F30" s="6">
        <v>0.871</v>
      </c>
      <c r="G30" s="5">
        <v>1100</v>
      </c>
      <c r="H30" s="5">
        <v>120</v>
      </c>
      <c r="I30" s="5">
        <v>32</v>
      </c>
      <c r="J30" s="7">
        <v>6.5879474197216599</v>
      </c>
      <c r="K30" s="5">
        <v>1.05</v>
      </c>
      <c r="L30" s="5">
        <v>2437473.9212000002</v>
      </c>
      <c r="M30" s="5">
        <v>0.94810000000000005</v>
      </c>
      <c r="N30" s="5">
        <v>662022.30000000505</v>
      </c>
      <c r="O30" s="5">
        <v>748285.69</v>
      </c>
      <c r="P30" s="5">
        <v>594373.929999999</v>
      </c>
      <c r="Q30" s="5">
        <v>11519639.065020001</v>
      </c>
      <c r="R30" s="11" t="s">
        <v>29</v>
      </c>
      <c r="S30" s="11" t="s">
        <v>30</v>
      </c>
      <c r="T30" s="11" t="s">
        <v>29</v>
      </c>
      <c r="U30" s="4">
        <v>52252025.920000002</v>
      </c>
      <c r="V30" s="5">
        <v>47501</v>
      </c>
      <c r="W30" s="5">
        <v>178441</v>
      </c>
      <c r="X30" s="6">
        <v>0.91500000000000004</v>
      </c>
      <c r="Y30" s="6">
        <v>0.871</v>
      </c>
      <c r="Z30" s="5">
        <v>1100</v>
      </c>
      <c r="AA30" s="5">
        <v>120</v>
      </c>
      <c r="AB30" s="5">
        <v>32</v>
      </c>
      <c r="AC30" s="7">
        <v>6.5879474197216599</v>
      </c>
      <c r="AD30" s="5">
        <v>1.05</v>
      </c>
      <c r="AE30" s="5">
        <v>1218736.9606000001</v>
      </c>
      <c r="AF30" s="5">
        <v>0.66366999999999998</v>
      </c>
      <c r="AG30" s="5">
        <v>728224.53000000562</v>
      </c>
      <c r="AH30" s="5">
        <v>748285.69</v>
      </c>
      <c r="AI30" s="5">
        <v>594373.929999999</v>
      </c>
      <c r="AJ30" s="5">
        <v>5759819.5325100003</v>
      </c>
      <c r="AK30" s="5">
        <f t="shared" si="1"/>
        <v>2437473.9212000002</v>
      </c>
      <c r="AL30" s="5">
        <f t="shared" si="2"/>
        <v>0.94810000000000005</v>
      </c>
      <c r="AM30" s="5">
        <f t="shared" si="3"/>
        <v>662022.30000000505</v>
      </c>
      <c r="AN30" s="5">
        <f t="shared" si="4"/>
        <v>748285.69</v>
      </c>
      <c r="AO30" s="5">
        <f t="shared" si="5"/>
        <v>594373.929999999</v>
      </c>
      <c r="AP30" s="5">
        <f t="shared" si="6"/>
        <v>11519639.065020001</v>
      </c>
    </row>
    <row r="31" spans="1:42" x14ac:dyDescent="0.25">
      <c r="A31" s="3" t="s">
        <v>3</v>
      </c>
      <c r="B31" s="4">
        <v>47417452.789999999</v>
      </c>
      <c r="C31" s="5">
        <v>31936</v>
      </c>
      <c r="D31" s="5">
        <v>138180</v>
      </c>
      <c r="E31" s="6">
        <v>0.93400000000000005</v>
      </c>
      <c r="F31" s="6">
        <v>0.86899999999999999</v>
      </c>
      <c r="G31" s="5">
        <v>1485</v>
      </c>
      <c r="H31" s="5">
        <v>107</v>
      </c>
      <c r="I31" s="5">
        <v>25</v>
      </c>
      <c r="J31" s="7">
        <v>4.7129295340016801</v>
      </c>
      <c r="K31" s="5">
        <v>1.18</v>
      </c>
      <c r="L31" s="5">
        <v>1737103.46009999</v>
      </c>
      <c r="M31" s="5">
        <v>0</v>
      </c>
      <c r="N31" s="5">
        <v>440137.700000001</v>
      </c>
      <c r="O31" s="5">
        <v>499930.84</v>
      </c>
      <c r="P31" s="5">
        <v>148721.39000000001</v>
      </c>
      <c r="Q31" s="5">
        <v>5619027.1268739896</v>
      </c>
      <c r="R31" s="11" t="s">
        <v>29</v>
      </c>
      <c r="S31" s="11" t="s">
        <v>30</v>
      </c>
      <c r="T31" s="11" t="s">
        <v>29</v>
      </c>
      <c r="U31" s="4">
        <v>47417452.789999999</v>
      </c>
      <c r="V31" s="5">
        <v>31936</v>
      </c>
      <c r="W31" s="5">
        <v>138180</v>
      </c>
      <c r="X31" s="6">
        <v>0.93400000000000005</v>
      </c>
      <c r="Y31" s="6">
        <v>0.86899999999999999</v>
      </c>
      <c r="Z31" s="5">
        <v>1485</v>
      </c>
      <c r="AA31" s="5">
        <v>107</v>
      </c>
      <c r="AB31" s="5">
        <v>25</v>
      </c>
      <c r="AC31" s="7">
        <v>4.7129295340016801</v>
      </c>
      <c r="AD31" s="5">
        <v>1.18</v>
      </c>
      <c r="AE31" s="5">
        <v>868551.73004999501</v>
      </c>
      <c r="AF31" s="5">
        <v>0</v>
      </c>
      <c r="AG31" s="5">
        <v>484151.47000000114</v>
      </c>
      <c r="AH31" s="5">
        <v>499930.84</v>
      </c>
      <c r="AI31" s="5">
        <v>148721.39000000001</v>
      </c>
      <c r="AJ31" s="5">
        <v>2809513.5634369948</v>
      </c>
      <c r="AK31" s="5">
        <f t="shared" si="1"/>
        <v>1737103.46009999</v>
      </c>
      <c r="AL31" s="5">
        <f t="shared" si="2"/>
        <v>0</v>
      </c>
      <c r="AM31" s="5">
        <f t="shared" si="3"/>
        <v>440137.700000001</v>
      </c>
      <c r="AN31" s="5">
        <f t="shared" si="4"/>
        <v>499930.84</v>
      </c>
      <c r="AO31" s="5">
        <f t="shared" si="5"/>
        <v>148721.39000000001</v>
      </c>
      <c r="AP31" s="5">
        <f t="shared" si="6"/>
        <v>5619027.1268739896</v>
      </c>
    </row>
    <row r="32" spans="1:42" x14ac:dyDescent="0.25">
      <c r="A32" s="3" t="s">
        <v>4</v>
      </c>
      <c r="B32" s="4">
        <v>40076703.079999998</v>
      </c>
      <c r="C32" s="5">
        <v>30486</v>
      </c>
      <c r="D32" s="5">
        <v>164424</v>
      </c>
      <c r="E32" s="6">
        <v>0.93200000000000005</v>
      </c>
      <c r="F32" s="6">
        <v>0.88400000000000001</v>
      </c>
      <c r="G32" s="5">
        <v>1315</v>
      </c>
      <c r="H32" s="5">
        <v>88</v>
      </c>
      <c r="I32" s="5">
        <v>16</v>
      </c>
      <c r="J32" s="7">
        <v>20.452339117788298</v>
      </c>
      <c r="K32" s="5">
        <v>1.83</v>
      </c>
      <c r="L32" s="5">
        <v>1150961.5571000001</v>
      </c>
      <c r="M32" s="5">
        <v>0.89570000000000005</v>
      </c>
      <c r="N32" s="5">
        <v>384587.39999999898</v>
      </c>
      <c r="O32" s="5">
        <v>540560.29</v>
      </c>
      <c r="P32" s="5">
        <v>118858.41</v>
      </c>
      <c r="Q32" s="5">
        <v>5492717.7110619899</v>
      </c>
      <c r="R32" s="11" t="s">
        <v>29</v>
      </c>
      <c r="S32" s="11" t="s">
        <v>30</v>
      </c>
      <c r="T32" s="11" t="s">
        <v>29</v>
      </c>
      <c r="U32" s="4">
        <v>40076703.079999998</v>
      </c>
      <c r="V32" s="5">
        <v>30486</v>
      </c>
      <c r="W32" s="5">
        <v>164424</v>
      </c>
      <c r="X32" s="6">
        <v>0.93200000000000005</v>
      </c>
      <c r="Y32" s="6">
        <v>0.88400000000000001</v>
      </c>
      <c r="Z32" s="5">
        <v>1315</v>
      </c>
      <c r="AA32" s="5">
        <v>88</v>
      </c>
      <c r="AB32" s="5">
        <v>16</v>
      </c>
      <c r="AC32" s="7">
        <v>20.452339117788298</v>
      </c>
      <c r="AD32" s="5">
        <v>1.83</v>
      </c>
      <c r="AE32" s="5">
        <v>575480.77855000005</v>
      </c>
      <c r="AF32" s="5">
        <v>0.62699000000000005</v>
      </c>
      <c r="AG32" s="5">
        <v>423046.13999999891</v>
      </c>
      <c r="AH32" s="5">
        <v>540560.29</v>
      </c>
      <c r="AI32" s="5">
        <v>118858.41</v>
      </c>
      <c r="AJ32" s="5">
        <v>2746358.8555309949</v>
      </c>
      <c r="AK32" s="5">
        <f t="shared" si="1"/>
        <v>1150961.5571000001</v>
      </c>
      <c r="AL32" s="5">
        <f t="shared" si="2"/>
        <v>0.89570000000000005</v>
      </c>
      <c r="AM32" s="5">
        <f t="shared" si="3"/>
        <v>384587.39999999898</v>
      </c>
      <c r="AN32" s="5">
        <f t="shared" si="4"/>
        <v>540560.29</v>
      </c>
      <c r="AO32" s="5">
        <f t="shared" si="5"/>
        <v>118858.41</v>
      </c>
      <c r="AP32" s="5">
        <f t="shared" si="6"/>
        <v>5492717.7110619899</v>
      </c>
    </row>
    <row r="33" spans="1:42" x14ac:dyDescent="0.25">
      <c r="A33" s="3" t="s">
        <v>0</v>
      </c>
      <c r="B33" s="4">
        <v>565016716.51999998</v>
      </c>
      <c r="C33" s="5">
        <v>281468</v>
      </c>
      <c r="D33" s="5">
        <v>1193867</v>
      </c>
      <c r="E33" s="6">
        <v>0.92300000000000004</v>
      </c>
      <c r="F33" s="6">
        <v>0.89</v>
      </c>
      <c r="G33" s="5">
        <v>2007</v>
      </c>
      <c r="H33" s="5">
        <v>127</v>
      </c>
      <c r="I33" s="5">
        <v>30</v>
      </c>
      <c r="J33" s="7">
        <v>12.392327777004301</v>
      </c>
      <c r="K33" s="5">
        <v>1.26</v>
      </c>
      <c r="L33" s="5">
        <v>16772479.9234</v>
      </c>
      <c r="M33" s="5">
        <v>0.9657</v>
      </c>
      <c r="N33" s="5">
        <v>4185542.1999999899</v>
      </c>
      <c r="O33" s="5">
        <v>2988415.04</v>
      </c>
      <c r="P33" s="5">
        <v>403382.78999999899</v>
      </c>
      <c r="Q33" s="5">
        <v>101393305.686571</v>
      </c>
      <c r="R33" s="11" t="s">
        <v>29</v>
      </c>
      <c r="S33" s="11" t="s">
        <v>30</v>
      </c>
      <c r="T33" s="11" t="s">
        <v>29</v>
      </c>
      <c r="U33" s="4">
        <v>565016716.51999998</v>
      </c>
      <c r="V33" s="5">
        <v>281468</v>
      </c>
      <c r="W33" s="5">
        <v>1193867</v>
      </c>
      <c r="X33" s="6">
        <v>0.92300000000000004</v>
      </c>
      <c r="Y33" s="6">
        <v>0.89</v>
      </c>
      <c r="Z33" s="5">
        <v>2007</v>
      </c>
      <c r="AA33" s="5">
        <v>127</v>
      </c>
      <c r="AB33" s="5">
        <v>30</v>
      </c>
      <c r="AC33" s="7">
        <v>12.392327777004301</v>
      </c>
      <c r="AD33" s="5">
        <v>1.26</v>
      </c>
      <c r="AE33" s="5">
        <v>20126975.90808</v>
      </c>
      <c r="AF33" s="5">
        <v>1.06227</v>
      </c>
      <c r="AG33" s="5">
        <v>4604096.4199999897</v>
      </c>
      <c r="AH33" s="5">
        <v>2988415.04</v>
      </c>
      <c r="AI33" s="5">
        <v>403382.78999999899</v>
      </c>
      <c r="AJ33" s="5">
        <v>121671966.8238852</v>
      </c>
      <c r="AK33" s="5">
        <f t="shared" si="1"/>
        <v>16772479.9234</v>
      </c>
      <c r="AL33" s="5">
        <f t="shared" si="2"/>
        <v>0.9657</v>
      </c>
      <c r="AM33" s="5">
        <f t="shared" si="3"/>
        <v>4185542.1999999899</v>
      </c>
      <c r="AN33" s="5">
        <f t="shared" si="4"/>
        <v>2988415.04</v>
      </c>
      <c r="AO33" s="5">
        <f t="shared" si="5"/>
        <v>403382.78999999899</v>
      </c>
      <c r="AP33" s="5">
        <f t="shared" si="6"/>
        <v>101393305.686571</v>
      </c>
    </row>
    <row r="34" spans="1:42" x14ac:dyDescent="0.25">
      <c r="A34" s="14" t="s">
        <v>5</v>
      </c>
      <c r="B34" s="34">
        <v>67267010.060000002</v>
      </c>
      <c r="C34" s="14">
        <v>50101</v>
      </c>
      <c r="D34" s="14">
        <v>165239</v>
      </c>
      <c r="E34" s="35">
        <v>0.93600000000000005</v>
      </c>
      <c r="F34" s="35">
        <v>0.9</v>
      </c>
      <c r="G34" s="14">
        <v>1343</v>
      </c>
      <c r="H34" s="14">
        <v>115</v>
      </c>
      <c r="I34" s="14">
        <v>35</v>
      </c>
      <c r="J34" s="36">
        <v>11.249064663533099</v>
      </c>
      <c r="K34" s="14">
        <v>1.1200000000000001</v>
      </c>
      <c r="L34" s="14">
        <v>2399353.7138</v>
      </c>
      <c r="M34" s="14">
        <v>0.95569999999999999</v>
      </c>
      <c r="N34" s="14">
        <v>811542.20000001602</v>
      </c>
      <c r="O34" s="14">
        <v>1096627.99</v>
      </c>
      <c r="P34" s="14">
        <v>308875.78999999899</v>
      </c>
      <c r="Q34" s="14">
        <v>10912296.768608</v>
      </c>
      <c r="R34" s="14" t="s">
        <v>29</v>
      </c>
      <c r="S34" s="14" t="s">
        <v>30</v>
      </c>
      <c r="T34" s="14" t="s">
        <v>29</v>
      </c>
      <c r="U34" s="34">
        <v>67267010.060000002</v>
      </c>
      <c r="V34" s="14">
        <v>50101</v>
      </c>
      <c r="W34" s="14">
        <v>165239</v>
      </c>
      <c r="X34" s="35">
        <v>0.93600000000000005</v>
      </c>
      <c r="Y34" s="35">
        <v>0.9</v>
      </c>
      <c r="Z34" s="14">
        <v>1343</v>
      </c>
      <c r="AA34" s="14">
        <v>115</v>
      </c>
      <c r="AB34" s="14">
        <v>35</v>
      </c>
      <c r="AC34" s="36">
        <v>11.249064663533099</v>
      </c>
      <c r="AD34" s="14">
        <v>1.1200000000000001</v>
      </c>
      <c r="AE34" s="14">
        <v>1679547.5996599998</v>
      </c>
      <c r="AF34" s="14">
        <v>0.76456000000000002</v>
      </c>
      <c r="AG34" s="14">
        <v>892696.42000001774</v>
      </c>
      <c r="AH34" s="14">
        <v>1096627.99</v>
      </c>
      <c r="AI34" s="14">
        <v>308875.78999999899</v>
      </c>
      <c r="AJ34" s="14">
        <v>7638607.7380255992</v>
      </c>
      <c r="AK34" s="5">
        <f t="shared" si="1"/>
        <v>1679547.5996599998</v>
      </c>
      <c r="AL34" s="5">
        <f t="shared" si="2"/>
        <v>0.76456000000000002</v>
      </c>
      <c r="AM34" s="5">
        <f t="shared" si="3"/>
        <v>892696.42000001774</v>
      </c>
      <c r="AN34" s="5">
        <f t="shared" si="4"/>
        <v>1096627.99</v>
      </c>
      <c r="AO34" s="5">
        <f t="shared" si="5"/>
        <v>308875.78999999899</v>
      </c>
      <c r="AP34" s="5">
        <f t="shared" si="6"/>
        <v>7638607.7380255992</v>
      </c>
    </row>
    <row r="35" spans="1:42" x14ac:dyDescent="0.25">
      <c r="A35" s="3" t="s">
        <v>6</v>
      </c>
      <c r="B35" s="4">
        <v>318380482.73000002</v>
      </c>
      <c r="C35" s="5">
        <v>118496</v>
      </c>
      <c r="D35" s="5">
        <v>774537</v>
      </c>
      <c r="E35" s="6">
        <v>0.96899999999999997</v>
      </c>
      <c r="F35" s="6">
        <v>0.94199999999999995</v>
      </c>
      <c r="G35" s="5">
        <v>2687</v>
      </c>
      <c r="H35" s="5">
        <v>170</v>
      </c>
      <c r="I35" s="5">
        <v>26</v>
      </c>
      <c r="J35" s="7">
        <v>17.952823206060799</v>
      </c>
      <c r="K35" s="5">
        <v>1.26</v>
      </c>
      <c r="L35" s="5">
        <v>7706151.5221999995</v>
      </c>
      <c r="M35" s="5">
        <v>0.85650000000000004</v>
      </c>
      <c r="N35" s="5">
        <v>2290787.3400000101</v>
      </c>
      <c r="O35" s="5">
        <v>827537.61000000197</v>
      </c>
      <c r="P35" s="5">
        <v>381256.86</v>
      </c>
      <c r="Q35" s="5">
        <v>70456774.198721901</v>
      </c>
      <c r="R35" s="11" t="s">
        <v>29</v>
      </c>
      <c r="S35" s="11" t="s">
        <v>30</v>
      </c>
      <c r="T35" s="11" t="s">
        <v>29</v>
      </c>
      <c r="U35" s="4">
        <v>318380482.73000002</v>
      </c>
      <c r="V35" s="5">
        <v>118496</v>
      </c>
      <c r="W35" s="5">
        <v>774537</v>
      </c>
      <c r="X35" s="6">
        <v>0.96899999999999997</v>
      </c>
      <c r="Y35" s="6">
        <v>0.94199999999999995</v>
      </c>
      <c r="Z35" s="5">
        <v>2687</v>
      </c>
      <c r="AA35" s="5">
        <v>170</v>
      </c>
      <c r="AB35" s="5">
        <v>26</v>
      </c>
      <c r="AC35" s="7">
        <v>17.952823206060799</v>
      </c>
      <c r="AD35" s="5">
        <v>1.26</v>
      </c>
      <c r="AE35" s="5">
        <v>4623690.9133199994</v>
      </c>
      <c r="AF35" s="5">
        <v>0.59955000000000003</v>
      </c>
      <c r="AG35" s="5">
        <v>2519866.0740000112</v>
      </c>
      <c r="AH35" s="5">
        <v>827537.61000000197</v>
      </c>
      <c r="AI35" s="5">
        <v>381256.86</v>
      </c>
      <c r="AJ35" s="5">
        <v>42274064.519233137</v>
      </c>
      <c r="AK35" s="5">
        <f t="shared" si="1"/>
        <v>7706151.5221999995</v>
      </c>
      <c r="AL35" s="5">
        <f t="shared" si="2"/>
        <v>0.85650000000000004</v>
      </c>
      <c r="AM35" s="5">
        <f t="shared" si="3"/>
        <v>2290787.3400000101</v>
      </c>
      <c r="AN35" s="5">
        <f t="shared" si="4"/>
        <v>827537.61000000197</v>
      </c>
      <c r="AO35" s="5">
        <f t="shared" si="5"/>
        <v>381256.86</v>
      </c>
      <c r="AP35" s="5">
        <f t="shared" si="6"/>
        <v>70456774.198721901</v>
      </c>
    </row>
    <row r="36" spans="1:42" x14ac:dyDescent="0.25">
      <c r="A36" s="11" t="s">
        <v>7</v>
      </c>
      <c r="B36" s="11">
        <v>175976371.66</v>
      </c>
      <c r="C36" s="11">
        <v>125140</v>
      </c>
      <c r="D36" s="11">
        <v>617774</v>
      </c>
      <c r="E36" s="11">
        <v>0.95899999999999996</v>
      </c>
      <c r="F36" s="11">
        <v>0.92100000000000004</v>
      </c>
      <c r="G36" s="11">
        <v>1406</v>
      </c>
      <c r="H36" s="11">
        <v>101</v>
      </c>
      <c r="I36" s="11">
        <v>20</v>
      </c>
      <c r="J36" s="11">
        <v>8.6661024670316298</v>
      </c>
      <c r="K36" s="11">
        <v>1.1000000000000001</v>
      </c>
      <c r="L36" s="11">
        <v>5884231.4039666597</v>
      </c>
      <c r="M36" s="11">
        <v>0.90810000000000002</v>
      </c>
      <c r="N36" s="11">
        <v>1654705.5999999801</v>
      </c>
      <c r="O36" s="11">
        <v>1235829.05999999</v>
      </c>
      <c r="P36" s="11">
        <v>257813.89</v>
      </c>
      <c r="Q36" s="11">
        <v>29028814.667976901</v>
      </c>
      <c r="R36" s="11" t="s">
        <v>29</v>
      </c>
      <c r="S36" s="11" t="s">
        <v>30</v>
      </c>
      <c r="T36" s="11" t="s">
        <v>29</v>
      </c>
      <c r="U36" s="11">
        <v>175976371.66</v>
      </c>
      <c r="V36" s="11">
        <v>125140</v>
      </c>
      <c r="W36" s="11">
        <v>617774</v>
      </c>
      <c r="X36" s="11">
        <v>0.95899999999999996</v>
      </c>
      <c r="Y36" s="11">
        <v>0.92100000000000004</v>
      </c>
      <c r="Z36" s="11">
        <v>1406</v>
      </c>
      <c r="AA36" s="11">
        <v>101</v>
      </c>
      <c r="AB36" s="11">
        <v>20</v>
      </c>
      <c r="AC36" s="11">
        <v>8.6661024670316298</v>
      </c>
      <c r="AD36" s="11">
        <v>1.1000000000000001</v>
      </c>
      <c r="AE36" s="11">
        <v>5295808.2635699939</v>
      </c>
      <c r="AF36" s="11">
        <v>0.92626200000000003</v>
      </c>
      <c r="AG36" s="11">
        <v>1820176.1599999783</v>
      </c>
      <c r="AH36" s="11">
        <v>1235829.05999999</v>
      </c>
      <c r="AI36" s="11">
        <v>257813.89</v>
      </c>
      <c r="AJ36" s="11">
        <v>26125933.20117921</v>
      </c>
      <c r="AK36" s="5">
        <f t="shared" si="1"/>
        <v>5295808.2635699939</v>
      </c>
      <c r="AL36" s="5">
        <f t="shared" si="2"/>
        <v>0.92626200000000003</v>
      </c>
      <c r="AM36" s="5">
        <f t="shared" si="3"/>
        <v>1820176.1599999783</v>
      </c>
      <c r="AN36" s="5">
        <f t="shared" si="4"/>
        <v>1235829.05999999</v>
      </c>
      <c r="AO36" s="5">
        <f t="shared" si="5"/>
        <v>257813.89</v>
      </c>
      <c r="AP36" s="5">
        <f t="shared" si="6"/>
        <v>26125933.20117921</v>
      </c>
    </row>
    <row r="37" spans="1:42" x14ac:dyDescent="0.25">
      <c r="A37" s="3" t="s">
        <v>8</v>
      </c>
      <c r="B37" s="4">
        <v>18027729.98</v>
      </c>
      <c r="C37" s="5">
        <v>18743</v>
      </c>
      <c r="D37" s="5">
        <v>95194</v>
      </c>
      <c r="E37" s="6">
        <v>0.94199999999999995</v>
      </c>
      <c r="F37" s="6">
        <v>0.89100000000000001</v>
      </c>
      <c r="G37" s="5">
        <v>962</v>
      </c>
      <c r="H37" s="5">
        <v>93</v>
      </c>
      <c r="I37" s="5">
        <v>18</v>
      </c>
      <c r="J37" s="7">
        <v>11.7433712121212</v>
      </c>
      <c r="K37" s="5">
        <v>1.1200000000000001</v>
      </c>
      <c r="L37" s="5">
        <v>646926.35840000003</v>
      </c>
      <c r="M37" s="5">
        <v>0.81269999999999998</v>
      </c>
      <c r="N37" s="5">
        <v>390284.400000008</v>
      </c>
      <c r="O37" s="5">
        <v>218632.99</v>
      </c>
      <c r="P37" s="5">
        <v>132930.679999999</v>
      </c>
      <c r="Q37" s="5">
        <v>3506403.614668</v>
      </c>
      <c r="R37" s="11" t="s">
        <v>29</v>
      </c>
      <c r="S37" s="11" t="s">
        <v>30</v>
      </c>
      <c r="T37" s="11" t="s">
        <v>29</v>
      </c>
      <c r="U37" s="4">
        <v>18027729.98</v>
      </c>
      <c r="V37" s="5">
        <v>18743</v>
      </c>
      <c r="W37" s="5">
        <v>95194</v>
      </c>
      <c r="X37" s="6">
        <v>0.94199999999999995</v>
      </c>
      <c r="Y37" s="6">
        <v>0.89100000000000001</v>
      </c>
      <c r="Z37" s="5">
        <v>962</v>
      </c>
      <c r="AA37" s="5">
        <v>93</v>
      </c>
      <c r="AB37" s="5">
        <v>18</v>
      </c>
      <c r="AC37" s="7">
        <v>11.7433712121212</v>
      </c>
      <c r="AD37" s="5">
        <v>1.1200000000000001</v>
      </c>
      <c r="AE37" s="5">
        <v>582233.72256000002</v>
      </c>
      <c r="AF37" s="5">
        <v>0.82895399999999997</v>
      </c>
      <c r="AG37" s="5">
        <v>429312.84000000881</v>
      </c>
      <c r="AH37" s="5">
        <v>218632.99</v>
      </c>
      <c r="AI37" s="5">
        <v>132930.679999999</v>
      </c>
      <c r="AJ37" s="5">
        <v>3155763.2532012002</v>
      </c>
      <c r="AK37" s="5">
        <f t="shared" si="1"/>
        <v>646926.35840000003</v>
      </c>
      <c r="AL37" s="5">
        <f t="shared" si="2"/>
        <v>0.81269999999999998</v>
      </c>
      <c r="AM37" s="5">
        <f t="shared" si="3"/>
        <v>390284.400000008</v>
      </c>
      <c r="AN37" s="5">
        <f t="shared" si="4"/>
        <v>218632.99</v>
      </c>
      <c r="AO37" s="5">
        <f t="shared" si="5"/>
        <v>132930.679999999</v>
      </c>
      <c r="AP37" s="5">
        <f t="shared" si="6"/>
        <v>3506403.614668</v>
      </c>
    </row>
    <row r="38" spans="1:42" x14ac:dyDescent="0.25">
      <c r="A38" s="11" t="s">
        <v>9</v>
      </c>
      <c r="B38" s="11">
        <v>67547244.049999997</v>
      </c>
      <c r="C38" s="11">
        <v>53863</v>
      </c>
      <c r="D38" s="11">
        <v>251140</v>
      </c>
      <c r="E38" s="11">
        <v>0.90400000000000003</v>
      </c>
      <c r="F38" s="11">
        <v>0.83399999999999996</v>
      </c>
      <c r="G38" s="11">
        <v>1254</v>
      </c>
      <c r="H38" s="11">
        <v>71</v>
      </c>
      <c r="I38" s="11">
        <v>15</v>
      </c>
      <c r="J38" s="11">
        <v>5.1795504652033397</v>
      </c>
      <c r="K38" s="11">
        <v>1.1599999999999999</v>
      </c>
      <c r="L38" s="11">
        <v>1701844.8372</v>
      </c>
      <c r="M38" s="11">
        <v>0.88819999999999999</v>
      </c>
      <c r="N38" s="11">
        <v>707237.30000000796</v>
      </c>
      <c r="O38" s="11">
        <v>408741.69999999902</v>
      </c>
      <c r="P38" s="11">
        <v>109183.78</v>
      </c>
      <c r="Q38" s="11">
        <v>8291928.8009899901</v>
      </c>
      <c r="R38" s="11" t="s">
        <v>29</v>
      </c>
      <c r="S38" s="11" t="s">
        <v>30</v>
      </c>
      <c r="T38" s="11" t="s">
        <v>29</v>
      </c>
      <c r="U38" s="11">
        <v>67547244.049999997</v>
      </c>
      <c r="V38" s="11">
        <v>53863</v>
      </c>
      <c r="W38" s="11">
        <v>251140</v>
      </c>
      <c r="X38" s="11">
        <v>0.90400000000000003</v>
      </c>
      <c r="Y38" s="11">
        <v>0.83399999999999996</v>
      </c>
      <c r="Z38" s="11">
        <v>1254</v>
      </c>
      <c r="AA38" s="11">
        <v>71</v>
      </c>
      <c r="AB38" s="11">
        <v>15</v>
      </c>
      <c r="AC38" s="11">
        <v>5.1795504652033397</v>
      </c>
      <c r="AD38" s="11">
        <v>1.1599999999999999</v>
      </c>
      <c r="AE38" s="11">
        <v>1021106.9023199999</v>
      </c>
      <c r="AF38" s="11">
        <v>0.71056000000000008</v>
      </c>
      <c r="AG38" s="11">
        <v>777961.03000000888</v>
      </c>
      <c r="AH38" s="11">
        <v>408741.69999999902</v>
      </c>
      <c r="AI38" s="11">
        <v>109183.78</v>
      </c>
      <c r="AJ38" s="11">
        <v>4975157.2805939941</v>
      </c>
      <c r="AK38" s="5">
        <f t="shared" si="1"/>
        <v>1021106.9023199999</v>
      </c>
      <c r="AL38" s="5">
        <f t="shared" si="2"/>
        <v>0.71056000000000008</v>
      </c>
      <c r="AM38" s="5">
        <f t="shared" si="3"/>
        <v>777961.03000000888</v>
      </c>
      <c r="AN38" s="5">
        <f t="shared" si="4"/>
        <v>408741.69999999902</v>
      </c>
      <c r="AO38" s="5">
        <f t="shared" si="5"/>
        <v>109183.78</v>
      </c>
      <c r="AP38" s="5">
        <f t="shared" si="6"/>
        <v>4975157.2805939941</v>
      </c>
    </row>
    <row r="39" spans="1:42" x14ac:dyDescent="0.25">
      <c r="A39" s="3" t="s">
        <v>2</v>
      </c>
      <c r="B39" s="4">
        <v>52252025.920000002</v>
      </c>
      <c r="C39" s="5">
        <v>47501</v>
      </c>
      <c r="D39" s="5">
        <v>178441</v>
      </c>
      <c r="E39" s="6">
        <v>0.91500000000000004</v>
      </c>
      <c r="F39" s="6">
        <v>0.871</v>
      </c>
      <c r="G39" s="5">
        <v>1100</v>
      </c>
      <c r="H39" s="5">
        <v>120</v>
      </c>
      <c r="I39" s="5">
        <v>32</v>
      </c>
      <c r="J39" s="7">
        <v>6.5879474197216599</v>
      </c>
      <c r="K39" s="5">
        <v>1.05</v>
      </c>
      <c r="L39" s="5">
        <v>2437473.9212000002</v>
      </c>
      <c r="M39" s="5">
        <v>0.94810000000000005</v>
      </c>
      <c r="N39" s="5">
        <v>662022.30000000505</v>
      </c>
      <c r="O39" s="5">
        <v>748285.69</v>
      </c>
      <c r="P39" s="5">
        <v>594373.929999999</v>
      </c>
      <c r="Q39" s="5">
        <v>11519639.065020001</v>
      </c>
      <c r="R39" s="12" t="s">
        <v>30</v>
      </c>
      <c r="S39" s="12" t="s">
        <v>30</v>
      </c>
      <c r="T39" s="12" t="s">
        <v>30</v>
      </c>
      <c r="U39" s="4">
        <v>52252025.920000002</v>
      </c>
      <c r="V39" s="5">
        <v>47501</v>
      </c>
      <c r="W39" s="5">
        <v>178441</v>
      </c>
      <c r="X39" s="6">
        <v>0.91500000000000004</v>
      </c>
      <c r="Y39" s="6">
        <v>0.871</v>
      </c>
      <c r="Z39" s="5">
        <v>1100</v>
      </c>
      <c r="AA39" s="5">
        <v>120</v>
      </c>
      <c r="AB39" s="5">
        <v>32</v>
      </c>
      <c r="AC39" s="7">
        <v>6.5879474197216599</v>
      </c>
      <c r="AD39" s="5">
        <v>1.05</v>
      </c>
      <c r="AE39" s="5">
        <v>1218736.9606000001</v>
      </c>
      <c r="AF39" s="5">
        <v>0.66366999999999998</v>
      </c>
      <c r="AG39" s="5">
        <v>728224.53000000562</v>
      </c>
      <c r="AH39" s="5">
        <v>748285.69</v>
      </c>
      <c r="AI39" s="5">
        <v>594373.929999999</v>
      </c>
      <c r="AJ39" s="5">
        <v>5759819.5325100003</v>
      </c>
      <c r="AK39" s="5">
        <f t="shared" si="1"/>
        <v>2437473.9212000002</v>
      </c>
      <c r="AL39" s="5">
        <f t="shared" si="2"/>
        <v>0.94810000000000005</v>
      </c>
      <c r="AM39" s="5">
        <f t="shared" si="3"/>
        <v>662022.30000000505</v>
      </c>
      <c r="AN39" s="5">
        <f t="shared" si="4"/>
        <v>748285.69</v>
      </c>
      <c r="AO39" s="5">
        <f t="shared" si="5"/>
        <v>594373.929999999</v>
      </c>
      <c r="AP39" s="5">
        <f t="shared" si="6"/>
        <v>11519639.065020001</v>
      </c>
    </row>
    <row r="40" spans="1:42" x14ac:dyDescent="0.25">
      <c r="A40" s="3" t="s">
        <v>3</v>
      </c>
      <c r="B40" s="4">
        <v>47417452.789999999</v>
      </c>
      <c r="C40" s="5">
        <v>31936</v>
      </c>
      <c r="D40" s="5">
        <v>138180</v>
      </c>
      <c r="E40" s="6">
        <v>0.93400000000000005</v>
      </c>
      <c r="F40" s="6">
        <v>0.86899999999999999</v>
      </c>
      <c r="G40" s="5">
        <v>1485</v>
      </c>
      <c r="H40" s="5">
        <v>107</v>
      </c>
      <c r="I40" s="5">
        <v>25</v>
      </c>
      <c r="J40" s="7">
        <v>4.7129295340016801</v>
      </c>
      <c r="K40" s="5">
        <v>1.18</v>
      </c>
      <c r="L40" s="5">
        <v>1737103.46009999</v>
      </c>
      <c r="M40" s="5">
        <v>0</v>
      </c>
      <c r="N40" s="5">
        <v>440137.700000001</v>
      </c>
      <c r="O40" s="5">
        <v>499930.84</v>
      </c>
      <c r="P40" s="5">
        <v>148721.39000000001</v>
      </c>
      <c r="Q40" s="5">
        <v>5619027.1268739896</v>
      </c>
      <c r="R40" s="12" t="s">
        <v>30</v>
      </c>
      <c r="S40" s="12" t="s">
        <v>30</v>
      </c>
      <c r="T40" s="12" t="s">
        <v>30</v>
      </c>
      <c r="U40" s="4">
        <v>47417452.789999999</v>
      </c>
      <c r="V40" s="5">
        <v>31936</v>
      </c>
      <c r="W40" s="5">
        <v>138180</v>
      </c>
      <c r="X40" s="6">
        <v>0.93400000000000005</v>
      </c>
      <c r="Y40" s="6">
        <v>0.86899999999999999</v>
      </c>
      <c r="Z40" s="5">
        <v>1485</v>
      </c>
      <c r="AA40" s="5">
        <v>107</v>
      </c>
      <c r="AB40" s="5">
        <v>25</v>
      </c>
      <c r="AC40" s="7">
        <v>4.7129295340016801</v>
      </c>
      <c r="AD40" s="5">
        <v>1.18</v>
      </c>
      <c r="AE40" s="5">
        <v>868551.73004999501</v>
      </c>
      <c r="AF40" s="5">
        <v>0</v>
      </c>
      <c r="AG40" s="5">
        <v>484151.47000000114</v>
      </c>
      <c r="AH40" s="5">
        <v>499930.84</v>
      </c>
      <c r="AI40" s="5">
        <v>148721.39000000001</v>
      </c>
      <c r="AJ40" s="5">
        <v>2809513.5634369948</v>
      </c>
      <c r="AK40" s="5">
        <f t="shared" si="1"/>
        <v>1737103.46009999</v>
      </c>
      <c r="AL40" s="5">
        <f t="shared" si="2"/>
        <v>0</v>
      </c>
      <c r="AM40" s="5">
        <f t="shared" si="3"/>
        <v>440137.700000001</v>
      </c>
      <c r="AN40" s="5">
        <f t="shared" si="4"/>
        <v>499930.84</v>
      </c>
      <c r="AO40" s="5">
        <f t="shared" si="5"/>
        <v>148721.39000000001</v>
      </c>
      <c r="AP40" s="5">
        <f t="shared" si="6"/>
        <v>5619027.1268739896</v>
      </c>
    </row>
    <row r="41" spans="1:42" x14ac:dyDescent="0.25">
      <c r="A41" s="3" t="s">
        <v>4</v>
      </c>
      <c r="B41" s="4">
        <v>40076703.079999998</v>
      </c>
      <c r="C41" s="5">
        <v>30486</v>
      </c>
      <c r="D41" s="5">
        <v>164424</v>
      </c>
      <c r="E41" s="6">
        <v>0.93200000000000005</v>
      </c>
      <c r="F41" s="6">
        <v>0.88400000000000001</v>
      </c>
      <c r="G41" s="5">
        <v>1315</v>
      </c>
      <c r="H41" s="5">
        <v>88</v>
      </c>
      <c r="I41" s="5">
        <v>16</v>
      </c>
      <c r="J41" s="7">
        <v>20.452339117788298</v>
      </c>
      <c r="K41" s="5">
        <v>1.83</v>
      </c>
      <c r="L41" s="5">
        <v>1150961.5571000001</v>
      </c>
      <c r="M41" s="5">
        <v>0.89570000000000005</v>
      </c>
      <c r="N41" s="5">
        <v>384587.39999999898</v>
      </c>
      <c r="O41" s="5">
        <v>540560.29</v>
      </c>
      <c r="P41" s="5">
        <v>118858.41</v>
      </c>
      <c r="Q41" s="5">
        <v>5492717.7110619899</v>
      </c>
      <c r="R41" s="12" t="s">
        <v>30</v>
      </c>
      <c r="S41" s="12" t="s">
        <v>30</v>
      </c>
      <c r="T41" s="12" t="s">
        <v>30</v>
      </c>
      <c r="U41" s="4">
        <v>40076703.079999998</v>
      </c>
      <c r="V41" s="5">
        <v>30486</v>
      </c>
      <c r="W41" s="5">
        <v>164424</v>
      </c>
      <c r="X41" s="6">
        <v>0.93200000000000005</v>
      </c>
      <c r="Y41" s="6">
        <v>0.88400000000000001</v>
      </c>
      <c r="Z41" s="5">
        <v>1315</v>
      </c>
      <c r="AA41" s="5">
        <v>88</v>
      </c>
      <c r="AB41" s="5">
        <v>16</v>
      </c>
      <c r="AC41" s="7">
        <v>20.452339117788298</v>
      </c>
      <c r="AD41" s="5">
        <v>1.83</v>
      </c>
      <c r="AE41" s="5">
        <v>575480.77855000005</v>
      </c>
      <c r="AF41" s="5">
        <v>0.62699000000000005</v>
      </c>
      <c r="AG41" s="5">
        <v>423046.13999999891</v>
      </c>
      <c r="AH41" s="5">
        <v>540560.29</v>
      </c>
      <c r="AI41" s="5">
        <v>118858.41</v>
      </c>
      <c r="AJ41" s="5">
        <v>2746358.8555309949</v>
      </c>
      <c r="AK41" s="5">
        <f t="shared" si="1"/>
        <v>1150961.5571000001</v>
      </c>
      <c r="AL41" s="5">
        <f t="shared" si="2"/>
        <v>0.89570000000000005</v>
      </c>
      <c r="AM41" s="5">
        <f t="shared" si="3"/>
        <v>384587.39999999898</v>
      </c>
      <c r="AN41" s="5">
        <f t="shared" si="4"/>
        <v>540560.29</v>
      </c>
      <c r="AO41" s="5">
        <f t="shared" si="5"/>
        <v>118858.41</v>
      </c>
      <c r="AP41" s="5">
        <f t="shared" si="6"/>
        <v>5492717.7110619899</v>
      </c>
    </row>
    <row r="42" spans="1:42" x14ac:dyDescent="0.25">
      <c r="A42" s="3" t="s">
        <v>0</v>
      </c>
      <c r="B42" s="4">
        <v>565016716.51999998</v>
      </c>
      <c r="C42" s="5">
        <v>281468</v>
      </c>
      <c r="D42" s="5">
        <v>1193867</v>
      </c>
      <c r="E42" s="6">
        <v>0.92300000000000004</v>
      </c>
      <c r="F42" s="6">
        <v>0.89</v>
      </c>
      <c r="G42" s="5">
        <v>2007</v>
      </c>
      <c r="H42" s="5">
        <v>127</v>
      </c>
      <c r="I42" s="5">
        <v>30</v>
      </c>
      <c r="J42" s="7">
        <v>12.392327777004301</v>
      </c>
      <c r="K42" s="5">
        <v>1.26</v>
      </c>
      <c r="L42" s="5">
        <v>16772479.9234</v>
      </c>
      <c r="M42" s="5">
        <v>0.9657</v>
      </c>
      <c r="N42" s="5">
        <v>4185542.1999999899</v>
      </c>
      <c r="O42" s="5">
        <v>2988415.04</v>
      </c>
      <c r="P42" s="5">
        <v>403382.78999999899</v>
      </c>
      <c r="Q42" s="5">
        <v>101393305.686571</v>
      </c>
      <c r="R42" s="12" t="s">
        <v>30</v>
      </c>
      <c r="S42" s="12" t="s">
        <v>30</v>
      </c>
      <c r="T42" s="12" t="s">
        <v>30</v>
      </c>
      <c r="U42" s="4">
        <v>565016716.51999998</v>
      </c>
      <c r="V42" s="5">
        <v>281468</v>
      </c>
      <c r="W42" s="5">
        <v>1193867</v>
      </c>
      <c r="X42" s="6">
        <v>0.92300000000000004</v>
      </c>
      <c r="Y42" s="6">
        <v>0.89</v>
      </c>
      <c r="Z42" s="5">
        <v>2007</v>
      </c>
      <c r="AA42" s="5">
        <v>127</v>
      </c>
      <c r="AB42" s="5">
        <v>30</v>
      </c>
      <c r="AC42" s="7">
        <v>12.392327777004301</v>
      </c>
      <c r="AD42" s="5">
        <v>1.26</v>
      </c>
      <c r="AE42" s="5">
        <v>20126975.90808</v>
      </c>
      <c r="AF42" s="5">
        <v>1.06227</v>
      </c>
      <c r="AG42" s="5">
        <v>4604096.4199999897</v>
      </c>
      <c r="AH42" s="5">
        <v>2988415.04</v>
      </c>
      <c r="AI42" s="5">
        <v>403382.78999999899</v>
      </c>
      <c r="AJ42" s="5">
        <v>121671966.8238852</v>
      </c>
      <c r="AK42" s="5">
        <f t="shared" si="1"/>
        <v>16772479.9234</v>
      </c>
      <c r="AL42" s="5">
        <f t="shared" si="2"/>
        <v>0.9657</v>
      </c>
      <c r="AM42" s="5">
        <f t="shared" si="3"/>
        <v>4185542.1999999899</v>
      </c>
      <c r="AN42" s="5">
        <f t="shared" si="4"/>
        <v>2988415.04</v>
      </c>
      <c r="AO42" s="5">
        <f t="shared" si="5"/>
        <v>403382.78999999899</v>
      </c>
      <c r="AP42" s="5">
        <f t="shared" si="6"/>
        <v>101393305.686571</v>
      </c>
    </row>
    <row r="43" spans="1:42" x14ac:dyDescent="0.25">
      <c r="A43" s="14" t="s">
        <v>5</v>
      </c>
      <c r="B43" s="34">
        <v>67267010.060000002</v>
      </c>
      <c r="C43" s="14">
        <v>50101</v>
      </c>
      <c r="D43" s="14">
        <v>165239</v>
      </c>
      <c r="E43" s="35">
        <v>0.93600000000000005</v>
      </c>
      <c r="F43" s="35">
        <v>0.9</v>
      </c>
      <c r="G43" s="14">
        <v>1343</v>
      </c>
      <c r="H43" s="14">
        <v>115</v>
      </c>
      <c r="I43" s="14">
        <v>35</v>
      </c>
      <c r="J43" s="36">
        <v>11.249064663533099</v>
      </c>
      <c r="K43" s="14">
        <v>1.1200000000000001</v>
      </c>
      <c r="L43" s="14">
        <v>2399353.7138</v>
      </c>
      <c r="M43" s="14">
        <v>0.95569999999999999</v>
      </c>
      <c r="N43" s="14">
        <v>811542.20000001602</v>
      </c>
      <c r="O43" s="14">
        <v>1096627.99</v>
      </c>
      <c r="P43" s="14">
        <v>308875.78999999899</v>
      </c>
      <c r="Q43" s="14">
        <v>10912296.768608</v>
      </c>
      <c r="R43" s="14" t="s">
        <v>30</v>
      </c>
      <c r="S43" s="14" t="s">
        <v>30</v>
      </c>
      <c r="T43" s="14" t="s">
        <v>30</v>
      </c>
      <c r="U43" s="34">
        <v>67267010.060000002</v>
      </c>
      <c r="V43" s="14">
        <v>50101</v>
      </c>
      <c r="W43" s="14">
        <v>165239</v>
      </c>
      <c r="X43" s="35">
        <v>0.93600000000000005</v>
      </c>
      <c r="Y43" s="35">
        <v>0.9</v>
      </c>
      <c r="Z43" s="14">
        <v>1343</v>
      </c>
      <c r="AA43" s="14">
        <v>115</v>
      </c>
      <c r="AB43" s="14">
        <v>35</v>
      </c>
      <c r="AC43" s="36">
        <v>11.249064663533099</v>
      </c>
      <c r="AD43" s="14">
        <v>1.1200000000000001</v>
      </c>
      <c r="AE43" s="14">
        <v>1679547.5996599998</v>
      </c>
      <c r="AF43" s="14">
        <v>0.76456000000000002</v>
      </c>
      <c r="AG43" s="14">
        <v>892696.42000001774</v>
      </c>
      <c r="AH43" s="14">
        <v>1096627.99</v>
      </c>
      <c r="AI43" s="14">
        <v>308875.78999999899</v>
      </c>
      <c r="AJ43" s="14">
        <v>7638607.7380255992</v>
      </c>
      <c r="AK43" s="5">
        <f t="shared" si="1"/>
        <v>2399353.7138</v>
      </c>
      <c r="AL43" s="5">
        <f t="shared" si="2"/>
        <v>0.95569999999999999</v>
      </c>
      <c r="AM43" s="5">
        <f t="shared" si="3"/>
        <v>811542.20000001602</v>
      </c>
      <c r="AN43" s="5">
        <f t="shared" si="4"/>
        <v>1096627.99</v>
      </c>
      <c r="AO43" s="5">
        <f t="shared" si="5"/>
        <v>308875.78999999899</v>
      </c>
      <c r="AP43" s="5">
        <f t="shared" si="6"/>
        <v>10912296.768608</v>
      </c>
    </row>
    <row r="44" spans="1:42" x14ac:dyDescent="0.25">
      <c r="A44" s="3" t="s">
        <v>6</v>
      </c>
      <c r="B44" s="4">
        <v>318380482.73000002</v>
      </c>
      <c r="C44" s="5">
        <v>118496</v>
      </c>
      <c r="D44" s="5">
        <v>774537</v>
      </c>
      <c r="E44" s="6">
        <v>0.96899999999999997</v>
      </c>
      <c r="F44" s="6">
        <v>0.94199999999999995</v>
      </c>
      <c r="G44" s="5">
        <v>2687</v>
      </c>
      <c r="H44" s="5">
        <v>170</v>
      </c>
      <c r="I44" s="5">
        <v>26</v>
      </c>
      <c r="J44" s="7">
        <v>17.952823206060799</v>
      </c>
      <c r="K44" s="5">
        <v>1.26</v>
      </c>
      <c r="L44" s="5">
        <v>7706151.5221999995</v>
      </c>
      <c r="M44" s="5">
        <v>0.85650000000000004</v>
      </c>
      <c r="N44" s="5">
        <v>2290787.3400000101</v>
      </c>
      <c r="O44" s="5">
        <v>827537.61000000197</v>
      </c>
      <c r="P44" s="5">
        <v>381256.86</v>
      </c>
      <c r="Q44" s="5">
        <v>70456774.198721901</v>
      </c>
      <c r="R44" s="12" t="s">
        <v>30</v>
      </c>
      <c r="S44" s="12" t="s">
        <v>30</v>
      </c>
      <c r="T44" s="12" t="s">
        <v>30</v>
      </c>
      <c r="U44" s="4">
        <v>318380482.73000002</v>
      </c>
      <c r="V44" s="5">
        <v>118496</v>
      </c>
      <c r="W44" s="5">
        <v>774537</v>
      </c>
      <c r="X44" s="6">
        <v>0.96899999999999997</v>
      </c>
      <c r="Y44" s="6">
        <v>0.94199999999999995</v>
      </c>
      <c r="Z44" s="5">
        <v>2687</v>
      </c>
      <c r="AA44" s="5">
        <v>170</v>
      </c>
      <c r="AB44" s="5">
        <v>26</v>
      </c>
      <c r="AC44" s="7">
        <v>17.952823206060799</v>
      </c>
      <c r="AD44" s="5">
        <v>1.26</v>
      </c>
      <c r="AE44" s="5">
        <v>4623690.9133199994</v>
      </c>
      <c r="AF44" s="5">
        <v>0.59955000000000003</v>
      </c>
      <c r="AG44" s="5">
        <v>2519866.0740000112</v>
      </c>
      <c r="AH44" s="5">
        <v>827537.61000000197</v>
      </c>
      <c r="AI44" s="5">
        <v>381256.86</v>
      </c>
      <c r="AJ44" s="5">
        <v>42274064.519233137</v>
      </c>
      <c r="AK44" s="5">
        <f t="shared" si="1"/>
        <v>7706151.5221999995</v>
      </c>
      <c r="AL44" s="5">
        <f t="shared" si="2"/>
        <v>0.85650000000000004</v>
      </c>
      <c r="AM44" s="5">
        <f t="shared" si="3"/>
        <v>2290787.3400000101</v>
      </c>
      <c r="AN44" s="5">
        <f t="shared" si="4"/>
        <v>827537.61000000197</v>
      </c>
      <c r="AO44" s="5">
        <f t="shared" si="5"/>
        <v>381256.86</v>
      </c>
      <c r="AP44" s="5">
        <f t="shared" si="6"/>
        <v>70456774.198721901</v>
      </c>
    </row>
    <row r="45" spans="1:42" x14ac:dyDescent="0.25">
      <c r="A45" s="12" t="s">
        <v>7</v>
      </c>
      <c r="B45" s="12">
        <v>175976371.66</v>
      </c>
      <c r="C45" s="12">
        <v>125140</v>
      </c>
      <c r="D45" s="12">
        <v>617774</v>
      </c>
      <c r="E45" s="12">
        <v>0.95899999999999996</v>
      </c>
      <c r="F45" s="12">
        <v>0.92100000000000004</v>
      </c>
      <c r="G45" s="12">
        <v>1406</v>
      </c>
      <c r="H45" s="12">
        <v>101</v>
      </c>
      <c r="I45" s="12">
        <v>20</v>
      </c>
      <c r="J45" s="12">
        <v>8.6661024670316298</v>
      </c>
      <c r="K45" s="12">
        <v>1.1000000000000001</v>
      </c>
      <c r="L45" s="12">
        <v>5884231.4039666597</v>
      </c>
      <c r="M45" s="12">
        <v>0.90810000000000002</v>
      </c>
      <c r="N45" s="12">
        <v>1654705.5999999801</v>
      </c>
      <c r="O45" s="12">
        <v>1235829.05999999</v>
      </c>
      <c r="P45" s="12">
        <v>257813.89</v>
      </c>
      <c r="Q45" s="12">
        <v>29028814.667976901</v>
      </c>
      <c r="R45" s="12" t="s">
        <v>30</v>
      </c>
      <c r="S45" s="12" t="s">
        <v>30</v>
      </c>
      <c r="T45" s="12" t="s">
        <v>30</v>
      </c>
      <c r="U45" s="12">
        <v>175976371.66</v>
      </c>
      <c r="V45" s="12">
        <v>125140</v>
      </c>
      <c r="W45" s="12">
        <v>617774</v>
      </c>
      <c r="X45" s="12">
        <v>0.95899999999999996</v>
      </c>
      <c r="Y45" s="12">
        <v>0.92100000000000004</v>
      </c>
      <c r="Z45" s="12">
        <v>1406</v>
      </c>
      <c r="AA45" s="12">
        <v>101</v>
      </c>
      <c r="AB45" s="12">
        <v>20</v>
      </c>
      <c r="AC45" s="12">
        <v>8.6661024670316298</v>
      </c>
      <c r="AD45" s="12">
        <v>1.1000000000000001</v>
      </c>
      <c r="AE45" s="12">
        <v>5295808.2635699939</v>
      </c>
      <c r="AF45" s="12">
        <v>0.92626200000000003</v>
      </c>
      <c r="AG45" s="12">
        <v>1820176.1599999783</v>
      </c>
      <c r="AH45" s="12">
        <v>1235829.05999999</v>
      </c>
      <c r="AI45" s="12">
        <v>257813.89</v>
      </c>
      <c r="AJ45" s="12">
        <v>26125933.20117921</v>
      </c>
      <c r="AK45" s="5">
        <f t="shared" si="1"/>
        <v>5884231.4039666597</v>
      </c>
      <c r="AL45" s="5">
        <f t="shared" si="2"/>
        <v>0.90810000000000002</v>
      </c>
      <c r="AM45" s="5">
        <f t="shared" si="3"/>
        <v>1654705.5999999801</v>
      </c>
      <c r="AN45" s="5">
        <f t="shared" si="4"/>
        <v>1235829.05999999</v>
      </c>
      <c r="AO45" s="5">
        <f t="shared" si="5"/>
        <v>257813.89</v>
      </c>
      <c r="AP45" s="5">
        <f t="shared" si="6"/>
        <v>29028814.667976901</v>
      </c>
    </row>
    <row r="46" spans="1:42" x14ac:dyDescent="0.25">
      <c r="A46" s="3" t="s">
        <v>8</v>
      </c>
      <c r="B46" s="4">
        <v>18027729.98</v>
      </c>
      <c r="C46" s="5">
        <v>18743</v>
      </c>
      <c r="D46" s="5">
        <v>95194</v>
      </c>
      <c r="E46" s="6">
        <v>0.94199999999999995</v>
      </c>
      <c r="F46" s="6">
        <v>0.89100000000000001</v>
      </c>
      <c r="G46" s="5">
        <v>962</v>
      </c>
      <c r="H46" s="5">
        <v>93</v>
      </c>
      <c r="I46" s="5">
        <v>18</v>
      </c>
      <c r="J46" s="7">
        <v>11.7433712121212</v>
      </c>
      <c r="K46" s="5">
        <v>1.1200000000000001</v>
      </c>
      <c r="L46" s="5">
        <v>646926.35840000003</v>
      </c>
      <c r="M46" s="5">
        <v>0.81269999999999998</v>
      </c>
      <c r="N46" s="5">
        <v>390284.400000008</v>
      </c>
      <c r="O46" s="5">
        <v>218632.99</v>
      </c>
      <c r="P46" s="5">
        <v>132930.679999999</v>
      </c>
      <c r="Q46" s="5">
        <v>3506403.614668</v>
      </c>
      <c r="R46" s="12" t="s">
        <v>30</v>
      </c>
      <c r="S46" s="12" t="s">
        <v>30</v>
      </c>
      <c r="T46" s="12" t="s">
        <v>30</v>
      </c>
      <c r="U46" s="4">
        <v>18027729.98</v>
      </c>
      <c r="V46" s="5">
        <v>18743</v>
      </c>
      <c r="W46" s="5">
        <v>95194</v>
      </c>
      <c r="X46" s="6">
        <v>0.94199999999999995</v>
      </c>
      <c r="Y46" s="6">
        <v>0.89100000000000001</v>
      </c>
      <c r="Z46" s="5">
        <v>962</v>
      </c>
      <c r="AA46" s="5">
        <v>93</v>
      </c>
      <c r="AB46" s="5">
        <v>18</v>
      </c>
      <c r="AC46" s="7">
        <v>11.7433712121212</v>
      </c>
      <c r="AD46" s="5">
        <v>1.1200000000000001</v>
      </c>
      <c r="AE46" s="5">
        <v>582233.72256000002</v>
      </c>
      <c r="AF46" s="5">
        <v>0.82895399999999997</v>
      </c>
      <c r="AG46" s="5">
        <v>429312.84000000881</v>
      </c>
      <c r="AH46" s="5">
        <v>218632.99</v>
      </c>
      <c r="AI46" s="5">
        <v>132930.679999999</v>
      </c>
      <c r="AJ46" s="5">
        <v>3155763.2532012002</v>
      </c>
      <c r="AK46" s="5">
        <f t="shared" si="1"/>
        <v>646926.35840000003</v>
      </c>
      <c r="AL46" s="5">
        <f t="shared" si="2"/>
        <v>0.81269999999999998</v>
      </c>
      <c r="AM46" s="5">
        <f t="shared" si="3"/>
        <v>390284.400000008</v>
      </c>
      <c r="AN46" s="5">
        <f t="shared" si="4"/>
        <v>218632.99</v>
      </c>
      <c r="AO46" s="5">
        <f t="shared" si="5"/>
        <v>132930.679999999</v>
      </c>
      <c r="AP46" s="5">
        <f t="shared" si="6"/>
        <v>3506403.614668</v>
      </c>
    </row>
    <row r="47" spans="1:42" x14ac:dyDescent="0.25">
      <c r="A47" s="12" t="s">
        <v>9</v>
      </c>
      <c r="B47" s="12">
        <v>67547244.049999997</v>
      </c>
      <c r="C47" s="12">
        <v>53863</v>
      </c>
      <c r="D47" s="12">
        <v>251140</v>
      </c>
      <c r="E47" s="12">
        <v>0.90400000000000003</v>
      </c>
      <c r="F47" s="12">
        <v>0.83399999999999996</v>
      </c>
      <c r="G47" s="12">
        <v>1254</v>
      </c>
      <c r="H47" s="12">
        <v>71</v>
      </c>
      <c r="I47" s="12">
        <v>15</v>
      </c>
      <c r="J47" s="12">
        <v>5.1795504652033397</v>
      </c>
      <c r="K47" s="12">
        <v>1.1599999999999999</v>
      </c>
      <c r="L47" s="12">
        <v>1701844.8372</v>
      </c>
      <c r="M47" s="12">
        <v>0.88819999999999999</v>
      </c>
      <c r="N47" s="12">
        <v>707237.30000000796</v>
      </c>
      <c r="O47" s="12">
        <v>408741.69999999902</v>
      </c>
      <c r="P47" s="12">
        <v>109183.78</v>
      </c>
      <c r="Q47" s="12">
        <v>8291928.8009899901</v>
      </c>
      <c r="R47" s="12" t="s">
        <v>30</v>
      </c>
      <c r="S47" s="12" t="s">
        <v>30</v>
      </c>
      <c r="T47" s="12" t="s">
        <v>30</v>
      </c>
      <c r="U47" s="12">
        <v>67547244.049999997</v>
      </c>
      <c r="V47" s="12">
        <v>53863</v>
      </c>
      <c r="W47" s="12">
        <v>251140</v>
      </c>
      <c r="X47" s="12">
        <v>0.90400000000000003</v>
      </c>
      <c r="Y47" s="12">
        <v>0.83399999999999996</v>
      </c>
      <c r="Z47" s="12">
        <v>1254</v>
      </c>
      <c r="AA47" s="12">
        <v>71</v>
      </c>
      <c r="AB47" s="12">
        <v>15</v>
      </c>
      <c r="AC47" s="12">
        <v>5.1795504652033397</v>
      </c>
      <c r="AD47" s="12">
        <v>1.1599999999999999</v>
      </c>
      <c r="AE47" s="12">
        <v>1021106.9023199999</v>
      </c>
      <c r="AF47" s="12">
        <v>0.71056000000000008</v>
      </c>
      <c r="AG47" s="12">
        <v>777961.03000000888</v>
      </c>
      <c r="AH47" s="12">
        <v>408741.69999999902</v>
      </c>
      <c r="AI47" s="12">
        <v>109183.78</v>
      </c>
      <c r="AJ47" s="12">
        <v>4975157.2805939941</v>
      </c>
      <c r="AK47" s="5">
        <f t="shared" si="1"/>
        <v>1701844.8372</v>
      </c>
      <c r="AL47" s="5">
        <f t="shared" si="2"/>
        <v>0.88819999999999999</v>
      </c>
      <c r="AM47" s="5">
        <f t="shared" si="3"/>
        <v>707237.30000000796</v>
      </c>
      <c r="AN47" s="5">
        <f t="shared" si="4"/>
        <v>408741.69999999902</v>
      </c>
      <c r="AO47" s="5">
        <f t="shared" si="5"/>
        <v>109183.78</v>
      </c>
      <c r="AP47" s="5">
        <f t="shared" si="6"/>
        <v>8291928.8009899901</v>
      </c>
    </row>
    <row r="48" spans="1:42" x14ac:dyDescent="0.25">
      <c r="A48" s="3" t="s">
        <v>2</v>
      </c>
      <c r="B48" s="4">
        <v>52252025.920000002</v>
      </c>
      <c r="C48" s="5">
        <v>47501</v>
      </c>
      <c r="D48" s="5">
        <v>178441</v>
      </c>
      <c r="E48" s="6">
        <v>0.91500000000000004</v>
      </c>
      <c r="F48" s="6">
        <v>0.871</v>
      </c>
      <c r="G48" s="5">
        <v>1100</v>
      </c>
      <c r="H48" s="5">
        <v>120</v>
      </c>
      <c r="I48" s="5">
        <v>32</v>
      </c>
      <c r="J48" s="7">
        <v>6.5879474197216599</v>
      </c>
      <c r="K48" s="5">
        <v>1.05</v>
      </c>
      <c r="L48" s="5">
        <v>2437473.9212000002</v>
      </c>
      <c r="M48" s="5">
        <v>0.94810000000000005</v>
      </c>
      <c r="N48" s="5">
        <v>662022.30000000505</v>
      </c>
      <c r="O48" s="5">
        <v>748285.69</v>
      </c>
      <c r="P48" s="5">
        <v>594373.929999999</v>
      </c>
      <c r="Q48" s="5">
        <v>11519639.065020001</v>
      </c>
      <c r="R48" s="13" t="s">
        <v>30</v>
      </c>
      <c r="S48" s="13" t="s">
        <v>29</v>
      </c>
      <c r="T48" s="13" t="s">
        <v>30</v>
      </c>
      <c r="U48" s="4">
        <v>52252025.920000002</v>
      </c>
      <c r="V48" s="5">
        <v>47501</v>
      </c>
      <c r="W48" s="5">
        <v>178441</v>
      </c>
      <c r="X48" s="6">
        <v>0.91500000000000004</v>
      </c>
      <c r="Y48" s="6">
        <v>0.871</v>
      </c>
      <c r="Z48" s="5">
        <v>1100</v>
      </c>
      <c r="AA48" s="5">
        <v>120</v>
      </c>
      <c r="AB48" s="5">
        <v>32</v>
      </c>
      <c r="AC48" s="7">
        <v>6.5879474197216599</v>
      </c>
      <c r="AD48" s="5">
        <v>1.05</v>
      </c>
      <c r="AE48" s="5">
        <v>1218736.9606000001</v>
      </c>
      <c r="AF48" s="5">
        <v>0.66366999999999998</v>
      </c>
      <c r="AG48" s="5">
        <v>728224.53000000562</v>
      </c>
      <c r="AH48" s="5">
        <v>748285.69</v>
      </c>
      <c r="AI48" s="5">
        <v>594373.929999999</v>
      </c>
      <c r="AJ48" s="5">
        <v>5759819.5325100003</v>
      </c>
      <c r="AK48" s="5">
        <f t="shared" si="1"/>
        <v>1218736.9606000001</v>
      </c>
      <c r="AL48" s="5">
        <f t="shared" si="2"/>
        <v>0.66366999999999998</v>
      </c>
      <c r="AM48" s="5">
        <f t="shared" si="3"/>
        <v>728224.53000000562</v>
      </c>
      <c r="AN48" s="5">
        <f t="shared" si="4"/>
        <v>748285.69</v>
      </c>
      <c r="AO48" s="5">
        <f t="shared" si="5"/>
        <v>594373.929999999</v>
      </c>
      <c r="AP48" s="5">
        <f t="shared" si="6"/>
        <v>5759819.5325100003</v>
      </c>
    </row>
    <row r="49" spans="1:42" x14ac:dyDescent="0.25">
      <c r="A49" s="3" t="s">
        <v>3</v>
      </c>
      <c r="B49" s="4">
        <v>47417452.789999999</v>
      </c>
      <c r="C49" s="5">
        <v>31936</v>
      </c>
      <c r="D49" s="5">
        <v>138180</v>
      </c>
      <c r="E49" s="6">
        <v>0.93400000000000005</v>
      </c>
      <c r="F49" s="6">
        <v>0.86899999999999999</v>
      </c>
      <c r="G49" s="5">
        <v>1485</v>
      </c>
      <c r="H49" s="5">
        <v>107</v>
      </c>
      <c r="I49" s="5">
        <v>25</v>
      </c>
      <c r="J49" s="7">
        <v>4.7129295340016801</v>
      </c>
      <c r="K49" s="5">
        <v>1.18</v>
      </c>
      <c r="L49" s="5">
        <v>1737103.46009999</v>
      </c>
      <c r="M49" s="5">
        <v>0</v>
      </c>
      <c r="N49" s="5">
        <v>440137.700000001</v>
      </c>
      <c r="O49" s="5">
        <v>499930.84</v>
      </c>
      <c r="P49" s="5">
        <v>148721.39000000001</v>
      </c>
      <c r="Q49" s="5">
        <v>5619027.1268739896</v>
      </c>
      <c r="R49" s="13" t="s">
        <v>30</v>
      </c>
      <c r="S49" s="13" t="s">
        <v>29</v>
      </c>
      <c r="T49" s="13" t="s">
        <v>30</v>
      </c>
      <c r="U49" s="4">
        <v>47417452.789999999</v>
      </c>
      <c r="V49" s="5">
        <v>31936</v>
      </c>
      <c r="W49" s="5">
        <v>138180</v>
      </c>
      <c r="X49" s="6">
        <v>0.93400000000000005</v>
      </c>
      <c r="Y49" s="6">
        <v>0.86899999999999999</v>
      </c>
      <c r="Z49" s="5">
        <v>1485</v>
      </c>
      <c r="AA49" s="5">
        <v>107</v>
      </c>
      <c r="AB49" s="5">
        <v>25</v>
      </c>
      <c r="AC49" s="7">
        <v>4.7129295340016801</v>
      </c>
      <c r="AD49" s="5">
        <v>1.18</v>
      </c>
      <c r="AE49" s="5">
        <v>868551.73004999501</v>
      </c>
      <c r="AF49" s="5">
        <v>0</v>
      </c>
      <c r="AG49" s="5">
        <v>484151.47000000114</v>
      </c>
      <c r="AH49" s="5">
        <v>499930.84</v>
      </c>
      <c r="AI49" s="5">
        <v>148721.39000000001</v>
      </c>
      <c r="AJ49" s="5">
        <v>2809513.5634369948</v>
      </c>
      <c r="AK49" s="5">
        <f t="shared" si="1"/>
        <v>868551.73004999501</v>
      </c>
      <c r="AL49" s="5">
        <f t="shared" si="2"/>
        <v>0</v>
      </c>
      <c r="AM49" s="5">
        <f t="shared" si="3"/>
        <v>484151.47000000114</v>
      </c>
      <c r="AN49" s="5">
        <f t="shared" si="4"/>
        <v>499930.84</v>
      </c>
      <c r="AO49" s="5">
        <f t="shared" si="5"/>
        <v>148721.39000000001</v>
      </c>
      <c r="AP49" s="5">
        <f t="shared" si="6"/>
        <v>2809513.5634369948</v>
      </c>
    </row>
    <row r="50" spans="1:42" x14ac:dyDescent="0.25">
      <c r="A50" s="3" t="s">
        <v>4</v>
      </c>
      <c r="B50" s="4">
        <v>40076703.079999998</v>
      </c>
      <c r="C50" s="5">
        <v>30486</v>
      </c>
      <c r="D50" s="5">
        <v>164424</v>
      </c>
      <c r="E50" s="6">
        <v>0.93200000000000005</v>
      </c>
      <c r="F50" s="6">
        <v>0.88400000000000001</v>
      </c>
      <c r="G50" s="5">
        <v>1315</v>
      </c>
      <c r="H50" s="5">
        <v>88</v>
      </c>
      <c r="I50" s="5">
        <v>16</v>
      </c>
      <c r="J50" s="7">
        <v>20.452339117788298</v>
      </c>
      <c r="K50" s="5">
        <v>1.83</v>
      </c>
      <c r="L50" s="5">
        <v>1150961.5571000001</v>
      </c>
      <c r="M50" s="5">
        <v>0.89570000000000005</v>
      </c>
      <c r="N50" s="5">
        <v>384587.39999999898</v>
      </c>
      <c r="O50" s="5">
        <v>540560.29</v>
      </c>
      <c r="P50" s="5">
        <v>118858.41</v>
      </c>
      <c r="Q50" s="5">
        <v>5492717.7110619899</v>
      </c>
      <c r="R50" s="13" t="s">
        <v>30</v>
      </c>
      <c r="S50" s="13" t="s">
        <v>29</v>
      </c>
      <c r="T50" s="13" t="s">
        <v>30</v>
      </c>
      <c r="U50" s="4">
        <v>40076703.079999998</v>
      </c>
      <c r="V50" s="5">
        <v>30486</v>
      </c>
      <c r="W50" s="5">
        <v>164424</v>
      </c>
      <c r="X50" s="6">
        <v>0.93200000000000005</v>
      </c>
      <c r="Y50" s="6">
        <v>0.88400000000000001</v>
      </c>
      <c r="Z50" s="5">
        <v>1315</v>
      </c>
      <c r="AA50" s="5">
        <v>88</v>
      </c>
      <c r="AB50" s="5">
        <v>16</v>
      </c>
      <c r="AC50" s="7">
        <v>20.452339117788298</v>
      </c>
      <c r="AD50" s="5">
        <v>1.83</v>
      </c>
      <c r="AE50" s="5">
        <v>575480.77855000005</v>
      </c>
      <c r="AF50" s="5">
        <v>0.62699000000000005</v>
      </c>
      <c r="AG50" s="5">
        <v>423046.13999999891</v>
      </c>
      <c r="AH50" s="5">
        <v>540560.29</v>
      </c>
      <c r="AI50" s="5">
        <v>118858.41</v>
      </c>
      <c r="AJ50" s="5">
        <v>2746358.8555309949</v>
      </c>
      <c r="AK50" s="5">
        <f t="shared" si="1"/>
        <v>575480.77855000005</v>
      </c>
      <c r="AL50" s="5">
        <f t="shared" si="2"/>
        <v>0.62699000000000005</v>
      </c>
      <c r="AM50" s="5">
        <f t="shared" si="3"/>
        <v>423046.13999999891</v>
      </c>
      <c r="AN50" s="5">
        <f t="shared" si="4"/>
        <v>540560.29</v>
      </c>
      <c r="AO50" s="5">
        <f t="shared" si="5"/>
        <v>118858.41</v>
      </c>
      <c r="AP50" s="5">
        <f t="shared" si="6"/>
        <v>2746358.8555309949</v>
      </c>
    </row>
    <row r="51" spans="1:42" x14ac:dyDescent="0.25">
      <c r="A51" s="3" t="s">
        <v>0</v>
      </c>
      <c r="B51" s="4">
        <v>565016716.51999998</v>
      </c>
      <c r="C51" s="5">
        <v>281468</v>
      </c>
      <c r="D51" s="5">
        <v>1193867</v>
      </c>
      <c r="E51" s="6">
        <v>0.92300000000000004</v>
      </c>
      <c r="F51" s="6">
        <v>0.89</v>
      </c>
      <c r="G51" s="5">
        <v>2007</v>
      </c>
      <c r="H51" s="5">
        <v>127</v>
      </c>
      <c r="I51" s="5">
        <v>30</v>
      </c>
      <c r="J51" s="7">
        <v>12.392327777004301</v>
      </c>
      <c r="K51" s="5">
        <v>1.26</v>
      </c>
      <c r="L51" s="5">
        <v>16772479.9234</v>
      </c>
      <c r="M51" s="5">
        <v>0.9657</v>
      </c>
      <c r="N51" s="5">
        <v>4185542.1999999899</v>
      </c>
      <c r="O51" s="5">
        <v>2988415.04</v>
      </c>
      <c r="P51" s="5">
        <v>403382.78999999899</v>
      </c>
      <c r="Q51" s="5">
        <v>101393305.686571</v>
      </c>
      <c r="R51" s="13" t="s">
        <v>30</v>
      </c>
      <c r="S51" s="13" t="s">
        <v>29</v>
      </c>
      <c r="T51" s="13" t="s">
        <v>30</v>
      </c>
      <c r="U51" s="4">
        <v>565016716.51999998</v>
      </c>
      <c r="V51" s="5">
        <v>281468</v>
      </c>
      <c r="W51" s="5">
        <v>1193867</v>
      </c>
      <c r="X51" s="6">
        <v>0.92300000000000004</v>
      </c>
      <c r="Y51" s="6">
        <v>0.89</v>
      </c>
      <c r="Z51" s="5">
        <v>2007</v>
      </c>
      <c r="AA51" s="5">
        <v>127</v>
      </c>
      <c r="AB51" s="5">
        <v>30</v>
      </c>
      <c r="AC51" s="7">
        <v>12.392327777004301</v>
      </c>
      <c r="AD51" s="5">
        <v>1.26</v>
      </c>
      <c r="AE51" s="5">
        <v>20126975.90808</v>
      </c>
      <c r="AF51" s="5">
        <v>1.06227</v>
      </c>
      <c r="AG51" s="5">
        <v>4604096.4199999897</v>
      </c>
      <c r="AH51" s="5">
        <v>2988415.04</v>
      </c>
      <c r="AI51" s="5">
        <v>403382.78999999899</v>
      </c>
      <c r="AJ51" s="5">
        <v>121671966.8238852</v>
      </c>
      <c r="AK51" s="5">
        <f t="shared" si="1"/>
        <v>20126975.90808</v>
      </c>
      <c r="AL51" s="5">
        <f t="shared" si="2"/>
        <v>1.06227</v>
      </c>
      <c r="AM51" s="5">
        <f t="shared" si="3"/>
        <v>4604096.4199999897</v>
      </c>
      <c r="AN51" s="5">
        <f t="shared" si="4"/>
        <v>2988415.04</v>
      </c>
      <c r="AO51" s="5">
        <f t="shared" si="5"/>
        <v>403382.78999999899</v>
      </c>
      <c r="AP51" s="5">
        <f t="shared" si="6"/>
        <v>121671966.8238852</v>
      </c>
    </row>
    <row r="52" spans="1:42" x14ac:dyDescent="0.25">
      <c r="A52" s="14" t="s">
        <v>5</v>
      </c>
      <c r="B52" s="34">
        <v>67267010.060000002</v>
      </c>
      <c r="C52" s="14">
        <v>50101</v>
      </c>
      <c r="D52" s="14">
        <v>165239</v>
      </c>
      <c r="E52" s="35">
        <v>0.93600000000000005</v>
      </c>
      <c r="F52" s="35">
        <v>0.9</v>
      </c>
      <c r="G52" s="14">
        <v>1343</v>
      </c>
      <c r="H52" s="14">
        <v>115</v>
      </c>
      <c r="I52" s="14">
        <v>35</v>
      </c>
      <c r="J52" s="36">
        <v>11.249064663533099</v>
      </c>
      <c r="K52" s="14">
        <v>1.1200000000000001</v>
      </c>
      <c r="L52" s="14">
        <v>2399353.7138</v>
      </c>
      <c r="M52" s="14">
        <v>0.95569999999999999</v>
      </c>
      <c r="N52" s="14">
        <v>811542.20000001602</v>
      </c>
      <c r="O52" s="14">
        <v>1096627.99</v>
      </c>
      <c r="P52" s="14">
        <v>308875.78999999899</v>
      </c>
      <c r="Q52" s="14">
        <v>10912296.768608</v>
      </c>
      <c r="R52" s="14" t="s">
        <v>30</v>
      </c>
      <c r="S52" s="14" t="s">
        <v>29</v>
      </c>
      <c r="T52" s="14" t="s">
        <v>30</v>
      </c>
      <c r="U52" s="34">
        <v>67267010.060000002</v>
      </c>
      <c r="V52" s="14">
        <v>50101</v>
      </c>
      <c r="W52" s="14">
        <v>165239</v>
      </c>
      <c r="X52" s="35">
        <v>0.93600000000000005</v>
      </c>
      <c r="Y52" s="35">
        <v>0.9</v>
      </c>
      <c r="Z52" s="14">
        <v>1343</v>
      </c>
      <c r="AA52" s="14">
        <v>115</v>
      </c>
      <c r="AB52" s="14">
        <v>35</v>
      </c>
      <c r="AC52" s="36">
        <v>11.249064663533099</v>
      </c>
      <c r="AD52" s="14">
        <v>1.1200000000000001</v>
      </c>
      <c r="AE52" s="14">
        <v>1679547.5996599998</v>
      </c>
      <c r="AF52" s="14">
        <v>0.76456000000000002</v>
      </c>
      <c r="AG52" s="14">
        <v>892696.42000001774</v>
      </c>
      <c r="AH52" s="14">
        <v>1096627.99</v>
      </c>
      <c r="AI52" s="14">
        <v>308875.78999999899</v>
      </c>
      <c r="AJ52" s="14">
        <v>7638607.7380255992</v>
      </c>
      <c r="AK52" s="5">
        <f t="shared" si="1"/>
        <v>2399353.7138</v>
      </c>
      <c r="AL52" s="5">
        <f t="shared" si="2"/>
        <v>0.95569999999999999</v>
      </c>
      <c r="AM52" s="5">
        <f t="shared" si="3"/>
        <v>811542.20000001602</v>
      </c>
      <c r="AN52" s="5">
        <f t="shared" si="4"/>
        <v>1096627.99</v>
      </c>
      <c r="AO52" s="5">
        <f t="shared" si="5"/>
        <v>308875.78999999899</v>
      </c>
      <c r="AP52" s="5">
        <f t="shared" si="6"/>
        <v>10912296.768608</v>
      </c>
    </row>
    <row r="53" spans="1:42" x14ac:dyDescent="0.25">
      <c r="A53" s="3" t="s">
        <v>6</v>
      </c>
      <c r="B53" s="4">
        <v>318380482.73000002</v>
      </c>
      <c r="C53" s="5">
        <v>118496</v>
      </c>
      <c r="D53" s="5">
        <v>774537</v>
      </c>
      <c r="E53" s="6">
        <v>0.96899999999999997</v>
      </c>
      <c r="F53" s="6">
        <v>0.94199999999999995</v>
      </c>
      <c r="G53" s="5">
        <v>2687</v>
      </c>
      <c r="H53" s="5">
        <v>170</v>
      </c>
      <c r="I53" s="5">
        <v>26</v>
      </c>
      <c r="J53" s="7">
        <v>17.952823206060799</v>
      </c>
      <c r="K53" s="5">
        <v>1.26</v>
      </c>
      <c r="L53" s="5">
        <v>7706151.5221999995</v>
      </c>
      <c r="M53" s="5">
        <v>0.85650000000000004</v>
      </c>
      <c r="N53" s="5">
        <v>2290787.3400000101</v>
      </c>
      <c r="O53" s="5">
        <v>827537.61000000197</v>
      </c>
      <c r="P53" s="5">
        <v>381256.86</v>
      </c>
      <c r="Q53" s="5">
        <v>70456774.198721901</v>
      </c>
      <c r="R53" s="13" t="s">
        <v>30</v>
      </c>
      <c r="S53" s="13" t="s">
        <v>29</v>
      </c>
      <c r="T53" s="13" t="s">
        <v>30</v>
      </c>
      <c r="U53" s="4">
        <v>318380482.73000002</v>
      </c>
      <c r="V53" s="5">
        <v>118496</v>
      </c>
      <c r="W53" s="5">
        <v>774537</v>
      </c>
      <c r="X53" s="6">
        <v>0.96899999999999997</v>
      </c>
      <c r="Y53" s="6">
        <v>0.94199999999999995</v>
      </c>
      <c r="Z53" s="5">
        <v>2687</v>
      </c>
      <c r="AA53" s="5">
        <v>170</v>
      </c>
      <c r="AB53" s="5">
        <v>26</v>
      </c>
      <c r="AC53" s="7">
        <v>17.952823206060799</v>
      </c>
      <c r="AD53" s="5">
        <v>1.26</v>
      </c>
      <c r="AE53" s="5">
        <v>4623690.9133199994</v>
      </c>
      <c r="AF53" s="5">
        <v>0.59955000000000003</v>
      </c>
      <c r="AG53" s="5">
        <v>2519866.0740000112</v>
      </c>
      <c r="AH53" s="5">
        <v>827537.61000000197</v>
      </c>
      <c r="AI53" s="5">
        <v>381256.86</v>
      </c>
      <c r="AJ53" s="5">
        <v>42274064.519233137</v>
      </c>
      <c r="AK53" s="5">
        <f t="shared" si="1"/>
        <v>4623690.9133199994</v>
      </c>
      <c r="AL53" s="5">
        <f t="shared" si="2"/>
        <v>0.59955000000000003</v>
      </c>
      <c r="AM53" s="5">
        <f t="shared" si="3"/>
        <v>2519866.0740000112</v>
      </c>
      <c r="AN53" s="5">
        <f t="shared" si="4"/>
        <v>827537.61000000197</v>
      </c>
      <c r="AO53" s="5">
        <f t="shared" si="5"/>
        <v>381256.86</v>
      </c>
      <c r="AP53" s="5">
        <f t="shared" si="6"/>
        <v>42274064.519233137</v>
      </c>
    </row>
    <row r="54" spans="1:42" x14ac:dyDescent="0.25">
      <c r="A54" s="37" t="s">
        <v>7</v>
      </c>
      <c r="B54" s="37">
        <v>175976371.66</v>
      </c>
      <c r="C54" s="37">
        <v>125140</v>
      </c>
      <c r="D54" s="37">
        <v>617774</v>
      </c>
      <c r="E54" s="37">
        <v>0.95899999999999996</v>
      </c>
      <c r="F54" s="37">
        <v>0.92100000000000004</v>
      </c>
      <c r="G54" s="37">
        <v>1406</v>
      </c>
      <c r="H54" s="37">
        <v>101</v>
      </c>
      <c r="I54" s="37">
        <v>20</v>
      </c>
      <c r="J54" s="37">
        <v>8.6661024670316298</v>
      </c>
      <c r="K54" s="37">
        <v>1.1000000000000001</v>
      </c>
      <c r="L54" s="37">
        <v>5884231.4039666597</v>
      </c>
      <c r="M54" s="37">
        <v>0.90810000000000002</v>
      </c>
      <c r="N54" s="37">
        <v>1654705.5999999801</v>
      </c>
      <c r="O54" s="37">
        <v>1235829.05999999</v>
      </c>
      <c r="P54" s="37">
        <v>257813.89</v>
      </c>
      <c r="Q54" s="37">
        <v>29028814.667976901</v>
      </c>
      <c r="R54" s="37" t="s">
        <v>30</v>
      </c>
      <c r="S54" s="37" t="s">
        <v>29</v>
      </c>
      <c r="T54" s="37" t="s">
        <v>30</v>
      </c>
      <c r="U54" s="37">
        <v>175976371.66</v>
      </c>
      <c r="V54" s="37">
        <v>125140</v>
      </c>
      <c r="W54" s="37">
        <v>617774</v>
      </c>
      <c r="X54" s="37">
        <v>0.95899999999999996</v>
      </c>
      <c r="Y54" s="37">
        <v>0.92100000000000004</v>
      </c>
      <c r="Z54" s="37">
        <v>1406</v>
      </c>
      <c r="AA54" s="37">
        <v>101</v>
      </c>
      <c r="AB54" s="37">
        <v>20</v>
      </c>
      <c r="AC54" s="37">
        <v>8.6661024670316298</v>
      </c>
      <c r="AD54" s="37">
        <v>1.1000000000000001</v>
      </c>
      <c r="AE54" s="37">
        <v>5295808.2635699939</v>
      </c>
      <c r="AF54" s="37">
        <v>0.92626200000000003</v>
      </c>
      <c r="AG54" s="37">
        <v>1820176.1599999783</v>
      </c>
      <c r="AH54" s="37">
        <v>1235829.05999999</v>
      </c>
      <c r="AI54" s="37">
        <v>257813.89</v>
      </c>
      <c r="AJ54" s="37">
        <v>26125933.20117921</v>
      </c>
      <c r="AK54" s="5">
        <f t="shared" si="1"/>
        <v>5884231.4039666597</v>
      </c>
      <c r="AL54" s="5">
        <f t="shared" si="2"/>
        <v>0.90810000000000002</v>
      </c>
      <c r="AM54" s="5">
        <f t="shared" si="3"/>
        <v>1654705.5999999801</v>
      </c>
      <c r="AN54" s="5">
        <f t="shared" si="4"/>
        <v>1235829.05999999</v>
      </c>
      <c r="AO54" s="5">
        <f t="shared" si="5"/>
        <v>257813.89</v>
      </c>
      <c r="AP54" s="5">
        <f t="shared" si="6"/>
        <v>29028814.667976901</v>
      </c>
    </row>
    <row r="55" spans="1:42" x14ac:dyDescent="0.25">
      <c r="A55" s="3" t="s">
        <v>8</v>
      </c>
      <c r="B55" s="4">
        <v>18027729.98</v>
      </c>
      <c r="C55" s="5">
        <v>18743</v>
      </c>
      <c r="D55" s="5">
        <v>95194</v>
      </c>
      <c r="E55" s="6">
        <v>0.94199999999999995</v>
      </c>
      <c r="F55" s="6">
        <v>0.89100000000000001</v>
      </c>
      <c r="G55" s="5">
        <v>962</v>
      </c>
      <c r="H55" s="5">
        <v>93</v>
      </c>
      <c r="I55" s="5">
        <v>18</v>
      </c>
      <c r="J55" s="7">
        <v>11.7433712121212</v>
      </c>
      <c r="K55" s="5">
        <v>1.1200000000000001</v>
      </c>
      <c r="L55" s="5">
        <v>646926.35840000003</v>
      </c>
      <c r="M55" s="5">
        <v>0.81269999999999998</v>
      </c>
      <c r="N55" s="5">
        <v>390284.400000008</v>
      </c>
      <c r="O55" s="5">
        <v>218632.99</v>
      </c>
      <c r="P55" s="5">
        <v>132930.679999999</v>
      </c>
      <c r="Q55" s="5">
        <v>3506403.614668</v>
      </c>
      <c r="R55" s="13" t="s">
        <v>30</v>
      </c>
      <c r="S55" s="13" t="s">
        <v>29</v>
      </c>
      <c r="T55" s="13" t="s">
        <v>30</v>
      </c>
      <c r="U55" s="4">
        <v>18027729.98</v>
      </c>
      <c r="V55" s="5">
        <v>18743</v>
      </c>
      <c r="W55" s="5">
        <v>95194</v>
      </c>
      <c r="X55" s="6">
        <v>0.94199999999999995</v>
      </c>
      <c r="Y55" s="6">
        <v>0.89100000000000001</v>
      </c>
      <c r="Z55" s="5">
        <v>962</v>
      </c>
      <c r="AA55" s="5">
        <v>93</v>
      </c>
      <c r="AB55" s="5">
        <v>18</v>
      </c>
      <c r="AC55" s="7">
        <v>11.7433712121212</v>
      </c>
      <c r="AD55" s="5">
        <v>1.1200000000000001</v>
      </c>
      <c r="AE55" s="5">
        <v>582233.72256000002</v>
      </c>
      <c r="AF55" s="5">
        <v>0.82895399999999997</v>
      </c>
      <c r="AG55" s="5">
        <v>429312.84000000881</v>
      </c>
      <c r="AH55" s="5">
        <v>218632.99</v>
      </c>
      <c r="AI55" s="5">
        <v>132930.679999999</v>
      </c>
      <c r="AJ55" s="5">
        <v>3155763.2532012002</v>
      </c>
      <c r="AK55" s="5">
        <f t="shared" si="1"/>
        <v>582233.72256000002</v>
      </c>
      <c r="AL55" s="5">
        <f t="shared" si="2"/>
        <v>0.82895399999999997</v>
      </c>
      <c r="AM55" s="5">
        <f t="shared" si="3"/>
        <v>429312.84000000881</v>
      </c>
      <c r="AN55" s="5">
        <f t="shared" si="4"/>
        <v>218632.99</v>
      </c>
      <c r="AO55" s="5">
        <f t="shared" si="5"/>
        <v>132930.679999999</v>
      </c>
      <c r="AP55" s="5">
        <f t="shared" si="6"/>
        <v>3155763.2532012002</v>
      </c>
    </row>
    <row r="56" spans="1:42" x14ac:dyDescent="0.25">
      <c r="A56" s="37" t="s">
        <v>9</v>
      </c>
      <c r="B56" s="37">
        <v>67547244.049999997</v>
      </c>
      <c r="C56" s="37">
        <v>53863</v>
      </c>
      <c r="D56" s="37">
        <v>251140</v>
      </c>
      <c r="E56" s="37">
        <v>0.90400000000000003</v>
      </c>
      <c r="F56" s="37">
        <v>0.83399999999999996</v>
      </c>
      <c r="G56" s="37">
        <v>1254</v>
      </c>
      <c r="H56" s="37">
        <v>71</v>
      </c>
      <c r="I56" s="37">
        <v>15</v>
      </c>
      <c r="J56" s="37">
        <v>5.1795504652033397</v>
      </c>
      <c r="K56" s="37">
        <v>1.1599999999999999</v>
      </c>
      <c r="L56" s="37">
        <v>1701844.8372</v>
      </c>
      <c r="M56" s="37">
        <v>0.88819999999999999</v>
      </c>
      <c r="N56" s="37">
        <v>707237.30000000796</v>
      </c>
      <c r="O56" s="37">
        <v>408741.69999999902</v>
      </c>
      <c r="P56" s="37">
        <v>109183.78</v>
      </c>
      <c r="Q56" s="37">
        <v>8291928.8009899901</v>
      </c>
      <c r="R56" s="37" t="s">
        <v>30</v>
      </c>
      <c r="S56" s="37" t="s">
        <v>29</v>
      </c>
      <c r="T56" s="37" t="s">
        <v>30</v>
      </c>
      <c r="U56" s="37">
        <v>67547244.049999997</v>
      </c>
      <c r="V56" s="37">
        <v>53863</v>
      </c>
      <c r="W56" s="37">
        <v>251140</v>
      </c>
      <c r="X56" s="37">
        <v>0.90400000000000003</v>
      </c>
      <c r="Y56" s="37">
        <v>0.83399999999999996</v>
      </c>
      <c r="Z56" s="37">
        <v>1254</v>
      </c>
      <c r="AA56" s="37">
        <v>71</v>
      </c>
      <c r="AB56" s="37">
        <v>15</v>
      </c>
      <c r="AC56" s="37">
        <v>5.1795504652033397</v>
      </c>
      <c r="AD56" s="37">
        <v>1.1599999999999999</v>
      </c>
      <c r="AE56" s="37">
        <v>1021106.9023199999</v>
      </c>
      <c r="AF56" s="37">
        <v>0.71056000000000008</v>
      </c>
      <c r="AG56" s="37">
        <v>777961.03000000888</v>
      </c>
      <c r="AH56" s="37">
        <v>408741.69999999902</v>
      </c>
      <c r="AI56" s="37">
        <v>109183.78</v>
      </c>
      <c r="AJ56" s="37">
        <v>4975157.2805939941</v>
      </c>
      <c r="AK56" s="5">
        <f t="shared" si="1"/>
        <v>1701844.8372</v>
      </c>
      <c r="AL56" s="5">
        <f t="shared" si="2"/>
        <v>0.88819999999999999</v>
      </c>
      <c r="AM56" s="5">
        <f t="shared" si="3"/>
        <v>707237.30000000796</v>
      </c>
      <c r="AN56" s="5">
        <f t="shared" si="4"/>
        <v>408741.69999999902</v>
      </c>
      <c r="AO56" s="5">
        <f t="shared" si="5"/>
        <v>109183.78</v>
      </c>
      <c r="AP56" s="5">
        <f t="shared" si="6"/>
        <v>8291928.8009899901</v>
      </c>
    </row>
    <row r="57" spans="1:42" x14ac:dyDescent="0.25">
      <c r="A57" s="3" t="s">
        <v>2</v>
      </c>
      <c r="B57" s="4">
        <v>52252025.920000002</v>
      </c>
      <c r="C57" s="5">
        <v>47501</v>
      </c>
      <c r="D57" s="5">
        <v>178441</v>
      </c>
      <c r="E57" s="6">
        <v>0.91500000000000004</v>
      </c>
      <c r="F57" s="6">
        <v>0.871</v>
      </c>
      <c r="G57" s="5">
        <v>1100</v>
      </c>
      <c r="H57" s="5">
        <v>120</v>
      </c>
      <c r="I57" s="5">
        <v>32</v>
      </c>
      <c r="J57" s="7">
        <v>6.5879474197216599</v>
      </c>
      <c r="K57" s="5">
        <v>1.05</v>
      </c>
      <c r="L57" s="5">
        <v>2437473.9212000002</v>
      </c>
      <c r="M57" s="5">
        <v>0.94810000000000005</v>
      </c>
      <c r="N57" s="5">
        <v>662022.30000000505</v>
      </c>
      <c r="O57" s="5">
        <v>748285.69</v>
      </c>
      <c r="P57" s="5">
        <v>594373.929999999</v>
      </c>
      <c r="Q57" s="5">
        <v>11519639.065020001</v>
      </c>
      <c r="R57" s="2" t="s">
        <v>30</v>
      </c>
      <c r="S57" s="2" t="s">
        <v>29</v>
      </c>
      <c r="T57" s="2" t="s">
        <v>29</v>
      </c>
      <c r="U57" s="4">
        <v>52252025.920000002</v>
      </c>
      <c r="V57" s="5">
        <v>47501</v>
      </c>
      <c r="W57" s="5">
        <v>178441</v>
      </c>
      <c r="X57" s="6">
        <v>0.91500000000000004</v>
      </c>
      <c r="Y57" s="6">
        <v>0.871</v>
      </c>
      <c r="Z57" s="5">
        <v>1100</v>
      </c>
      <c r="AA57" s="5">
        <v>120</v>
      </c>
      <c r="AB57" s="5">
        <v>32</v>
      </c>
      <c r="AC57" s="7">
        <v>6.5879474197216599</v>
      </c>
      <c r="AD57" s="5">
        <v>1.05</v>
      </c>
      <c r="AE57" s="5">
        <v>1218736.9606000001</v>
      </c>
      <c r="AF57" s="5">
        <v>0.66366999999999998</v>
      </c>
      <c r="AG57" s="5">
        <v>728224.53000000562</v>
      </c>
      <c r="AH57" s="5">
        <v>748285.69</v>
      </c>
      <c r="AI57" s="5">
        <v>594373.929999999</v>
      </c>
      <c r="AJ57" s="5">
        <v>5759819.5325100003</v>
      </c>
      <c r="AK57" s="5">
        <f t="shared" si="1"/>
        <v>1218736.9606000001</v>
      </c>
      <c r="AL57" s="5">
        <f t="shared" si="2"/>
        <v>0.66366999999999998</v>
      </c>
      <c r="AM57" s="5">
        <f t="shared" si="3"/>
        <v>728224.53000000562</v>
      </c>
      <c r="AN57" s="5">
        <f t="shared" si="4"/>
        <v>748285.69</v>
      </c>
      <c r="AO57" s="5">
        <f t="shared" si="5"/>
        <v>594373.929999999</v>
      </c>
      <c r="AP57" s="5">
        <f t="shared" si="6"/>
        <v>5759819.5325100003</v>
      </c>
    </row>
    <row r="58" spans="1:42" x14ac:dyDescent="0.25">
      <c r="A58" s="3" t="s">
        <v>3</v>
      </c>
      <c r="B58" s="4">
        <v>47417452.789999999</v>
      </c>
      <c r="C58" s="5">
        <v>31936</v>
      </c>
      <c r="D58" s="5">
        <v>138180</v>
      </c>
      <c r="E58" s="6">
        <v>0.93400000000000005</v>
      </c>
      <c r="F58" s="6">
        <v>0.86899999999999999</v>
      </c>
      <c r="G58" s="5">
        <v>1485</v>
      </c>
      <c r="H58" s="5">
        <v>107</v>
      </c>
      <c r="I58" s="5">
        <v>25</v>
      </c>
      <c r="J58" s="7">
        <v>4.7129295340016801</v>
      </c>
      <c r="K58" s="5">
        <v>1.18</v>
      </c>
      <c r="L58" s="5">
        <v>1737103.46009999</v>
      </c>
      <c r="M58" s="5">
        <v>0</v>
      </c>
      <c r="N58" s="5">
        <v>440137.700000001</v>
      </c>
      <c r="O58" s="5">
        <v>499930.84</v>
      </c>
      <c r="P58" s="5">
        <v>148721.39000000001</v>
      </c>
      <c r="Q58" s="5">
        <v>5619027.1268739896</v>
      </c>
      <c r="R58" s="2" t="s">
        <v>30</v>
      </c>
      <c r="S58" s="2" t="s">
        <v>29</v>
      </c>
      <c r="T58" s="2" t="s">
        <v>29</v>
      </c>
      <c r="U58" s="4">
        <v>47417452.789999999</v>
      </c>
      <c r="V58" s="5">
        <v>31936</v>
      </c>
      <c r="W58" s="5">
        <v>138180</v>
      </c>
      <c r="X58" s="6">
        <v>0.93400000000000005</v>
      </c>
      <c r="Y58" s="6">
        <v>0.86899999999999999</v>
      </c>
      <c r="Z58" s="5">
        <v>1485</v>
      </c>
      <c r="AA58" s="5">
        <v>107</v>
      </c>
      <c r="AB58" s="5">
        <v>25</v>
      </c>
      <c r="AC58" s="7">
        <v>4.7129295340016801</v>
      </c>
      <c r="AD58" s="5">
        <v>1.18</v>
      </c>
      <c r="AE58" s="5">
        <v>868551.73004999501</v>
      </c>
      <c r="AF58" s="5">
        <v>0</v>
      </c>
      <c r="AG58" s="5">
        <v>484151.47000000114</v>
      </c>
      <c r="AH58" s="5">
        <v>499930.84</v>
      </c>
      <c r="AI58" s="5">
        <v>148721.39000000001</v>
      </c>
      <c r="AJ58" s="5">
        <v>2809513.5634369948</v>
      </c>
      <c r="AK58" s="5">
        <f t="shared" si="1"/>
        <v>868551.73004999501</v>
      </c>
      <c r="AL58" s="5">
        <f t="shared" si="2"/>
        <v>0</v>
      </c>
      <c r="AM58" s="5">
        <f t="shared" si="3"/>
        <v>484151.47000000114</v>
      </c>
      <c r="AN58" s="5">
        <f t="shared" si="4"/>
        <v>499930.84</v>
      </c>
      <c r="AO58" s="5">
        <f t="shared" si="5"/>
        <v>148721.39000000001</v>
      </c>
      <c r="AP58" s="5">
        <f t="shared" si="6"/>
        <v>2809513.5634369948</v>
      </c>
    </row>
    <row r="59" spans="1:42" x14ac:dyDescent="0.25">
      <c r="A59" s="3" t="s">
        <v>4</v>
      </c>
      <c r="B59" s="4">
        <v>40076703.079999998</v>
      </c>
      <c r="C59" s="5">
        <v>30486</v>
      </c>
      <c r="D59" s="5">
        <v>164424</v>
      </c>
      <c r="E59" s="6">
        <v>0.93200000000000005</v>
      </c>
      <c r="F59" s="6">
        <v>0.88400000000000001</v>
      </c>
      <c r="G59" s="5">
        <v>1315</v>
      </c>
      <c r="H59" s="5">
        <v>88</v>
      </c>
      <c r="I59" s="5">
        <v>16</v>
      </c>
      <c r="J59" s="7">
        <v>20.452339117788298</v>
      </c>
      <c r="K59" s="5">
        <v>1.83</v>
      </c>
      <c r="L59" s="5">
        <v>1150961.5571000001</v>
      </c>
      <c r="M59" s="5">
        <v>0.89570000000000005</v>
      </c>
      <c r="N59" s="5">
        <v>384587.39999999898</v>
      </c>
      <c r="O59" s="5">
        <v>540560.29</v>
      </c>
      <c r="P59" s="5">
        <v>118858.41</v>
      </c>
      <c r="Q59" s="5">
        <v>5492717.7110619899</v>
      </c>
      <c r="R59" s="2" t="s">
        <v>30</v>
      </c>
      <c r="S59" s="2" t="s">
        <v>29</v>
      </c>
      <c r="T59" s="2" t="s">
        <v>29</v>
      </c>
      <c r="U59" s="4">
        <v>40076703.079999998</v>
      </c>
      <c r="V59" s="5">
        <v>30486</v>
      </c>
      <c r="W59" s="5">
        <v>164424</v>
      </c>
      <c r="X59" s="6">
        <v>0.93200000000000005</v>
      </c>
      <c r="Y59" s="6">
        <v>0.88400000000000001</v>
      </c>
      <c r="Z59" s="5">
        <v>1315</v>
      </c>
      <c r="AA59" s="5">
        <v>88</v>
      </c>
      <c r="AB59" s="5">
        <v>16</v>
      </c>
      <c r="AC59" s="7">
        <v>20.452339117788298</v>
      </c>
      <c r="AD59" s="5">
        <v>1.83</v>
      </c>
      <c r="AE59" s="5">
        <v>575480.77855000005</v>
      </c>
      <c r="AF59" s="5">
        <v>0.62699000000000005</v>
      </c>
      <c r="AG59" s="5">
        <v>423046.13999999891</v>
      </c>
      <c r="AH59" s="5">
        <v>540560.29</v>
      </c>
      <c r="AI59" s="5">
        <v>118858.41</v>
      </c>
      <c r="AJ59" s="5">
        <v>2746358.8555309949</v>
      </c>
      <c r="AK59" s="5">
        <f t="shared" si="1"/>
        <v>575480.77855000005</v>
      </c>
      <c r="AL59" s="5">
        <f t="shared" si="2"/>
        <v>0.62699000000000005</v>
      </c>
      <c r="AM59" s="5">
        <f t="shared" si="3"/>
        <v>423046.13999999891</v>
      </c>
      <c r="AN59" s="5">
        <f t="shared" si="4"/>
        <v>540560.29</v>
      </c>
      <c r="AO59" s="5">
        <f t="shared" si="5"/>
        <v>118858.41</v>
      </c>
      <c r="AP59" s="5">
        <f t="shared" si="6"/>
        <v>2746358.8555309949</v>
      </c>
    </row>
    <row r="60" spans="1:42" x14ac:dyDescent="0.25">
      <c r="A60" s="3" t="s">
        <v>0</v>
      </c>
      <c r="B60" s="4">
        <v>565016716.51999998</v>
      </c>
      <c r="C60" s="5">
        <v>281468</v>
      </c>
      <c r="D60" s="5">
        <v>1193867</v>
      </c>
      <c r="E60" s="6">
        <v>0.92300000000000004</v>
      </c>
      <c r="F60" s="6">
        <v>0.89</v>
      </c>
      <c r="G60" s="5">
        <v>2007</v>
      </c>
      <c r="H60" s="5">
        <v>127</v>
      </c>
      <c r="I60" s="5">
        <v>30</v>
      </c>
      <c r="J60" s="7">
        <v>12.392327777004301</v>
      </c>
      <c r="K60" s="5">
        <v>1.26</v>
      </c>
      <c r="L60" s="5">
        <v>16772479.9234</v>
      </c>
      <c r="M60" s="5">
        <v>0.9657</v>
      </c>
      <c r="N60" s="5">
        <v>4185542.1999999899</v>
      </c>
      <c r="O60" s="5">
        <v>2988415.04</v>
      </c>
      <c r="P60" s="5">
        <v>403382.78999999899</v>
      </c>
      <c r="Q60" s="5">
        <v>101393305.686571</v>
      </c>
      <c r="R60" s="2" t="s">
        <v>30</v>
      </c>
      <c r="S60" s="2" t="s">
        <v>29</v>
      </c>
      <c r="T60" s="2" t="s">
        <v>29</v>
      </c>
      <c r="U60" s="4">
        <v>565016716.51999998</v>
      </c>
      <c r="V60" s="5">
        <v>281468</v>
      </c>
      <c r="W60" s="5">
        <v>1193867</v>
      </c>
      <c r="X60" s="6">
        <v>0.92300000000000004</v>
      </c>
      <c r="Y60" s="6">
        <v>0.89</v>
      </c>
      <c r="Z60" s="5">
        <v>2007</v>
      </c>
      <c r="AA60" s="5">
        <v>127</v>
      </c>
      <c r="AB60" s="5">
        <v>30</v>
      </c>
      <c r="AC60" s="7">
        <v>12.392327777004301</v>
      </c>
      <c r="AD60" s="5">
        <v>1.26</v>
      </c>
      <c r="AE60" s="5">
        <v>20126975.90808</v>
      </c>
      <c r="AF60" s="5">
        <v>1.06227</v>
      </c>
      <c r="AG60" s="5">
        <v>4604096.4199999897</v>
      </c>
      <c r="AH60" s="5">
        <v>2988415.04</v>
      </c>
      <c r="AI60" s="5">
        <v>403382.78999999899</v>
      </c>
      <c r="AJ60" s="5">
        <v>121671966.8238852</v>
      </c>
      <c r="AK60" s="5">
        <f t="shared" si="1"/>
        <v>20126975.90808</v>
      </c>
      <c r="AL60" s="5">
        <f t="shared" si="2"/>
        <v>1.06227</v>
      </c>
      <c r="AM60" s="5">
        <f t="shared" si="3"/>
        <v>4604096.4199999897</v>
      </c>
      <c r="AN60" s="5">
        <f t="shared" si="4"/>
        <v>2988415.04</v>
      </c>
      <c r="AO60" s="5">
        <f t="shared" si="5"/>
        <v>403382.78999999899</v>
      </c>
      <c r="AP60" s="5">
        <f t="shared" si="6"/>
        <v>121671966.8238852</v>
      </c>
    </row>
    <row r="61" spans="1:42" x14ac:dyDescent="0.25">
      <c r="A61" s="14" t="s">
        <v>5</v>
      </c>
      <c r="B61" s="34">
        <v>67267010.060000002</v>
      </c>
      <c r="C61" s="14">
        <v>50101</v>
      </c>
      <c r="D61" s="14">
        <v>165239</v>
      </c>
      <c r="E61" s="35">
        <v>0.93600000000000005</v>
      </c>
      <c r="F61" s="35">
        <v>0.9</v>
      </c>
      <c r="G61" s="14">
        <v>1343</v>
      </c>
      <c r="H61" s="14">
        <v>115</v>
      </c>
      <c r="I61" s="14">
        <v>35</v>
      </c>
      <c r="J61" s="36">
        <v>11.249064663533099</v>
      </c>
      <c r="K61" s="14">
        <v>1.1200000000000001</v>
      </c>
      <c r="L61" s="14">
        <v>2399353.7138</v>
      </c>
      <c r="M61" s="14">
        <v>0.95569999999999999</v>
      </c>
      <c r="N61" s="14">
        <v>811542.20000001602</v>
      </c>
      <c r="O61" s="14">
        <v>1096627.99</v>
      </c>
      <c r="P61" s="14">
        <v>308875.78999999899</v>
      </c>
      <c r="Q61" s="14">
        <v>10912296.768608</v>
      </c>
      <c r="R61" s="14" t="s">
        <v>30</v>
      </c>
      <c r="S61" s="14" t="s">
        <v>29</v>
      </c>
      <c r="T61" s="14" t="s">
        <v>29</v>
      </c>
      <c r="U61" s="34">
        <v>67267010.060000002</v>
      </c>
      <c r="V61" s="14">
        <v>50101</v>
      </c>
      <c r="W61" s="14">
        <v>165239</v>
      </c>
      <c r="X61" s="35">
        <v>0.93600000000000005</v>
      </c>
      <c r="Y61" s="35">
        <v>0.9</v>
      </c>
      <c r="Z61" s="14">
        <v>1343</v>
      </c>
      <c r="AA61" s="14">
        <v>115</v>
      </c>
      <c r="AB61" s="14">
        <v>35</v>
      </c>
      <c r="AC61" s="36">
        <v>11.249064663533099</v>
      </c>
      <c r="AD61" s="14">
        <v>1.1200000000000001</v>
      </c>
      <c r="AE61" s="14">
        <v>1679547.5996599998</v>
      </c>
      <c r="AF61" s="14">
        <v>0.76456000000000002</v>
      </c>
      <c r="AG61" s="14">
        <v>892696.42000001774</v>
      </c>
      <c r="AH61" s="14">
        <v>1096627.99</v>
      </c>
      <c r="AI61" s="14">
        <v>308875.78999999899</v>
      </c>
      <c r="AJ61" s="14">
        <v>7638607.7380255992</v>
      </c>
      <c r="AK61" s="5">
        <f t="shared" si="1"/>
        <v>1679547.5996599998</v>
      </c>
      <c r="AL61" s="5">
        <f t="shared" si="2"/>
        <v>0.76456000000000002</v>
      </c>
      <c r="AM61" s="5">
        <f t="shared" si="3"/>
        <v>892696.42000001774</v>
      </c>
      <c r="AN61" s="5">
        <f t="shared" si="4"/>
        <v>1096627.99</v>
      </c>
      <c r="AO61" s="5">
        <f t="shared" si="5"/>
        <v>308875.78999999899</v>
      </c>
      <c r="AP61" s="5">
        <f t="shared" si="6"/>
        <v>7638607.7380255992</v>
      </c>
    </row>
    <row r="62" spans="1:42" x14ac:dyDescent="0.25">
      <c r="A62" s="3" t="s">
        <v>6</v>
      </c>
      <c r="B62" s="4">
        <v>318380482.73000002</v>
      </c>
      <c r="C62" s="5">
        <v>118496</v>
      </c>
      <c r="D62" s="5">
        <v>774537</v>
      </c>
      <c r="E62" s="6">
        <v>0.96899999999999997</v>
      </c>
      <c r="F62" s="6">
        <v>0.94199999999999995</v>
      </c>
      <c r="G62" s="5">
        <v>2687</v>
      </c>
      <c r="H62" s="5">
        <v>170</v>
      </c>
      <c r="I62" s="5">
        <v>26</v>
      </c>
      <c r="J62" s="7">
        <v>17.952823206060799</v>
      </c>
      <c r="K62" s="5">
        <v>1.26</v>
      </c>
      <c r="L62" s="5">
        <v>7706151.5221999995</v>
      </c>
      <c r="M62" s="5">
        <v>0.85650000000000004</v>
      </c>
      <c r="N62" s="5">
        <v>2290787.3400000101</v>
      </c>
      <c r="O62" s="5">
        <v>827537.61000000197</v>
      </c>
      <c r="P62" s="5">
        <v>381256.86</v>
      </c>
      <c r="Q62" s="5">
        <v>70456774.198721901</v>
      </c>
      <c r="R62" s="2" t="s">
        <v>30</v>
      </c>
      <c r="S62" s="2" t="s">
        <v>29</v>
      </c>
      <c r="T62" s="2" t="s">
        <v>29</v>
      </c>
      <c r="U62" s="4">
        <v>318380482.73000002</v>
      </c>
      <c r="V62" s="5">
        <v>118496</v>
      </c>
      <c r="W62" s="5">
        <v>774537</v>
      </c>
      <c r="X62" s="6">
        <v>0.96899999999999997</v>
      </c>
      <c r="Y62" s="6">
        <v>0.94199999999999995</v>
      </c>
      <c r="Z62" s="5">
        <v>2687</v>
      </c>
      <c r="AA62" s="5">
        <v>170</v>
      </c>
      <c r="AB62" s="5">
        <v>26</v>
      </c>
      <c r="AC62" s="7">
        <v>17.952823206060799</v>
      </c>
      <c r="AD62" s="5">
        <v>1.26</v>
      </c>
      <c r="AE62" s="5">
        <v>4623690.9133199994</v>
      </c>
      <c r="AF62" s="5">
        <v>0.59955000000000003</v>
      </c>
      <c r="AG62" s="5">
        <v>2519866.0740000112</v>
      </c>
      <c r="AH62" s="5">
        <v>827537.61000000197</v>
      </c>
      <c r="AI62" s="5">
        <v>381256.86</v>
      </c>
      <c r="AJ62" s="5">
        <v>42274064.519233137</v>
      </c>
      <c r="AK62" s="5">
        <f t="shared" si="1"/>
        <v>4623690.9133199994</v>
      </c>
      <c r="AL62" s="5">
        <f t="shared" si="2"/>
        <v>0.59955000000000003</v>
      </c>
      <c r="AM62" s="5">
        <f t="shared" si="3"/>
        <v>2519866.0740000112</v>
      </c>
      <c r="AN62" s="5">
        <f t="shared" si="4"/>
        <v>827537.61000000197</v>
      </c>
      <c r="AO62" s="5">
        <f t="shared" si="5"/>
        <v>381256.86</v>
      </c>
      <c r="AP62" s="5">
        <f t="shared" si="6"/>
        <v>42274064.519233137</v>
      </c>
    </row>
    <row r="63" spans="1:42" x14ac:dyDescent="0.25">
      <c r="A63" s="2" t="s">
        <v>7</v>
      </c>
      <c r="B63" s="2">
        <v>175976371.66</v>
      </c>
      <c r="C63" s="2">
        <v>125140</v>
      </c>
      <c r="D63" s="2">
        <v>617774</v>
      </c>
      <c r="E63" s="2">
        <v>0.95899999999999996</v>
      </c>
      <c r="F63" s="2">
        <v>0.92100000000000004</v>
      </c>
      <c r="G63" s="2">
        <v>1406</v>
      </c>
      <c r="H63" s="2">
        <v>101</v>
      </c>
      <c r="I63" s="2">
        <v>20</v>
      </c>
      <c r="J63" s="2">
        <v>8.6661024670316298</v>
      </c>
      <c r="K63" s="2">
        <v>1.1000000000000001</v>
      </c>
      <c r="L63" s="2">
        <v>5884231.4039666597</v>
      </c>
      <c r="M63" s="2">
        <v>0.90810000000000002</v>
      </c>
      <c r="N63" s="2">
        <v>1654705.5999999801</v>
      </c>
      <c r="O63" s="2">
        <v>1235829.05999999</v>
      </c>
      <c r="P63" s="2">
        <v>257813.89</v>
      </c>
      <c r="Q63" s="2">
        <v>29028814.667976901</v>
      </c>
      <c r="R63" s="2" t="s">
        <v>30</v>
      </c>
      <c r="S63" s="2" t="s">
        <v>29</v>
      </c>
      <c r="T63" s="2" t="s">
        <v>29</v>
      </c>
      <c r="U63" s="2">
        <v>175976371.66</v>
      </c>
      <c r="V63" s="2">
        <v>125140</v>
      </c>
      <c r="W63" s="2">
        <v>617774</v>
      </c>
      <c r="X63" s="2">
        <v>0.95899999999999996</v>
      </c>
      <c r="Y63" s="2">
        <v>0.92100000000000004</v>
      </c>
      <c r="Z63" s="2">
        <v>1406</v>
      </c>
      <c r="AA63" s="2">
        <v>101</v>
      </c>
      <c r="AB63" s="2">
        <v>20</v>
      </c>
      <c r="AC63" s="2">
        <v>8.6661024670316298</v>
      </c>
      <c r="AD63" s="2">
        <v>1.1000000000000001</v>
      </c>
      <c r="AE63" s="2">
        <v>5295808.2635699939</v>
      </c>
      <c r="AF63" s="2">
        <v>0.92626200000000003</v>
      </c>
      <c r="AG63" s="2">
        <v>1820176.1599999783</v>
      </c>
      <c r="AH63" s="2">
        <v>1235829.05999999</v>
      </c>
      <c r="AI63" s="2">
        <v>257813.89</v>
      </c>
      <c r="AJ63" s="2">
        <v>26125933.20117921</v>
      </c>
      <c r="AK63" s="5">
        <f t="shared" si="1"/>
        <v>5884231.4039666597</v>
      </c>
      <c r="AL63" s="5">
        <f t="shared" si="2"/>
        <v>0.90810000000000002</v>
      </c>
      <c r="AM63" s="5">
        <f t="shared" si="3"/>
        <v>1654705.5999999801</v>
      </c>
      <c r="AN63" s="5">
        <f t="shared" si="4"/>
        <v>1235829.05999999</v>
      </c>
      <c r="AO63" s="5">
        <f t="shared" si="5"/>
        <v>257813.89</v>
      </c>
      <c r="AP63" s="5">
        <f t="shared" si="6"/>
        <v>29028814.667976901</v>
      </c>
    </row>
    <row r="64" spans="1:42" x14ac:dyDescent="0.25">
      <c r="A64" s="3" t="s">
        <v>8</v>
      </c>
      <c r="B64" s="4">
        <v>18027729.98</v>
      </c>
      <c r="C64" s="5">
        <v>18743</v>
      </c>
      <c r="D64" s="5">
        <v>95194</v>
      </c>
      <c r="E64" s="6">
        <v>0.94199999999999995</v>
      </c>
      <c r="F64" s="6">
        <v>0.89100000000000001</v>
      </c>
      <c r="G64" s="5">
        <v>962</v>
      </c>
      <c r="H64" s="5">
        <v>93</v>
      </c>
      <c r="I64" s="5">
        <v>18</v>
      </c>
      <c r="J64" s="7">
        <v>11.7433712121212</v>
      </c>
      <c r="K64" s="5">
        <v>1.1200000000000001</v>
      </c>
      <c r="L64" s="5">
        <v>646926.35840000003</v>
      </c>
      <c r="M64" s="5">
        <v>0.81269999999999998</v>
      </c>
      <c r="N64" s="5">
        <v>390284.400000008</v>
      </c>
      <c r="O64" s="5">
        <v>218632.99</v>
      </c>
      <c r="P64" s="5">
        <v>132930.679999999</v>
      </c>
      <c r="Q64" s="5">
        <v>3506403.614668</v>
      </c>
      <c r="R64" s="2" t="s">
        <v>30</v>
      </c>
      <c r="S64" s="2" t="s">
        <v>29</v>
      </c>
      <c r="T64" s="2" t="s">
        <v>29</v>
      </c>
      <c r="U64" s="4">
        <v>18027729.98</v>
      </c>
      <c r="V64" s="5">
        <v>18743</v>
      </c>
      <c r="W64" s="5">
        <v>95194</v>
      </c>
      <c r="X64" s="6">
        <v>0.94199999999999995</v>
      </c>
      <c r="Y64" s="6">
        <v>0.89100000000000001</v>
      </c>
      <c r="Z64" s="5">
        <v>962</v>
      </c>
      <c r="AA64" s="5">
        <v>93</v>
      </c>
      <c r="AB64" s="5">
        <v>18</v>
      </c>
      <c r="AC64" s="7">
        <v>11.7433712121212</v>
      </c>
      <c r="AD64" s="5">
        <v>1.1200000000000001</v>
      </c>
      <c r="AE64" s="5">
        <v>582233.72256000002</v>
      </c>
      <c r="AF64" s="5">
        <v>0.82895399999999997</v>
      </c>
      <c r="AG64" s="5">
        <v>429312.84000000881</v>
      </c>
      <c r="AH64" s="5">
        <v>218632.99</v>
      </c>
      <c r="AI64" s="5">
        <v>132930.679999999</v>
      </c>
      <c r="AJ64" s="5">
        <v>3155763.2532012002</v>
      </c>
      <c r="AK64" s="5">
        <f t="shared" si="1"/>
        <v>582233.72256000002</v>
      </c>
      <c r="AL64" s="5">
        <f t="shared" si="2"/>
        <v>0.82895399999999997</v>
      </c>
      <c r="AM64" s="5">
        <f t="shared" si="3"/>
        <v>429312.84000000881</v>
      </c>
      <c r="AN64" s="5">
        <f t="shared" si="4"/>
        <v>218632.99</v>
      </c>
      <c r="AO64" s="5">
        <f t="shared" si="5"/>
        <v>132930.679999999</v>
      </c>
      <c r="AP64" s="5">
        <f t="shared" si="6"/>
        <v>3155763.2532012002</v>
      </c>
    </row>
    <row r="65" spans="1:42" x14ac:dyDescent="0.25">
      <c r="A65" s="2" t="s">
        <v>9</v>
      </c>
      <c r="B65" s="2">
        <v>67547244.049999997</v>
      </c>
      <c r="C65" s="2">
        <v>53863</v>
      </c>
      <c r="D65" s="2">
        <v>251140</v>
      </c>
      <c r="E65" s="2">
        <v>0.90400000000000003</v>
      </c>
      <c r="F65" s="2">
        <v>0.83399999999999996</v>
      </c>
      <c r="G65" s="2">
        <v>1254</v>
      </c>
      <c r="H65" s="2">
        <v>71</v>
      </c>
      <c r="I65" s="2">
        <v>15</v>
      </c>
      <c r="J65" s="2">
        <v>5.1795504652033397</v>
      </c>
      <c r="K65" s="2">
        <v>1.1599999999999999</v>
      </c>
      <c r="L65" s="2">
        <v>1701844.8372</v>
      </c>
      <c r="M65" s="2">
        <v>0.88819999999999999</v>
      </c>
      <c r="N65" s="2">
        <v>707237.30000000796</v>
      </c>
      <c r="O65" s="2">
        <v>408741.69999999902</v>
      </c>
      <c r="P65" s="2">
        <v>109183.78</v>
      </c>
      <c r="Q65" s="2">
        <v>8291928.8009899901</v>
      </c>
      <c r="R65" s="2" t="s">
        <v>30</v>
      </c>
      <c r="S65" s="2" t="s">
        <v>29</v>
      </c>
      <c r="T65" s="2" t="s">
        <v>29</v>
      </c>
      <c r="U65" s="2">
        <v>67547244.049999997</v>
      </c>
      <c r="V65" s="2">
        <v>53863</v>
      </c>
      <c r="W65" s="2">
        <v>251140</v>
      </c>
      <c r="X65" s="2">
        <v>0.90400000000000003</v>
      </c>
      <c r="Y65" s="2">
        <v>0.83399999999999996</v>
      </c>
      <c r="Z65" s="2">
        <v>1254</v>
      </c>
      <c r="AA65" s="2">
        <v>71</v>
      </c>
      <c r="AB65" s="2">
        <v>15</v>
      </c>
      <c r="AC65" s="2">
        <v>5.1795504652033397</v>
      </c>
      <c r="AD65" s="2">
        <v>1.1599999999999999</v>
      </c>
      <c r="AE65" s="2">
        <v>1021106.9023199999</v>
      </c>
      <c r="AF65" s="2">
        <v>0.71056000000000008</v>
      </c>
      <c r="AG65" s="2">
        <v>777961.03000000888</v>
      </c>
      <c r="AH65" s="2">
        <v>408741.69999999902</v>
      </c>
      <c r="AI65" s="2">
        <v>109183.78</v>
      </c>
      <c r="AJ65" s="2">
        <v>4975157.2805939941</v>
      </c>
      <c r="AK65" s="5">
        <f t="shared" si="1"/>
        <v>1701844.8372</v>
      </c>
      <c r="AL65" s="5">
        <f t="shared" si="2"/>
        <v>0.88819999999999999</v>
      </c>
      <c r="AM65" s="5">
        <f t="shared" si="3"/>
        <v>707237.30000000796</v>
      </c>
      <c r="AN65" s="5">
        <f t="shared" si="4"/>
        <v>408741.69999999902</v>
      </c>
      <c r="AO65" s="5">
        <f t="shared" si="5"/>
        <v>109183.78</v>
      </c>
      <c r="AP65" s="5">
        <f t="shared" si="6"/>
        <v>8291928.8009899901</v>
      </c>
    </row>
    <row r="66" spans="1:42" x14ac:dyDescent="0.25">
      <c r="A66" s="3" t="s">
        <v>2</v>
      </c>
      <c r="B66" s="4">
        <v>52252025.920000002</v>
      </c>
      <c r="C66" s="5">
        <v>47501</v>
      </c>
      <c r="D66" s="5">
        <v>178441</v>
      </c>
      <c r="E66" s="6">
        <v>0.91500000000000004</v>
      </c>
      <c r="F66" s="6">
        <v>0.871</v>
      </c>
      <c r="G66" s="5">
        <v>1100</v>
      </c>
      <c r="H66" s="5">
        <v>120</v>
      </c>
      <c r="I66" s="5">
        <v>32</v>
      </c>
      <c r="J66" s="7">
        <v>6.5879474197216599</v>
      </c>
      <c r="K66" s="5">
        <v>1.05</v>
      </c>
      <c r="L66" s="5">
        <v>2437473.9212000002</v>
      </c>
      <c r="M66" s="5">
        <v>0.94810000000000005</v>
      </c>
      <c r="N66" s="5">
        <v>662022.30000000505</v>
      </c>
      <c r="O66" s="5">
        <v>748285.69</v>
      </c>
      <c r="P66" s="5">
        <v>594373.929999999</v>
      </c>
      <c r="Q66" s="5">
        <v>11519639.065020001</v>
      </c>
      <c r="R66" s="14" t="s">
        <v>30</v>
      </c>
      <c r="S66" s="14" t="s">
        <v>30</v>
      </c>
      <c r="T66" s="14" t="s">
        <v>29</v>
      </c>
      <c r="U66" s="4">
        <v>52252025.920000002</v>
      </c>
      <c r="V66" s="5">
        <v>47501</v>
      </c>
      <c r="W66" s="5">
        <v>178441</v>
      </c>
      <c r="X66" s="6">
        <v>0.91500000000000004</v>
      </c>
      <c r="Y66" s="6">
        <v>0.871</v>
      </c>
      <c r="Z66" s="5">
        <v>1100</v>
      </c>
      <c r="AA66" s="5">
        <v>120</v>
      </c>
      <c r="AB66" s="5">
        <v>32</v>
      </c>
      <c r="AC66" s="7">
        <v>6.5879474197216599</v>
      </c>
      <c r="AD66" s="5">
        <v>1.05</v>
      </c>
      <c r="AE66" s="5">
        <v>1218736.9606000001</v>
      </c>
      <c r="AF66" s="5">
        <v>0.66366999999999998</v>
      </c>
      <c r="AG66" s="5">
        <v>728224.53000000562</v>
      </c>
      <c r="AH66" s="5">
        <v>748285.69</v>
      </c>
      <c r="AI66" s="5">
        <v>594373.929999999</v>
      </c>
      <c r="AJ66" s="5">
        <v>5759819.5325100003</v>
      </c>
      <c r="AK66" s="5">
        <f t="shared" si="1"/>
        <v>2437473.9212000002</v>
      </c>
      <c r="AL66" s="5">
        <f t="shared" si="2"/>
        <v>0.94810000000000005</v>
      </c>
      <c r="AM66" s="5">
        <f t="shared" si="3"/>
        <v>662022.30000000505</v>
      </c>
      <c r="AN66" s="5">
        <f t="shared" si="4"/>
        <v>748285.69</v>
      </c>
      <c r="AO66" s="5">
        <f t="shared" si="5"/>
        <v>594373.929999999</v>
      </c>
      <c r="AP66" s="5">
        <f t="shared" si="6"/>
        <v>11519639.065020001</v>
      </c>
    </row>
    <row r="67" spans="1:42" x14ac:dyDescent="0.25">
      <c r="A67" s="3" t="s">
        <v>3</v>
      </c>
      <c r="B67" s="4">
        <v>47417452.789999999</v>
      </c>
      <c r="C67" s="5">
        <v>31936</v>
      </c>
      <c r="D67" s="5">
        <v>138180</v>
      </c>
      <c r="E67" s="6">
        <v>0.93400000000000005</v>
      </c>
      <c r="F67" s="6">
        <v>0.86899999999999999</v>
      </c>
      <c r="G67" s="5">
        <v>1485</v>
      </c>
      <c r="H67" s="5">
        <v>107</v>
      </c>
      <c r="I67" s="5">
        <v>25</v>
      </c>
      <c r="J67" s="7">
        <v>4.7129295340016801</v>
      </c>
      <c r="K67" s="5">
        <v>1.18</v>
      </c>
      <c r="L67" s="5">
        <v>1737103.46009999</v>
      </c>
      <c r="M67" s="5">
        <v>0</v>
      </c>
      <c r="N67" s="5">
        <v>440137.700000001</v>
      </c>
      <c r="O67" s="5">
        <v>499930.84</v>
      </c>
      <c r="P67" s="5">
        <v>148721.39000000001</v>
      </c>
      <c r="Q67" s="5">
        <v>5619027.1268739896</v>
      </c>
      <c r="R67" s="14" t="s">
        <v>30</v>
      </c>
      <c r="S67" s="14" t="s">
        <v>30</v>
      </c>
      <c r="T67" s="14" t="s">
        <v>29</v>
      </c>
      <c r="U67" s="4">
        <v>47417452.789999999</v>
      </c>
      <c r="V67" s="5">
        <v>31936</v>
      </c>
      <c r="W67" s="5">
        <v>138180</v>
      </c>
      <c r="X67" s="6">
        <v>0.93400000000000005</v>
      </c>
      <c r="Y67" s="6">
        <v>0.86899999999999999</v>
      </c>
      <c r="Z67" s="5">
        <v>1485</v>
      </c>
      <c r="AA67" s="5">
        <v>107</v>
      </c>
      <c r="AB67" s="5">
        <v>25</v>
      </c>
      <c r="AC67" s="7">
        <v>4.7129295340016801</v>
      </c>
      <c r="AD67" s="5">
        <v>1.18</v>
      </c>
      <c r="AE67" s="5">
        <v>868551.73004999501</v>
      </c>
      <c r="AF67" s="5">
        <v>0</v>
      </c>
      <c r="AG67" s="5">
        <v>484151.47000000114</v>
      </c>
      <c r="AH67" s="5">
        <v>499930.84</v>
      </c>
      <c r="AI67" s="5">
        <v>148721.39000000001</v>
      </c>
      <c r="AJ67" s="5">
        <v>2809513.5634369948</v>
      </c>
      <c r="AK67" s="5">
        <f t="shared" si="1"/>
        <v>1737103.46009999</v>
      </c>
      <c r="AL67" s="5">
        <f t="shared" si="2"/>
        <v>0</v>
      </c>
      <c r="AM67" s="5">
        <f t="shared" si="3"/>
        <v>440137.700000001</v>
      </c>
      <c r="AN67" s="5">
        <f t="shared" si="4"/>
        <v>499930.84</v>
      </c>
      <c r="AO67" s="5">
        <f t="shared" si="5"/>
        <v>148721.39000000001</v>
      </c>
      <c r="AP67" s="5">
        <f t="shared" si="6"/>
        <v>5619027.1268739896</v>
      </c>
    </row>
    <row r="68" spans="1:42" x14ac:dyDescent="0.25">
      <c r="A68" s="3" t="s">
        <v>4</v>
      </c>
      <c r="B68" s="4">
        <v>40076703.079999998</v>
      </c>
      <c r="C68" s="5">
        <v>30486</v>
      </c>
      <c r="D68" s="5">
        <v>164424</v>
      </c>
      <c r="E68" s="6">
        <v>0.93200000000000005</v>
      </c>
      <c r="F68" s="6">
        <v>0.88400000000000001</v>
      </c>
      <c r="G68" s="5">
        <v>1315</v>
      </c>
      <c r="H68" s="5">
        <v>88</v>
      </c>
      <c r="I68" s="5">
        <v>16</v>
      </c>
      <c r="J68" s="7">
        <v>20.452339117788298</v>
      </c>
      <c r="K68" s="5">
        <v>1.83</v>
      </c>
      <c r="L68" s="5">
        <v>1150961.5571000001</v>
      </c>
      <c r="M68" s="5">
        <v>0.89570000000000005</v>
      </c>
      <c r="N68" s="5">
        <v>384587.39999999898</v>
      </c>
      <c r="O68" s="5">
        <v>540560.29</v>
      </c>
      <c r="P68" s="5">
        <v>118858.41</v>
      </c>
      <c r="Q68" s="5">
        <v>5492717.7110619899</v>
      </c>
      <c r="R68" s="14" t="s">
        <v>30</v>
      </c>
      <c r="S68" s="14" t="s">
        <v>30</v>
      </c>
      <c r="T68" s="14" t="s">
        <v>29</v>
      </c>
      <c r="U68" s="4">
        <v>40076703.079999998</v>
      </c>
      <c r="V68" s="5">
        <v>30486</v>
      </c>
      <c r="W68" s="5">
        <v>164424</v>
      </c>
      <c r="X68" s="6">
        <v>0.93200000000000005</v>
      </c>
      <c r="Y68" s="6">
        <v>0.88400000000000001</v>
      </c>
      <c r="Z68" s="5">
        <v>1315</v>
      </c>
      <c r="AA68" s="5">
        <v>88</v>
      </c>
      <c r="AB68" s="5">
        <v>16</v>
      </c>
      <c r="AC68" s="7">
        <v>20.452339117788298</v>
      </c>
      <c r="AD68" s="5">
        <v>1.83</v>
      </c>
      <c r="AE68" s="5">
        <v>575480.77855000005</v>
      </c>
      <c r="AF68" s="5">
        <v>0.62699000000000005</v>
      </c>
      <c r="AG68" s="5">
        <v>423046.13999999891</v>
      </c>
      <c r="AH68" s="5">
        <v>540560.29</v>
      </c>
      <c r="AI68" s="5">
        <v>118858.41</v>
      </c>
      <c r="AJ68" s="5">
        <v>2746358.8555309949</v>
      </c>
      <c r="AK68" s="5">
        <f t="shared" ref="AK68:AK74" si="7">IF(AND($T68="Y",$A68="NT"),AE68,IF(AND($R68="Y",OR($A68="SEQ",$A68="TWB")),AE68,IF(AND($S68="Y",OR($A68="CNS",$A68="EMD",$A68="ISA",$A68="MKY",$A68="ROK",$A68="TSV")),AE68,L68)))</f>
        <v>1150961.5571000001</v>
      </c>
      <c r="AL68" s="5">
        <f t="shared" ref="AL68:AL74" si="8">IF(AND($T68="Y",$A68="NT"),AF68,IF(AND($R68="Y",OR($A68="SEQ",$A68="TWB")),AF68,IF(AND($S68="Y",OR($A68="CNS",$A68="EMD",$A68="ISA",$A68="MKY",$A68="ROK",$A68="TSV")),AF68,M68)))</f>
        <v>0.89570000000000005</v>
      </c>
      <c r="AM68" s="5">
        <f t="shared" ref="AM68:AM74" si="9">IF(AND($T68="Y",$A68="NT"),AG68,IF(AND($R68="Y",OR($A68="SEQ",$A68="TWB")),AG68,IF(AND($S68="Y",OR($A68="CNS",$A68="EMD",$A68="ISA",$A68="MKY",$A68="ROK",$A68="TSV")),AG68,N68)))</f>
        <v>384587.39999999898</v>
      </c>
      <c r="AN68" s="5">
        <f t="shared" ref="AN68:AN74" si="10">IF(AND($T68="Y",$A68="NT"),AH68,IF(AND($R68="Y",OR($A68="SEQ",$A68="TWB")),AH68,IF(AND($S68="Y",OR($A68="CNS",$A68="EMD",$A68="ISA",$A68="MKY",$A68="ROK",$A68="TSV")),AH68,O68)))</f>
        <v>540560.29</v>
      </c>
      <c r="AO68" s="5">
        <f t="shared" ref="AO68:AO74" si="11">IF(AND($T68="Y",$A68="NT"),AI68,IF(AND($R68="Y",OR($A68="SEQ",$A68="TWB")),AI68,IF(AND($S68="Y",OR($A68="CNS",$A68="EMD",$A68="ISA",$A68="MKY",$A68="ROK",$A68="TSV")),AI68,P68)))</f>
        <v>118858.41</v>
      </c>
      <c r="AP68" s="5">
        <f t="shared" ref="AP68:AP74" si="12">IF(AND($T68="Y",$A68="NT"),AJ68,IF(AND($R68="Y",OR($A68="SEQ",$A68="TWB")),AJ68,IF(AND($S68="Y",OR($A68="CNS",$A68="EMD",$A68="ISA",$A68="MKY",$A68="ROK",$A68="TSV")),AJ68,Q68)))</f>
        <v>5492717.7110619899</v>
      </c>
    </row>
    <row r="69" spans="1:42" x14ac:dyDescent="0.25">
      <c r="A69" s="3" t="s">
        <v>0</v>
      </c>
      <c r="B69" s="4">
        <v>565016716.51999998</v>
      </c>
      <c r="C69" s="5">
        <v>281468</v>
      </c>
      <c r="D69" s="5">
        <v>1193867</v>
      </c>
      <c r="E69" s="6">
        <v>0.92300000000000004</v>
      </c>
      <c r="F69" s="6">
        <v>0.89</v>
      </c>
      <c r="G69" s="5">
        <v>2007</v>
      </c>
      <c r="H69" s="5">
        <v>127</v>
      </c>
      <c r="I69" s="5">
        <v>30</v>
      </c>
      <c r="J69" s="7">
        <v>12.392327777004301</v>
      </c>
      <c r="K69" s="5">
        <v>1.26</v>
      </c>
      <c r="L69" s="5">
        <v>16772479.9234</v>
      </c>
      <c r="M69" s="5">
        <v>0.9657</v>
      </c>
      <c r="N69" s="5">
        <v>4185542.1999999899</v>
      </c>
      <c r="O69" s="5">
        <v>2988415.04</v>
      </c>
      <c r="P69" s="5">
        <v>403382.78999999899</v>
      </c>
      <c r="Q69" s="5">
        <v>101393305.686571</v>
      </c>
      <c r="R69" s="14" t="s">
        <v>30</v>
      </c>
      <c r="S69" s="14" t="s">
        <v>30</v>
      </c>
      <c r="T69" s="14" t="s">
        <v>29</v>
      </c>
      <c r="U69" s="4">
        <v>565016716.51999998</v>
      </c>
      <c r="V69" s="5">
        <v>281468</v>
      </c>
      <c r="W69" s="5">
        <v>1193867</v>
      </c>
      <c r="X69" s="6">
        <v>0.92300000000000004</v>
      </c>
      <c r="Y69" s="6">
        <v>0.89</v>
      </c>
      <c r="Z69" s="5">
        <v>2007</v>
      </c>
      <c r="AA69" s="5">
        <v>127</v>
      </c>
      <c r="AB69" s="5">
        <v>30</v>
      </c>
      <c r="AC69" s="7">
        <v>12.392327777004301</v>
      </c>
      <c r="AD69" s="5">
        <v>1.26</v>
      </c>
      <c r="AE69" s="5">
        <v>20126975.90808</v>
      </c>
      <c r="AF69" s="5">
        <v>1.06227</v>
      </c>
      <c r="AG69" s="5">
        <v>4604096.4199999897</v>
      </c>
      <c r="AH69" s="5">
        <v>2988415.04</v>
      </c>
      <c r="AI69" s="5">
        <v>403382.78999999899</v>
      </c>
      <c r="AJ69" s="5">
        <v>121671966.8238852</v>
      </c>
      <c r="AK69" s="5">
        <f t="shared" si="7"/>
        <v>16772479.9234</v>
      </c>
      <c r="AL69" s="5">
        <f t="shared" si="8"/>
        <v>0.9657</v>
      </c>
      <c r="AM69" s="5">
        <f t="shared" si="9"/>
        <v>4185542.1999999899</v>
      </c>
      <c r="AN69" s="5">
        <f t="shared" si="10"/>
        <v>2988415.04</v>
      </c>
      <c r="AO69" s="5">
        <f t="shared" si="11"/>
        <v>403382.78999999899</v>
      </c>
      <c r="AP69" s="5">
        <f t="shared" si="12"/>
        <v>101393305.686571</v>
      </c>
    </row>
    <row r="70" spans="1:42" x14ac:dyDescent="0.25">
      <c r="A70" s="14" t="s">
        <v>5</v>
      </c>
      <c r="B70" s="34">
        <v>67267010.060000002</v>
      </c>
      <c r="C70" s="14">
        <v>50101</v>
      </c>
      <c r="D70" s="14">
        <v>165239</v>
      </c>
      <c r="E70" s="35">
        <v>0.93600000000000005</v>
      </c>
      <c r="F70" s="35">
        <v>0.9</v>
      </c>
      <c r="G70" s="14">
        <v>1343</v>
      </c>
      <c r="H70" s="14">
        <v>115</v>
      </c>
      <c r="I70" s="14">
        <v>35</v>
      </c>
      <c r="J70" s="36">
        <v>11.249064663533099</v>
      </c>
      <c r="K70" s="14">
        <v>1.1200000000000001</v>
      </c>
      <c r="L70" s="14">
        <v>2399353.7138</v>
      </c>
      <c r="M70" s="14">
        <v>0.95569999999999999</v>
      </c>
      <c r="N70" s="14">
        <v>811542.20000001602</v>
      </c>
      <c r="O70" s="14">
        <v>1096627.99</v>
      </c>
      <c r="P70" s="14">
        <v>308875.78999999899</v>
      </c>
      <c r="Q70" s="14">
        <v>10912296.768608</v>
      </c>
      <c r="R70" s="14" t="s">
        <v>30</v>
      </c>
      <c r="S70" s="14" t="s">
        <v>30</v>
      </c>
      <c r="T70" s="14" t="s">
        <v>29</v>
      </c>
      <c r="U70" s="34">
        <v>67267010.060000002</v>
      </c>
      <c r="V70" s="14">
        <v>50101</v>
      </c>
      <c r="W70" s="14">
        <v>165239</v>
      </c>
      <c r="X70" s="35">
        <v>0.93600000000000005</v>
      </c>
      <c r="Y70" s="35">
        <v>0.9</v>
      </c>
      <c r="Z70" s="14">
        <v>1343</v>
      </c>
      <c r="AA70" s="14">
        <v>115</v>
      </c>
      <c r="AB70" s="14">
        <v>35</v>
      </c>
      <c r="AC70" s="36">
        <v>11.249064663533099</v>
      </c>
      <c r="AD70" s="14">
        <v>1.1200000000000001</v>
      </c>
      <c r="AE70" s="14">
        <v>1679547.5996599998</v>
      </c>
      <c r="AF70" s="14">
        <v>0.76456000000000002</v>
      </c>
      <c r="AG70" s="14">
        <v>892696.42000001774</v>
      </c>
      <c r="AH70" s="14">
        <v>1096627.99</v>
      </c>
      <c r="AI70" s="14">
        <v>308875.78999999899</v>
      </c>
      <c r="AJ70" s="14">
        <v>7638607.7380255992</v>
      </c>
      <c r="AK70" s="5">
        <f t="shared" si="7"/>
        <v>1679547.5996599998</v>
      </c>
      <c r="AL70" s="5">
        <f t="shared" si="8"/>
        <v>0.76456000000000002</v>
      </c>
      <c r="AM70" s="5">
        <f t="shared" si="9"/>
        <v>892696.42000001774</v>
      </c>
      <c r="AN70" s="5">
        <f t="shared" si="10"/>
        <v>1096627.99</v>
      </c>
      <c r="AO70" s="5">
        <f t="shared" si="11"/>
        <v>308875.78999999899</v>
      </c>
      <c r="AP70" s="5">
        <f t="shared" si="12"/>
        <v>7638607.7380255992</v>
      </c>
    </row>
    <row r="71" spans="1:42" x14ac:dyDescent="0.25">
      <c r="A71" s="3" t="s">
        <v>6</v>
      </c>
      <c r="B71" s="4">
        <v>318380482.73000002</v>
      </c>
      <c r="C71" s="5">
        <v>118496</v>
      </c>
      <c r="D71" s="5">
        <v>774537</v>
      </c>
      <c r="E71" s="6">
        <v>0.96899999999999997</v>
      </c>
      <c r="F71" s="6">
        <v>0.94199999999999995</v>
      </c>
      <c r="G71" s="5">
        <v>2687</v>
      </c>
      <c r="H71" s="5">
        <v>170</v>
      </c>
      <c r="I71" s="5">
        <v>26</v>
      </c>
      <c r="J71" s="7">
        <v>17.952823206060799</v>
      </c>
      <c r="K71" s="5">
        <v>1.26</v>
      </c>
      <c r="L71" s="5">
        <v>7706151.5221999995</v>
      </c>
      <c r="M71" s="5">
        <v>0.85650000000000004</v>
      </c>
      <c r="N71" s="5">
        <v>2290787.3400000101</v>
      </c>
      <c r="O71" s="5">
        <v>827537.61000000197</v>
      </c>
      <c r="P71" s="5">
        <v>381256.86</v>
      </c>
      <c r="Q71" s="5">
        <v>70456774.198721901</v>
      </c>
      <c r="R71" s="14" t="s">
        <v>30</v>
      </c>
      <c r="S71" s="14" t="s">
        <v>30</v>
      </c>
      <c r="T71" s="14" t="s">
        <v>29</v>
      </c>
      <c r="U71" s="4">
        <v>318380482.73000002</v>
      </c>
      <c r="V71" s="5">
        <v>118496</v>
      </c>
      <c r="W71" s="5">
        <v>774537</v>
      </c>
      <c r="X71" s="6">
        <v>0.96899999999999997</v>
      </c>
      <c r="Y71" s="6">
        <v>0.94199999999999995</v>
      </c>
      <c r="Z71" s="5">
        <v>2687</v>
      </c>
      <c r="AA71" s="5">
        <v>170</v>
      </c>
      <c r="AB71" s="5">
        <v>26</v>
      </c>
      <c r="AC71" s="7">
        <v>17.952823206060799</v>
      </c>
      <c r="AD71" s="5">
        <v>1.26</v>
      </c>
      <c r="AE71" s="5">
        <v>4623690.9133199994</v>
      </c>
      <c r="AF71" s="5">
        <v>0.59955000000000003</v>
      </c>
      <c r="AG71" s="5">
        <v>2519866.0740000112</v>
      </c>
      <c r="AH71" s="5">
        <v>827537.61000000197</v>
      </c>
      <c r="AI71" s="5">
        <v>381256.86</v>
      </c>
      <c r="AJ71" s="5">
        <v>42274064.519233137</v>
      </c>
      <c r="AK71" s="5">
        <f t="shared" si="7"/>
        <v>7706151.5221999995</v>
      </c>
      <c r="AL71" s="5">
        <f t="shared" si="8"/>
        <v>0.85650000000000004</v>
      </c>
      <c r="AM71" s="5">
        <f t="shared" si="9"/>
        <v>2290787.3400000101</v>
      </c>
      <c r="AN71" s="5">
        <f t="shared" si="10"/>
        <v>827537.61000000197</v>
      </c>
      <c r="AO71" s="5">
        <f t="shared" si="11"/>
        <v>381256.86</v>
      </c>
      <c r="AP71" s="5">
        <f t="shared" si="12"/>
        <v>70456774.198721901</v>
      </c>
    </row>
    <row r="72" spans="1:42" x14ac:dyDescent="0.25">
      <c r="A72" s="9" t="s">
        <v>7</v>
      </c>
      <c r="B72" s="9">
        <v>175976371.66</v>
      </c>
      <c r="C72" s="9">
        <v>125140</v>
      </c>
      <c r="D72" s="9">
        <v>617774</v>
      </c>
      <c r="E72" s="9">
        <v>0.95899999999999996</v>
      </c>
      <c r="F72" s="9">
        <v>0.92100000000000004</v>
      </c>
      <c r="G72" s="9">
        <v>1406</v>
      </c>
      <c r="H72" s="9">
        <v>101</v>
      </c>
      <c r="I72" s="9">
        <v>20</v>
      </c>
      <c r="J72" s="9">
        <v>8.6661024670316298</v>
      </c>
      <c r="K72" s="9">
        <v>1.1000000000000001</v>
      </c>
      <c r="L72" s="9">
        <v>5884231.4039666597</v>
      </c>
      <c r="M72" s="9">
        <v>0.90810000000000002</v>
      </c>
      <c r="N72" s="9">
        <v>1654705.5999999801</v>
      </c>
      <c r="O72" s="9">
        <v>1235829.05999999</v>
      </c>
      <c r="P72" s="9">
        <v>257813.89</v>
      </c>
      <c r="Q72" s="9">
        <v>29028814.667976901</v>
      </c>
      <c r="R72" s="9" t="s">
        <v>30</v>
      </c>
      <c r="S72" s="9" t="s">
        <v>30</v>
      </c>
      <c r="T72" s="9" t="s">
        <v>29</v>
      </c>
      <c r="U72" s="9">
        <v>175976371.66</v>
      </c>
      <c r="V72" s="9">
        <v>125140</v>
      </c>
      <c r="W72" s="9">
        <v>617774</v>
      </c>
      <c r="X72" s="9">
        <v>0.95899999999999996</v>
      </c>
      <c r="Y72" s="9">
        <v>0.92100000000000004</v>
      </c>
      <c r="Z72" s="9">
        <v>1406</v>
      </c>
      <c r="AA72" s="9">
        <v>101</v>
      </c>
      <c r="AB72" s="9">
        <v>20</v>
      </c>
      <c r="AC72" s="9">
        <v>8.6661024670316298</v>
      </c>
      <c r="AD72" s="9">
        <v>1.1000000000000001</v>
      </c>
      <c r="AE72" s="9">
        <v>5295808.2635699939</v>
      </c>
      <c r="AF72" s="9">
        <v>0.92626200000000003</v>
      </c>
      <c r="AG72" s="9">
        <v>1820176.1599999783</v>
      </c>
      <c r="AH72" s="9">
        <v>1235829.05999999</v>
      </c>
      <c r="AI72" s="9">
        <v>257813.89</v>
      </c>
      <c r="AJ72" s="9">
        <v>26125933.20117921</v>
      </c>
      <c r="AK72" s="5">
        <f t="shared" si="7"/>
        <v>5884231.4039666597</v>
      </c>
      <c r="AL72" s="5">
        <f t="shared" si="8"/>
        <v>0.90810000000000002</v>
      </c>
      <c r="AM72" s="5">
        <f t="shared" si="9"/>
        <v>1654705.5999999801</v>
      </c>
      <c r="AN72" s="5">
        <f t="shared" si="10"/>
        <v>1235829.05999999</v>
      </c>
      <c r="AO72" s="5">
        <f t="shared" si="11"/>
        <v>257813.89</v>
      </c>
      <c r="AP72" s="5">
        <f t="shared" si="12"/>
        <v>29028814.667976901</v>
      </c>
    </row>
    <row r="73" spans="1:42" x14ac:dyDescent="0.25">
      <c r="A73" s="3" t="s">
        <v>8</v>
      </c>
      <c r="B73" s="4">
        <v>18027729.98</v>
      </c>
      <c r="C73" s="5">
        <v>18743</v>
      </c>
      <c r="D73" s="5">
        <v>95194</v>
      </c>
      <c r="E73" s="6">
        <v>0.94199999999999995</v>
      </c>
      <c r="F73" s="6">
        <v>0.89100000000000001</v>
      </c>
      <c r="G73" s="5">
        <v>962</v>
      </c>
      <c r="H73" s="5">
        <v>93</v>
      </c>
      <c r="I73" s="5">
        <v>18</v>
      </c>
      <c r="J73" s="7">
        <v>11.7433712121212</v>
      </c>
      <c r="K73" s="5">
        <v>1.1200000000000001</v>
      </c>
      <c r="L73" s="5">
        <v>646926.35840000003</v>
      </c>
      <c r="M73" s="5">
        <v>0.81269999999999998</v>
      </c>
      <c r="N73" s="5">
        <v>390284.400000008</v>
      </c>
      <c r="O73" s="5">
        <v>218632.99</v>
      </c>
      <c r="P73" s="5">
        <v>132930.679999999</v>
      </c>
      <c r="Q73" s="5">
        <v>3506403.614668</v>
      </c>
      <c r="R73" s="14" t="s">
        <v>30</v>
      </c>
      <c r="S73" s="14" t="s">
        <v>30</v>
      </c>
      <c r="T73" s="14" t="s">
        <v>29</v>
      </c>
      <c r="U73" s="4">
        <v>18027729.98</v>
      </c>
      <c r="V73" s="5">
        <v>18743</v>
      </c>
      <c r="W73" s="5">
        <v>95194</v>
      </c>
      <c r="X73" s="6">
        <v>0.94199999999999995</v>
      </c>
      <c r="Y73" s="6">
        <v>0.89100000000000001</v>
      </c>
      <c r="Z73" s="5">
        <v>962</v>
      </c>
      <c r="AA73" s="5">
        <v>93</v>
      </c>
      <c r="AB73" s="5">
        <v>18</v>
      </c>
      <c r="AC73" s="7">
        <v>11.7433712121212</v>
      </c>
      <c r="AD73" s="5">
        <v>1.1200000000000001</v>
      </c>
      <c r="AE73" s="5">
        <v>582233.72256000002</v>
      </c>
      <c r="AF73" s="5">
        <v>0.82895399999999997</v>
      </c>
      <c r="AG73" s="5">
        <v>429312.84000000881</v>
      </c>
      <c r="AH73" s="5">
        <v>218632.99</v>
      </c>
      <c r="AI73" s="5">
        <v>132930.679999999</v>
      </c>
      <c r="AJ73" s="5">
        <v>3155763.2532012002</v>
      </c>
      <c r="AK73" s="5">
        <f t="shared" si="7"/>
        <v>646926.35840000003</v>
      </c>
      <c r="AL73" s="5">
        <f t="shared" si="8"/>
        <v>0.81269999999999998</v>
      </c>
      <c r="AM73" s="5">
        <f t="shared" si="9"/>
        <v>390284.400000008</v>
      </c>
      <c r="AN73" s="5">
        <f t="shared" si="10"/>
        <v>218632.99</v>
      </c>
      <c r="AO73" s="5">
        <f t="shared" si="11"/>
        <v>132930.679999999</v>
      </c>
      <c r="AP73" s="5">
        <f t="shared" si="12"/>
        <v>3506403.614668</v>
      </c>
    </row>
    <row r="74" spans="1:42" x14ac:dyDescent="0.25">
      <c r="A74" s="9" t="s">
        <v>9</v>
      </c>
      <c r="B74" s="9">
        <v>67547244.049999997</v>
      </c>
      <c r="C74" s="9">
        <v>53863</v>
      </c>
      <c r="D74" s="9">
        <v>251140</v>
      </c>
      <c r="E74" s="9">
        <v>0.90400000000000003</v>
      </c>
      <c r="F74" s="9">
        <v>0.83399999999999996</v>
      </c>
      <c r="G74" s="9">
        <v>1254</v>
      </c>
      <c r="H74" s="9">
        <v>71</v>
      </c>
      <c r="I74" s="9">
        <v>15</v>
      </c>
      <c r="J74" s="9">
        <v>5.1795504652033397</v>
      </c>
      <c r="K74" s="9">
        <v>1.1599999999999999</v>
      </c>
      <c r="L74" s="9">
        <v>1701844.8372</v>
      </c>
      <c r="M74" s="9">
        <v>0.88819999999999999</v>
      </c>
      <c r="N74" s="9">
        <v>707237.30000000796</v>
      </c>
      <c r="O74" s="9">
        <v>408741.69999999902</v>
      </c>
      <c r="P74" s="9">
        <v>109183.78</v>
      </c>
      <c r="Q74" s="9">
        <v>8291928.8009899901</v>
      </c>
      <c r="R74" s="9" t="s">
        <v>30</v>
      </c>
      <c r="S74" s="9" t="s">
        <v>30</v>
      </c>
      <c r="T74" s="9" t="s">
        <v>29</v>
      </c>
      <c r="U74" s="9">
        <v>67547244.049999997</v>
      </c>
      <c r="V74" s="9">
        <v>53863</v>
      </c>
      <c r="W74" s="9">
        <v>251140</v>
      </c>
      <c r="X74" s="9">
        <v>0.90400000000000003</v>
      </c>
      <c r="Y74" s="9">
        <v>0.83399999999999996</v>
      </c>
      <c r="Z74" s="9">
        <v>1254</v>
      </c>
      <c r="AA74" s="9">
        <v>71</v>
      </c>
      <c r="AB74" s="9">
        <v>15</v>
      </c>
      <c r="AC74" s="9">
        <v>5.1795504652033397</v>
      </c>
      <c r="AD74" s="9">
        <v>1.1599999999999999</v>
      </c>
      <c r="AE74" s="9">
        <v>1021106.9023199999</v>
      </c>
      <c r="AF74" s="9">
        <v>0.71056000000000008</v>
      </c>
      <c r="AG74" s="9">
        <v>777961.03000000888</v>
      </c>
      <c r="AH74" s="9">
        <v>408741.69999999902</v>
      </c>
      <c r="AI74" s="9">
        <v>109183.78</v>
      </c>
      <c r="AJ74" s="9">
        <v>4975157.2805939941</v>
      </c>
      <c r="AK74" s="5">
        <f t="shared" si="7"/>
        <v>1701844.8372</v>
      </c>
      <c r="AL74" s="5">
        <f t="shared" si="8"/>
        <v>0.88819999999999999</v>
      </c>
      <c r="AM74" s="5">
        <f t="shared" si="9"/>
        <v>707237.30000000796</v>
      </c>
      <c r="AN74" s="5">
        <f t="shared" si="10"/>
        <v>408741.69999999902</v>
      </c>
      <c r="AO74" s="5">
        <f t="shared" si="11"/>
        <v>109183.78</v>
      </c>
      <c r="AP74" s="5">
        <f t="shared" si="12"/>
        <v>8291928.8009899901</v>
      </c>
    </row>
  </sheetData>
  <autoFilter ref="A2:AP74" xr:uid="{2D7AB0D8-BABE-4B50-BE55-8DEDF4DF8D0E}"/>
  <mergeCells count="2">
    <mergeCell ref="AE1:AJ1"/>
    <mergeCell ref="AK1:A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AB9C-1830-4E9C-AF79-DE8C5A438588}">
  <dimension ref="A1:Z290"/>
  <sheetViews>
    <sheetView tabSelected="1" topLeftCell="J1" workbookViewId="0">
      <pane ySplit="2" topLeftCell="A138" activePane="bottomLeft" state="frozen"/>
      <selection activeCell="D1" sqref="D1"/>
      <selection pane="bottomLeft" activeCell="Y152" sqref="Y152"/>
    </sheetView>
  </sheetViews>
  <sheetFormatPr defaultRowHeight="15" x14ac:dyDescent="0.25"/>
  <cols>
    <col min="1" max="1" width="9.28515625" style="1" customWidth="1"/>
    <col min="2" max="2" width="15.28515625" style="1" customWidth="1"/>
    <col min="3" max="3" width="15.7109375" style="1" customWidth="1"/>
    <col min="4" max="4" width="12.28515625" style="1" customWidth="1"/>
    <col min="5" max="5" width="19.28515625" style="1" customWidth="1"/>
    <col min="6" max="6" width="11.28515625" style="1" customWidth="1"/>
    <col min="7" max="7" width="12.5703125" style="1" customWidth="1"/>
    <col min="8" max="9" width="13" style="1" customWidth="1"/>
    <col min="10" max="10" width="17" style="1" customWidth="1"/>
    <col min="11" max="11" width="15.5703125" style="1" customWidth="1"/>
    <col min="12" max="13" width="14.140625" style="1" customWidth="1"/>
    <col min="14" max="14" width="10.5703125" style="1" customWidth="1"/>
    <col min="15" max="15" width="17.7109375" style="1" customWidth="1"/>
    <col min="16" max="16" width="13.28515625" style="1" customWidth="1"/>
    <col min="17" max="17" width="16.7109375" style="1" customWidth="1"/>
    <col min="18" max="18" width="15.28515625" style="1" customWidth="1"/>
    <col min="19" max="19" width="15" style="1" customWidth="1"/>
    <col min="20" max="20" width="17.28515625" style="1" customWidth="1"/>
    <col min="21" max="21" width="14.85546875" style="1" bestFit="1" customWidth="1"/>
    <col min="22" max="22" width="14.5703125" style="1" bestFit="1" customWidth="1"/>
    <col min="23" max="23" width="9.140625" style="1"/>
    <col min="24" max="24" width="21.140625" style="1" bestFit="1" customWidth="1"/>
    <col min="25" max="25" width="17.85546875" style="1" bestFit="1" customWidth="1"/>
    <col min="26" max="26" width="14.7109375" style="1" bestFit="1" customWidth="1"/>
    <col min="27" max="16384" width="9.140625" style="1"/>
  </cols>
  <sheetData>
    <row r="1" spans="1:26" x14ac:dyDescent="0.25">
      <c r="A1" s="53" t="s">
        <v>34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6" x14ac:dyDescent="0.25">
      <c r="A2" s="41" t="s">
        <v>1</v>
      </c>
      <c r="B2" s="42" t="s">
        <v>26</v>
      </c>
      <c r="C2" s="42" t="s">
        <v>27</v>
      </c>
      <c r="D2" s="42" t="s">
        <v>28</v>
      </c>
      <c r="E2" s="42" t="s">
        <v>10</v>
      </c>
      <c r="F2" s="42" t="s">
        <v>11</v>
      </c>
      <c r="G2" s="42" t="s">
        <v>12</v>
      </c>
      <c r="H2" s="42" t="s">
        <v>13</v>
      </c>
      <c r="I2" s="42" t="s">
        <v>14</v>
      </c>
      <c r="J2" s="42" t="s">
        <v>15</v>
      </c>
      <c r="K2" s="42" t="s">
        <v>16</v>
      </c>
      <c r="L2" s="42" t="s">
        <v>17</v>
      </c>
      <c r="M2" s="42" t="s">
        <v>18</v>
      </c>
      <c r="N2" s="42" t="s">
        <v>19</v>
      </c>
      <c r="O2" s="42" t="s">
        <v>20</v>
      </c>
      <c r="P2" s="42" t="s">
        <v>21</v>
      </c>
      <c r="Q2" s="42" t="s">
        <v>22</v>
      </c>
      <c r="R2" s="42" t="s">
        <v>23</v>
      </c>
      <c r="S2" s="42" t="s">
        <v>24</v>
      </c>
      <c r="T2" s="43" t="s">
        <v>25</v>
      </c>
      <c r="U2" s="42" t="s">
        <v>35</v>
      </c>
      <c r="V2" s="42" t="s">
        <v>36</v>
      </c>
      <c r="X2" s="1" t="s">
        <v>37</v>
      </c>
      <c r="Y2" s="1" t="s">
        <v>38</v>
      </c>
      <c r="Z2" s="1" t="s">
        <v>39</v>
      </c>
    </row>
    <row r="3" spans="1:26" x14ac:dyDescent="0.25">
      <c r="A3" s="39" t="s">
        <v>2</v>
      </c>
      <c r="B3" s="5" t="s">
        <v>29</v>
      </c>
      <c r="C3" s="5" t="s">
        <v>30</v>
      </c>
      <c r="D3" s="5" t="s">
        <v>30</v>
      </c>
      <c r="E3" s="38">
        <v>52252025.920000002</v>
      </c>
      <c r="F3" s="5">
        <v>47501</v>
      </c>
      <c r="G3" s="5">
        <v>178441</v>
      </c>
      <c r="H3" s="6">
        <v>0.91500000000000004</v>
      </c>
      <c r="I3" s="6">
        <v>0.871</v>
      </c>
      <c r="J3" s="5">
        <v>1100</v>
      </c>
      <c r="K3" s="5">
        <v>120</v>
      </c>
      <c r="L3" s="5">
        <v>32</v>
      </c>
      <c r="M3" s="7">
        <v>6.5879474197216599</v>
      </c>
      <c r="N3" s="5">
        <v>1.05</v>
      </c>
      <c r="O3" s="5">
        <v>2437473.9212000002</v>
      </c>
      <c r="P3" s="5">
        <v>0.94810000000000005</v>
      </c>
      <c r="Q3" s="5">
        <v>662022.30000000505</v>
      </c>
      <c r="R3" s="5">
        <v>748285.69</v>
      </c>
      <c r="S3" s="5">
        <v>594373.929999999</v>
      </c>
      <c r="T3" s="40">
        <v>11519639.065020001</v>
      </c>
      <c r="U3" s="44" t="s">
        <v>30</v>
      </c>
      <c r="V3" s="44" t="s">
        <v>30</v>
      </c>
      <c r="X3" s="1">
        <f>IF(A3="MKY",O3*1.05,O3*0.9)</f>
        <v>2193726.5290800002</v>
      </c>
      <c r="Y3" s="1">
        <f>IF(A3="MKY",S3*1.1,S3)</f>
        <v>594373.929999999</v>
      </c>
      <c r="Z3" s="1">
        <f>IF(A3="MKY",T3*1.02,T3*0.97)</f>
        <v>11174049.8930694</v>
      </c>
    </row>
    <row r="4" spans="1:26" x14ac:dyDescent="0.25">
      <c r="A4" s="39" t="s">
        <v>3</v>
      </c>
      <c r="B4" s="5" t="s">
        <v>29</v>
      </c>
      <c r="C4" s="5" t="s">
        <v>30</v>
      </c>
      <c r="D4" s="5" t="s">
        <v>30</v>
      </c>
      <c r="E4" s="38">
        <v>47417452.789999999</v>
      </c>
      <c r="F4" s="5">
        <v>31936</v>
      </c>
      <c r="G4" s="5">
        <v>138180</v>
      </c>
      <c r="H4" s="6">
        <v>0.93400000000000005</v>
      </c>
      <c r="I4" s="6">
        <v>0.86899999999999999</v>
      </c>
      <c r="J4" s="5">
        <v>1485</v>
      </c>
      <c r="K4" s="5">
        <v>107</v>
      </c>
      <c r="L4" s="5">
        <v>25</v>
      </c>
      <c r="M4" s="7">
        <v>4.7129295340016801</v>
      </c>
      <c r="N4" s="5">
        <v>1.18</v>
      </c>
      <c r="O4" s="5">
        <v>1737103.46009999</v>
      </c>
      <c r="P4" s="5">
        <v>0</v>
      </c>
      <c r="Q4" s="5">
        <v>440137.700000001</v>
      </c>
      <c r="R4" s="5">
        <v>499930.84</v>
      </c>
      <c r="S4" s="5">
        <v>148721.39000000001</v>
      </c>
      <c r="T4" s="40">
        <v>5619027.1268739896</v>
      </c>
      <c r="U4" s="44" t="s">
        <v>30</v>
      </c>
      <c r="V4" s="44" t="s">
        <v>30</v>
      </c>
      <c r="X4" s="1">
        <f t="shared" ref="X4:X67" si="0">IF(A4="MKY",O4*1.05,O4*0.9)</f>
        <v>1563393.114089991</v>
      </c>
      <c r="Y4" s="1">
        <f t="shared" ref="Y4:Y67" si="1">IF(A4="MKY",S4*1.1,S4)</f>
        <v>148721.39000000001</v>
      </c>
      <c r="Z4" s="1">
        <f t="shared" ref="Z4:Z67" si="2">IF(A4="MKY",T4*1.02,T4*0.97)</f>
        <v>5450456.3130677696</v>
      </c>
    </row>
    <row r="5" spans="1:26" x14ac:dyDescent="0.25">
      <c r="A5" s="39" t="s">
        <v>4</v>
      </c>
      <c r="B5" s="5" t="s">
        <v>29</v>
      </c>
      <c r="C5" s="5" t="s">
        <v>30</v>
      </c>
      <c r="D5" s="5" t="s">
        <v>30</v>
      </c>
      <c r="E5" s="38">
        <v>40076703.079999998</v>
      </c>
      <c r="F5" s="5">
        <v>30486</v>
      </c>
      <c r="G5" s="5">
        <v>164424</v>
      </c>
      <c r="H5" s="6">
        <v>0.93200000000000005</v>
      </c>
      <c r="I5" s="6">
        <v>0.88400000000000001</v>
      </c>
      <c r="J5" s="5">
        <v>1315</v>
      </c>
      <c r="K5" s="5">
        <v>88</v>
      </c>
      <c r="L5" s="5">
        <v>16</v>
      </c>
      <c r="M5" s="7">
        <v>20.452339117788298</v>
      </c>
      <c r="N5" s="5">
        <v>1.83</v>
      </c>
      <c r="O5" s="5">
        <v>1150961.5571000001</v>
      </c>
      <c r="P5" s="5">
        <v>0.89570000000000005</v>
      </c>
      <c r="Q5" s="5">
        <v>384587.39999999898</v>
      </c>
      <c r="R5" s="5">
        <v>540560.29</v>
      </c>
      <c r="S5" s="5">
        <v>118858.41</v>
      </c>
      <c r="T5" s="40">
        <v>5492717.7110619899</v>
      </c>
      <c r="U5" s="44" t="s">
        <v>30</v>
      </c>
      <c r="V5" s="44" t="s">
        <v>30</v>
      </c>
      <c r="X5" s="1">
        <f t="shared" si="0"/>
        <v>1035865.4013900001</v>
      </c>
      <c r="Y5" s="1">
        <f t="shared" si="1"/>
        <v>118858.41</v>
      </c>
      <c r="Z5" s="1">
        <f t="shared" si="2"/>
        <v>5327936.1797301304</v>
      </c>
    </row>
    <row r="6" spans="1:26" x14ac:dyDescent="0.25">
      <c r="A6" s="39" t="s">
        <v>0</v>
      </c>
      <c r="B6" s="5" t="s">
        <v>29</v>
      </c>
      <c r="C6" s="5" t="s">
        <v>30</v>
      </c>
      <c r="D6" s="5" t="s">
        <v>30</v>
      </c>
      <c r="E6" s="38">
        <v>565016716.51999998</v>
      </c>
      <c r="F6" s="5">
        <v>281468</v>
      </c>
      <c r="G6" s="5">
        <v>1193867</v>
      </c>
      <c r="H6" s="6">
        <v>0.92300000000000004</v>
      </c>
      <c r="I6" s="6">
        <v>0.89</v>
      </c>
      <c r="J6" s="5">
        <v>2007</v>
      </c>
      <c r="K6" s="5">
        <v>127</v>
      </c>
      <c r="L6" s="5">
        <v>30</v>
      </c>
      <c r="M6" s="7">
        <v>12.392327777004301</v>
      </c>
      <c r="N6" s="5">
        <v>1.26</v>
      </c>
      <c r="O6" s="5">
        <v>16772479.9234</v>
      </c>
      <c r="P6" s="5">
        <v>0.9657</v>
      </c>
      <c r="Q6" s="5">
        <v>4185542.1999999899</v>
      </c>
      <c r="R6" s="5">
        <v>2988415.04</v>
      </c>
      <c r="S6" s="5">
        <v>403382.78999999899</v>
      </c>
      <c r="T6" s="40">
        <v>101393305.686571</v>
      </c>
      <c r="U6" s="44" t="s">
        <v>30</v>
      </c>
      <c r="V6" s="44" t="s">
        <v>30</v>
      </c>
      <c r="X6" s="1">
        <f t="shared" si="0"/>
        <v>17611103.919569999</v>
      </c>
      <c r="Y6" s="1">
        <f t="shared" si="1"/>
        <v>443721.06899999891</v>
      </c>
      <c r="Z6" s="1">
        <f t="shared" si="2"/>
        <v>103421171.80030243</v>
      </c>
    </row>
    <row r="7" spans="1:26" x14ac:dyDescent="0.25">
      <c r="A7" s="39" t="s">
        <v>5</v>
      </c>
      <c r="B7" s="5" t="s">
        <v>29</v>
      </c>
      <c r="C7" s="5" t="s">
        <v>30</v>
      </c>
      <c r="D7" s="5" t="s">
        <v>30</v>
      </c>
      <c r="E7" s="38">
        <v>67267010.060000002</v>
      </c>
      <c r="F7" s="5">
        <v>50101</v>
      </c>
      <c r="G7" s="5">
        <v>165239</v>
      </c>
      <c r="H7" s="6">
        <v>0.93600000000000005</v>
      </c>
      <c r="I7" s="6">
        <v>0.9</v>
      </c>
      <c r="J7" s="5">
        <v>1343</v>
      </c>
      <c r="K7" s="5">
        <v>115</v>
      </c>
      <c r="L7" s="5">
        <v>35</v>
      </c>
      <c r="M7" s="7">
        <v>11.249064663533099</v>
      </c>
      <c r="N7" s="5">
        <v>1.1200000000000001</v>
      </c>
      <c r="O7" s="5">
        <v>2399353.7138</v>
      </c>
      <c r="P7" s="5">
        <v>0.95569999999999999</v>
      </c>
      <c r="Q7" s="5">
        <v>811542.20000001602</v>
      </c>
      <c r="R7" s="5">
        <v>1096627.99</v>
      </c>
      <c r="S7" s="5">
        <v>308875.78999999899</v>
      </c>
      <c r="T7" s="40">
        <v>10912296.768608</v>
      </c>
      <c r="U7" s="44" t="s">
        <v>30</v>
      </c>
      <c r="V7" s="44" t="s">
        <v>30</v>
      </c>
      <c r="X7" s="1">
        <f t="shared" si="0"/>
        <v>2159418.3424200001</v>
      </c>
      <c r="Y7" s="1">
        <f t="shared" si="1"/>
        <v>308875.78999999899</v>
      </c>
      <c r="Z7" s="1">
        <f t="shared" si="2"/>
        <v>10584927.86554976</v>
      </c>
    </row>
    <row r="8" spans="1:26" x14ac:dyDescent="0.25">
      <c r="A8" s="39" t="s">
        <v>6</v>
      </c>
      <c r="B8" s="5" t="s">
        <v>29</v>
      </c>
      <c r="C8" s="5" t="s">
        <v>30</v>
      </c>
      <c r="D8" s="5" t="s">
        <v>30</v>
      </c>
      <c r="E8" s="38">
        <v>318380482.73000002</v>
      </c>
      <c r="F8" s="5">
        <v>118496</v>
      </c>
      <c r="G8" s="5">
        <v>774537</v>
      </c>
      <c r="H8" s="6">
        <v>0.96899999999999997</v>
      </c>
      <c r="I8" s="6">
        <v>0.94199999999999995</v>
      </c>
      <c r="J8" s="5">
        <v>2687</v>
      </c>
      <c r="K8" s="5">
        <v>170</v>
      </c>
      <c r="L8" s="5">
        <v>26</v>
      </c>
      <c r="M8" s="7">
        <v>17.952823206060799</v>
      </c>
      <c r="N8" s="5">
        <v>1.26</v>
      </c>
      <c r="O8" s="5">
        <v>7706151.5221999995</v>
      </c>
      <c r="P8" s="5">
        <v>0.85650000000000004</v>
      </c>
      <c r="Q8" s="5">
        <v>2290787.3400000101</v>
      </c>
      <c r="R8" s="5">
        <v>827537.61000000197</v>
      </c>
      <c r="S8" s="5">
        <v>381256.86</v>
      </c>
      <c r="T8" s="40">
        <v>70456774.198721901</v>
      </c>
      <c r="U8" s="44" t="s">
        <v>30</v>
      </c>
      <c r="V8" s="44" t="s">
        <v>30</v>
      </c>
      <c r="X8" s="1">
        <f t="shared" si="0"/>
        <v>6935536.36998</v>
      </c>
      <c r="Y8" s="1">
        <f t="shared" si="1"/>
        <v>381256.86</v>
      </c>
      <c r="Z8" s="1">
        <f t="shared" si="2"/>
        <v>68343070.972760245</v>
      </c>
    </row>
    <row r="9" spans="1:26" x14ac:dyDescent="0.25">
      <c r="A9" s="39" t="s">
        <v>7</v>
      </c>
      <c r="B9" s="5" t="s">
        <v>29</v>
      </c>
      <c r="C9" s="5" t="s">
        <v>30</v>
      </c>
      <c r="D9" s="5" t="s">
        <v>30</v>
      </c>
      <c r="E9" s="38">
        <v>175976371.66</v>
      </c>
      <c r="F9" s="5">
        <v>125140</v>
      </c>
      <c r="G9" s="5">
        <v>617774</v>
      </c>
      <c r="H9" s="6">
        <v>0.95899999999999996</v>
      </c>
      <c r="I9" s="6">
        <v>0.92100000000000004</v>
      </c>
      <c r="J9" s="5">
        <v>1406</v>
      </c>
      <c r="K9" s="5">
        <v>101</v>
      </c>
      <c r="L9" s="5">
        <v>20</v>
      </c>
      <c r="M9" s="7">
        <v>8.6661024670316298</v>
      </c>
      <c r="N9" s="5">
        <v>1.1000000000000001</v>
      </c>
      <c r="O9" s="5">
        <v>5295808.2635699939</v>
      </c>
      <c r="P9" s="5">
        <v>0.92626200000000003</v>
      </c>
      <c r="Q9" s="5">
        <v>1820176.1599999783</v>
      </c>
      <c r="R9" s="5">
        <v>1235829.05999999</v>
      </c>
      <c r="S9" s="5">
        <v>257813.89</v>
      </c>
      <c r="T9" s="40">
        <v>26125933.20117921</v>
      </c>
      <c r="U9" s="44" t="s">
        <v>30</v>
      </c>
      <c r="V9" s="44" t="s">
        <v>30</v>
      </c>
      <c r="X9" s="1">
        <f t="shared" si="0"/>
        <v>4766227.4372129943</v>
      </c>
      <c r="Y9" s="1">
        <f t="shared" si="1"/>
        <v>257813.89</v>
      </c>
      <c r="Z9" s="1">
        <f t="shared" si="2"/>
        <v>25342155.205143832</v>
      </c>
    </row>
    <row r="10" spans="1:26" x14ac:dyDescent="0.25">
      <c r="A10" s="39" t="s">
        <v>8</v>
      </c>
      <c r="B10" s="5" t="s">
        <v>29</v>
      </c>
      <c r="C10" s="5" t="s">
        <v>30</v>
      </c>
      <c r="D10" s="5" t="s">
        <v>30</v>
      </c>
      <c r="E10" s="38">
        <v>18027729.98</v>
      </c>
      <c r="F10" s="5">
        <v>18743</v>
      </c>
      <c r="G10" s="5">
        <v>95194</v>
      </c>
      <c r="H10" s="6">
        <v>0.94199999999999995</v>
      </c>
      <c r="I10" s="6">
        <v>0.89100000000000001</v>
      </c>
      <c r="J10" s="5">
        <v>962</v>
      </c>
      <c r="K10" s="5">
        <v>93</v>
      </c>
      <c r="L10" s="5">
        <v>18</v>
      </c>
      <c r="M10" s="7">
        <v>11.7433712121212</v>
      </c>
      <c r="N10" s="5">
        <v>1.1200000000000001</v>
      </c>
      <c r="O10" s="5">
        <v>646926.35840000003</v>
      </c>
      <c r="P10" s="5">
        <v>0.81269999999999998</v>
      </c>
      <c r="Q10" s="5">
        <v>390284.400000008</v>
      </c>
      <c r="R10" s="5">
        <v>218632.99</v>
      </c>
      <c r="S10" s="5">
        <v>132930.679999999</v>
      </c>
      <c r="T10" s="40">
        <v>3506403.614668</v>
      </c>
      <c r="U10" s="44" t="s">
        <v>30</v>
      </c>
      <c r="V10" s="44" t="s">
        <v>30</v>
      </c>
      <c r="X10" s="1">
        <f t="shared" si="0"/>
        <v>582233.72256000002</v>
      </c>
      <c r="Y10" s="1">
        <f t="shared" si="1"/>
        <v>132930.679999999</v>
      </c>
      <c r="Z10" s="1">
        <f t="shared" si="2"/>
        <v>3401211.5062279599</v>
      </c>
    </row>
    <row r="11" spans="1:26" x14ac:dyDescent="0.25">
      <c r="A11" s="39" t="s">
        <v>9</v>
      </c>
      <c r="B11" s="5" t="s">
        <v>29</v>
      </c>
      <c r="C11" s="5" t="s">
        <v>30</v>
      </c>
      <c r="D11" s="5" t="s">
        <v>30</v>
      </c>
      <c r="E11" s="38">
        <v>67547244.049999997</v>
      </c>
      <c r="F11" s="5">
        <v>53863</v>
      </c>
      <c r="G11" s="5">
        <v>251140</v>
      </c>
      <c r="H11" s="6">
        <v>0.90400000000000003</v>
      </c>
      <c r="I11" s="6">
        <v>0.83399999999999996</v>
      </c>
      <c r="J11" s="5">
        <v>1254</v>
      </c>
      <c r="K11" s="5">
        <v>71</v>
      </c>
      <c r="L11" s="5">
        <v>15</v>
      </c>
      <c r="M11" s="7">
        <v>5.1795504652033397</v>
      </c>
      <c r="N11" s="5">
        <v>1.1599999999999999</v>
      </c>
      <c r="O11" s="5">
        <v>1021106.9023199999</v>
      </c>
      <c r="P11" s="5">
        <v>0.71056000000000008</v>
      </c>
      <c r="Q11" s="5">
        <v>777961.03000000888</v>
      </c>
      <c r="R11" s="5">
        <v>408741.69999999902</v>
      </c>
      <c r="S11" s="5">
        <v>109183.78</v>
      </c>
      <c r="T11" s="40">
        <v>4975157.2805939941</v>
      </c>
      <c r="U11" s="44" t="s">
        <v>30</v>
      </c>
      <c r="V11" s="44" t="s">
        <v>30</v>
      </c>
      <c r="X11" s="1">
        <f t="shared" si="0"/>
        <v>918996.21208799991</v>
      </c>
      <c r="Y11" s="1">
        <f t="shared" si="1"/>
        <v>109183.78</v>
      </c>
      <c r="Z11" s="1">
        <f t="shared" si="2"/>
        <v>4825902.5621761745</v>
      </c>
    </row>
    <row r="12" spans="1:26" x14ac:dyDescent="0.25">
      <c r="A12" s="39" t="s">
        <v>2</v>
      </c>
      <c r="B12" s="5" t="s">
        <v>29</v>
      </c>
      <c r="C12" s="5" t="s">
        <v>29</v>
      </c>
      <c r="D12" s="5" t="s">
        <v>30</v>
      </c>
      <c r="E12" s="38">
        <v>52252025.920000002</v>
      </c>
      <c r="F12" s="5">
        <v>47501</v>
      </c>
      <c r="G12" s="5">
        <v>178441</v>
      </c>
      <c r="H12" s="6">
        <v>0.91500000000000004</v>
      </c>
      <c r="I12" s="6">
        <v>0.871</v>
      </c>
      <c r="J12" s="5">
        <v>1100</v>
      </c>
      <c r="K12" s="5">
        <v>120</v>
      </c>
      <c r="L12" s="5">
        <v>32</v>
      </c>
      <c r="M12" s="7">
        <v>6.5879474197216599</v>
      </c>
      <c r="N12" s="5">
        <v>1.05</v>
      </c>
      <c r="O12" s="5">
        <v>1218736.9606000001</v>
      </c>
      <c r="P12" s="5">
        <v>0.66366999999999998</v>
      </c>
      <c r="Q12" s="5">
        <v>728224.53000000562</v>
      </c>
      <c r="R12" s="5">
        <v>748285.69</v>
      </c>
      <c r="S12" s="5">
        <v>594373.929999999</v>
      </c>
      <c r="T12" s="40">
        <v>5759819.5325100003</v>
      </c>
      <c r="U12" s="44" t="s">
        <v>30</v>
      </c>
      <c r="V12" s="44" t="s">
        <v>30</v>
      </c>
      <c r="X12" s="1">
        <f t="shared" si="0"/>
        <v>1096863.2645400001</v>
      </c>
      <c r="Y12" s="1">
        <f t="shared" si="1"/>
        <v>594373.929999999</v>
      </c>
      <c r="Z12" s="1">
        <f t="shared" si="2"/>
        <v>5587024.9465346998</v>
      </c>
    </row>
    <row r="13" spans="1:26" x14ac:dyDescent="0.25">
      <c r="A13" s="39" t="s">
        <v>3</v>
      </c>
      <c r="B13" s="5" t="s">
        <v>29</v>
      </c>
      <c r="C13" s="5" t="s">
        <v>29</v>
      </c>
      <c r="D13" s="5" t="s">
        <v>30</v>
      </c>
      <c r="E13" s="38">
        <v>47417452.789999999</v>
      </c>
      <c r="F13" s="5">
        <v>31936</v>
      </c>
      <c r="G13" s="5">
        <v>138180</v>
      </c>
      <c r="H13" s="6">
        <v>0.93400000000000005</v>
      </c>
      <c r="I13" s="6">
        <v>0.86899999999999999</v>
      </c>
      <c r="J13" s="5">
        <v>1485</v>
      </c>
      <c r="K13" s="5">
        <v>107</v>
      </c>
      <c r="L13" s="5">
        <v>25</v>
      </c>
      <c r="M13" s="7">
        <v>4.7129295340016801</v>
      </c>
      <c r="N13" s="5">
        <v>1.18</v>
      </c>
      <c r="O13" s="5">
        <v>868551.73004999501</v>
      </c>
      <c r="P13" s="5">
        <v>0</v>
      </c>
      <c r="Q13" s="5">
        <v>484151.47000000114</v>
      </c>
      <c r="R13" s="5">
        <v>499930.84</v>
      </c>
      <c r="S13" s="5">
        <v>148721.39000000001</v>
      </c>
      <c r="T13" s="40">
        <v>2809513.5634369948</v>
      </c>
      <c r="U13" s="44" t="s">
        <v>30</v>
      </c>
      <c r="V13" s="44" t="s">
        <v>30</v>
      </c>
      <c r="X13" s="1">
        <f t="shared" si="0"/>
        <v>781696.55704499548</v>
      </c>
      <c r="Y13" s="1">
        <f t="shared" si="1"/>
        <v>148721.39000000001</v>
      </c>
      <c r="Z13" s="1">
        <f t="shared" si="2"/>
        <v>2725228.1565338848</v>
      </c>
    </row>
    <row r="14" spans="1:26" x14ac:dyDescent="0.25">
      <c r="A14" s="39" t="s">
        <v>4</v>
      </c>
      <c r="B14" s="5" t="s">
        <v>29</v>
      </c>
      <c r="C14" s="5" t="s">
        <v>29</v>
      </c>
      <c r="D14" s="5" t="s">
        <v>30</v>
      </c>
      <c r="E14" s="38">
        <v>40076703.079999998</v>
      </c>
      <c r="F14" s="5">
        <v>30486</v>
      </c>
      <c r="G14" s="5">
        <v>164424</v>
      </c>
      <c r="H14" s="6">
        <v>0.93200000000000005</v>
      </c>
      <c r="I14" s="6">
        <v>0.88400000000000001</v>
      </c>
      <c r="J14" s="5">
        <v>1315</v>
      </c>
      <c r="K14" s="5">
        <v>88</v>
      </c>
      <c r="L14" s="5">
        <v>16</v>
      </c>
      <c r="M14" s="7">
        <v>20.452339117788298</v>
      </c>
      <c r="N14" s="5">
        <v>1.83</v>
      </c>
      <c r="O14" s="5">
        <v>575480.77855000005</v>
      </c>
      <c r="P14" s="5">
        <v>0.62699000000000005</v>
      </c>
      <c r="Q14" s="5">
        <v>423046.13999999891</v>
      </c>
      <c r="R14" s="5">
        <v>540560.29</v>
      </c>
      <c r="S14" s="5">
        <v>118858.41</v>
      </c>
      <c r="T14" s="40">
        <v>2746358.8555309949</v>
      </c>
      <c r="U14" s="44" t="s">
        <v>30</v>
      </c>
      <c r="V14" s="44" t="s">
        <v>30</v>
      </c>
      <c r="X14" s="1">
        <f t="shared" si="0"/>
        <v>517932.70069500007</v>
      </c>
      <c r="Y14" s="1">
        <f t="shared" si="1"/>
        <v>118858.41</v>
      </c>
      <c r="Z14" s="1">
        <f t="shared" si="2"/>
        <v>2663968.0898650652</v>
      </c>
    </row>
    <row r="15" spans="1:26" x14ac:dyDescent="0.25">
      <c r="A15" s="39" t="s">
        <v>0</v>
      </c>
      <c r="B15" s="5" t="s">
        <v>29</v>
      </c>
      <c r="C15" s="5" t="s">
        <v>29</v>
      </c>
      <c r="D15" s="5" t="s">
        <v>30</v>
      </c>
      <c r="E15" s="38">
        <v>565016716.51999998</v>
      </c>
      <c r="F15" s="5">
        <v>281468</v>
      </c>
      <c r="G15" s="5">
        <v>1193867</v>
      </c>
      <c r="H15" s="6">
        <v>0.92300000000000004</v>
      </c>
      <c r="I15" s="6">
        <v>0.89</v>
      </c>
      <c r="J15" s="5">
        <v>2007</v>
      </c>
      <c r="K15" s="5">
        <v>127</v>
      </c>
      <c r="L15" s="5">
        <v>30</v>
      </c>
      <c r="M15" s="7">
        <v>12.392327777004301</v>
      </c>
      <c r="N15" s="5">
        <v>1.26</v>
      </c>
      <c r="O15" s="5">
        <v>20126975.90808</v>
      </c>
      <c r="P15" s="5">
        <v>1.06227</v>
      </c>
      <c r="Q15" s="5">
        <v>4604096.4199999897</v>
      </c>
      <c r="R15" s="5">
        <v>2988415.04</v>
      </c>
      <c r="S15" s="5">
        <v>403382.78999999899</v>
      </c>
      <c r="T15" s="40">
        <v>121671966.8238852</v>
      </c>
      <c r="U15" s="44" t="s">
        <v>30</v>
      </c>
      <c r="V15" s="44" t="s">
        <v>30</v>
      </c>
      <c r="X15" s="1">
        <f t="shared" si="0"/>
        <v>21133324.703484003</v>
      </c>
      <c r="Y15" s="1">
        <f t="shared" si="1"/>
        <v>443721.06899999891</v>
      </c>
      <c r="Z15" s="1">
        <f t="shared" si="2"/>
        <v>124105406.16036291</v>
      </c>
    </row>
    <row r="16" spans="1:26" x14ac:dyDescent="0.25">
      <c r="A16" s="39" t="s">
        <v>5</v>
      </c>
      <c r="B16" s="5" t="s">
        <v>29</v>
      </c>
      <c r="C16" s="5" t="s">
        <v>29</v>
      </c>
      <c r="D16" s="5" t="s">
        <v>30</v>
      </c>
      <c r="E16" s="38">
        <v>67267010.060000002</v>
      </c>
      <c r="F16" s="5">
        <v>50101</v>
      </c>
      <c r="G16" s="5">
        <v>165239</v>
      </c>
      <c r="H16" s="6">
        <v>0.93600000000000005</v>
      </c>
      <c r="I16" s="6">
        <v>0.9</v>
      </c>
      <c r="J16" s="5">
        <v>1343</v>
      </c>
      <c r="K16" s="5">
        <v>115</v>
      </c>
      <c r="L16" s="5">
        <v>35</v>
      </c>
      <c r="M16" s="7">
        <v>11.249064663533099</v>
      </c>
      <c r="N16" s="5">
        <v>1.1200000000000001</v>
      </c>
      <c r="O16" s="5">
        <v>2399353.7138</v>
      </c>
      <c r="P16" s="5">
        <v>0.95569999999999999</v>
      </c>
      <c r="Q16" s="5">
        <v>811542.20000001602</v>
      </c>
      <c r="R16" s="5">
        <v>1096627.99</v>
      </c>
      <c r="S16" s="5">
        <v>308875.78999999899</v>
      </c>
      <c r="T16" s="40">
        <v>10912296.768608</v>
      </c>
      <c r="U16" s="44" t="s">
        <v>30</v>
      </c>
      <c r="V16" s="44" t="s">
        <v>30</v>
      </c>
      <c r="X16" s="1">
        <f t="shared" si="0"/>
        <v>2159418.3424200001</v>
      </c>
      <c r="Y16" s="1">
        <f t="shared" si="1"/>
        <v>308875.78999999899</v>
      </c>
      <c r="Z16" s="1">
        <f t="shared" si="2"/>
        <v>10584927.86554976</v>
      </c>
    </row>
    <row r="17" spans="1:26" x14ac:dyDescent="0.25">
      <c r="A17" s="39" t="s">
        <v>6</v>
      </c>
      <c r="B17" s="5" t="s">
        <v>29</v>
      </c>
      <c r="C17" s="5" t="s">
        <v>29</v>
      </c>
      <c r="D17" s="5" t="s">
        <v>30</v>
      </c>
      <c r="E17" s="38">
        <v>318380482.73000002</v>
      </c>
      <c r="F17" s="5">
        <v>118496</v>
      </c>
      <c r="G17" s="5">
        <v>774537</v>
      </c>
      <c r="H17" s="6">
        <v>0.96899999999999997</v>
      </c>
      <c r="I17" s="6">
        <v>0.94199999999999995</v>
      </c>
      <c r="J17" s="5">
        <v>2687</v>
      </c>
      <c r="K17" s="5">
        <v>170</v>
      </c>
      <c r="L17" s="5">
        <v>26</v>
      </c>
      <c r="M17" s="7">
        <v>17.952823206060799</v>
      </c>
      <c r="N17" s="5">
        <v>1.26</v>
      </c>
      <c r="O17" s="5">
        <v>4623690.9133199994</v>
      </c>
      <c r="P17" s="5">
        <v>0.59955000000000003</v>
      </c>
      <c r="Q17" s="5">
        <v>2519866.0740000112</v>
      </c>
      <c r="R17" s="5">
        <v>827537.61000000197</v>
      </c>
      <c r="S17" s="5">
        <v>381256.86</v>
      </c>
      <c r="T17" s="40">
        <v>42274064.519233137</v>
      </c>
      <c r="U17" s="44" t="s">
        <v>30</v>
      </c>
      <c r="V17" s="44" t="s">
        <v>30</v>
      </c>
      <c r="X17" s="1">
        <f t="shared" si="0"/>
        <v>4161321.8219879996</v>
      </c>
      <c r="Y17" s="1">
        <f t="shared" si="1"/>
        <v>381256.86</v>
      </c>
      <c r="Z17" s="1">
        <f t="shared" si="2"/>
        <v>41005842.58365614</v>
      </c>
    </row>
    <row r="18" spans="1:26" x14ac:dyDescent="0.25">
      <c r="A18" s="39" t="s">
        <v>7</v>
      </c>
      <c r="B18" s="5" t="s">
        <v>29</v>
      </c>
      <c r="C18" s="5" t="s">
        <v>29</v>
      </c>
      <c r="D18" s="5" t="s">
        <v>30</v>
      </c>
      <c r="E18" s="38">
        <v>175976371.66</v>
      </c>
      <c r="F18" s="5">
        <v>125140</v>
      </c>
      <c r="G18" s="5">
        <v>617774</v>
      </c>
      <c r="H18" s="6">
        <v>0.95899999999999996</v>
      </c>
      <c r="I18" s="6">
        <v>0.92100000000000004</v>
      </c>
      <c r="J18" s="5">
        <v>1406</v>
      </c>
      <c r="K18" s="5">
        <v>101</v>
      </c>
      <c r="L18" s="5">
        <v>20</v>
      </c>
      <c r="M18" s="7">
        <v>8.6661024670316298</v>
      </c>
      <c r="N18" s="5">
        <v>1.1000000000000001</v>
      </c>
      <c r="O18" s="5">
        <v>5295808.2635699939</v>
      </c>
      <c r="P18" s="5">
        <v>0.92626200000000003</v>
      </c>
      <c r="Q18" s="5">
        <v>1820176.1599999783</v>
      </c>
      <c r="R18" s="5">
        <v>1235829.05999999</v>
      </c>
      <c r="S18" s="5">
        <v>257813.89</v>
      </c>
      <c r="T18" s="40">
        <v>26125933.20117921</v>
      </c>
      <c r="U18" s="44" t="s">
        <v>30</v>
      </c>
      <c r="V18" s="44" t="s">
        <v>30</v>
      </c>
      <c r="X18" s="1">
        <f t="shared" si="0"/>
        <v>4766227.4372129943</v>
      </c>
      <c r="Y18" s="1">
        <f t="shared" si="1"/>
        <v>257813.89</v>
      </c>
      <c r="Z18" s="1">
        <f t="shared" si="2"/>
        <v>25342155.205143832</v>
      </c>
    </row>
    <row r="19" spans="1:26" x14ac:dyDescent="0.25">
      <c r="A19" s="39" t="s">
        <v>8</v>
      </c>
      <c r="B19" s="5" t="s">
        <v>29</v>
      </c>
      <c r="C19" s="5" t="s">
        <v>29</v>
      </c>
      <c r="D19" s="5" t="s">
        <v>30</v>
      </c>
      <c r="E19" s="38">
        <v>18027729.98</v>
      </c>
      <c r="F19" s="5">
        <v>18743</v>
      </c>
      <c r="G19" s="5">
        <v>95194</v>
      </c>
      <c r="H19" s="6">
        <v>0.94199999999999995</v>
      </c>
      <c r="I19" s="6">
        <v>0.89100000000000001</v>
      </c>
      <c r="J19" s="5">
        <v>962</v>
      </c>
      <c r="K19" s="5">
        <v>93</v>
      </c>
      <c r="L19" s="5">
        <v>18</v>
      </c>
      <c r="M19" s="7">
        <v>11.7433712121212</v>
      </c>
      <c r="N19" s="5">
        <v>1.1200000000000001</v>
      </c>
      <c r="O19" s="5">
        <v>582233.72256000002</v>
      </c>
      <c r="P19" s="5">
        <v>0.82895399999999997</v>
      </c>
      <c r="Q19" s="5">
        <v>429312.84000000881</v>
      </c>
      <c r="R19" s="5">
        <v>218632.99</v>
      </c>
      <c r="S19" s="5">
        <v>132930.679999999</v>
      </c>
      <c r="T19" s="40">
        <v>3155763.2532012002</v>
      </c>
      <c r="U19" s="44" t="s">
        <v>30</v>
      </c>
      <c r="V19" s="44" t="s">
        <v>30</v>
      </c>
      <c r="X19" s="1">
        <f t="shared" si="0"/>
        <v>524010.35030400002</v>
      </c>
      <c r="Y19" s="1">
        <f t="shared" si="1"/>
        <v>132930.679999999</v>
      </c>
      <c r="Z19" s="1">
        <f t="shared" si="2"/>
        <v>3061090.3556051641</v>
      </c>
    </row>
    <row r="20" spans="1:26" x14ac:dyDescent="0.25">
      <c r="A20" s="39" t="s">
        <v>9</v>
      </c>
      <c r="B20" s="5" t="s">
        <v>29</v>
      </c>
      <c r="C20" s="5" t="s">
        <v>29</v>
      </c>
      <c r="D20" s="5" t="s">
        <v>30</v>
      </c>
      <c r="E20" s="38">
        <v>67547244.049999997</v>
      </c>
      <c r="F20" s="5">
        <v>53863</v>
      </c>
      <c r="G20" s="5">
        <v>251140</v>
      </c>
      <c r="H20" s="6">
        <v>0.90400000000000003</v>
      </c>
      <c r="I20" s="6">
        <v>0.83399999999999996</v>
      </c>
      <c r="J20" s="5">
        <v>1254</v>
      </c>
      <c r="K20" s="5">
        <v>71</v>
      </c>
      <c r="L20" s="5">
        <v>15</v>
      </c>
      <c r="M20" s="7">
        <v>5.1795504652033397</v>
      </c>
      <c r="N20" s="5">
        <v>1.1599999999999999</v>
      </c>
      <c r="O20" s="5">
        <v>1021106.9023199999</v>
      </c>
      <c r="P20" s="5">
        <v>0.71056000000000008</v>
      </c>
      <c r="Q20" s="5">
        <v>777961.03000000888</v>
      </c>
      <c r="R20" s="5">
        <v>408741.69999999902</v>
      </c>
      <c r="S20" s="5">
        <v>109183.78</v>
      </c>
      <c r="T20" s="40">
        <v>4975157.2805939941</v>
      </c>
      <c r="U20" s="44" t="s">
        <v>30</v>
      </c>
      <c r="V20" s="44" t="s">
        <v>30</v>
      </c>
      <c r="X20" s="1">
        <f t="shared" si="0"/>
        <v>918996.21208799991</v>
      </c>
      <c r="Y20" s="1">
        <f t="shared" si="1"/>
        <v>109183.78</v>
      </c>
      <c r="Z20" s="1">
        <f t="shared" si="2"/>
        <v>4825902.5621761745</v>
      </c>
    </row>
    <row r="21" spans="1:26" x14ac:dyDescent="0.25">
      <c r="A21" s="39" t="s">
        <v>2</v>
      </c>
      <c r="B21" s="5" t="s">
        <v>29</v>
      </c>
      <c r="C21" s="5" t="s">
        <v>29</v>
      </c>
      <c r="D21" s="5" t="s">
        <v>29</v>
      </c>
      <c r="E21" s="38">
        <v>52252025.920000002</v>
      </c>
      <c r="F21" s="5">
        <v>47501</v>
      </c>
      <c r="G21" s="5">
        <v>178441</v>
      </c>
      <c r="H21" s="6">
        <v>0.91500000000000004</v>
      </c>
      <c r="I21" s="6">
        <v>0.871</v>
      </c>
      <c r="J21" s="5">
        <v>1100</v>
      </c>
      <c r="K21" s="5">
        <v>120</v>
      </c>
      <c r="L21" s="5">
        <v>32</v>
      </c>
      <c r="M21" s="7">
        <v>6.5879474197216599</v>
      </c>
      <c r="N21" s="5">
        <v>1.05</v>
      </c>
      <c r="O21" s="5">
        <v>1218736.9606000001</v>
      </c>
      <c r="P21" s="5">
        <v>0.66366999999999998</v>
      </c>
      <c r="Q21" s="5">
        <v>728224.53000000562</v>
      </c>
      <c r="R21" s="5">
        <v>748285.69</v>
      </c>
      <c r="S21" s="5">
        <v>594373.929999999</v>
      </c>
      <c r="T21" s="40">
        <v>5759819.5325100003</v>
      </c>
      <c r="U21" s="44" t="s">
        <v>30</v>
      </c>
      <c r="V21" s="44" t="s">
        <v>30</v>
      </c>
      <c r="X21" s="1">
        <f t="shared" si="0"/>
        <v>1096863.2645400001</v>
      </c>
      <c r="Y21" s="1">
        <f t="shared" si="1"/>
        <v>594373.929999999</v>
      </c>
      <c r="Z21" s="1">
        <f t="shared" si="2"/>
        <v>5587024.9465346998</v>
      </c>
    </row>
    <row r="22" spans="1:26" x14ac:dyDescent="0.25">
      <c r="A22" s="39" t="s">
        <v>3</v>
      </c>
      <c r="B22" s="5" t="s">
        <v>29</v>
      </c>
      <c r="C22" s="5" t="s">
        <v>29</v>
      </c>
      <c r="D22" s="5" t="s">
        <v>29</v>
      </c>
      <c r="E22" s="38">
        <v>47417452.789999999</v>
      </c>
      <c r="F22" s="5">
        <v>31936</v>
      </c>
      <c r="G22" s="5">
        <v>138180</v>
      </c>
      <c r="H22" s="6">
        <v>0.93400000000000005</v>
      </c>
      <c r="I22" s="6">
        <v>0.86899999999999999</v>
      </c>
      <c r="J22" s="5">
        <v>1485</v>
      </c>
      <c r="K22" s="5">
        <v>107</v>
      </c>
      <c r="L22" s="5">
        <v>25</v>
      </c>
      <c r="M22" s="7">
        <v>4.7129295340016801</v>
      </c>
      <c r="N22" s="5">
        <v>1.18</v>
      </c>
      <c r="O22" s="5">
        <v>868551.73004999501</v>
      </c>
      <c r="P22" s="5">
        <v>0</v>
      </c>
      <c r="Q22" s="5">
        <v>484151.47000000114</v>
      </c>
      <c r="R22" s="5">
        <v>499930.84</v>
      </c>
      <c r="S22" s="5">
        <v>148721.39000000001</v>
      </c>
      <c r="T22" s="40">
        <v>2809513.5634369948</v>
      </c>
      <c r="U22" s="44" t="s">
        <v>30</v>
      </c>
      <c r="V22" s="44" t="s">
        <v>30</v>
      </c>
      <c r="X22" s="1">
        <f t="shared" si="0"/>
        <v>781696.55704499548</v>
      </c>
      <c r="Y22" s="1">
        <f t="shared" si="1"/>
        <v>148721.39000000001</v>
      </c>
      <c r="Z22" s="1">
        <f t="shared" si="2"/>
        <v>2725228.1565338848</v>
      </c>
    </row>
    <row r="23" spans="1:26" x14ac:dyDescent="0.25">
      <c r="A23" s="39" t="s">
        <v>4</v>
      </c>
      <c r="B23" s="5" t="s">
        <v>29</v>
      </c>
      <c r="C23" s="5" t="s">
        <v>29</v>
      </c>
      <c r="D23" s="5" t="s">
        <v>29</v>
      </c>
      <c r="E23" s="38">
        <v>40076703.079999998</v>
      </c>
      <c r="F23" s="5">
        <v>30486</v>
      </c>
      <c r="G23" s="5">
        <v>164424</v>
      </c>
      <c r="H23" s="6">
        <v>0.93200000000000005</v>
      </c>
      <c r="I23" s="6">
        <v>0.88400000000000001</v>
      </c>
      <c r="J23" s="5">
        <v>1315</v>
      </c>
      <c r="K23" s="5">
        <v>88</v>
      </c>
      <c r="L23" s="5">
        <v>16</v>
      </c>
      <c r="M23" s="7">
        <v>20.452339117788298</v>
      </c>
      <c r="N23" s="5">
        <v>1.83</v>
      </c>
      <c r="O23" s="5">
        <v>575480.77855000005</v>
      </c>
      <c r="P23" s="5">
        <v>0.62699000000000005</v>
      </c>
      <c r="Q23" s="5">
        <v>423046.13999999891</v>
      </c>
      <c r="R23" s="5">
        <v>540560.29</v>
      </c>
      <c r="S23" s="5">
        <v>118858.41</v>
      </c>
      <c r="T23" s="40">
        <v>2746358.8555309949</v>
      </c>
      <c r="U23" s="44" t="s">
        <v>30</v>
      </c>
      <c r="V23" s="44" t="s">
        <v>30</v>
      </c>
      <c r="X23" s="1">
        <f t="shared" si="0"/>
        <v>517932.70069500007</v>
      </c>
      <c r="Y23" s="1">
        <f t="shared" si="1"/>
        <v>118858.41</v>
      </c>
      <c r="Z23" s="1">
        <f t="shared" si="2"/>
        <v>2663968.0898650652</v>
      </c>
    </row>
    <row r="24" spans="1:26" x14ac:dyDescent="0.25">
      <c r="A24" s="39" t="s">
        <v>0</v>
      </c>
      <c r="B24" s="5" t="s">
        <v>29</v>
      </c>
      <c r="C24" s="5" t="s">
        <v>29</v>
      </c>
      <c r="D24" s="5" t="s">
        <v>29</v>
      </c>
      <c r="E24" s="38">
        <v>565016716.51999998</v>
      </c>
      <c r="F24" s="5">
        <v>281468</v>
      </c>
      <c r="G24" s="5">
        <v>1193867</v>
      </c>
      <c r="H24" s="6">
        <v>0.92300000000000004</v>
      </c>
      <c r="I24" s="6">
        <v>0.89</v>
      </c>
      <c r="J24" s="5">
        <v>2007</v>
      </c>
      <c r="K24" s="5">
        <v>127</v>
      </c>
      <c r="L24" s="5">
        <v>30</v>
      </c>
      <c r="M24" s="7">
        <v>12.392327777004301</v>
      </c>
      <c r="N24" s="5">
        <v>1.26</v>
      </c>
      <c r="O24" s="5">
        <v>20126975.90808</v>
      </c>
      <c r="P24" s="5">
        <v>1.06227</v>
      </c>
      <c r="Q24" s="5">
        <v>4604096.4199999897</v>
      </c>
      <c r="R24" s="5">
        <v>2988415.04</v>
      </c>
      <c r="S24" s="5">
        <v>403382.78999999899</v>
      </c>
      <c r="T24" s="40">
        <v>121671966.8238852</v>
      </c>
      <c r="U24" s="44" t="s">
        <v>30</v>
      </c>
      <c r="V24" s="44" t="s">
        <v>30</v>
      </c>
      <c r="X24" s="1">
        <f t="shared" si="0"/>
        <v>21133324.703484003</v>
      </c>
      <c r="Y24" s="1">
        <f t="shared" si="1"/>
        <v>443721.06899999891</v>
      </c>
      <c r="Z24" s="1">
        <f t="shared" si="2"/>
        <v>124105406.16036291</v>
      </c>
    </row>
    <row r="25" spans="1:26" x14ac:dyDescent="0.25">
      <c r="A25" s="39" t="s">
        <v>5</v>
      </c>
      <c r="B25" s="5" t="s">
        <v>29</v>
      </c>
      <c r="C25" s="5" t="s">
        <v>29</v>
      </c>
      <c r="D25" s="5" t="s">
        <v>29</v>
      </c>
      <c r="E25" s="38">
        <v>67267010.060000002</v>
      </c>
      <c r="F25" s="5">
        <v>50101</v>
      </c>
      <c r="G25" s="5">
        <v>165239</v>
      </c>
      <c r="H25" s="6">
        <v>0.93600000000000005</v>
      </c>
      <c r="I25" s="6">
        <v>0.9</v>
      </c>
      <c r="J25" s="5">
        <v>1343</v>
      </c>
      <c r="K25" s="5">
        <v>115</v>
      </c>
      <c r="L25" s="5">
        <v>35</v>
      </c>
      <c r="M25" s="7">
        <v>11.249064663533099</v>
      </c>
      <c r="N25" s="5">
        <v>1.1200000000000001</v>
      </c>
      <c r="O25" s="5">
        <v>1679547.5996599998</v>
      </c>
      <c r="P25" s="5">
        <v>0.76456000000000002</v>
      </c>
      <c r="Q25" s="5">
        <v>892696.42000001774</v>
      </c>
      <c r="R25" s="5">
        <v>1096627.99</v>
      </c>
      <c r="S25" s="5">
        <v>308875.78999999899</v>
      </c>
      <c r="T25" s="40">
        <v>7638607.7380255992</v>
      </c>
      <c r="U25" s="44" t="s">
        <v>30</v>
      </c>
      <c r="V25" s="44" t="s">
        <v>30</v>
      </c>
      <c r="X25" s="1">
        <f t="shared" si="0"/>
        <v>1511592.8396939998</v>
      </c>
      <c r="Y25" s="1">
        <f t="shared" si="1"/>
        <v>308875.78999999899</v>
      </c>
      <c r="Z25" s="1">
        <f t="shared" si="2"/>
        <v>7409449.5058848308</v>
      </c>
    </row>
    <row r="26" spans="1:26" x14ac:dyDescent="0.25">
      <c r="A26" s="39" t="s">
        <v>6</v>
      </c>
      <c r="B26" s="5" t="s">
        <v>29</v>
      </c>
      <c r="C26" s="5" t="s">
        <v>29</v>
      </c>
      <c r="D26" s="5" t="s">
        <v>29</v>
      </c>
      <c r="E26" s="38">
        <v>318380482.73000002</v>
      </c>
      <c r="F26" s="5">
        <v>118496</v>
      </c>
      <c r="G26" s="5">
        <v>774537</v>
      </c>
      <c r="H26" s="6">
        <v>0.96899999999999997</v>
      </c>
      <c r="I26" s="6">
        <v>0.94199999999999995</v>
      </c>
      <c r="J26" s="5">
        <v>2687</v>
      </c>
      <c r="K26" s="5">
        <v>170</v>
      </c>
      <c r="L26" s="5">
        <v>26</v>
      </c>
      <c r="M26" s="7">
        <v>17.952823206060799</v>
      </c>
      <c r="N26" s="5">
        <v>1.26</v>
      </c>
      <c r="O26" s="5">
        <v>4623690.9133199994</v>
      </c>
      <c r="P26" s="5">
        <v>0.59955000000000003</v>
      </c>
      <c r="Q26" s="5">
        <v>2519866.0740000112</v>
      </c>
      <c r="R26" s="5">
        <v>827537.61000000197</v>
      </c>
      <c r="S26" s="5">
        <v>381256.86</v>
      </c>
      <c r="T26" s="40">
        <v>42274064.519233137</v>
      </c>
      <c r="U26" s="44" t="s">
        <v>30</v>
      </c>
      <c r="V26" s="44" t="s">
        <v>30</v>
      </c>
      <c r="X26" s="1">
        <f t="shared" si="0"/>
        <v>4161321.8219879996</v>
      </c>
      <c r="Y26" s="1">
        <f t="shared" si="1"/>
        <v>381256.86</v>
      </c>
      <c r="Z26" s="1">
        <f t="shared" si="2"/>
        <v>41005842.58365614</v>
      </c>
    </row>
    <row r="27" spans="1:26" x14ac:dyDescent="0.25">
      <c r="A27" s="39" t="s">
        <v>7</v>
      </c>
      <c r="B27" s="5" t="s">
        <v>29</v>
      </c>
      <c r="C27" s="5" t="s">
        <v>29</v>
      </c>
      <c r="D27" s="5" t="s">
        <v>29</v>
      </c>
      <c r="E27" s="38">
        <v>175976371.66</v>
      </c>
      <c r="F27" s="5">
        <v>125140</v>
      </c>
      <c r="G27" s="5">
        <v>617774</v>
      </c>
      <c r="H27" s="6">
        <v>0.95899999999999996</v>
      </c>
      <c r="I27" s="6">
        <v>0.92100000000000004</v>
      </c>
      <c r="J27" s="5">
        <v>1406</v>
      </c>
      <c r="K27" s="5">
        <v>101</v>
      </c>
      <c r="L27" s="5">
        <v>20</v>
      </c>
      <c r="M27" s="7">
        <v>8.6661024670316298</v>
      </c>
      <c r="N27" s="5">
        <v>1.1000000000000001</v>
      </c>
      <c r="O27" s="5">
        <v>5295808.2635699939</v>
      </c>
      <c r="P27" s="5">
        <v>0.92626200000000003</v>
      </c>
      <c r="Q27" s="5">
        <v>1820176.1599999783</v>
      </c>
      <c r="R27" s="5">
        <v>1235829.05999999</v>
      </c>
      <c r="S27" s="5">
        <v>257813.89</v>
      </c>
      <c r="T27" s="40">
        <v>26125933.20117921</v>
      </c>
      <c r="U27" s="44" t="s">
        <v>30</v>
      </c>
      <c r="V27" s="44" t="s">
        <v>30</v>
      </c>
      <c r="X27" s="1">
        <f t="shared" si="0"/>
        <v>4766227.4372129943</v>
      </c>
      <c r="Y27" s="1">
        <f t="shared" si="1"/>
        <v>257813.89</v>
      </c>
      <c r="Z27" s="1">
        <f t="shared" si="2"/>
        <v>25342155.205143832</v>
      </c>
    </row>
    <row r="28" spans="1:26" x14ac:dyDescent="0.25">
      <c r="A28" s="39" t="s">
        <v>8</v>
      </c>
      <c r="B28" s="5" t="s">
        <v>29</v>
      </c>
      <c r="C28" s="5" t="s">
        <v>29</v>
      </c>
      <c r="D28" s="5" t="s">
        <v>29</v>
      </c>
      <c r="E28" s="38">
        <v>18027729.98</v>
      </c>
      <c r="F28" s="5">
        <v>18743</v>
      </c>
      <c r="G28" s="5">
        <v>95194</v>
      </c>
      <c r="H28" s="6">
        <v>0.94199999999999995</v>
      </c>
      <c r="I28" s="6">
        <v>0.89100000000000001</v>
      </c>
      <c r="J28" s="5">
        <v>962</v>
      </c>
      <c r="K28" s="5">
        <v>93</v>
      </c>
      <c r="L28" s="5">
        <v>18</v>
      </c>
      <c r="M28" s="7">
        <v>11.7433712121212</v>
      </c>
      <c r="N28" s="5">
        <v>1.1200000000000001</v>
      </c>
      <c r="O28" s="5">
        <v>582233.72256000002</v>
      </c>
      <c r="P28" s="5">
        <v>0.82895399999999997</v>
      </c>
      <c r="Q28" s="5">
        <v>429312.84000000881</v>
      </c>
      <c r="R28" s="5">
        <v>218632.99</v>
      </c>
      <c r="S28" s="5">
        <v>132930.679999999</v>
      </c>
      <c r="T28" s="40">
        <v>3155763.2532012002</v>
      </c>
      <c r="U28" s="44" t="s">
        <v>30</v>
      </c>
      <c r="V28" s="44" t="s">
        <v>30</v>
      </c>
      <c r="X28" s="1">
        <f t="shared" si="0"/>
        <v>524010.35030400002</v>
      </c>
      <c r="Y28" s="1">
        <f t="shared" si="1"/>
        <v>132930.679999999</v>
      </c>
      <c r="Z28" s="1">
        <f t="shared" si="2"/>
        <v>3061090.3556051641</v>
      </c>
    </row>
    <row r="29" spans="1:26" x14ac:dyDescent="0.25">
      <c r="A29" s="39" t="s">
        <v>9</v>
      </c>
      <c r="B29" s="5" t="s">
        <v>29</v>
      </c>
      <c r="C29" s="5" t="s">
        <v>29</v>
      </c>
      <c r="D29" s="5" t="s">
        <v>29</v>
      </c>
      <c r="E29" s="38">
        <v>67547244.049999997</v>
      </c>
      <c r="F29" s="5">
        <v>53863</v>
      </c>
      <c r="G29" s="5">
        <v>251140</v>
      </c>
      <c r="H29" s="6">
        <v>0.90400000000000003</v>
      </c>
      <c r="I29" s="6">
        <v>0.83399999999999996</v>
      </c>
      <c r="J29" s="5">
        <v>1254</v>
      </c>
      <c r="K29" s="5">
        <v>71</v>
      </c>
      <c r="L29" s="5">
        <v>15</v>
      </c>
      <c r="M29" s="7">
        <v>5.1795504652033397</v>
      </c>
      <c r="N29" s="5">
        <v>1.1599999999999999</v>
      </c>
      <c r="O29" s="5">
        <v>1021106.9023199999</v>
      </c>
      <c r="P29" s="5">
        <v>0.71056000000000008</v>
      </c>
      <c r="Q29" s="5">
        <v>777961.03000000888</v>
      </c>
      <c r="R29" s="5">
        <v>408741.69999999902</v>
      </c>
      <c r="S29" s="5">
        <v>109183.78</v>
      </c>
      <c r="T29" s="40">
        <v>4975157.2805939941</v>
      </c>
      <c r="U29" s="44" t="s">
        <v>30</v>
      </c>
      <c r="V29" s="44" t="s">
        <v>30</v>
      </c>
      <c r="X29" s="1">
        <f t="shared" si="0"/>
        <v>918996.21208799991</v>
      </c>
      <c r="Y29" s="1">
        <f t="shared" si="1"/>
        <v>109183.78</v>
      </c>
      <c r="Z29" s="1">
        <f t="shared" si="2"/>
        <v>4825902.5621761745</v>
      </c>
    </row>
    <row r="30" spans="1:26" x14ac:dyDescent="0.25">
      <c r="A30" s="39" t="s">
        <v>2</v>
      </c>
      <c r="B30" s="5" t="s">
        <v>29</v>
      </c>
      <c r="C30" s="5" t="s">
        <v>30</v>
      </c>
      <c r="D30" s="5" t="s">
        <v>29</v>
      </c>
      <c r="E30" s="38">
        <v>52252025.920000002</v>
      </c>
      <c r="F30" s="5">
        <v>47501</v>
      </c>
      <c r="G30" s="5">
        <v>178441</v>
      </c>
      <c r="H30" s="6">
        <v>0.91500000000000004</v>
      </c>
      <c r="I30" s="6">
        <v>0.871</v>
      </c>
      <c r="J30" s="5">
        <v>1100</v>
      </c>
      <c r="K30" s="5">
        <v>120</v>
      </c>
      <c r="L30" s="5">
        <v>32</v>
      </c>
      <c r="M30" s="7">
        <v>6.5879474197216599</v>
      </c>
      <c r="N30" s="5">
        <v>1.05</v>
      </c>
      <c r="O30" s="5">
        <v>2437473.9212000002</v>
      </c>
      <c r="P30" s="5">
        <v>0.94810000000000005</v>
      </c>
      <c r="Q30" s="5">
        <v>662022.30000000505</v>
      </c>
      <c r="R30" s="5">
        <v>748285.69</v>
      </c>
      <c r="S30" s="5">
        <v>594373.929999999</v>
      </c>
      <c r="T30" s="40">
        <v>11519639.065020001</v>
      </c>
      <c r="U30" s="44" t="s">
        <v>30</v>
      </c>
      <c r="V30" s="44" t="s">
        <v>30</v>
      </c>
      <c r="X30" s="1">
        <f t="shared" si="0"/>
        <v>2193726.5290800002</v>
      </c>
      <c r="Y30" s="1">
        <f t="shared" si="1"/>
        <v>594373.929999999</v>
      </c>
      <c r="Z30" s="1">
        <f t="shared" si="2"/>
        <v>11174049.8930694</v>
      </c>
    </row>
    <row r="31" spans="1:26" x14ac:dyDescent="0.25">
      <c r="A31" s="39" t="s">
        <v>3</v>
      </c>
      <c r="B31" s="5" t="s">
        <v>29</v>
      </c>
      <c r="C31" s="5" t="s">
        <v>30</v>
      </c>
      <c r="D31" s="5" t="s">
        <v>29</v>
      </c>
      <c r="E31" s="38">
        <v>47417452.789999999</v>
      </c>
      <c r="F31" s="5">
        <v>31936</v>
      </c>
      <c r="G31" s="5">
        <v>138180</v>
      </c>
      <c r="H31" s="6">
        <v>0.93400000000000005</v>
      </c>
      <c r="I31" s="6">
        <v>0.86899999999999999</v>
      </c>
      <c r="J31" s="5">
        <v>1485</v>
      </c>
      <c r="K31" s="5">
        <v>107</v>
      </c>
      <c r="L31" s="5">
        <v>25</v>
      </c>
      <c r="M31" s="7">
        <v>4.7129295340016801</v>
      </c>
      <c r="N31" s="5">
        <v>1.18</v>
      </c>
      <c r="O31" s="5">
        <v>1737103.46009999</v>
      </c>
      <c r="P31" s="5">
        <v>0</v>
      </c>
      <c r="Q31" s="5">
        <v>440137.700000001</v>
      </c>
      <c r="R31" s="5">
        <v>499930.84</v>
      </c>
      <c r="S31" s="5">
        <v>148721.39000000001</v>
      </c>
      <c r="T31" s="40">
        <v>5619027.1268739896</v>
      </c>
      <c r="U31" s="44" t="s">
        <v>30</v>
      </c>
      <c r="V31" s="44" t="s">
        <v>30</v>
      </c>
      <c r="X31" s="1">
        <f t="shared" si="0"/>
        <v>1563393.114089991</v>
      </c>
      <c r="Y31" s="1">
        <f t="shared" si="1"/>
        <v>148721.39000000001</v>
      </c>
      <c r="Z31" s="1">
        <f t="shared" si="2"/>
        <v>5450456.3130677696</v>
      </c>
    </row>
    <row r="32" spans="1:26" x14ac:dyDescent="0.25">
      <c r="A32" s="39" t="s">
        <v>4</v>
      </c>
      <c r="B32" s="5" t="s">
        <v>29</v>
      </c>
      <c r="C32" s="5" t="s">
        <v>30</v>
      </c>
      <c r="D32" s="5" t="s">
        <v>29</v>
      </c>
      <c r="E32" s="38">
        <v>40076703.079999998</v>
      </c>
      <c r="F32" s="5">
        <v>30486</v>
      </c>
      <c r="G32" s="5">
        <v>164424</v>
      </c>
      <c r="H32" s="6">
        <v>0.93200000000000005</v>
      </c>
      <c r="I32" s="6">
        <v>0.88400000000000001</v>
      </c>
      <c r="J32" s="5">
        <v>1315</v>
      </c>
      <c r="K32" s="5">
        <v>88</v>
      </c>
      <c r="L32" s="5">
        <v>16</v>
      </c>
      <c r="M32" s="7">
        <v>20.452339117788298</v>
      </c>
      <c r="N32" s="5">
        <v>1.83</v>
      </c>
      <c r="O32" s="5">
        <v>1150961.5571000001</v>
      </c>
      <c r="P32" s="5">
        <v>0.89570000000000005</v>
      </c>
      <c r="Q32" s="5">
        <v>384587.39999999898</v>
      </c>
      <c r="R32" s="5">
        <v>540560.29</v>
      </c>
      <c r="S32" s="5">
        <v>118858.41</v>
      </c>
      <c r="T32" s="40">
        <v>5492717.7110619899</v>
      </c>
      <c r="U32" s="44" t="s">
        <v>30</v>
      </c>
      <c r="V32" s="44" t="s">
        <v>30</v>
      </c>
      <c r="X32" s="1">
        <f t="shared" si="0"/>
        <v>1035865.4013900001</v>
      </c>
      <c r="Y32" s="1">
        <f t="shared" si="1"/>
        <v>118858.41</v>
      </c>
      <c r="Z32" s="1">
        <f t="shared" si="2"/>
        <v>5327936.1797301304</v>
      </c>
    </row>
    <row r="33" spans="1:26" x14ac:dyDescent="0.25">
      <c r="A33" s="39" t="s">
        <v>0</v>
      </c>
      <c r="B33" s="5" t="s">
        <v>29</v>
      </c>
      <c r="C33" s="5" t="s">
        <v>30</v>
      </c>
      <c r="D33" s="5" t="s">
        <v>29</v>
      </c>
      <c r="E33" s="38">
        <v>565016716.51999998</v>
      </c>
      <c r="F33" s="5">
        <v>281468</v>
      </c>
      <c r="G33" s="5">
        <v>1193867</v>
      </c>
      <c r="H33" s="6">
        <v>0.92300000000000004</v>
      </c>
      <c r="I33" s="6">
        <v>0.89</v>
      </c>
      <c r="J33" s="5">
        <v>2007</v>
      </c>
      <c r="K33" s="5">
        <v>127</v>
      </c>
      <c r="L33" s="5">
        <v>30</v>
      </c>
      <c r="M33" s="7">
        <v>12.392327777004301</v>
      </c>
      <c r="N33" s="5">
        <v>1.26</v>
      </c>
      <c r="O33" s="5">
        <v>16772479.9234</v>
      </c>
      <c r="P33" s="5">
        <v>0.9657</v>
      </c>
      <c r="Q33" s="5">
        <v>4185542.1999999899</v>
      </c>
      <c r="R33" s="5">
        <v>2988415.04</v>
      </c>
      <c r="S33" s="5">
        <v>403382.78999999899</v>
      </c>
      <c r="T33" s="40">
        <v>101393305.686571</v>
      </c>
      <c r="U33" s="44" t="s">
        <v>30</v>
      </c>
      <c r="V33" s="44" t="s">
        <v>30</v>
      </c>
      <c r="X33" s="1">
        <f t="shared" si="0"/>
        <v>17611103.919569999</v>
      </c>
      <c r="Y33" s="1">
        <f t="shared" si="1"/>
        <v>443721.06899999891</v>
      </c>
      <c r="Z33" s="1">
        <f t="shared" si="2"/>
        <v>103421171.80030243</v>
      </c>
    </row>
    <row r="34" spans="1:26" x14ac:dyDescent="0.25">
      <c r="A34" s="39" t="s">
        <v>5</v>
      </c>
      <c r="B34" s="5" t="s">
        <v>29</v>
      </c>
      <c r="C34" s="5" t="s">
        <v>30</v>
      </c>
      <c r="D34" s="5" t="s">
        <v>29</v>
      </c>
      <c r="E34" s="38">
        <v>67267010.060000002</v>
      </c>
      <c r="F34" s="5">
        <v>50101</v>
      </c>
      <c r="G34" s="5">
        <v>165239</v>
      </c>
      <c r="H34" s="6">
        <v>0.93600000000000005</v>
      </c>
      <c r="I34" s="6">
        <v>0.9</v>
      </c>
      <c r="J34" s="5">
        <v>1343</v>
      </c>
      <c r="K34" s="5">
        <v>115</v>
      </c>
      <c r="L34" s="5">
        <v>35</v>
      </c>
      <c r="M34" s="7">
        <v>11.249064663533099</v>
      </c>
      <c r="N34" s="5">
        <v>1.1200000000000001</v>
      </c>
      <c r="O34" s="5">
        <v>1679547.5996599998</v>
      </c>
      <c r="P34" s="5">
        <v>0.76456000000000002</v>
      </c>
      <c r="Q34" s="5">
        <v>892696.42000001774</v>
      </c>
      <c r="R34" s="5">
        <v>1096627.99</v>
      </c>
      <c r="S34" s="5">
        <v>308875.78999999899</v>
      </c>
      <c r="T34" s="40">
        <v>7638607.7380255992</v>
      </c>
      <c r="U34" s="44" t="s">
        <v>30</v>
      </c>
      <c r="V34" s="44" t="s">
        <v>30</v>
      </c>
      <c r="X34" s="1">
        <f t="shared" si="0"/>
        <v>1511592.8396939998</v>
      </c>
      <c r="Y34" s="1">
        <f t="shared" si="1"/>
        <v>308875.78999999899</v>
      </c>
      <c r="Z34" s="1">
        <f t="shared" si="2"/>
        <v>7409449.5058848308</v>
      </c>
    </row>
    <row r="35" spans="1:26" x14ac:dyDescent="0.25">
      <c r="A35" s="39" t="s">
        <v>6</v>
      </c>
      <c r="B35" s="5" t="s">
        <v>29</v>
      </c>
      <c r="C35" s="5" t="s">
        <v>30</v>
      </c>
      <c r="D35" s="5" t="s">
        <v>29</v>
      </c>
      <c r="E35" s="38">
        <v>318380482.73000002</v>
      </c>
      <c r="F35" s="5">
        <v>118496</v>
      </c>
      <c r="G35" s="5">
        <v>774537</v>
      </c>
      <c r="H35" s="6">
        <v>0.96899999999999997</v>
      </c>
      <c r="I35" s="6">
        <v>0.94199999999999995</v>
      </c>
      <c r="J35" s="5">
        <v>2687</v>
      </c>
      <c r="K35" s="5">
        <v>170</v>
      </c>
      <c r="L35" s="5">
        <v>26</v>
      </c>
      <c r="M35" s="7">
        <v>17.952823206060799</v>
      </c>
      <c r="N35" s="5">
        <v>1.26</v>
      </c>
      <c r="O35" s="5">
        <v>7706151.5221999995</v>
      </c>
      <c r="P35" s="5">
        <v>0.85650000000000004</v>
      </c>
      <c r="Q35" s="5">
        <v>2290787.3400000101</v>
      </c>
      <c r="R35" s="5">
        <v>827537.61000000197</v>
      </c>
      <c r="S35" s="5">
        <v>381256.86</v>
      </c>
      <c r="T35" s="40">
        <v>70456774.198721901</v>
      </c>
      <c r="U35" s="44" t="s">
        <v>30</v>
      </c>
      <c r="V35" s="44" t="s">
        <v>30</v>
      </c>
      <c r="X35" s="1">
        <f t="shared" si="0"/>
        <v>6935536.36998</v>
      </c>
      <c r="Y35" s="1">
        <f t="shared" si="1"/>
        <v>381256.86</v>
      </c>
      <c r="Z35" s="1">
        <f t="shared" si="2"/>
        <v>68343070.972760245</v>
      </c>
    </row>
    <row r="36" spans="1:26" x14ac:dyDescent="0.25">
      <c r="A36" s="39" t="s">
        <v>7</v>
      </c>
      <c r="B36" s="5" t="s">
        <v>29</v>
      </c>
      <c r="C36" s="5" t="s">
        <v>30</v>
      </c>
      <c r="D36" s="5" t="s">
        <v>29</v>
      </c>
      <c r="E36" s="38">
        <v>175976371.66</v>
      </c>
      <c r="F36" s="5">
        <v>125140</v>
      </c>
      <c r="G36" s="5">
        <v>617774</v>
      </c>
      <c r="H36" s="6">
        <v>0.95899999999999996</v>
      </c>
      <c r="I36" s="6">
        <v>0.92100000000000004</v>
      </c>
      <c r="J36" s="5">
        <v>1406</v>
      </c>
      <c r="K36" s="5">
        <v>101</v>
      </c>
      <c r="L36" s="5">
        <v>20</v>
      </c>
      <c r="M36" s="7">
        <v>8.6661024670316298</v>
      </c>
      <c r="N36" s="5">
        <v>1.1000000000000001</v>
      </c>
      <c r="O36" s="5">
        <v>5295808.2635699939</v>
      </c>
      <c r="P36" s="5">
        <v>0.92626200000000003</v>
      </c>
      <c r="Q36" s="5">
        <v>1820176.1599999783</v>
      </c>
      <c r="R36" s="5">
        <v>1235829.05999999</v>
      </c>
      <c r="S36" s="5">
        <v>257813.89</v>
      </c>
      <c r="T36" s="40">
        <v>26125933.20117921</v>
      </c>
      <c r="U36" s="44" t="s">
        <v>30</v>
      </c>
      <c r="V36" s="44" t="s">
        <v>30</v>
      </c>
      <c r="X36" s="1">
        <f t="shared" si="0"/>
        <v>4766227.4372129943</v>
      </c>
      <c r="Y36" s="1">
        <f t="shared" si="1"/>
        <v>257813.89</v>
      </c>
      <c r="Z36" s="1">
        <f t="shared" si="2"/>
        <v>25342155.205143832</v>
      </c>
    </row>
    <row r="37" spans="1:26" x14ac:dyDescent="0.25">
      <c r="A37" s="39" t="s">
        <v>8</v>
      </c>
      <c r="B37" s="5" t="s">
        <v>29</v>
      </c>
      <c r="C37" s="5" t="s">
        <v>30</v>
      </c>
      <c r="D37" s="5" t="s">
        <v>29</v>
      </c>
      <c r="E37" s="38">
        <v>18027729.98</v>
      </c>
      <c r="F37" s="5">
        <v>18743</v>
      </c>
      <c r="G37" s="5">
        <v>95194</v>
      </c>
      <c r="H37" s="6">
        <v>0.94199999999999995</v>
      </c>
      <c r="I37" s="6">
        <v>0.89100000000000001</v>
      </c>
      <c r="J37" s="5">
        <v>962</v>
      </c>
      <c r="K37" s="5">
        <v>93</v>
      </c>
      <c r="L37" s="5">
        <v>18</v>
      </c>
      <c r="M37" s="7">
        <v>11.7433712121212</v>
      </c>
      <c r="N37" s="5">
        <v>1.1200000000000001</v>
      </c>
      <c r="O37" s="5">
        <v>646926.35840000003</v>
      </c>
      <c r="P37" s="5">
        <v>0.81269999999999998</v>
      </c>
      <c r="Q37" s="5">
        <v>390284.400000008</v>
      </c>
      <c r="R37" s="5">
        <v>218632.99</v>
      </c>
      <c r="S37" s="5">
        <v>132930.679999999</v>
      </c>
      <c r="T37" s="40">
        <v>3506403.614668</v>
      </c>
      <c r="U37" s="44" t="s">
        <v>30</v>
      </c>
      <c r="V37" s="44" t="s">
        <v>30</v>
      </c>
      <c r="X37" s="1">
        <f t="shared" si="0"/>
        <v>582233.72256000002</v>
      </c>
      <c r="Y37" s="1">
        <f t="shared" si="1"/>
        <v>132930.679999999</v>
      </c>
      <c r="Z37" s="1">
        <f t="shared" si="2"/>
        <v>3401211.5062279599</v>
      </c>
    </row>
    <row r="38" spans="1:26" x14ac:dyDescent="0.25">
      <c r="A38" s="39" t="s">
        <v>9</v>
      </c>
      <c r="B38" s="5" t="s">
        <v>29</v>
      </c>
      <c r="C38" s="5" t="s">
        <v>30</v>
      </c>
      <c r="D38" s="5" t="s">
        <v>29</v>
      </c>
      <c r="E38" s="38">
        <v>67547244.049999997</v>
      </c>
      <c r="F38" s="5">
        <v>53863</v>
      </c>
      <c r="G38" s="5">
        <v>251140</v>
      </c>
      <c r="H38" s="6">
        <v>0.90400000000000003</v>
      </c>
      <c r="I38" s="6">
        <v>0.83399999999999996</v>
      </c>
      <c r="J38" s="5">
        <v>1254</v>
      </c>
      <c r="K38" s="5">
        <v>71</v>
      </c>
      <c r="L38" s="5">
        <v>15</v>
      </c>
      <c r="M38" s="7">
        <v>5.1795504652033397</v>
      </c>
      <c r="N38" s="5">
        <v>1.1599999999999999</v>
      </c>
      <c r="O38" s="5">
        <v>1021106.9023199999</v>
      </c>
      <c r="P38" s="5">
        <v>0.71056000000000008</v>
      </c>
      <c r="Q38" s="5">
        <v>777961.03000000888</v>
      </c>
      <c r="R38" s="5">
        <v>408741.69999999902</v>
      </c>
      <c r="S38" s="5">
        <v>109183.78</v>
      </c>
      <c r="T38" s="40">
        <v>4975157.2805939941</v>
      </c>
      <c r="U38" s="44" t="s">
        <v>30</v>
      </c>
      <c r="V38" s="44" t="s">
        <v>30</v>
      </c>
      <c r="X38" s="1">
        <f t="shared" si="0"/>
        <v>918996.21208799991</v>
      </c>
      <c r="Y38" s="1">
        <f t="shared" si="1"/>
        <v>109183.78</v>
      </c>
      <c r="Z38" s="1">
        <f t="shared" si="2"/>
        <v>4825902.5621761745</v>
      </c>
    </row>
    <row r="39" spans="1:26" x14ac:dyDescent="0.25">
      <c r="A39" s="39" t="s">
        <v>2</v>
      </c>
      <c r="B39" s="5" t="s">
        <v>30</v>
      </c>
      <c r="C39" s="5" t="s">
        <v>30</v>
      </c>
      <c r="D39" s="5" t="s">
        <v>30</v>
      </c>
      <c r="E39" s="38">
        <v>52252025.920000002</v>
      </c>
      <c r="F39" s="5">
        <v>47501</v>
      </c>
      <c r="G39" s="5">
        <v>178441</v>
      </c>
      <c r="H39" s="6">
        <v>0.91500000000000004</v>
      </c>
      <c r="I39" s="6">
        <v>0.871</v>
      </c>
      <c r="J39" s="5">
        <v>1100</v>
      </c>
      <c r="K39" s="5">
        <v>120</v>
      </c>
      <c r="L39" s="5">
        <v>32</v>
      </c>
      <c r="M39" s="7">
        <v>6.5879474197216599</v>
      </c>
      <c r="N39" s="5">
        <v>1.05</v>
      </c>
      <c r="O39" s="5">
        <v>2437473.9212000002</v>
      </c>
      <c r="P39" s="5">
        <v>0.94810000000000005</v>
      </c>
      <c r="Q39" s="5">
        <v>662022.30000000505</v>
      </c>
      <c r="R39" s="5">
        <v>748285.69</v>
      </c>
      <c r="S39" s="5">
        <v>594373.929999999</v>
      </c>
      <c r="T39" s="40">
        <v>11519639.065020001</v>
      </c>
      <c r="U39" s="44" t="s">
        <v>30</v>
      </c>
      <c r="V39" s="44" t="s">
        <v>30</v>
      </c>
      <c r="X39" s="1">
        <f t="shared" si="0"/>
        <v>2193726.5290800002</v>
      </c>
      <c r="Y39" s="1">
        <f t="shared" si="1"/>
        <v>594373.929999999</v>
      </c>
      <c r="Z39" s="1">
        <f t="shared" si="2"/>
        <v>11174049.8930694</v>
      </c>
    </row>
    <row r="40" spans="1:26" x14ac:dyDescent="0.25">
      <c r="A40" s="39" t="s">
        <v>3</v>
      </c>
      <c r="B40" s="5" t="s">
        <v>30</v>
      </c>
      <c r="C40" s="5" t="s">
        <v>30</v>
      </c>
      <c r="D40" s="5" t="s">
        <v>30</v>
      </c>
      <c r="E40" s="38">
        <v>47417452.789999999</v>
      </c>
      <c r="F40" s="5">
        <v>31936</v>
      </c>
      <c r="G40" s="5">
        <v>138180</v>
      </c>
      <c r="H40" s="6">
        <v>0.93400000000000005</v>
      </c>
      <c r="I40" s="6">
        <v>0.86899999999999999</v>
      </c>
      <c r="J40" s="5">
        <v>1485</v>
      </c>
      <c r="K40" s="5">
        <v>107</v>
      </c>
      <c r="L40" s="5">
        <v>25</v>
      </c>
      <c r="M40" s="7">
        <v>4.7129295340016801</v>
      </c>
      <c r="N40" s="5">
        <v>1.18</v>
      </c>
      <c r="O40" s="5">
        <v>1737103.46009999</v>
      </c>
      <c r="P40" s="5">
        <v>0</v>
      </c>
      <c r="Q40" s="5">
        <v>440137.700000001</v>
      </c>
      <c r="R40" s="5">
        <v>499930.84</v>
      </c>
      <c r="S40" s="5">
        <v>148721.39000000001</v>
      </c>
      <c r="T40" s="40">
        <v>5619027.1268739896</v>
      </c>
      <c r="U40" s="44" t="s">
        <v>30</v>
      </c>
      <c r="V40" s="44" t="s">
        <v>30</v>
      </c>
      <c r="X40" s="1">
        <f t="shared" si="0"/>
        <v>1563393.114089991</v>
      </c>
      <c r="Y40" s="1">
        <f t="shared" si="1"/>
        <v>148721.39000000001</v>
      </c>
      <c r="Z40" s="1">
        <f t="shared" si="2"/>
        <v>5450456.3130677696</v>
      </c>
    </row>
    <row r="41" spans="1:26" x14ac:dyDescent="0.25">
      <c r="A41" s="39" t="s">
        <v>4</v>
      </c>
      <c r="B41" s="5" t="s">
        <v>30</v>
      </c>
      <c r="C41" s="5" t="s">
        <v>30</v>
      </c>
      <c r="D41" s="5" t="s">
        <v>30</v>
      </c>
      <c r="E41" s="38">
        <v>40076703.079999998</v>
      </c>
      <c r="F41" s="5">
        <v>30486</v>
      </c>
      <c r="G41" s="5">
        <v>164424</v>
      </c>
      <c r="H41" s="6">
        <v>0.93200000000000005</v>
      </c>
      <c r="I41" s="6">
        <v>0.88400000000000001</v>
      </c>
      <c r="J41" s="5">
        <v>1315</v>
      </c>
      <c r="K41" s="5">
        <v>88</v>
      </c>
      <c r="L41" s="5">
        <v>16</v>
      </c>
      <c r="M41" s="7">
        <v>20.452339117788298</v>
      </c>
      <c r="N41" s="5">
        <v>1.83</v>
      </c>
      <c r="O41" s="5">
        <v>1150961.5571000001</v>
      </c>
      <c r="P41" s="5">
        <v>0.89570000000000005</v>
      </c>
      <c r="Q41" s="5">
        <v>384587.39999999898</v>
      </c>
      <c r="R41" s="5">
        <v>540560.29</v>
      </c>
      <c r="S41" s="5">
        <v>118858.41</v>
      </c>
      <c r="T41" s="40">
        <v>5492717.7110619899</v>
      </c>
      <c r="U41" s="44" t="s">
        <v>30</v>
      </c>
      <c r="V41" s="44" t="s">
        <v>30</v>
      </c>
      <c r="X41" s="1">
        <f t="shared" si="0"/>
        <v>1035865.4013900001</v>
      </c>
      <c r="Y41" s="1">
        <f t="shared" si="1"/>
        <v>118858.41</v>
      </c>
      <c r="Z41" s="1">
        <f t="shared" si="2"/>
        <v>5327936.1797301304</v>
      </c>
    </row>
    <row r="42" spans="1:26" x14ac:dyDescent="0.25">
      <c r="A42" s="39" t="s">
        <v>0</v>
      </c>
      <c r="B42" s="5" t="s">
        <v>30</v>
      </c>
      <c r="C42" s="5" t="s">
        <v>30</v>
      </c>
      <c r="D42" s="5" t="s">
        <v>30</v>
      </c>
      <c r="E42" s="38">
        <v>565016716.51999998</v>
      </c>
      <c r="F42" s="5">
        <v>281468</v>
      </c>
      <c r="G42" s="5">
        <v>1193867</v>
      </c>
      <c r="H42" s="6">
        <v>0.92300000000000004</v>
      </c>
      <c r="I42" s="6">
        <v>0.89</v>
      </c>
      <c r="J42" s="5">
        <v>2007</v>
      </c>
      <c r="K42" s="5">
        <v>127</v>
      </c>
      <c r="L42" s="5">
        <v>30</v>
      </c>
      <c r="M42" s="7">
        <v>12.392327777004301</v>
      </c>
      <c r="N42" s="5">
        <v>1.26</v>
      </c>
      <c r="O42" s="5">
        <v>16772479.9234</v>
      </c>
      <c r="P42" s="5">
        <v>0.9657</v>
      </c>
      <c r="Q42" s="5">
        <v>4185542.1999999899</v>
      </c>
      <c r="R42" s="5">
        <v>2988415.04</v>
      </c>
      <c r="S42" s="5">
        <v>403382.78999999899</v>
      </c>
      <c r="T42" s="40">
        <v>101393305.686571</v>
      </c>
      <c r="U42" s="44" t="s">
        <v>30</v>
      </c>
      <c r="V42" s="44" t="s">
        <v>30</v>
      </c>
      <c r="X42" s="1">
        <f t="shared" si="0"/>
        <v>17611103.919569999</v>
      </c>
      <c r="Y42" s="1">
        <f t="shared" si="1"/>
        <v>443721.06899999891</v>
      </c>
      <c r="Z42" s="1">
        <f t="shared" si="2"/>
        <v>103421171.80030243</v>
      </c>
    </row>
    <row r="43" spans="1:26" x14ac:dyDescent="0.25">
      <c r="A43" s="39" t="s">
        <v>5</v>
      </c>
      <c r="B43" s="5" t="s">
        <v>30</v>
      </c>
      <c r="C43" s="5" t="s">
        <v>30</v>
      </c>
      <c r="D43" s="5" t="s">
        <v>30</v>
      </c>
      <c r="E43" s="38">
        <v>67267010.060000002</v>
      </c>
      <c r="F43" s="5">
        <v>50101</v>
      </c>
      <c r="G43" s="5">
        <v>165239</v>
      </c>
      <c r="H43" s="6">
        <v>0.93600000000000005</v>
      </c>
      <c r="I43" s="6">
        <v>0.9</v>
      </c>
      <c r="J43" s="5">
        <v>1343</v>
      </c>
      <c r="K43" s="5">
        <v>115</v>
      </c>
      <c r="L43" s="5">
        <v>35</v>
      </c>
      <c r="M43" s="7">
        <v>11.249064663533099</v>
      </c>
      <c r="N43" s="5">
        <v>1.1200000000000001</v>
      </c>
      <c r="O43" s="5">
        <v>2399353.7138</v>
      </c>
      <c r="P43" s="5">
        <v>0.95569999999999999</v>
      </c>
      <c r="Q43" s="5">
        <v>811542.20000001602</v>
      </c>
      <c r="R43" s="5">
        <v>1096627.99</v>
      </c>
      <c r="S43" s="5">
        <v>308875.78999999899</v>
      </c>
      <c r="T43" s="40">
        <v>10912296.768608</v>
      </c>
      <c r="U43" s="44" t="s">
        <v>30</v>
      </c>
      <c r="V43" s="44" t="s">
        <v>30</v>
      </c>
      <c r="X43" s="1">
        <f t="shared" si="0"/>
        <v>2159418.3424200001</v>
      </c>
      <c r="Y43" s="1">
        <f t="shared" si="1"/>
        <v>308875.78999999899</v>
      </c>
      <c r="Z43" s="1">
        <f t="shared" si="2"/>
        <v>10584927.86554976</v>
      </c>
    </row>
    <row r="44" spans="1:26" x14ac:dyDescent="0.25">
      <c r="A44" s="39" t="s">
        <v>6</v>
      </c>
      <c r="B44" s="5" t="s">
        <v>30</v>
      </c>
      <c r="C44" s="5" t="s">
        <v>30</v>
      </c>
      <c r="D44" s="5" t="s">
        <v>30</v>
      </c>
      <c r="E44" s="38">
        <v>318380482.73000002</v>
      </c>
      <c r="F44" s="5">
        <v>118496</v>
      </c>
      <c r="G44" s="5">
        <v>774537</v>
      </c>
      <c r="H44" s="6">
        <v>0.96899999999999997</v>
      </c>
      <c r="I44" s="6">
        <v>0.94199999999999995</v>
      </c>
      <c r="J44" s="5">
        <v>2687</v>
      </c>
      <c r="K44" s="5">
        <v>170</v>
      </c>
      <c r="L44" s="5">
        <v>26</v>
      </c>
      <c r="M44" s="7">
        <v>17.952823206060799</v>
      </c>
      <c r="N44" s="5">
        <v>1.26</v>
      </c>
      <c r="O44" s="5">
        <v>7706151.5221999995</v>
      </c>
      <c r="P44" s="5">
        <v>0.85650000000000004</v>
      </c>
      <c r="Q44" s="5">
        <v>2290787.3400000101</v>
      </c>
      <c r="R44" s="5">
        <v>827537.61000000197</v>
      </c>
      <c r="S44" s="5">
        <v>381256.86</v>
      </c>
      <c r="T44" s="40">
        <v>70456774.198721901</v>
      </c>
      <c r="U44" s="44" t="s">
        <v>30</v>
      </c>
      <c r="V44" s="44" t="s">
        <v>30</v>
      </c>
      <c r="X44" s="1">
        <f t="shared" si="0"/>
        <v>6935536.36998</v>
      </c>
      <c r="Y44" s="1">
        <f t="shared" si="1"/>
        <v>381256.86</v>
      </c>
      <c r="Z44" s="1">
        <f t="shared" si="2"/>
        <v>68343070.972760245</v>
      </c>
    </row>
    <row r="45" spans="1:26" x14ac:dyDescent="0.25">
      <c r="A45" s="39" t="s">
        <v>7</v>
      </c>
      <c r="B45" s="5" t="s">
        <v>30</v>
      </c>
      <c r="C45" s="5" t="s">
        <v>30</v>
      </c>
      <c r="D45" s="5" t="s">
        <v>30</v>
      </c>
      <c r="E45" s="38">
        <v>175976371.66</v>
      </c>
      <c r="F45" s="5">
        <v>125140</v>
      </c>
      <c r="G45" s="5">
        <v>617774</v>
      </c>
      <c r="H45" s="6">
        <v>0.95899999999999996</v>
      </c>
      <c r="I45" s="6">
        <v>0.92100000000000004</v>
      </c>
      <c r="J45" s="5">
        <v>1406</v>
      </c>
      <c r="K45" s="5">
        <v>101</v>
      </c>
      <c r="L45" s="5">
        <v>20</v>
      </c>
      <c r="M45" s="7">
        <v>8.6661024670316298</v>
      </c>
      <c r="N45" s="5">
        <v>1.1000000000000001</v>
      </c>
      <c r="O45" s="5">
        <v>5884231.4039666597</v>
      </c>
      <c r="P45" s="5">
        <v>0.90810000000000002</v>
      </c>
      <c r="Q45" s="5">
        <v>1654705.5999999801</v>
      </c>
      <c r="R45" s="5">
        <v>1235829.05999999</v>
      </c>
      <c r="S45" s="5">
        <v>257813.89</v>
      </c>
      <c r="T45" s="40">
        <v>29028814.667976901</v>
      </c>
      <c r="U45" s="44" t="s">
        <v>30</v>
      </c>
      <c r="V45" s="44" t="s">
        <v>30</v>
      </c>
      <c r="X45" s="1">
        <f t="shared" si="0"/>
        <v>5295808.2635699939</v>
      </c>
      <c r="Y45" s="1">
        <f t="shared" si="1"/>
        <v>257813.89</v>
      </c>
      <c r="Z45" s="1">
        <f t="shared" si="2"/>
        <v>28157950.227937594</v>
      </c>
    </row>
    <row r="46" spans="1:26" x14ac:dyDescent="0.25">
      <c r="A46" s="39" t="s">
        <v>8</v>
      </c>
      <c r="B46" s="5" t="s">
        <v>30</v>
      </c>
      <c r="C46" s="5" t="s">
        <v>30</v>
      </c>
      <c r="D46" s="5" t="s">
        <v>30</v>
      </c>
      <c r="E46" s="38">
        <v>18027729.98</v>
      </c>
      <c r="F46" s="5">
        <v>18743</v>
      </c>
      <c r="G46" s="5">
        <v>95194</v>
      </c>
      <c r="H46" s="6">
        <v>0.94199999999999995</v>
      </c>
      <c r="I46" s="6">
        <v>0.89100000000000001</v>
      </c>
      <c r="J46" s="5">
        <v>962</v>
      </c>
      <c r="K46" s="5">
        <v>93</v>
      </c>
      <c r="L46" s="5">
        <v>18</v>
      </c>
      <c r="M46" s="7">
        <v>11.7433712121212</v>
      </c>
      <c r="N46" s="5">
        <v>1.1200000000000001</v>
      </c>
      <c r="O46" s="5">
        <v>646926.35840000003</v>
      </c>
      <c r="P46" s="5">
        <v>0.81269999999999998</v>
      </c>
      <c r="Q46" s="5">
        <v>390284.400000008</v>
      </c>
      <c r="R46" s="5">
        <v>218632.99</v>
      </c>
      <c r="S46" s="5">
        <v>132930.679999999</v>
      </c>
      <c r="T46" s="40">
        <v>3506403.614668</v>
      </c>
      <c r="U46" s="44" t="s">
        <v>30</v>
      </c>
      <c r="V46" s="44" t="s">
        <v>30</v>
      </c>
      <c r="X46" s="1">
        <f t="shared" si="0"/>
        <v>582233.72256000002</v>
      </c>
      <c r="Y46" s="1">
        <f t="shared" si="1"/>
        <v>132930.679999999</v>
      </c>
      <c r="Z46" s="1">
        <f t="shared" si="2"/>
        <v>3401211.5062279599</v>
      </c>
    </row>
    <row r="47" spans="1:26" x14ac:dyDescent="0.25">
      <c r="A47" s="39" t="s">
        <v>9</v>
      </c>
      <c r="B47" s="5" t="s">
        <v>30</v>
      </c>
      <c r="C47" s="5" t="s">
        <v>30</v>
      </c>
      <c r="D47" s="5" t="s">
        <v>30</v>
      </c>
      <c r="E47" s="38">
        <v>67547244.049999997</v>
      </c>
      <c r="F47" s="5">
        <v>53863</v>
      </c>
      <c r="G47" s="5">
        <v>251140</v>
      </c>
      <c r="H47" s="6">
        <v>0.90400000000000003</v>
      </c>
      <c r="I47" s="6">
        <v>0.83399999999999996</v>
      </c>
      <c r="J47" s="5">
        <v>1254</v>
      </c>
      <c r="K47" s="5">
        <v>71</v>
      </c>
      <c r="L47" s="5">
        <v>15</v>
      </c>
      <c r="M47" s="7">
        <v>5.1795504652033397</v>
      </c>
      <c r="N47" s="5">
        <v>1.1599999999999999</v>
      </c>
      <c r="O47" s="5">
        <v>1701844.8372</v>
      </c>
      <c r="P47" s="5">
        <v>0.88819999999999999</v>
      </c>
      <c r="Q47" s="5">
        <v>707237.30000000796</v>
      </c>
      <c r="R47" s="5">
        <v>408741.69999999902</v>
      </c>
      <c r="S47" s="5">
        <v>109183.78</v>
      </c>
      <c r="T47" s="40">
        <v>8291928.8009899901</v>
      </c>
      <c r="U47" s="44" t="s">
        <v>30</v>
      </c>
      <c r="V47" s="44" t="s">
        <v>30</v>
      </c>
      <c r="X47" s="1">
        <f t="shared" si="0"/>
        <v>1531660.35348</v>
      </c>
      <c r="Y47" s="1">
        <f t="shared" si="1"/>
        <v>109183.78</v>
      </c>
      <c r="Z47" s="1">
        <f t="shared" si="2"/>
        <v>8043170.9369602902</v>
      </c>
    </row>
    <row r="48" spans="1:26" x14ac:dyDescent="0.25">
      <c r="A48" s="39" t="s">
        <v>2</v>
      </c>
      <c r="B48" s="5" t="s">
        <v>30</v>
      </c>
      <c r="C48" s="5" t="s">
        <v>29</v>
      </c>
      <c r="D48" s="5" t="s">
        <v>30</v>
      </c>
      <c r="E48" s="38">
        <v>52252025.920000002</v>
      </c>
      <c r="F48" s="5">
        <v>47501</v>
      </c>
      <c r="G48" s="5">
        <v>178441</v>
      </c>
      <c r="H48" s="6">
        <v>0.91500000000000004</v>
      </c>
      <c r="I48" s="6">
        <v>0.871</v>
      </c>
      <c r="J48" s="5">
        <v>1100</v>
      </c>
      <c r="K48" s="5">
        <v>120</v>
      </c>
      <c r="L48" s="5">
        <v>32</v>
      </c>
      <c r="M48" s="7">
        <v>6.5879474197216599</v>
      </c>
      <c r="N48" s="5">
        <v>1.05</v>
      </c>
      <c r="O48" s="5">
        <v>1218736.9606000001</v>
      </c>
      <c r="P48" s="5">
        <v>0.66366999999999998</v>
      </c>
      <c r="Q48" s="5">
        <v>728224.53000000562</v>
      </c>
      <c r="R48" s="5">
        <v>748285.69</v>
      </c>
      <c r="S48" s="5">
        <v>594373.929999999</v>
      </c>
      <c r="T48" s="40">
        <v>5759819.5325100003</v>
      </c>
      <c r="U48" s="44" t="s">
        <v>30</v>
      </c>
      <c r="V48" s="44" t="s">
        <v>30</v>
      </c>
      <c r="X48" s="1">
        <f t="shared" si="0"/>
        <v>1096863.2645400001</v>
      </c>
      <c r="Y48" s="1">
        <f t="shared" si="1"/>
        <v>594373.929999999</v>
      </c>
      <c r="Z48" s="1">
        <f t="shared" si="2"/>
        <v>5587024.9465346998</v>
      </c>
    </row>
    <row r="49" spans="1:26" x14ac:dyDescent="0.25">
      <c r="A49" s="39" t="s">
        <v>3</v>
      </c>
      <c r="B49" s="5" t="s">
        <v>30</v>
      </c>
      <c r="C49" s="5" t="s">
        <v>29</v>
      </c>
      <c r="D49" s="5" t="s">
        <v>30</v>
      </c>
      <c r="E49" s="38">
        <v>47417452.789999999</v>
      </c>
      <c r="F49" s="5">
        <v>31936</v>
      </c>
      <c r="G49" s="5">
        <v>138180</v>
      </c>
      <c r="H49" s="6">
        <v>0.93400000000000005</v>
      </c>
      <c r="I49" s="6">
        <v>0.86899999999999999</v>
      </c>
      <c r="J49" s="5">
        <v>1485</v>
      </c>
      <c r="K49" s="5">
        <v>107</v>
      </c>
      <c r="L49" s="5">
        <v>25</v>
      </c>
      <c r="M49" s="7">
        <v>4.7129295340016801</v>
      </c>
      <c r="N49" s="5">
        <v>1.18</v>
      </c>
      <c r="O49" s="5">
        <v>868551.73004999501</v>
      </c>
      <c r="P49" s="5">
        <v>0</v>
      </c>
      <c r="Q49" s="5">
        <v>484151.47000000114</v>
      </c>
      <c r="R49" s="5">
        <v>499930.84</v>
      </c>
      <c r="S49" s="5">
        <v>148721.39000000001</v>
      </c>
      <c r="T49" s="40">
        <v>2809513.5634369948</v>
      </c>
      <c r="U49" s="44" t="s">
        <v>30</v>
      </c>
      <c r="V49" s="44" t="s">
        <v>30</v>
      </c>
      <c r="X49" s="1">
        <f t="shared" si="0"/>
        <v>781696.55704499548</v>
      </c>
      <c r="Y49" s="1">
        <f t="shared" si="1"/>
        <v>148721.39000000001</v>
      </c>
      <c r="Z49" s="1">
        <f t="shared" si="2"/>
        <v>2725228.1565338848</v>
      </c>
    </row>
    <row r="50" spans="1:26" x14ac:dyDescent="0.25">
      <c r="A50" s="39" t="s">
        <v>4</v>
      </c>
      <c r="B50" s="5" t="s">
        <v>30</v>
      </c>
      <c r="C50" s="5" t="s">
        <v>29</v>
      </c>
      <c r="D50" s="5" t="s">
        <v>30</v>
      </c>
      <c r="E50" s="38">
        <v>40076703.079999998</v>
      </c>
      <c r="F50" s="5">
        <v>30486</v>
      </c>
      <c r="G50" s="5">
        <v>164424</v>
      </c>
      <c r="H50" s="6">
        <v>0.93200000000000005</v>
      </c>
      <c r="I50" s="6">
        <v>0.88400000000000001</v>
      </c>
      <c r="J50" s="5">
        <v>1315</v>
      </c>
      <c r="K50" s="5">
        <v>88</v>
      </c>
      <c r="L50" s="5">
        <v>16</v>
      </c>
      <c r="M50" s="7">
        <v>20.452339117788298</v>
      </c>
      <c r="N50" s="5">
        <v>1.83</v>
      </c>
      <c r="O50" s="5">
        <v>575480.77855000005</v>
      </c>
      <c r="P50" s="5">
        <v>0.62699000000000005</v>
      </c>
      <c r="Q50" s="5">
        <v>423046.13999999891</v>
      </c>
      <c r="R50" s="5">
        <v>540560.29</v>
      </c>
      <c r="S50" s="5">
        <v>118858.41</v>
      </c>
      <c r="T50" s="40">
        <v>2746358.8555309949</v>
      </c>
      <c r="U50" s="44" t="s">
        <v>30</v>
      </c>
      <c r="V50" s="44" t="s">
        <v>30</v>
      </c>
      <c r="X50" s="1">
        <f t="shared" si="0"/>
        <v>517932.70069500007</v>
      </c>
      <c r="Y50" s="1">
        <f t="shared" si="1"/>
        <v>118858.41</v>
      </c>
      <c r="Z50" s="1">
        <f t="shared" si="2"/>
        <v>2663968.0898650652</v>
      </c>
    </row>
    <row r="51" spans="1:26" x14ac:dyDescent="0.25">
      <c r="A51" s="39" t="s">
        <v>0</v>
      </c>
      <c r="B51" s="5" t="s">
        <v>30</v>
      </c>
      <c r="C51" s="5" t="s">
        <v>29</v>
      </c>
      <c r="D51" s="5" t="s">
        <v>30</v>
      </c>
      <c r="E51" s="38">
        <v>565016716.51999998</v>
      </c>
      <c r="F51" s="5">
        <v>281468</v>
      </c>
      <c r="G51" s="5">
        <v>1193867</v>
      </c>
      <c r="H51" s="6">
        <v>0.92300000000000004</v>
      </c>
      <c r="I51" s="6">
        <v>0.89</v>
      </c>
      <c r="J51" s="5">
        <v>2007</v>
      </c>
      <c r="K51" s="5">
        <v>127</v>
      </c>
      <c r="L51" s="5">
        <v>30</v>
      </c>
      <c r="M51" s="7">
        <v>12.392327777004301</v>
      </c>
      <c r="N51" s="5">
        <v>1.26</v>
      </c>
      <c r="O51" s="5">
        <v>20126975.90808</v>
      </c>
      <c r="P51" s="5">
        <v>1.06227</v>
      </c>
      <c r="Q51" s="5">
        <v>4604096.4199999897</v>
      </c>
      <c r="R51" s="5">
        <v>2988415.04</v>
      </c>
      <c r="S51" s="5">
        <v>403382.78999999899</v>
      </c>
      <c r="T51" s="40">
        <v>121671966.8238852</v>
      </c>
      <c r="U51" s="44" t="s">
        <v>30</v>
      </c>
      <c r="V51" s="44" t="s">
        <v>30</v>
      </c>
      <c r="X51" s="1">
        <f t="shared" si="0"/>
        <v>21133324.703484003</v>
      </c>
      <c r="Y51" s="1">
        <f t="shared" si="1"/>
        <v>443721.06899999891</v>
      </c>
      <c r="Z51" s="1">
        <f t="shared" si="2"/>
        <v>124105406.16036291</v>
      </c>
    </row>
    <row r="52" spans="1:26" x14ac:dyDescent="0.25">
      <c r="A52" s="39" t="s">
        <v>5</v>
      </c>
      <c r="B52" s="5" t="s">
        <v>30</v>
      </c>
      <c r="C52" s="5" t="s">
        <v>29</v>
      </c>
      <c r="D52" s="5" t="s">
        <v>30</v>
      </c>
      <c r="E52" s="38">
        <v>67267010.060000002</v>
      </c>
      <c r="F52" s="5">
        <v>50101</v>
      </c>
      <c r="G52" s="5">
        <v>165239</v>
      </c>
      <c r="H52" s="6">
        <v>0.93600000000000005</v>
      </c>
      <c r="I52" s="6">
        <v>0.9</v>
      </c>
      <c r="J52" s="5">
        <v>1343</v>
      </c>
      <c r="K52" s="5">
        <v>115</v>
      </c>
      <c r="L52" s="5">
        <v>35</v>
      </c>
      <c r="M52" s="7">
        <v>11.249064663533099</v>
      </c>
      <c r="N52" s="5">
        <v>1.1200000000000001</v>
      </c>
      <c r="O52" s="5">
        <v>2399353.7138</v>
      </c>
      <c r="P52" s="5">
        <v>0.95569999999999999</v>
      </c>
      <c r="Q52" s="5">
        <v>811542.20000001602</v>
      </c>
      <c r="R52" s="5">
        <v>1096627.99</v>
      </c>
      <c r="S52" s="5">
        <v>308875.78999999899</v>
      </c>
      <c r="T52" s="40">
        <v>10912296.768608</v>
      </c>
      <c r="U52" s="44" t="s">
        <v>30</v>
      </c>
      <c r="V52" s="44" t="s">
        <v>30</v>
      </c>
      <c r="X52" s="1">
        <f t="shared" si="0"/>
        <v>2159418.3424200001</v>
      </c>
      <c r="Y52" s="1">
        <f t="shared" si="1"/>
        <v>308875.78999999899</v>
      </c>
      <c r="Z52" s="1">
        <f t="shared" si="2"/>
        <v>10584927.86554976</v>
      </c>
    </row>
    <row r="53" spans="1:26" x14ac:dyDescent="0.25">
      <c r="A53" s="39" t="s">
        <v>6</v>
      </c>
      <c r="B53" s="5" t="s">
        <v>30</v>
      </c>
      <c r="C53" s="5" t="s">
        <v>29</v>
      </c>
      <c r="D53" s="5" t="s">
        <v>30</v>
      </c>
      <c r="E53" s="38">
        <v>318380482.73000002</v>
      </c>
      <c r="F53" s="5">
        <v>118496</v>
      </c>
      <c r="G53" s="5">
        <v>774537</v>
      </c>
      <c r="H53" s="6">
        <v>0.96899999999999997</v>
      </c>
      <c r="I53" s="6">
        <v>0.94199999999999995</v>
      </c>
      <c r="J53" s="5">
        <v>2687</v>
      </c>
      <c r="K53" s="5">
        <v>170</v>
      </c>
      <c r="L53" s="5">
        <v>26</v>
      </c>
      <c r="M53" s="7">
        <v>17.952823206060799</v>
      </c>
      <c r="N53" s="5">
        <v>1.26</v>
      </c>
      <c r="O53" s="5">
        <v>4623690.9133199994</v>
      </c>
      <c r="P53" s="5">
        <v>0.59955000000000003</v>
      </c>
      <c r="Q53" s="5">
        <v>2519866.0740000112</v>
      </c>
      <c r="R53" s="5">
        <v>827537.61000000197</v>
      </c>
      <c r="S53" s="5">
        <v>381256.86</v>
      </c>
      <c r="T53" s="40">
        <v>42274064.519233137</v>
      </c>
      <c r="U53" s="44" t="s">
        <v>30</v>
      </c>
      <c r="V53" s="44" t="s">
        <v>30</v>
      </c>
      <c r="X53" s="1">
        <f t="shared" si="0"/>
        <v>4161321.8219879996</v>
      </c>
      <c r="Y53" s="1">
        <f t="shared" si="1"/>
        <v>381256.86</v>
      </c>
      <c r="Z53" s="1">
        <f t="shared" si="2"/>
        <v>41005842.58365614</v>
      </c>
    </row>
    <row r="54" spans="1:26" x14ac:dyDescent="0.25">
      <c r="A54" s="39" t="s">
        <v>7</v>
      </c>
      <c r="B54" s="5" t="s">
        <v>30</v>
      </c>
      <c r="C54" s="5" t="s">
        <v>29</v>
      </c>
      <c r="D54" s="5" t="s">
        <v>30</v>
      </c>
      <c r="E54" s="38">
        <v>175976371.66</v>
      </c>
      <c r="F54" s="5">
        <v>125140</v>
      </c>
      <c r="G54" s="5">
        <v>617774</v>
      </c>
      <c r="H54" s="6">
        <v>0.95899999999999996</v>
      </c>
      <c r="I54" s="6">
        <v>0.92100000000000004</v>
      </c>
      <c r="J54" s="5">
        <v>1406</v>
      </c>
      <c r="K54" s="5">
        <v>101</v>
      </c>
      <c r="L54" s="5">
        <v>20</v>
      </c>
      <c r="M54" s="7">
        <v>8.6661024670316298</v>
      </c>
      <c r="N54" s="5">
        <v>1.1000000000000001</v>
      </c>
      <c r="O54" s="5">
        <v>5884231.4039666597</v>
      </c>
      <c r="P54" s="5">
        <v>0.90810000000000002</v>
      </c>
      <c r="Q54" s="5">
        <v>1654705.5999999801</v>
      </c>
      <c r="R54" s="5">
        <v>1235829.05999999</v>
      </c>
      <c r="S54" s="5">
        <v>257813.89</v>
      </c>
      <c r="T54" s="40">
        <v>29028814.667976901</v>
      </c>
      <c r="U54" s="44" t="s">
        <v>30</v>
      </c>
      <c r="V54" s="44" t="s">
        <v>30</v>
      </c>
      <c r="X54" s="1">
        <f t="shared" si="0"/>
        <v>5295808.2635699939</v>
      </c>
      <c r="Y54" s="1">
        <f t="shared" si="1"/>
        <v>257813.89</v>
      </c>
      <c r="Z54" s="1">
        <f t="shared" si="2"/>
        <v>28157950.227937594</v>
      </c>
    </row>
    <row r="55" spans="1:26" x14ac:dyDescent="0.25">
      <c r="A55" s="39" t="s">
        <v>8</v>
      </c>
      <c r="B55" s="5" t="s">
        <v>30</v>
      </c>
      <c r="C55" s="5" t="s">
        <v>29</v>
      </c>
      <c r="D55" s="5" t="s">
        <v>30</v>
      </c>
      <c r="E55" s="38">
        <v>18027729.98</v>
      </c>
      <c r="F55" s="5">
        <v>18743</v>
      </c>
      <c r="G55" s="5">
        <v>95194</v>
      </c>
      <c r="H55" s="6">
        <v>0.94199999999999995</v>
      </c>
      <c r="I55" s="6">
        <v>0.89100000000000001</v>
      </c>
      <c r="J55" s="5">
        <v>962</v>
      </c>
      <c r="K55" s="5">
        <v>93</v>
      </c>
      <c r="L55" s="5">
        <v>18</v>
      </c>
      <c r="M55" s="7">
        <v>11.7433712121212</v>
      </c>
      <c r="N55" s="5">
        <v>1.1200000000000001</v>
      </c>
      <c r="O55" s="5">
        <v>582233.72256000002</v>
      </c>
      <c r="P55" s="5">
        <v>0.82895399999999997</v>
      </c>
      <c r="Q55" s="5">
        <v>429312.84000000881</v>
      </c>
      <c r="R55" s="5">
        <v>218632.99</v>
      </c>
      <c r="S55" s="5">
        <v>132930.679999999</v>
      </c>
      <c r="T55" s="40">
        <v>3155763.2532012002</v>
      </c>
      <c r="U55" s="44" t="s">
        <v>30</v>
      </c>
      <c r="V55" s="44" t="s">
        <v>30</v>
      </c>
      <c r="X55" s="1">
        <f t="shared" si="0"/>
        <v>524010.35030400002</v>
      </c>
      <c r="Y55" s="1">
        <f t="shared" si="1"/>
        <v>132930.679999999</v>
      </c>
      <c r="Z55" s="1">
        <f t="shared" si="2"/>
        <v>3061090.3556051641</v>
      </c>
    </row>
    <row r="56" spans="1:26" x14ac:dyDescent="0.25">
      <c r="A56" s="39" t="s">
        <v>9</v>
      </c>
      <c r="B56" s="5" t="s">
        <v>30</v>
      </c>
      <c r="C56" s="5" t="s">
        <v>29</v>
      </c>
      <c r="D56" s="5" t="s">
        <v>30</v>
      </c>
      <c r="E56" s="38">
        <v>67547244.049999997</v>
      </c>
      <c r="F56" s="5">
        <v>53863</v>
      </c>
      <c r="G56" s="5">
        <v>251140</v>
      </c>
      <c r="H56" s="6">
        <v>0.90400000000000003</v>
      </c>
      <c r="I56" s="6">
        <v>0.83399999999999996</v>
      </c>
      <c r="J56" s="5">
        <v>1254</v>
      </c>
      <c r="K56" s="5">
        <v>71</v>
      </c>
      <c r="L56" s="5">
        <v>15</v>
      </c>
      <c r="M56" s="7">
        <v>5.1795504652033397</v>
      </c>
      <c r="N56" s="5">
        <v>1.1599999999999999</v>
      </c>
      <c r="O56" s="5">
        <v>1701844.8372</v>
      </c>
      <c r="P56" s="5">
        <v>0.88819999999999999</v>
      </c>
      <c r="Q56" s="5">
        <v>707237.30000000796</v>
      </c>
      <c r="R56" s="5">
        <v>408741.69999999902</v>
      </c>
      <c r="S56" s="5">
        <v>109183.78</v>
      </c>
      <c r="T56" s="40">
        <v>8291928.8009899901</v>
      </c>
      <c r="U56" s="44" t="s">
        <v>30</v>
      </c>
      <c r="V56" s="44" t="s">
        <v>30</v>
      </c>
      <c r="X56" s="1">
        <f t="shared" si="0"/>
        <v>1531660.35348</v>
      </c>
      <c r="Y56" s="1">
        <f t="shared" si="1"/>
        <v>109183.78</v>
      </c>
      <c r="Z56" s="1">
        <f t="shared" si="2"/>
        <v>8043170.9369602902</v>
      </c>
    </row>
    <row r="57" spans="1:26" x14ac:dyDescent="0.25">
      <c r="A57" s="39" t="s">
        <v>2</v>
      </c>
      <c r="B57" s="5" t="s">
        <v>30</v>
      </c>
      <c r="C57" s="5" t="s">
        <v>29</v>
      </c>
      <c r="D57" s="5" t="s">
        <v>29</v>
      </c>
      <c r="E57" s="38">
        <v>52252025.920000002</v>
      </c>
      <c r="F57" s="5">
        <v>47501</v>
      </c>
      <c r="G57" s="5">
        <v>178441</v>
      </c>
      <c r="H57" s="6">
        <v>0.91500000000000004</v>
      </c>
      <c r="I57" s="6">
        <v>0.871</v>
      </c>
      <c r="J57" s="5">
        <v>1100</v>
      </c>
      <c r="K57" s="5">
        <v>120</v>
      </c>
      <c r="L57" s="5">
        <v>32</v>
      </c>
      <c r="M57" s="7">
        <v>6.5879474197216599</v>
      </c>
      <c r="N57" s="5">
        <v>1.05</v>
      </c>
      <c r="O57" s="5">
        <v>1218736.9606000001</v>
      </c>
      <c r="P57" s="5">
        <v>0.66366999999999998</v>
      </c>
      <c r="Q57" s="5">
        <v>728224.53000000562</v>
      </c>
      <c r="R57" s="5">
        <v>748285.69</v>
      </c>
      <c r="S57" s="5">
        <v>594373.929999999</v>
      </c>
      <c r="T57" s="40">
        <v>5759819.5325100003</v>
      </c>
      <c r="U57" s="44" t="s">
        <v>30</v>
      </c>
      <c r="V57" s="44" t="s">
        <v>30</v>
      </c>
      <c r="X57" s="1">
        <f t="shared" si="0"/>
        <v>1096863.2645400001</v>
      </c>
      <c r="Y57" s="1">
        <f t="shared" si="1"/>
        <v>594373.929999999</v>
      </c>
      <c r="Z57" s="1">
        <f t="shared" si="2"/>
        <v>5587024.9465346998</v>
      </c>
    </row>
    <row r="58" spans="1:26" x14ac:dyDescent="0.25">
      <c r="A58" s="39" t="s">
        <v>3</v>
      </c>
      <c r="B58" s="5" t="s">
        <v>30</v>
      </c>
      <c r="C58" s="5" t="s">
        <v>29</v>
      </c>
      <c r="D58" s="5" t="s">
        <v>29</v>
      </c>
      <c r="E58" s="38">
        <v>47417452.789999999</v>
      </c>
      <c r="F58" s="5">
        <v>31936</v>
      </c>
      <c r="G58" s="5">
        <v>138180</v>
      </c>
      <c r="H58" s="6">
        <v>0.93400000000000005</v>
      </c>
      <c r="I58" s="6">
        <v>0.86899999999999999</v>
      </c>
      <c r="J58" s="5">
        <v>1485</v>
      </c>
      <c r="K58" s="5">
        <v>107</v>
      </c>
      <c r="L58" s="5">
        <v>25</v>
      </c>
      <c r="M58" s="7">
        <v>4.7129295340016801</v>
      </c>
      <c r="N58" s="5">
        <v>1.18</v>
      </c>
      <c r="O58" s="5">
        <v>868551.73004999501</v>
      </c>
      <c r="P58" s="5">
        <v>0</v>
      </c>
      <c r="Q58" s="5">
        <v>484151.47000000114</v>
      </c>
      <c r="R58" s="5">
        <v>499930.84</v>
      </c>
      <c r="S58" s="5">
        <v>148721.39000000001</v>
      </c>
      <c r="T58" s="40">
        <v>2809513.5634369948</v>
      </c>
      <c r="U58" s="44" t="s">
        <v>30</v>
      </c>
      <c r="V58" s="44" t="s">
        <v>30</v>
      </c>
      <c r="X58" s="1">
        <f t="shared" si="0"/>
        <v>781696.55704499548</v>
      </c>
      <c r="Y58" s="1">
        <f t="shared" si="1"/>
        <v>148721.39000000001</v>
      </c>
      <c r="Z58" s="1">
        <f t="shared" si="2"/>
        <v>2725228.1565338848</v>
      </c>
    </row>
    <row r="59" spans="1:26" x14ac:dyDescent="0.25">
      <c r="A59" s="39" t="s">
        <v>4</v>
      </c>
      <c r="B59" s="5" t="s">
        <v>30</v>
      </c>
      <c r="C59" s="5" t="s">
        <v>29</v>
      </c>
      <c r="D59" s="5" t="s">
        <v>29</v>
      </c>
      <c r="E59" s="38">
        <v>40076703.079999998</v>
      </c>
      <c r="F59" s="5">
        <v>30486</v>
      </c>
      <c r="G59" s="5">
        <v>164424</v>
      </c>
      <c r="H59" s="6">
        <v>0.93200000000000005</v>
      </c>
      <c r="I59" s="6">
        <v>0.88400000000000001</v>
      </c>
      <c r="J59" s="5">
        <v>1315</v>
      </c>
      <c r="K59" s="5">
        <v>88</v>
      </c>
      <c r="L59" s="5">
        <v>16</v>
      </c>
      <c r="M59" s="7">
        <v>20.452339117788298</v>
      </c>
      <c r="N59" s="5">
        <v>1.83</v>
      </c>
      <c r="O59" s="5">
        <v>575480.77855000005</v>
      </c>
      <c r="P59" s="5">
        <v>0.62699000000000005</v>
      </c>
      <c r="Q59" s="5">
        <v>423046.13999999891</v>
      </c>
      <c r="R59" s="5">
        <v>540560.29</v>
      </c>
      <c r="S59" s="5">
        <v>118858.41</v>
      </c>
      <c r="T59" s="40">
        <v>2746358.8555309949</v>
      </c>
      <c r="U59" s="44" t="s">
        <v>30</v>
      </c>
      <c r="V59" s="44" t="s">
        <v>30</v>
      </c>
      <c r="X59" s="1">
        <f t="shared" si="0"/>
        <v>517932.70069500007</v>
      </c>
      <c r="Y59" s="1">
        <f t="shared" si="1"/>
        <v>118858.41</v>
      </c>
      <c r="Z59" s="1">
        <f t="shared" si="2"/>
        <v>2663968.0898650652</v>
      </c>
    </row>
    <row r="60" spans="1:26" x14ac:dyDescent="0.25">
      <c r="A60" s="39" t="s">
        <v>0</v>
      </c>
      <c r="B60" s="5" t="s">
        <v>30</v>
      </c>
      <c r="C60" s="5" t="s">
        <v>29</v>
      </c>
      <c r="D60" s="5" t="s">
        <v>29</v>
      </c>
      <c r="E60" s="38">
        <v>565016716.51999998</v>
      </c>
      <c r="F60" s="5">
        <v>281468</v>
      </c>
      <c r="G60" s="5">
        <v>1193867</v>
      </c>
      <c r="H60" s="6">
        <v>0.92300000000000004</v>
      </c>
      <c r="I60" s="6">
        <v>0.89</v>
      </c>
      <c r="J60" s="5">
        <v>2007</v>
      </c>
      <c r="K60" s="5">
        <v>127</v>
      </c>
      <c r="L60" s="5">
        <v>30</v>
      </c>
      <c r="M60" s="7">
        <v>12.392327777004301</v>
      </c>
      <c r="N60" s="5">
        <v>1.26</v>
      </c>
      <c r="O60" s="5">
        <v>20126975.90808</v>
      </c>
      <c r="P60" s="5">
        <v>1.06227</v>
      </c>
      <c r="Q60" s="5">
        <v>4604096.4199999897</v>
      </c>
      <c r="R60" s="5">
        <v>2988415.04</v>
      </c>
      <c r="S60" s="5">
        <v>403382.78999999899</v>
      </c>
      <c r="T60" s="40">
        <v>121671966.8238852</v>
      </c>
      <c r="U60" s="44" t="s">
        <v>30</v>
      </c>
      <c r="V60" s="44" t="s">
        <v>30</v>
      </c>
      <c r="X60" s="1">
        <f t="shared" si="0"/>
        <v>21133324.703484003</v>
      </c>
      <c r="Y60" s="1">
        <f t="shared" si="1"/>
        <v>443721.06899999891</v>
      </c>
      <c r="Z60" s="1">
        <f t="shared" si="2"/>
        <v>124105406.16036291</v>
      </c>
    </row>
    <row r="61" spans="1:26" x14ac:dyDescent="0.25">
      <c r="A61" s="39" t="s">
        <v>5</v>
      </c>
      <c r="B61" s="5" t="s">
        <v>30</v>
      </c>
      <c r="C61" s="5" t="s">
        <v>29</v>
      </c>
      <c r="D61" s="5" t="s">
        <v>29</v>
      </c>
      <c r="E61" s="38">
        <v>67267010.060000002</v>
      </c>
      <c r="F61" s="5">
        <v>50101</v>
      </c>
      <c r="G61" s="5">
        <v>165239</v>
      </c>
      <c r="H61" s="6">
        <v>0.93600000000000005</v>
      </c>
      <c r="I61" s="6">
        <v>0.9</v>
      </c>
      <c r="J61" s="5">
        <v>1343</v>
      </c>
      <c r="K61" s="5">
        <v>115</v>
      </c>
      <c r="L61" s="5">
        <v>35</v>
      </c>
      <c r="M61" s="7">
        <v>11.249064663533099</v>
      </c>
      <c r="N61" s="5">
        <v>1.1200000000000001</v>
      </c>
      <c r="O61" s="5">
        <v>1679547.5996599998</v>
      </c>
      <c r="P61" s="5">
        <v>0.76456000000000002</v>
      </c>
      <c r="Q61" s="5">
        <v>892696.42000001774</v>
      </c>
      <c r="R61" s="5">
        <v>1096627.99</v>
      </c>
      <c r="S61" s="5">
        <v>308875.78999999899</v>
      </c>
      <c r="T61" s="40">
        <v>7638607.7380255992</v>
      </c>
      <c r="U61" s="44" t="s">
        <v>30</v>
      </c>
      <c r="V61" s="44" t="s">
        <v>30</v>
      </c>
      <c r="X61" s="1">
        <f t="shared" si="0"/>
        <v>1511592.8396939998</v>
      </c>
      <c r="Y61" s="1">
        <f t="shared" si="1"/>
        <v>308875.78999999899</v>
      </c>
      <c r="Z61" s="1">
        <f t="shared" si="2"/>
        <v>7409449.5058848308</v>
      </c>
    </row>
    <row r="62" spans="1:26" x14ac:dyDescent="0.25">
      <c r="A62" s="39" t="s">
        <v>6</v>
      </c>
      <c r="B62" s="5" t="s">
        <v>30</v>
      </c>
      <c r="C62" s="5" t="s">
        <v>29</v>
      </c>
      <c r="D62" s="5" t="s">
        <v>29</v>
      </c>
      <c r="E62" s="38">
        <v>318380482.73000002</v>
      </c>
      <c r="F62" s="5">
        <v>118496</v>
      </c>
      <c r="G62" s="5">
        <v>774537</v>
      </c>
      <c r="H62" s="6">
        <v>0.96899999999999997</v>
      </c>
      <c r="I62" s="6">
        <v>0.94199999999999995</v>
      </c>
      <c r="J62" s="5">
        <v>2687</v>
      </c>
      <c r="K62" s="5">
        <v>170</v>
      </c>
      <c r="L62" s="5">
        <v>26</v>
      </c>
      <c r="M62" s="7">
        <v>17.952823206060799</v>
      </c>
      <c r="N62" s="5">
        <v>1.26</v>
      </c>
      <c r="O62" s="5">
        <v>4623690.9133199994</v>
      </c>
      <c r="P62" s="5">
        <v>0.59955000000000003</v>
      </c>
      <c r="Q62" s="5">
        <v>2519866.0740000112</v>
      </c>
      <c r="R62" s="5">
        <v>827537.61000000197</v>
      </c>
      <c r="S62" s="5">
        <v>381256.86</v>
      </c>
      <c r="T62" s="40">
        <v>42274064.519233137</v>
      </c>
      <c r="U62" s="44" t="s">
        <v>30</v>
      </c>
      <c r="V62" s="44" t="s">
        <v>30</v>
      </c>
      <c r="X62" s="1">
        <f t="shared" si="0"/>
        <v>4161321.8219879996</v>
      </c>
      <c r="Y62" s="1">
        <f t="shared" si="1"/>
        <v>381256.86</v>
      </c>
      <c r="Z62" s="1">
        <f t="shared" si="2"/>
        <v>41005842.58365614</v>
      </c>
    </row>
    <row r="63" spans="1:26" x14ac:dyDescent="0.25">
      <c r="A63" s="39" t="s">
        <v>7</v>
      </c>
      <c r="B63" s="5" t="s">
        <v>30</v>
      </c>
      <c r="C63" s="5" t="s">
        <v>29</v>
      </c>
      <c r="D63" s="5" t="s">
        <v>29</v>
      </c>
      <c r="E63" s="38">
        <v>175976371.66</v>
      </c>
      <c r="F63" s="5">
        <v>125140</v>
      </c>
      <c r="G63" s="5">
        <v>617774</v>
      </c>
      <c r="H63" s="6">
        <v>0.95899999999999996</v>
      </c>
      <c r="I63" s="6">
        <v>0.92100000000000004</v>
      </c>
      <c r="J63" s="5">
        <v>1406</v>
      </c>
      <c r="K63" s="5">
        <v>101</v>
      </c>
      <c r="L63" s="5">
        <v>20</v>
      </c>
      <c r="M63" s="7">
        <v>8.6661024670316298</v>
      </c>
      <c r="N63" s="5">
        <v>1.1000000000000001</v>
      </c>
      <c r="O63" s="5">
        <v>5884231.4039666597</v>
      </c>
      <c r="P63" s="5">
        <v>0.90810000000000002</v>
      </c>
      <c r="Q63" s="5">
        <v>1654705.5999999801</v>
      </c>
      <c r="R63" s="5">
        <v>1235829.05999999</v>
      </c>
      <c r="S63" s="5">
        <v>257813.89</v>
      </c>
      <c r="T63" s="40">
        <v>29028814.667976901</v>
      </c>
      <c r="U63" s="44" t="s">
        <v>30</v>
      </c>
      <c r="V63" s="44" t="s">
        <v>30</v>
      </c>
      <c r="X63" s="1">
        <f t="shared" si="0"/>
        <v>5295808.2635699939</v>
      </c>
      <c r="Y63" s="1">
        <f t="shared" si="1"/>
        <v>257813.89</v>
      </c>
      <c r="Z63" s="1">
        <f t="shared" si="2"/>
        <v>28157950.227937594</v>
      </c>
    </row>
    <row r="64" spans="1:26" x14ac:dyDescent="0.25">
      <c r="A64" s="39" t="s">
        <v>8</v>
      </c>
      <c r="B64" s="5" t="s">
        <v>30</v>
      </c>
      <c r="C64" s="5" t="s">
        <v>29</v>
      </c>
      <c r="D64" s="5" t="s">
        <v>29</v>
      </c>
      <c r="E64" s="38">
        <v>18027729.98</v>
      </c>
      <c r="F64" s="5">
        <v>18743</v>
      </c>
      <c r="G64" s="5">
        <v>95194</v>
      </c>
      <c r="H64" s="6">
        <v>0.94199999999999995</v>
      </c>
      <c r="I64" s="6">
        <v>0.89100000000000001</v>
      </c>
      <c r="J64" s="5">
        <v>962</v>
      </c>
      <c r="K64" s="5">
        <v>93</v>
      </c>
      <c r="L64" s="5">
        <v>18</v>
      </c>
      <c r="M64" s="7">
        <v>11.7433712121212</v>
      </c>
      <c r="N64" s="5">
        <v>1.1200000000000001</v>
      </c>
      <c r="O64" s="5">
        <v>582233.72256000002</v>
      </c>
      <c r="P64" s="5">
        <v>0.82895399999999997</v>
      </c>
      <c r="Q64" s="5">
        <v>429312.84000000881</v>
      </c>
      <c r="R64" s="5">
        <v>218632.99</v>
      </c>
      <c r="S64" s="5">
        <v>132930.679999999</v>
      </c>
      <c r="T64" s="40">
        <v>3155763.2532012002</v>
      </c>
      <c r="U64" s="44" t="s">
        <v>30</v>
      </c>
      <c r="V64" s="44" t="s">
        <v>30</v>
      </c>
      <c r="X64" s="1">
        <f t="shared" si="0"/>
        <v>524010.35030400002</v>
      </c>
      <c r="Y64" s="1">
        <f t="shared" si="1"/>
        <v>132930.679999999</v>
      </c>
      <c r="Z64" s="1">
        <f t="shared" si="2"/>
        <v>3061090.3556051641</v>
      </c>
    </row>
    <row r="65" spans="1:26" x14ac:dyDescent="0.25">
      <c r="A65" s="39" t="s">
        <v>9</v>
      </c>
      <c r="B65" s="5" t="s">
        <v>30</v>
      </c>
      <c r="C65" s="5" t="s">
        <v>29</v>
      </c>
      <c r="D65" s="5" t="s">
        <v>29</v>
      </c>
      <c r="E65" s="38">
        <v>67547244.049999997</v>
      </c>
      <c r="F65" s="5">
        <v>53863</v>
      </c>
      <c r="G65" s="5">
        <v>251140</v>
      </c>
      <c r="H65" s="6">
        <v>0.90400000000000003</v>
      </c>
      <c r="I65" s="6">
        <v>0.83399999999999996</v>
      </c>
      <c r="J65" s="5">
        <v>1254</v>
      </c>
      <c r="K65" s="5">
        <v>71</v>
      </c>
      <c r="L65" s="5">
        <v>15</v>
      </c>
      <c r="M65" s="7">
        <v>5.1795504652033397</v>
      </c>
      <c r="N65" s="5">
        <v>1.1599999999999999</v>
      </c>
      <c r="O65" s="5">
        <v>1701844.8372</v>
      </c>
      <c r="P65" s="5">
        <v>0.88819999999999999</v>
      </c>
      <c r="Q65" s="5">
        <v>707237.30000000796</v>
      </c>
      <c r="R65" s="5">
        <v>408741.69999999902</v>
      </c>
      <c r="S65" s="5">
        <v>109183.78</v>
      </c>
      <c r="T65" s="40">
        <v>8291928.8009899901</v>
      </c>
      <c r="U65" s="44" t="s">
        <v>30</v>
      </c>
      <c r="V65" s="44" t="s">
        <v>30</v>
      </c>
      <c r="X65" s="1">
        <f t="shared" si="0"/>
        <v>1531660.35348</v>
      </c>
      <c r="Y65" s="1">
        <f t="shared" si="1"/>
        <v>109183.78</v>
      </c>
      <c r="Z65" s="1">
        <f t="shared" si="2"/>
        <v>8043170.9369602902</v>
      </c>
    </row>
    <row r="66" spans="1:26" x14ac:dyDescent="0.25">
      <c r="A66" s="39" t="s">
        <v>2</v>
      </c>
      <c r="B66" s="5" t="s">
        <v>30</v>
      </c>
      <c r="C66" s="5" t="s">
        <v>30</v>
      </c>
      <c r="D66" s="5" t="s">
        <v>29</v>
      </c>
      <c r="E66" s="38">
        <v>52252025.920000002</v>
      </c>
      <c r="F66" s="5">
        <v>47501</v>
      </c>
      <c r="G66" s="5">
        <v>178441</v>
      </c>
      <c r="H66" s="6">
        <v>0.91500000000000004</v>
      </c>
      <c r="I66" s="6">
        <v>0.871</v>
      </c>
      <c r="J66" s="5">
        <v>1100</v>
      </c>
      <c r="K66" s="5">
        <v>120</v>
      </c>
      <c r="L66" s="5">
        <v>32</v>
      </c>
      <c r="M66" s="7">
        <v>6.5879474197216599</v>
      </c>
      <c r="N66" s="5">
        <v>1.05</v>
      </c>
      <c r="O66" s="5">
        <v>2437473.9212000002</v>
      </c>
      <c r="P66" s="5">
        <v>0.94810000000000005</v>
      </c>
      <c r="Q66" s="5">
        <v>662022.30000000505</v>
      </c>
      <c r="R66" s="5">
        <v>748285.69</v>
      </c>
      <c r="S66" s="5">
        <v>594373.929999999</v>
      </c>
      <c r="T66" s="40">
        <v>11519639.065020001</v>
      </c>
      <c r="U66" s="44" t="s">
        <v>30</v>
      </c>
      <c r="V66" s="44" t="s">
        <v>30</v>
      </c>
      <c r="X66" s="1">
        <f t="shared" si="0"/>
        <v>2193726.5290800002</v>
      </c>
      <c r="Y66" s="1">
        <f t="shared" si="1"/>
        <v>594373.929999999</v>
      </c>
      <c r="Z66" s="1">
        <f t="shared" si="2"/>
        <v>11174049.8930694</v>
      </c>
    </row>
    <row r="67" spans="1:26" x14ac:dyDescent="0.25">
      <c r="A67" s="39" t="s">
        <v>3</v>
      </c>
      <c r="B67" s="5" t="s">
        <v>30</v>
      </c>
      <c r="C67" s="5" t="s">
        <v>30</v>
      </c>
      <c r="D67" s="5" t="s">
        <v>29</v>
      </c>
      <c r="E67" s="38">
        <v>47417452.789999999</v>
      </c>
      <c r="F67" s="5">
        <v>31936</v>
      </c>
      <c r="G67" s="5">
        <v>138180</v>
      </c>
      <c r="H67" s="6">
        <v>0.93400000000000005</v>
      </c>
      <c r="I67" s="6">
        <v>0.86899999999999999</v>
      </c>
      <c r="J67" s="5">
        <v>1485</v>
      </c>
      <c r="K67" s="5">
        <v>107</v>
      </c>
      <c r="L67" s="5">
        <v>25</v>
      </c>
      <c r="M67" s="7">
        <v>4.7129295340016801</v>
      </c>
      <c r="N67" s="5">
        <v>1.18</v>
      </c>
      <c r="O67" s="5">
        <v>1737103.46009999</v>
      </c>
      <c r="P67" s="5">
        <v>0</v>
      </c>
      <c r="Q67" s="5">
        <v>440137.700000001</v>
      </c>
      <c r="R67" s="5">
        <v>499930.84</v>
      </c>
      <c r="S67" s="5">
        <v>148721.39000000001</v>
      </c>
      <c r="T67" s="40">
        <v>5619027.1268739896</v>
      </c>
      <c r="U67" s="44" t="s">
        <v>30</v>
      </c>
      <c r="V67" s="44" t="s">
        <v>30</v>
      </c>
      <c r="X67" s="1">
        <f t="shared" si="0"/>
        <v>1563393.114089991</v>
      </c>
      <c r="Y67" s="1">
        <f t="shared" si="1"/>
        <v>148721.39000000001</v>
      </c>
      <c r="Z67" s="1">
        <f t="shared" si="2"/>
        <v>5450456.3130677696</v>
      </c>
    </row>
    <row r="68" spans="1:26" x14ac:dyDescent="0.25">
      <c r="A68" s="39" t="s">
        <v>4</v>
      </c>
      <c r="B68" s="5" t="s">
        <v>30</v>
      </c>
      <c r="C68" s="5" t="s">
        <v>30</v>
      </c>
      <c r="D68" s="5" t="s">
        <v>29</v>
      </c>
      <c r="E68" s="38">
        <v>40076703.079999998</v>
      </c>
      <c r="F68" s="5">
        <v>30486</v>
      </c>
      <c r="G68" s="5">
        <v>164424</v>
      </c>
      <c r="H68" s="6">
        <v>0.93200000000000005</v>
      </c>
      <c r="I68" s="6">
        <v>0.88400000000000001</v>
      </c>
      <c r="J68" s="5">
        <v>1315</v>
      </c>
      <c r="K68" s="5">
        <v>88</v>
      </c>
      <c r="L68" s="5">
        <v>16</v>
      </c>
      <c r="M68" s="7">
        <v>20.452339117788298</v>
      </c>
      <c r="N68" s="5">
        <v>1.83</v>
      </c>
      <c r="O68" s="5">
        <v>1150961.5571000001</v>
      </c>
      <c r="P68" s="5">
        <v>0.89570000000000005</v>
      </c>
      <c r="Q68" s="5">
        <v>384587.39999999898</v>
      </c>
      <c r="R68" s="5">
        <v>540560.29</v>
      </c>
      <c r="S68" s="5">
        <v>118858.41</v>
      </c>
      <c r="T68" s="40">
        <v>5492717.7110619899</v>
      </c>
      <c r="U68" s="44" t="s">
        <v>30</v>
      </c>
      <c r="V68" s="44" t="s">
        <v>30</v>
      </c>
      <c r="X68" s="1">
        <f t="shared" ref="X68:X131" si="3">IF(A68="MKY",O68*1.05,O68*0.9)</f>
        <v>1035865.4013900001</v>
      </c>
      <c r="Y68" s="1">
        <f t="shared" ref="Y68:Y131" si="4">IF(A68="MKY",S68*1.1,S68)</f>
        <v>118858.41</v>
      </c>
      <c r="Z68" s="1">
        <f t="shared" ref="Z68:Z131" si="5">IF(A68="MKY",T68*1.02,T68*0.97)</f>
        <v>5327936.1797301304</v>
      </c>
    </row>
    <row r="69" spans="1:26" x14ac:dyDescent="0.25">
      <c r="A69" s="39" t="s">
        <v>0</v>
      </c>
      <c r="B69" s="5" t="s">
        <v>30</v>
      </c>
      <c r="C69" s="5" t="s">
        <v>30</v>
      </c>
      <c r="D69" s="5" t="s">
        <v>29</v>
      </c>
      <c r="E69" s="38">
        <v>565016716.51999998</v>
      </c>
      <c r="F69" s="5">
        <v>281468</v>
      </c>
      <c r="G69" s="5">
        <v>1193867</v>
      </c>
      <c r="H69" s="6">
        <v>0.92300000000000004</v>
      </c>
      <c r="I69" s="6">
        <v>0.89</v>
      </c>
      <c r="J69" s="5">
        <v>2007</v>
      </c>
      <c r="K69" s="5">
        <v>127</v>
      </c>
      <c r="L69" s="5">
        <v>30</v>
      </c>
      <c r="M69" s="7">
        <v>12.392327777004301</v>
      </c>
      <c r="N69" s="5">
        <v>1.26</v>
      </c>
      <c r="O69" s="5">
        <v>16772479.9234</v>
      </c>
      <c r="P69" s="5">
        <v>0.9657</v>
      </c>
      <c r="Q69" s="5">
        <v>4185542.1999999899</v>
      </c>
      <c r="R69" s="5">
        <v>2988415.04</v>
      </c>
      <c r="S69" s="5">
        <v>403382.78999999899</v>
      </c>
      <c r="T69" s="40">
        <v>101393305.686571</v>
      </c>
      <c r="U69" s="44" t="s">
        <v>30</v>
      </c>
      <c r="V69" s="44" t="s">
        <v>30</v>
      </c>
      <c r="X69" s="1">
        <f t="shared" si="3"/>
        <v>17611103.919569999</v>
      </c>
      <c r="Y69" s="1">
        <f t="shared" si="4"/>
        <v>443721.06899999891</v>
      </c>
      <c r="Z69" s="1">
        <f t="shared" si="5"/>
        <v>103421171.80030243</v>
      </c>
    </row>
    <row r="70" spans="1:26" x14ac:dyDescent="0.25">
      <c r="A70" s="39" t="s">
        <v>5</v>
      </c>
      <c r="B70" s="5" t="s">
        <v>30</v>
      </c>
      <c r="C70" s="5" t="s">
        <v>30</v>
      </c>
      <c r="D70" s="5" t="s">
        <v>29</v>
      </c>
      <c r="E70" s="38">
        <v>67267010.060000002</v>
      </c>
      <c r="F70" s="5">
        <v>50101</v>
      </c>
      <c r="G70" s="5">
        <v>165239</v>
      </c>
      <c r="H70" s="6">
        <v>0.93600000000000005</v>
      </c>
      <c r="I70" s="6">
        <v>0.9</v>
      </c>
      <c r="J70" s="5">
        <v>1343</v>
      </c>
      <c r="K70" s="5">
        <v>115</v>
      </c>
      <c r="L70" s="5">
        <v>35</v>
      </c>
      <c r="M70" s="7">
        <v>11.249064663533099</v>
      </c>
      <c r="N70" s="5">
        <v>1.1200000000000001</v>
      </c>
      <c r="O70" s="5">
        <v>1679547.5996599998</v>
      </c>
      <c r="P70" s="5">
        <v>0.76456000000000002</v>
      </c>
      <c r="Q70" s="5">
        <v>892696.42000001774</v>
      </c>
      <c r="R70" s="5">
        <v>1096627.99</v>
      </c>
      <c r="S70" s="5">
        <v>308875.78999999899</v>
      </c>
      <c r="T70" s="40">
        <v>7638607.7380255992</v>
      </c>
      <c r="U70" s="44" t="s">
        <v>30</v>
      </c>
      <c r="V70" s="44" t="s">
        <v>30</v>
      </c>
      <c r="X70" s="1">
        <f t="shared" si="3"/>
        <v>1511592.8396939998</v>
      </c>
      <c r="Y70" s="1">
        <f t="shared" si="4"/>
        <v>308875.78999999899</v>
      </c>
      <c r="Z70" s="1">
        <f t="shared" si="5"/>
        <v>7409449.5058848308</v>
      </c>
    </row>
    <row r="71" spans="1:26" x14ac:dyDescent="0.25">
      <c r="A71" s="39" t="s">
        <v>6</v>
      </c>
      <c r="B71" s="5" t="s">
        <v>30</v>
      </c>
      <c r="C71" s="5" t="s">
        <v>30</v>
      </c>
      <c r="D71" s="5" t="s">
        <v>29</v>
      </c>
      <c r="E71" s="38">
        <v>318380482.73000002</v>
      </c>
      <c r="F71" s="5">
        <v>118496</v>
      </c>
      <c r="G71" s="5">
        <v>774537</v>
      </c>
      <c r="H71" s="6">
        <v>0.96899999999999997</v>
      </c>
      <c r="I71" s="6">
        <v>0.94199999999999995</v>
      </c>
      <c r="J71" s="5">
        <v>2687</v>
      </c>
      <c r="K71" s="5">
        <v>170</v>
      </c>
      <c r="L71" s="5">
        <v>26</v>
      </c>
      <c r="M71" s="7">
        <v>17.952823206060799</v>
      </c>
      <c r="N71" s="5">
        <v>1.26</v>
      </c>
      <c r="O71" s="5">
        <v>7706151.5221999995</v>
      </c>
      <c r="P71" s="5">
        <v>0.85650000000000004</v>
      </c>
      <c r="Q71" s="5">
        <v>2290787.3400000101</v>
      </c>
      <c r="R71" s="5">
        <v>827537.61000000197</v>
      </c>
      <c r="S71" s="5">
        <v>381256.86</v>
      </c>
      <c r="T71" s="40">
        <v>70456774.198721901</v>
      </c>
      <c r="U71" s="44" t="s">
        <v>30</v>
      </c>
      <c r="V71" s="44" t="s">
        <v>30</v>
      </c>
      <c r="X71" s="1">
        <f t="shared" si="3"/>
        <v>6935536.36998</v>
      </c>
      <c r="Y71" s="1">
        <f t="shared" si="4"/>
        <v>381256.86</v>
      </c>
      <c r="Z71" s="1">
        <f t="shared" si="5"/>
        <v>68343070.972760245</v>
      </c>
    </row>
    <row r="72" spans="1:26" x14ac:dyDescent="0.25">
      <c r="A72" s="39" t="s">
        <v>7</v>
      </c>
      <c r="B72" s="5" t="s">
        <v>30</v>
      </c>
      <c r="C72" s="5" t="s">
        <v>30</v>
      </c>
      <c r="D72" s="5" t="s">
        <v>29</v>
      </c>
      <c r="E72" s="38">
        <v>175976371.66</v>
      </c>
      <c r="F72" s="5">
        <v>125140</v>
      </c>
      <c r="G72" s="5">
        <v>617774</v>
      </c>
      <c r="H72" s="6">
        <v>0.95899999999999996</v>
      </c>
      <c r="I72" s="6">
        <v>0.92100000000000004</v>
      </c>
      <c r="J72" s="5">
        <v>1406</v>
      </c>
      <c r="K72" s="5">
        <v>101</v>
      </c>
      <c r="L72" s="5">
        <v>20</v>
      </c>
      <c r="M72" s="7">
        <v>8.6661024670316298</v>
      </c>
      <c r="N72" s="5">
        <v>1.1000000000000001</v>
      </c>
      <c r="O72" s="5">
        <v>5884231.4039666597</v>
      </c>
      <c r="P72" s="5">
        <v>0.90810000000000002</v>
      </c>
      <c r="Q72" s="5">
        <v>1654705.5999999801</v>
      </c>
      <c r="R72" s="5">
        <v>1235829.05999999</v>
      </c>
      <c r="S72" s="5">
        <v>257813.89</v>
      </c>
      <c r="T72" s="40">
        <v>29028814.667976901</v>
      </c>
      <c r="U72" s="44" t="s">
        <v>30</v>
      </c>
      <c r="V72" s="44" t="s">
        <v>30</v>
      </c>
      <c r="X72" s="1">
        <f t="shared" si="3"/>
        <v>5295808.2635699939</v>
      </c>
      <c r="Y72" s="1">
        <f t="shared" si="4"/>
        <v>257813.89</v>
      </c>
      <c r="Z72" s="1">
        <f t="shared" si="5"/>
        <v>28157950.227937594</v>
      </c>
    </row>
    <row r="73" spans="1:26" x14ac:dyDescent="0.25">
      <c r="A73" s="39" t="s">
        <v>8</v>
      </c>
      <c r="B73" s="5" t="s">
        <v>30</v>
      </c>
      <c r="C73" s="5" t="s">
        <v>30</v>
      </c>
      <c r="D73" s="5" t="s">
        <v>29</v>
      </c>
      <c r="E73" s="38">
        <v>18027729.98</v>
      </c>
      <c r="F73" s="5">
        <v>18743</v>
      </c>
      <c r="G73" s="5">
        <v>95194</v>
      </c>
      <c r="H73" s="6">
        <v>0.94199999999999995</v>
      </c>
      <c r="I73" s="6">
        <v>0.89100000000000001</v>
      </c>
      <c r="J73" s="5">
        <v>962</v>
      </c>
      <c r="K73" s="5">
        <v>93</v>
      </c>
      <c r="L73" s="5">
        <v>18</v>
      </c>
      <c r="M73" s="7">
        <v>11.7433712121212</v>
      </c>
      <c r="N73" s="5">
        <v>1.1200000000000001</v>
      </c>
      <c r="O73" s="5">
        <v>646926.35840000003</v>
      </c>
      <c r="P73" s="5">
        <v>0.81269999999999998</v>
      </c>
      <c r="Q73" s="5">
        <v>390284.400000008</v>
      </c>
      <c r="R73" s="5">
        <v>218632.99</v>
      </c>
      <c r="S73" s="5">
        <v>132930.679999999</v>
      </c>
      <c r="T73" s="40">
        <v>3506403.614668</v>
      </c>
      <c r="U73" s="44" t="s">
        <v>30</v>
      </c>
      <c r="V73" s="44" t="s">
        <v>30</v>
      </c>
      <c r="X73" s="1">
        <f t="shared" si="3"/>
        <v>582233.72256000002</v>
      </c>
      <c r="Y73" s="1">
        <f t="shared" si="4"/>
        <v>132930.679999999</v>
      </c>
      <c r="Z73" s="1">
        <f t="shared" si="5"/>
        <v>3401211.5062279599</v>
      </c>
    </row>
    <row r="74" spans="1:26" x14ac:dyDescent="0.25">
      <c r="A74" s="39" t="s">
        <v>9</v>
      </c>
      <c r="B74" s="5" t="s">
        <v>30</v>
      </c>
      <c r="C74" s="5" t="s">
        <v>30</v>
      </c>
      <c r="D74" s="5" t="s">
        <v>29</v>
      </c>
      <c r="E74" s="38">
        <v>67547244.049999997</v>
      </c>
      <c r="F74" s="5">
        <v>53863</v>
      </c>
      <c r="G74" s="5">
        <v>251140</v>
      </c>
      <c r="H74" s="6">
        <v>0.90400000000000003</v>
      </c>
      <c r="I74" s="6">
        <v>0.83399999999999996</v>
      </c>
      <c r="J74" s="5">
        <v>1254</v>
      </c>
      <c r="K74" s="5">
        <v>71</v>
      </c>
      <c r="L74" s="5">
        <v>15</v>
      </c>
      <c r="M74" s="7">
        <v>5.1795504652033397</v>
      </c>
      <c r="N74" s="5">
        <v>1.1599999999999999</v>
      </c>
      <c r="O74" s="5">
        <v>1701844.8372</v>
      </c>
      <c r="P74" s="5">
        <v>0.88819999999999999</v>
      </c>
      <c r="Q74" s="5">
        <v>707237.30000000796</v>
      </c>
      <c r="R74" s="5">
        <v>408741.69999999902</v>
      </c>
      <c r="S74" s="5">
        <v>109183.78</v>
      </c>
      <c r="T74" s="40">
        <v>8291928.8009899901</v>
      </c>
      <c r="U74" s="44" t="s">
        <v>30</v>
      </c>
      <c r="V74" s="44" t="s">
        <v>30</v>
      </c>
      <c r="X74" s="1">
        <f t="shared" si="3"/>
        <v>1531660.35348</v>
      </c>
      <c r="Y74" s="1">
        <f t="shared" si="4"/>
        <v>109183.78</v>
      </c>
      <c r="Z74" s="1">
        <f t="shared" si="5"/>
        <v>8043170.9369602902</v>
      </c>
    </row>
    <row r="75" spans="1:26" x14ac:dyDescent="0.25">
      <c r="A75" s="39" t="s">
        <v>2</v>
      </c>
      <c r="B75" s="5" t="s">
        <v>29</v>
      </c>
      <c r="C75" s="5" t="s">
        <v>30</v>
      </c>
      <c r="D75" s="5" t="s">
        <v>30</v>
      </c>
      <c r="E75" s="38">
        <v>52252025.920000002</v>
      </c>
      <c r="F75" s="5">
        <v>47501</v>
      </c>
      <c r="G75" s="5">
        <v>178441</v>
      </c>
      <c r="H75" s="6">
        <v>0.91500000000000004</v>
      </c>
      <c r="I75" s="6">
        <v>0.871</v>
      </c>
      <c r="J75" s="5">
        <v>1100</v>
      </c>
      <c r="K75" s="5">
        <v>120</v>
      </c>
      <c r="L75" s="5">
        <v>32</v>
      </c>
      <c r="M75" s="7">
        <v>6.5879474197216599</v>
      </c>
      <c r="N75" s="5">
        <v>1.05</v>
      </c>
      <c r="O75" s="5">
        <v>2437473.9212000002</v>
      </c>
      <c r="P75" s="5">
        <v>0.94810000000000005</v>
      </c>
      <c r="Q75" s="5">
        <v>662022.30000000505</v>
      </c>
      <c r="R75" s="5">
        <v>728224.53000000562</v>
      </c>
      <c r="S75" s="5">
        <v>624092.62649999897</v>
      </c>
      <c r="T75" s="40">
        <v>9215711.2520160004</v>
      </c>
      <c r="U75" s="5" t="s">
        <v>29</v>
      </c>
      <c r="V75" s="44" t="s">
        <v>30</v>
      </c>
      <c r="X75" s="1">
        <f t="shared" si="3"/>
        <v>2193726.5290800002</v>
      </c>
      <c r="Y75" s="1">
        <f t="shared" si="4"/>
        <v>624092.62649999897</v>
      </c>
      <c r="Z75" s="1">
        <f t="shared" si="5"/>
        <v>8939239.91445552</v>
      </c>
    </row>
    <row r="76" spans="1:26" x14ac:dyDescent="0.25">
      <c r="A76" s="39" t="s">
        <v>3</v>
      </c>
      <c r="B76" s="5" t="s">
        <v>29</v>
      </c>
      <c r="C76" s="5" t="s">
        <v>30</v>
      </c>
      <c r="D76" s="5" t="s">
        <v>30</v>
      </c>
      <c r="E76" s="38">
        <v>47417452.789999999</v>
      </c>
      <c r="F76" s="5">
        <v>31936</v>
      </c>
      <c r="G76" s="5">
        <v>138180</v>
      </c>
      <c r="H76" s="6">
        <v>0.93400000000000005</v>
      </c>
      <c r="I76" s="6">
        <v>0.86899999999999999</v>
      </c>
      <c r="J76" s="5">
        <v>1485</v>
      </c>
      <c r="K76" s="5">
        <v>107</v>
      </c>
      <c r="L76" s="5">
        <v>25</v>
      </c>
      <c r="M76" s="7">
        <v>4.7129295340016801</v>
      </c>
      <c r="N76" s="5">
        <v>1.18</v>
      </c>
      <c r="O76" s="5">
        <v>1737103.46009999</v>
      </c>
      <c r="P76" s="5">
        <v>0</v>
      </c>
      <c r="Q76" s="5">
        <v>440137.700000001</v>
      </c>
      <c r="R76" s="5">
        <v>484151.47000000114</v>
      </c>
      <c r="S76" s="5">
        <v>156157.45950000003</v>
      </c>
      <c r="T76" s="40">
        <v>3641129.5782143455</v>
      </c>
      <c r="U76" s="5" t="s">
        <v>29</v>
      </c>
      <c r="V76" s="44" t="s">
        <v>30</v>
      </c>
      <c r="X76" s="1">
        <f t="shared" si="3"/>
        <v>1563393.114089991</v>
      </c>
      <c r="Y76" s="1">
        <f t="shared" si="4"/>
        <v>156157.45950000003</v>
      </c>
      <c r="Z76" s="1">
        <f t="shared" si="5"/>
        <v>3531895.6908679148</v>
      </c>
    </row>
    <row r="77" spans="1:26" x14ac:dyDescent="0.25">
      <c r="A77" s="39" t="s">
        <v>4</v>
      </c>
      <c r="B77" s="5" t="s">
        <v>29</v>
      </c>
      <c r="C77" s="5" t="s">
        <v>30</v>
      </c>
      <c r="D77" s="5" t="s">
        <v>30</v>
      </c>
      <c r="E77" s="38">
        <v>40076703.079999998</v>
      </c>
      <c r="F77" s="5">
        <v>30486</v>
      </c>
      <c r="G77" s="5">
        <v>164424</v>
      </c>
      <c r="H77" s="6">
        <v>0.93200000000000005</v>
      </c>
      <c r="I77" s="6">
        <v>0.88400000000000001</v>
      </c>
      <c r="J77" s="5">
        <v>1315</v>
      </c>
      <c r="K77" s="5">
        <v>88</v>
      </c>
      <c r="L77" s="5">
        <v>16</v>
      </c>
      <c r="M77" s="7">
        <v>20.452339117788298</v>
      </c>
      <c r="N77" s="5">
        <v>1.83</v>
      </c>
      <c r="O77" s="5">
        <v>1150961.5571000001</v>
      </c>
      <c r="P77" s="5">
        <v>0.89570000000000005</v>
      </c>
      <c r="Q77" s="5">
        <v>384587.39999999898</v>
      </c>
      <c r="R77" s="5">
        <v>423046.13999999891</v>
      </c>
      <c r="S77" s="5">
        <v>124801.33050000001</v>
      </c>
      <c r="T77" s="40">
        <v>3559281.0767681706</v>
      </c>
      <c r="U77" s="5" t="s">
        <v>29</v>
      </c>
      <c r="V77" s="44" t="s">
        <v>30</v>
      </c>
      <c r="X77" s="1">
        <f t="shared" si="3"/>
        <v>1035865.4013900001</v>
      </c>
      <c r="Y77" s="1">
        <f t="shared" si="4"/>
        <v>124801.33050000001</v>
      </c>
      <c r="Z77" s="1">
        <f t="shared" si="5"/>
        <v>3452502.6444651252</v>
      </c>
    </row>
    <row r="78" spans="1:26" x14ac:dyDescent="0.25">
      <c r="A78" s="39" t="s">
        <v>0</v>
      </c>
      <c r="B78" s="5" t="s">
        <v>29</v>
      </c>
      <c r="C78" s="5" t="s">
        <v>30</v>
      </c>
      <c r="D78" s="5" t="s">
        <v>30</v>
      </c>
      <c r="E78" s="38">
        <v>565016716.51999998</v>
      </c>
      <c r="F78" s="5">
        <v>281468</v>
      </c>
      <c r="G78" s="5">
        <v>1193867</v>
      </c>
      <c r="H78" s="6">
        <v>0.92300000000000004</v>
      </c>
      <c r="I78" s="6">
        <v>0.89</v>
      </c>
      <c r="J78" s="5">
        <v>2007</v>
      </c>
      <c r="K78" s="5">
        <v>127</v>
      </c>
      <c r="L78" s="5">
        <v>30</v>
      </c>
      <c r="M78" s="7">
        <v>12.392327777004301</v>
      </c>
      <c r="N78" s="5">
        <v>1.26</v>
      </c>
      <c r="O78" s="5">
        <v>16772479.9234</v>
      </c>
      <c r="P78" s="5">
        <v>0.9657</v>
      </c>
      <c r="Q78" s="5">
        <v>4185542.1999999899</v>
      </c>
      <c r="R78" s="5">
        <v>4604096.4199999897</v>
      </c>
      <c r="S78" s="5">
        <v>423551.92949999898</v>
      </c>
      <c r="T78" s="40">
        <v>65702862.08489801</v>
      </c>
      <c r="U78" s="5" t="s">
        <v>29</v>
      </c>
      <c r="V78" s="44" t="s">
        <v>30</v>
      </c>
      <c r="X78" s="1">
        <f t="shared" si="3"/>
        <v>17611103.919569999</v>
      </c>
      <c r="Y78" s="1">
        <f t="shared" si="4"/>
        <v>465907.12244999892</v>
      </c>
      <c r="Z78" s="1">
        <f t="shared" si="5"/>
        <v>67016919.326595969</v>
      </c>
    </row>
    <row r="79" spans="1:26" x14ac:dyDescent="0.25">
      <c r="A79" s="39" t="s">
        <v>5</v>
      </c>
      <c r="B79" s="5" t="s">
        <v>29</v>
      </c>
      <c r="C79" s="5" t="s">
        <v>30</v>
      </c>
      <c r="D79" s="5" t="s">
        <v>30</v>
      </c>
      <c r="E79" s="38">
        <v>67267010.060000002</v>
      </c>
      <c r="F79" s="5">
        <v>50101</v>
      </c>
      <c r="G79" s="5">
        <v>165239</v>
      </c>
      <c r="H79" s="6">
        <v>0.93600000000000005</v>
      </c>
      <c r="I79" s="6">
        <v>0.9</v>
      </c>
      <c r="J79" s="5">
        <v>1343</v>
      </c>
      <c r="K79" s="5">
        <v>115</v>
      </c>
      <c r="L79" s="5">
        <v>35</v>
      </c>
      <c r="M79" s="7">
        <v>11.249064663533099</v>
      </c>
      <c r="N79" s="5">
        <v>1.1200000000000001</v>
      </c>
      <c r="O79" s="5">
        <v>2399353.7138</v>
      </c>
      <c r="P79" s="5">
        <v>0.95569999999999999</v>
      </c>
      <c r="Q79" s="5">
        <v>811542.20000001602</v>
      </c>
      <c r="R79" s="5">
        <v>892696.42000001774</v>
      </c>
      <c r="S79" s="5">
        <v>324319.57949999894</v>
      </c>
      <c r="T79" s="40">
        <v>7071168.306057984</v>
      </c>
      <c r="U79" s="5" t="s">
        <v>29</v>
      </c>
      <c r="V79" s="44" t="s">
        <v>30</v>
      </c>
      <c r="X79" s="1">
        <f t="shared" si="3"/>
        <v>2159418.3424200001</v>
      </c>
      <c r="Y79" s="1">
        <f t="shared" si="4"/>
        <v>324319.57949999894</v>
      </c>
      <c r="Z79" s="1">
        <f t="shared" si="5"/>
        <v>6859033.2568762442</v>
      </c>
    </row>
    <row r="80" spans="1:26" x14ac:dyDescent="0.25">
      <c r="A80" s="39" t="s">
        <v>6</v>
      </c>
      <c r="B80" s="5" t="s">
        <v>29</v>
      </c>
      <c r="C80" s="5" t="s">
        <v>30</v>
      </c>
      <c r="D80" s="5" t="s">
        <v>30</v>
      </c>
      <c r="E80" s="38">
        <v>318380482.73000002</v>
      </c>
      <c r="F80" s="5">
        <v>118496</v>
      </c>
      <c r="G80" s="5">
        <v>774537</v>
      </c>
      <c r="H80" s="6">
        <v>0.96899999999999997</v>
      </c>
      <c r="I80" s="6">
        <v>0.94199999999999995</v>
      </c>
      <c r="J80" s="5">
        <v>2687</v>
      </c>
      <c r="K80" s="5">
        <v>170</v>
      </c>
      <c r="L80" s="5">
        <v>26</v>
      </c>
      <c r="M80" s="7">
        <v>17.952823206060799</v>
      </c>
      <c r="N80" s="5">
        <v>1.26</v>
      </c>
      <c r="O80" s="5">
        <v>7706151.5221999995</v>
      </c>
      <c r="P80" s="5">
        <v>0.85650000000000004</v>
      </c>
      <c r="Q80" s="5">
        <v>2290787.3400000101</v>
      </c>
      <c r="R80" s="5">
        <v>2519866.0740000112</v>
      </c>
      <c r="S80" s="5">
        <v>400319.70299999998</v>
      </c>
      <c r="T80" s="40">
        <v>45655989.680771798</v>
      </c>
      <c r="U80" s="5" t="s">
        <v>29</v>
      </c>
      <c r="V80" s="44" t="s">
        <v>30</v>
      </c>
      <c r="X80" s="1">
        <f t="shared" si="3"/>
        <v>6935536.36998</v>
      </c>
      <c r="Y80" s="1">
        <f t="shared" si="4"/>
        <v>400319.70299999998</v>
      </c>
      <c r="Z80" s="1">
        <f t="shared" si="5"/>
        <v>44286309.990348645</v>
      </c>
    </row>
    <row r="81" spans="1:26" x14ac:dyDescent="0.25">
      <c r="A81" s="39" t="s">
        <v>7</v>
      </c>
      <c r="B81" s="5" t="s">
        <v>29</v>
      </c>
      <c r="C81" s="5" t="s">
        <v>30</v>
      </c>
      <c r="D81" s="5" t="s">
        <v>30</v>
      </c>
      <c r="E81" s="38">
        <v>175976371.66</v>
      </c>
      <c r="F81" s="5">
        <v>125140</v>
      </c>
      <c r="G81" s="5">
        <v>617774</v>
      </c>
      <c r="H81" s="6">
        <v>0.95899999999999996</v>
      </c>
      <c r="I81" s="6">
        <v>0.92100000000000004</v>
      </c>
      <c r="J81" s="5">
        <v>1406</v>
      </c>
      <c r="K81" s="5">
        <v>101</v>
      </c>
      <c r="L81" s="5">
        <v>20</v>
      </c>
      <c r="M81" s="7">
        <v>8.6661024670316298</v>
      </c>
      <c r="N81" s="5">
        <v>1.1000000000000001</v>
      </c>
      <c r="O81" s="5">
        <v>5295808.2635699939</v>
      </c>
      <c r="P81" s="5">
        <v>0.92626200000000003</v>
      </c>
      <c r="Q81" s="5">
        <v>1820176.1599999783</v>
      </c>
      <c r="R81" s="5">
        <v>2002193.7759999763</v>
      </c>
      <c r="S81" s="5">
        <v>270704.5845</v>
      </c>
      <c r="T81" s="40">
        <v>16929604.71436413</v>
      </c>
      <c r="U81" s="5" t="s">
        <v>29</v>
      </c>
      <c r="V81" s="44" t="s">
        <v>30</v>
      </c>
      <c r="X81" s="1">
        <f t="shared" si="3"/>
        <v>4766227.4372129943</v>
      </c>
      <c r="Y81" s="1">
        <f t="shared" si="4"/>
        <v>270704.5845</v>
      </c>
      <c r="Z81" s="1">
        <f t="shared" si="5"/>
        <v>16421716.572933206</v>
      </c>
    </row>
    <row r="82" spans="1:26" x14ac:dyDescent="0.25">
      <c r="A82" s="39" t="s">
        <v>8</v>
      </c>
      <c r="B82" s="5" t="s">
        <v>29</v>
      </c>
      <c r="C82" s="5" t="s">
        <v>30</v>
      </c>
      <c r="D82" s="5" t="s">
        <v>30</v>
      </c>
      <c r="E82" s="38">
        <v>18027729.98</v>
      </c>
      <c r="F82" s="5">
        <v>18743</v>
      </c>
      <c r="G82" s="5">
        <v>95194</v>
      </c>
      <c r="H82" s="6">
        <v>0.94199999999999995</v>
      </c>
      <c r="I82" s="6">
        <v>0.89100000000000001</v>
      </c>
      <c r="J82" s="5">
        <v>962</v>
      </c>
      <c r="K82" s="5">
        <v>93</v>
      </c>
      <c r="L82" s="5">
        <v>18</v>
      </c>
      <c r="M82" s="7">
        <v>11.7433712121212</v>
      </c>
      <c r="N82" s="5">
        <v>1.1200000000000001</v>
      </c>
      <c r="O82" s="5">
        <v>646926.35840000003</v>
      </c>
      <c r="P82" s="5">
        <v>0.81269999999999998</v>
      </c>
      <c r="Q82" s="5">
        <v>390284.400000008</v>
      </c>
      <c r="R82" s="5">
        <v>429312.84000000881</v>
      </c>
      <c r="S82" s="5">
        <v>139577.21399999896</v>
      </c>
      <c r="T82" s="40">
        <v>2272149.5423048642</v>
      </c>
      <c r="U82" s="5" t="s">
        <v>29</v>
      </c>
      <c r="V82" s="44" t="s">
        <v>30</v>
      </c>
      <c r="X82" s="1">
        <f t="shared" si="3"/>
        <v>582233.72256000002</v>
      </c>
      <c r="Y82" s="1">
        <f t="shared" si="4"/>
        <v>139577.21399999896</v>
      </c>
      <c r="Z82" s="1">
        <f t="shared" si="5"/>
        <v>2203985.0560357179</v>
      </c>
    </row>
    <row r="83" spans="1:26" x14ac:dyDescent="0.25">
      <c r="A83" s="39" t="s">
        <v>9</v>
      </c>
      <c r="B83" s="5" t="s">
        <v>29</v>
      </c>
      <c r="C83" s="5" t="s">
        <v>30</v>
      </c>
      <c r="D83" s="5" t="s">
        <v>30</v>
      </c>
      <c r="E83" s="38">
        <v>67547244.049999997</v>
      </c>
      <c r="F83" s="5">
        <v>53863</v>
      </c>
      <c r="G83" s="5">
        <v>251140</v>
      </c>
      <c r="H83" s="6">
        <v>0.90400000000000003</v>
      </c>
      <c r="I83" s="6">
        <v>0.83399999999999996</v>
      </c>
      <c r="J83" s="5">
        <v>1254</v>
      </c>
      <c r="K83" s="5">
        <v>71</v>
      </c>
      <c r="L83" s="5">
        <v>15</v>
      </c>
      <c r="M83" s="7">
        <v>5.1795504652033397</v>
      </c>
      <c r="N83" s="5">
        <v>1.1599999999999999</v>
      </c>
      <c r="O83" s="5">
        <v>1021106.9023199999</v>
      </c>
      <c r="P83" s="5">
        <v>0.71056000000000008</v>
      </c>
      <c r="Q83" s="5">
        <v>777961.03000000888</v>
      </c>
      <c r="R83" s="5">
        <v>855757.13300000981</v>
      </c>
      <c r="S83" s="5">
        <v>114642.969</v>
      </c>
      <c r="T83" s="40">
        <v>3223901.9178249091</v>
      </c>
      <c r="U83" s="5" t="s">
        <v>29</v>
      </c>
      <c r="V83" s="44" t="s">
        <v>30</v>
      </c>
      <c r="X83" s="1">
        <f t="shared" si="3"/>
        <v>918996.21208799991</v>
      </c>
      <c r="Y83" s="1">
        <f t="shared" si="4"/>
        <v>114642.969</v>
      </c>
      <c r="Z83" s="1">
        <f t="shared" si="5"/>
        <v>3127184.8602901618</v>
      </c>
    </row>
    <row r="84" spans="1:26" x14ac:dyDescent="0.25">
      <c r="A84" s="39" t="s">
        <v>2</v>
      </c>
      <c r="B84" s="5" t="s">
        <v>29</v>
      </c>
      <c r="C84" s="5" t="s">
        <v>29</v>
      </c>
      <c r="D84" s="5" t="s">
        <v>30</v>
      </c>
      <c r="E84" s="38">
        <v>52252025.920000002</v>
      </c>
      <c r="F84" s="5">
        <v>47501</v>
      </c>
      <c r="G84" s="5">
        <v>178441</v>
      </c>
      <c r="H84" s="6">
        <v>0.91500000000000004</v>
      </c>
      <c r="I84" s="6">
        <v>0.871</v>
      </c>
      <c r="J84" s="5">
        <v>1100</v>
      </c>
      <c r="K84" s="5">
        <v>120</v>
      </c>
      <c r="L84" s="5">
        <v>32</v>
      </c>
      <c r="M84" s="7">
        <v>6.5879474197216599</v>
      </c>
      <c r="N84" s="5">
        <v>1.05</v>
      </c>
      <c r="O84" s="5">
        <v>1218736.9606000001</v>
      </c>
      <c r="P84" s="5">
        <v>0.66366999999999998</v>
      </c>
      <c r="Q84" s="5">
        <v>728224.53000000562</v>
      </c>
      <c r="R84" s="5">
        <v>801046.98300000629</v>
      </c>
      <c r="S84" s="5">
        <v>624092.62649999897</v>
      </c>
      <c r="T84" s="40">
        <v>3732363.0570664811</v>
      </c>
      <c r="U84" s="5" t="s">
        <v>29</v>
      </c>
      <c r="V84" s="44" t="s">
        <v>30</v>
      </c>
      <c r="X84" s="1">
        <f t="shared" si="3"/>
        <v>1096863.2645400001</v>
      </c>
      <c r="Y84" s="1">
        <f t="shared" si="4"/>
        <v>624092.62649999897</v>
      </c>
      <c r="Z84" s="1">
        <f t="shared" si="5"/>
        <v>3620392.1653544866</v>
      </c>
    </row>
    <row r="85" spans="1:26" x14ac:dyDescent="0.25">
      <c r="A85" s="39" t="s">
        <v>3</v>
      </c>
      <c r="B85" s="5" t="s">
        <v>29</v>
      </c>
      <c r="C85" s="5" t="s">
        <v>29</v>
      </c>
      <c r="D85" s="5" t="s">
        <v>30</v>
      </c>
      <c r="E85" s="38">
        <v>47417452.789999999</v>
      </c>
      <c r="F85" s="5">
        <v>31936</v>
      </c>
      <c r="G85" s="5">
        <v>138180</v>
      </c>
      <c r="H85" s="6">
        <v>0.93400000000000005</v>
      </c>
      <c r="I85" s="6">
        <v>0.86899999999999999</v>
      </c>
      <c r="J85" s="5">
        <v>1485</v>
      </c>
      <c r="K85" s="5">
        <v>107</v>
      </c>
      <c r="L85" s="5">
        <v>25</v>
      </c>
      <c r="M85" s="7">
        <v>4.7129295340016801</v>
      </c>
      <c r="N85" s="5">
        <v>1.18</v>
      </c>
      <c r="O85" s="5">
        <v>868551.73004999501</v>
      </c>
      <c r="P85" s="5">
        <v>0</v>
      </c>
      <c r="Q85" s="5">
        <v>484151.47000000114</v>
      </c>
      <c r="R85" s="5">
        <v>532566.61700000125</v>
      </c>
      <c r="S85" s="5">
        <v>156157.45950000003</v>
      </c>
      <c r="T85" s="40">
        <v>1820564.7891071727</v>
      </c>
      <c r="U85" s="5" t="s">
        <v>29</v>
      </c>
      <c r="V85" s="44" t="s">
        <v>30</v>
      </c>
      <c r="X85" s="1">
        <f t="shared" si="3"/>
        <v>781696.55704499548</v>
      </c>
      <c r="Y85" s="1">
        <f t="shared" si="4"/>
        <v>156157.45950000003</v>
      </c>
      <c r="Z85" s="1">
        <f t="shared" si="5"/>
        <v>1765947.8454339574</v>
      </c>
    </row>
    <row r="86" spans="1:26" x14ac:dyDescent="0.25">
      <c r="A86" s="39" t="s">
        <v>4</v>
      </c>
      <c r="B86" s="5" t="s">
        <v>29</v>
      </c>
      <c r="C86" s="5" t="s">
        <v>29</v>
      </c>
      <c r="D86" s="5" t="s">
        <v>30</v>
      </c>
      <c r="E86" s="38">
        <v>40076703.079999998</v>
      </c>
      <c r="F86" s="5">
        <v>30486</v>
      </c>
      <c r="G86" s="5">
        <v>164424</v>
      </c>
      <c r="H86" s="6">
        <v>0.93200000000000005</v>
      </c>
      <c r="I86" s="6">
        <v>0.88400000000000001</v>
      </c>
      <c r="J86" s="5">
        <v>1315</v>
      </c>
      <c r="K86" s="5">
        <v>88</v>
      </c>
      <c r="L86" s="5">
        <v>16</v>
      </c>
      <c r="M86" s="7">
        <v>20.452339117788298</v>
      </c>
      <c r="N86" s="5">
        <v>1.83</v>
      </c>
      <c r="O86" s="5">
        <v>575480.77855000005</v>
      </c>
      <c r="P86" s="5">
        <v>0.62699000000000005</v>
      </c>
      <c r="Q86" s="5">
        <v>423046.13999999891</v>
      </c>
      <c r="R86" s="5">
        <v>465350.75399999885</v>
      </c>
      <c r="S86" s="5">
        <v>124801.33050000001</v>
      </c>
      <c r="T86" s="40">
        <v>1779640.5383840853</v>
      </c>
      <c r="U86" s="5" t="s">
        <v>29</v>
      </c>
      <c r="V86" s="44" t="s">
        <v>30</v>
      </c>
      <c r="X86" s="1">
        <f t="shared" si="3"/>
        <v>517932.70069500007</v>
      </c>
      <c r="Y86" s="1">
        <f t="shared" si="4"/>
        <v>124801.33050000001</v>
      </c>
      <c r="Z86" s="1">
        <f t="shared" si="5"/>
        <v>1726251.3222325626</v>
      </c>
    </row>
    <row r="87" spans="1:26" x14ac:dyDescent="0.25">
      <c r="A87" s="39" t="s">
        <v>0</v>
      </c>
      <c r="B87" s="5" t="s">
        <v>29</v>
      </c>
      <c r="C87" s="5" t="s">
        <v>29</v>
      </c>
      <c r="D87" s="5" t="s">
        <v>30</v>
      </c>
      <c r="E87" s="38">
        <v>565016716.51999998</v>
      </c>
      <c r="F87" s="5">
        <v>281468</v>
      </c>
      <c r="G87" s="5">
        <v>1193867</v>
      </c>
      <c r="H87" s="6">
        <v>0.92300000000000004</v>
      </c>
      <c r="I87" s="6">
        <v>0.89</v>
      </c>
      <c r="J87" s="5">
        <v>2007</v>
      </c>
      <c r="K87" s="5">
        <v>127</v>
      </c>
      <c r="L87" s="5">
        <v>30</v>
      </c>
      <c r="M87" s="7">
        <v>12.392327777004301</v>
      </c>
      <c r="N87" s="5">
        <v>1.26</v>
      </c>
      <c r="O87" s="5">
        <v>20126975.90808</v>
      </c>
      <c r="P87" s="5">
        <v>1.06227</v>
      </c>
      <c r="Q87" s="5">
        <v>4604096.4199999897</v>
      </c>
      <c r="R87" s="5">
        <v>5064506.0619999887</v>
      </c>
      <c r="S87" s="5">
        <v>423551.92949999898</v>
      </c>
      <c r="T87" s="40">
        <v>78843434.501877621</v>
      </c>
      <c r="U87" s="5" t="s">
        <v>29</v>
      </c>
      <c r="V87" s="44" t="s">
        <v>30</v>
      </c>
      <c r="X87" s="1">
        <f t="shared" si="3"/>
        <v>21133324.703484003</v>
      </c>
      <c r="Y87" s="1">
        <f t="shared" si="4"/>
        <v>465907.12244999892</v>
      </c>
      <c r="Z87" s="1">
        <f t="shared" si="5"/>
        <v>80420303.191915169</v>
      </c>
    </row>
    <row r="88" spans="1:26" x14ac:dyDescent="0.25">
      <c r="A88" s="39" t="s">
        <v>5</v>
      </c>
      <c r="B88" s="5" t="s">
        <v>29</v>
      </c>
      <c r="C88" s="5" t="s">
        <v>29</v>
      </c>
      <c r="D88" s="5" t="s">
        <v>30</v>
      </c>
      <c r="E88" s="38">
        <v>67267010.060000002</v>
      </c>
      <c r="F88" s="5">
        <v>50101</v>
      </c>
      <c r="G88" s="5">
        <v>165239</v>
      </c>
      <c r="H88" s="6">
        <v>0.93600000000000005</v>
      </c>
      <c r="I88" s="6">
        <v>0.9</v>
      </c>
      <c r="J88" s="5">
        <v>1343</v>
      </c>
      <c r="K88" s="5">
        <v>115</v>
      </c>
      <c r="L88" s="5">
        <v>35</v>
      </c>
      <c r="M88" s="7">
        <v>11.249064663533099</v>
      </c>
      <c r="N88" s="5">
        <v>1.1200000000000001</v>
      </c>
      <c r="O88" s="5">
        <v>2399353.7138</v>
      </c>
      <c r="P88" s="5">
        <v>0.95569999999999999</v>
      </c>
      <c r="Q88" s="5">
        <v>811542.20000001602</v>
      </c>
      <c r="R88" s="5">
        <v>892696.42000001774</v>
      </c>
      <c r="S88" s="5">
        <v>324319.57949999894</v>
      </c>
      <c r="T88" s="40">
        <v>7071168.306057984</v>
      </c>
      <c r="U88" s="5" t="s">
        <v>29</v>
      </c>
      <c r="V88" s="44" t="s">
        <v>30</v>
      </c>
      <c r="X88" s="1">
        <f t="shared" si="3"/>
        <v>2159418.3424200001</v>
      </c>
      <c r="Y88" s="1">
        <f t="shared" si="4"/>
        <v>324319.57949999894</v>
      </c>
      <c r="Z88" s="1">
        <f t="shared" si="5"/>
        <v>6859033.2568762442</v>
      </c>
    </row>
    <row r="89" spans="1:26" x14ac:dyDescent="0.25">
      <c r="A89" s="39" t="s">
        <v>6</v>
      </c>
      <c r="B89" s="5" t="s">
        <v>29</v>
      </c>
      <c r="C89" s="5" t="s">
        <v>29</v>
      </c>
      <c r="D89" s="5" t="s">
        <v>30</v>
      </c>
      <c r="E89" s="38">
        <v>318380482.73000002</v>
      </c>
      <c r="F89" s="5">
        <v>118496</v>
      </c>
      <c r="G89" s="5">
        <v>774537</v>
      </c>
      <c r="H89" s="6">
        <v>0.96899999999999997</v>
      </c>
      <c r="I89" s="6">
        <v>0.94199999999999995</v>
      </c>
      <c r="J89" s="5">
        <v>2687</v>
      </c>
      <c r="K89" s="5">
        <v>170</v>
      </c>
      <c r="L89" s="5">
        <v>26</v>
      </c>
      <c r="M89" s="7">
        <v>17.952823206060799</v>
      </c>
      <c r="N89" s="5">
        <v>1.26</v>
      </c>
      <c r="O89" s="5">
        <v>4623690.9133199994</v>
      </c>
      <c r="P89" s="5">
        <v>0.59955000000000003</v>
      </c>
      <c r="Q89" s="5">
        <v>2519866.0740000112</v>
      </c>
      <c r="R89" s="5">
        <v>2771852.6814000127</v>
      </c>
      <c r="S89" s="5">
        <v>400319.70299999998</v>
      </c>
      <c r="T89" s="40">
        <v>27393593.808463082</v>
      </c>
      <c r="U89" s="5" t="s">
        <v>29</v>
      </c>
      <c r="V89" s="44" t="s">
        <v>30</v>
      </c>
      <c r="X89" s="1">
        <f t="shared" si="3"/>
        <v>4161321.8219879996</v>
      </c>
      <c r="Y89" s="1">
        <f t="shared" si="4"/>
        <v>400319.70299999998</v>
      </c>
      <c r="Z89" s="1">
        <f t="shared" si="5"/>
        <v>26571785.994209189</v>
      </c>
    </row>
    <row r="90" spans="1:26" x14ac:dyDescent="0.25">
      <c r="A90" s="39" t="s">
        <v>7</v>
      </c>
      <c r="B90" s="5" t="s">
        <v>29</v>
      </c>
      <c r="C90" s="5" t="s">
        <v>29</v>
      </c>
      <c r="D90" s="5" t="s">
        <v>30</v>
      </c>
      <c r="E90" s="38">
        <v>175976371.66</v>
      </c>
      <c r="F90" s="5">
        <v>125140</v>
      </c>
      <c r="G90" s="5">
        <v>617774</v>
      </c>
      <c r="H90" s="6">
        <v>0.95899999999999996</v>
      </c>
      <c r="I90" s="6">
        <v>0.92100000000000004</v>
      </c>
      <c r="J90" s="5">
        <v>1406</v>
      </c>
      <c r="K90" s="5">
        <v>101</v>
      </c>
      <c r="L90" s="5">
        <v>20</v>
      </c>
      <c r="M90" s="7">
        <v>8.6661024670316298</v>
      </c>
      <c r="N90" s="5">
        <v>1.1000000000000001</v>
      </c>
      <c r="O90" s="5">
        <v>5295808.2635699939</v>
      </c>
      <c r="P90" s="5">
        <v>0.92626200000000003</v>
      </c>
      <c r="Q90" s="5">
        <v>1820176.1599999783</v>
      </c>
      <c r="R90" s="5">
        <v>2002193.7759999763</v>
      </c>
      <c r="S90" s="5">
        <v>270704.5845</v>
      </c>
      <c r="T90" s="40">
        <v>16929604.71436413</v>
      </c>
      <c r="U90" s="5" t="s">
        <v>29</v>
      </c>
      <c r="V90" s="44" t="s">
        <v>30</v>
      </c>
      <c r="X90" s="1">
        <f t="shared" si="3"/>
        <v>4766227.4372129943</v>
      </c>
      <c r="Y90" s="1">
        <f t="shared" si="4"/>
        <v>270704.5845</v>
      </c>
      <c r="Z90" s="1">
        <f t="shared" si="5"/>
        <v>16421716.572933206</v>
      </c>
    </row>
    <row r="91" spans="1:26" x14ac:dyDescent="0.25">
      <c r="A91" s="39" t="s">
        <v>8</v>
      </c>
      <c r="B91" s="5" t="s">
        <v>29</v>
      </c>
      <c r="C91" s="5" t="s">
        <v>29</v>
      </c>
      <c r="D91" s="5" t="s">
        <v>30</v>
      </c>
      <c r="E91" s="38">
        <v>18027729.98</v>
      </c>
      <c r="F91" s="5">
        <v>18743</v>
      </c>
      <c r="G91" s="5">
        <v>95194</v>
      </c>
      <c r="H91" s="6">
        <v>0.94199999999999995</v>
      </c>
      <c r="I91" s="6">
        <v>0.89100000000000001</v>
      </c>
      <c r="J91" s="5">
        <v>962</v>
      </c>
      <c r="K91" s="5">
        <v>93</v>
      </c>
      <c r="L91" s="5">
        <v>18</v>
      </c>
      <c r="M91" s="7">
        <v>11.7433712121212</v>
      </c>
      <c r="N91" s="5">
        <v>1.1200000000000001</v>
      </c>
      <c r="O91" s="5">
        <v>582233.72256000002</v>
      </c>
      <c r="P91" s="5">
        <v>0.82895399999999997</v>
      </c>
      <c r="Q91" s="5">
        <v>429312.84000000881</v>
      </c>
      <c r="R91" s="5">
        <v>472244.12400000973</v>
      </c>
      <c r="S91" s="5">
        <v>139577.21399999896</v>
      </c>
      <c r="T91" s="40">
        <v>2044934.588074378</v>
      </c>
      <c r="U91" s="5" t="s">
        <v>29</v>
      </c>
      <c r="V91" s="44" t="s">
        <v>30</v>
      </c>
      <c r="X91" s="1">
        <f t="shared" si="3"/>
        <v>524010.35030400002</v>
      </c>
      <c r="Y91" s="1">
        <f t="shared" si="4"/>
        <v>139577.21399999896</v>
      </c>
      <c r="Z91" s="1">
        <f t="shared" si="5"/>
        <v>1983586.5504321465</v>
      </c>
    </row>
    <row r="92" spans="1:26" x14ac:dyDescent="0.25">
      <c r="A92" s="39" t="s">
        <v>9</v>
      </c>
      <c r="B92" s="5" t="s">
        <v>29</v>
      </c>
      <c r="C92" s="5" t="s">
        <v>29</v>
      </c>
      <c r="D92" s="5" t="s">
        <v>30</v>
      </c>
      <c r="E92" s="38">
        <v>67547244.049999997</v>
      </c>
      <c r="F92" s="5">
        <v>53863</v>
      </c>
      <c r="G92" s="5">
        <v>251140</v>
      </c>
      <c r="H92" s="6">
        <v>0.90400000000000003</v>
      </c>
      <c r="I92" s="6">
        <v>0.83399999999999996</v>
      </c>
      <c r="J92" s="5">
        <v>1254</v>
      </c>
      <c r="K92" s="5">
        <v>71</v>
      </c>
      <c r="L92" s="5">
        <v>15</v>
      </c>
      <c r="M92" s="7">
        <v>5.1795504652033397</v>
      </c>
      <c r="N92" s="5">
        <v>1.1599999999999999</v>
      </c>
      <c r="O92" s="5">
        <v>1021106.9023199999</v>
      </c>
      <c r="P92" s="5">
        <v>0.71056000000000008</v>
      </c>
      <c r="Q92" s="5">
        <v>777961.03000000888</v>
      </c>
      <c r="R92" s="5">
        <v>855757.13300000981</v>
      </c>
      <c r="S92" s="5">
        <v>114642.969</v>
      </c>
      <c r="T92" s="40">
        <v>3223901.9178249091</v>
      </c>
      <c r="U92" s="5" t="s">
        <v>29</v>
      </c>
      <c r="V92" s="44" t="s">
        <v>30</v>
      </c>
      <c r="X92" s="1">
        <f t="shared" si="3"/>
        <v>918996.21208799991</v>
      </c>
      <c r="Y92" s="1">
        <f t="shared" si="4"/>
        <v>114642.969</v>
      </c>
      <c r="Z92" s="1">
        <f t="shared" si="5"/>
        <v>3127184.8602901618</v>
      </c>
    </row>
    <row r="93" spans="1:26" x14ac:dyDescent="0.25">
      <c r="A93" s="39" t="s">
        <v>2</v>
      </c>
      <c r="B93" s="5" t="s">
        <v>29</v>
      </c>
      <c r="C93" s="5" t="s">
        <v>29</v>
      </c>
      <c r="D93" s="5" t="s">
        <v>29</v>
      </c>
      <c r="E93" s="38">
        <v>52252025.920000002</v>
      </c>
      <c r="F93" s="5">
        <v>47501</v>
      </c>
      <c r="G93" s="5">
        <v>178441</v>
      </c>
      <c r="H93" s="6">
        <v>0.91500000000000004</v>
      </c>
      <c r="I93" s="6">
        <v>0.871</v>
      </c>
      <c r="J93" s="5">
        <v>1100</v>
      </c>
      <c r="K93" s="5">
        <v>120</v>
      </c>
      <c r="L93" s="5">
        <v>32</v>
      </c>
      <c r="M93" s="7">
        <v>6.5879474197216599</v>
      </c>
      <c r="N93" s="5">
        <v>1.05</v>
      </c>
      <c r="O93" s="5">
        <v>1218736.9606000001</v>
      </c>
      <c r="P93" s="5">
        <v>0.66366999999999998</v>
      </c>
      <c r="Q93" s="5">
        <v>728224.53000000562</v>
      </c>
      <c r="R93" s="5">
        <v>801046.98300000629</v>
      </c>
      <c r="S93" s="5">
        <v>624092.62649999897</v>
      </c>
      <c r="T93" s="40">
        <v>3732363.0570664811</v>
      </c>
      <c r="U93" s="5" t="s">
        <v>29</v>
      </c>
      <c r="V93" s="44" t="s">
        <v>30</v>
      </c>
      <c r="X93" s="1">
        <f t="shared" si="3"/>
        <v>1096863.2645400001</v>
      </c>
      <c r="Y93" s="1">
        <f t="shared" si="4"/>
        <v>624092.62649999897</v>
      </c>
      <c r="Z93" s="1">
        <f t="shared" si="5"/>
        <v>3620392.1653544866</v>
      </c>
    </row>
    <row r="94" spans="1:26" x14ac:dyDescent="0.25">
      <c r="A94" s="39" t="s">
        <v>3</v>
      </c>
      <c r="B94" s="5" t="s">
        <v>29</v>
      </c>
      <c r="C94" s="5" t="s">
        <v>29</v>
      </c>
      <c r="D94" s="5" t="s">
        <v>29</v>
      </c>
      <c r="E94" s="38">
        <v>47417452.789999999</v>
      </c>
      <c r="F94" s="5">
        <v>31936</v>
      </c>
      <c r="G94" s="5">
        <v>138180</v>
      </c>
      <c r="H94" s="6">
        <v>0.93400000000000005</v>
      </c>
      <c r="I94" s="6">
        <v>0.86899999999999999</v>
      </c>
      <c r="J94" s="5">
        <v>1485</v>
      </c>
      <c r="K94" s="5">
        <v>107</v>
      </c>
      <c r="L94" s="5">
        <v>25</v>
      </c>
      <c r="M94" s="7">
        <v>4.7129295340016801</v>
      </c>
      <c r="N94" s="5">
        <v>1.18</v>
      </c>
      <c r="O94" s="5">
        <v>868551.73004999501</v>
      </c>
      <c r="P94" s="5">
        <v>0</v>
      </c>
      <c r="Q94" s="5">
        <v>484151.47000000114</v>
      </c>
      <c r="R94" s="5">
        <v>532566.61700000125</v>
      </c>
      <c r="S94" s="5">
        <v>156157.45950000003</v>
      </c>
      <c r="T94" s="40">
        <v>1820564.7891071727</v>
      </c>
      <c r="U94" s="5" t="s">
        <v>29</v>
      </c>
      <c r="V94" s="44" t="s">
        <v>30</v>
      </c>
      <c r="X94" s="1">
        <f t="shared" si="3"/>
        <v>781696.55704499548</v>
      </c>
      <c r="Y94" s="1">
        <f t="shared" si="4"/>
        <v>156157.45950000003</v>
      </c>
      <c r="Z94" s="1">
        <f t="shared" si="5"/>
        <v>1765947.8454339574</v>
      </c>
    </row>
    <row r="95" spans="1:26" x14ac:dyDescent="0.25">
      <c r="A95" s="39" t="s">
        <v>4</v>
      </c>
      <c r="B95" s="5" t="s">
        <v>29</v>
      </c>
      <c r="C95" s="5" t="s">
        <v>29</v>
      </c>
      <c r="D95" s="5" t="s">
        <v>29</v>
      </c>
      <c r="E95" s="38">
        <v>40076703.079999998</v>
      </c>
      <c r="F95" s="5">
        <v>30486</v>
      </c>
      <c r="G95" s="5">
        <v>164424</v>
      </c>
      <c r="H95" s="6">
        <v>0.93200000000000005</v>
      </c>
      <c r="I95" s="6">
        <v>0.88400000000000001</v>
      </c>
      <c r="J95" s="5">
        <v>1315</v>
      </c>
      <c r="K95" s="5">
        <v>88</v>
      </c>
      <c r="L95" s="5">
        <v>16</v>
      </c>
      <c r="M95" s="7">
        <v>20.452339117788298</v>
      </c>
      <c r="N95" s="5">
        <v>1.83</v>
      </c>
      <c r="O95" s="5">
        <v>575480.77855000005</v>
      </c>
      <c r="P95" s="5">
        <v>0.62699000000000005</v>
      </c>
      <c r="Q95" s="5">
        <v>423046.13999999891</v>
      </c>
      <c r="R95" s="5">
        <v>465350.75399999885</v>
      </c>
      <c r="S95" s="5">
        <v>124801.33050000001</v>
      </c>
      <c r="T95" s="40">
        <v>1779640.5383840853</v>
      </c>
      <c r="U95" s="5" t="s">
        <v>29</v>
      </c>
      <c r="V95" s="44" t="s">
        <v>30</v>
      </c>
      <c r="X95" s="1">
        <f t="shared" si="3"/>
        <v>517932.70069500007</v>
      </c>
      <c r="Y95" s="1">
        <f t="shared" si="4"/>
        <v>124801.33050000001</v>
      </c>
      <c r="Z95" s="1">
        <f t="shared" si="5"/>
        <v>1726251.3222325626</v>
      </c>
    </row>
    <row r="96" spans="1:26" x14ac:dyDescent="0.25">
      <c r="A96" s="39" t="s">
        <v>0</v>
      </c>
      <c r="B96" s="5" t="s">
        <v>29</v>
      </c>
      <c r="C96" s="5" t="s">
        <v>29</v>
      </c>
      <c r="D96" s="5" t="s">
        <v>29</v>
      </c>
      <c r="E96" s="38">
        <v>565016716.51999998</v>
      </c>
      <c r="F96" s="5">
        <v>281468</v>
      </c>
      <c r="G96" s="5">
        <v>1193867</v>
      </c>
      <c r="H96" s="6">
        <v>0.92300000000000004</v>
      </c>
      <c r="I96" s="6">
        <v>0.89</v>
      </c>
      <c r="J96" s="5">
        <v>2007</v>
      </c>
      <c r="K96" s="5">
        <v>127</v>
      </c>
      <c r="L96" s="5">
        <v>30</v>
      </c>
      <c r="M96" s="7">
        <v>12.392327777004301</v>
      </c>
      <c r="N96" s="5">
        <v>1.26</v>
      </c>
      <c r="O96" s="5">
        <v>20126975.90808</v>
      </c>
      <c r="P96" s="5">
        <v>1.06227</v>
      </c>
      <c r="Q96" s="5">
        <v>4604096.4199999897</v>
      </c>
      <c r="R96" s="5">
        <v>5064506.0619999887</v>
      </c>
      <c r="S96" s="5">
        <v>423551.92949999898</v>
      </c>
      <c r="T96" s="40">
        <v>78843434.501877621</v>
      </c>
      <c r="U96" s="5" t="s">
        <v>29</v>
      </c>
      <c r="V96" s="44" t="s">
        <v>30</v>
      </c>
      <c r="X96" s="1">
        <f t="shared" si="3"/>
        <v>21133324.703484003</v>
      </c>
      <c r="Y96" s="1">
        <f t="shared" si="4"/>
        <v>465907.12244999892</v>
      </c>
      <c r="Z96" s="1">
        <f t="shared" si="5"/>
        <v>80420303.191915169</v>
      </c>
    </row>
    <row r="97" spans="1:26" x14ac:dyDescent="0.25">
      <c r="A97" s="39" t="s">
        <v>5</v>
      </c>
      <c r="B97" s="5" t="s">
        <v>29</v>
      </c>
      <c r="C97" s="5" t="s">
        <v>29</v>
      </c>
      <c r="D97" s="5" t="s">
        <v>29</v>
      </c>
      <c r="E97" s="38">
        <v>67267010.060000002</v>
      </c>
      <c r="F97" s="5">
        <v>50101</v>
      </c>
      <c r="G97" s="5">
        <v>165239</v>
      </c>
      <c r="H97" s="6">
        <v>0.93600000000000005</v>
      </c>
      <c r="I97" s="6">
        <v>0.9</v>
      </c>
      <c r="J97" s="5">
        <v>1343</v>
      </c>
      <c r="K97" s="5">
        <v>115</v>
      </c>
      <c r="L97" s="5">
        <v>35</v>
      </c>
      <c r="M97" s="7">
        <v>11.249064663533099</v>
      </c>
      <c r="N97" s="5">
        <v>1.1200000000000001</v>
      </c>
      <c r="O97" s="5">
        <v>1679547.5996599998</v>
      </c>
      <c r="P97" s="5">
        <v>0.76456000000000002</v>
      </c>
      <c r="Q97" s="5">
        <v>892696.42000001774</v>
      </c>
      <c r="R97" s="5">
        <v>981966.06200001959</v>
      </c>
      <c r="S97" s="5">
        <v>324319.57949999894</v>
      </c>
      <c r="T97" s="40">
        <v>4949817.8142405888</v>
      </c>
      <c r="U97" s="5" t="s">
        <v>29</v>
      </c>
      <c r="V97" s="44" t="s">
        <v>30</v>
      </c>
      <c r="X97" s="1">
        <f t="shared" si="3"/>
        <v>1511592.8396939998</v>
      </c>
      <c r="Y97" s="1">
        <f t="shared" si="4"/>
        <v>324319.57949999894</v>
      </c>
      <c r="Z97" s="1">
        <f t="shared" si="5"/>
        <v>4801323.2798133707</v>
      </c>
    </row>
    <row r="98" spans="1:26" x14ac:dyDescent="0.25">
      <c r="A98" s="39" t="s">
        <v>6</v>
      </c>
      <c r="B98" s="5" t="s">
        <v>29</v>
      </c>
      <c r="C98" s="5" t="s">
        <v>29</v>
      </c>
      <c r="D98" s="5" t="s">
        <v>29</v>
      </c>
      <c r="E98" s="38">
        <v>318380482.73000002</v>
      </c>
      <c r="F98" s="5">
        <v>118496</v>
      </c>
      <c r="G98" s="5">
        <v>774537</v>
      </c>
      <c r="H98" s="6">
        <v>0.96899999999999997</v>
      </c>
      <c r="I98" s="6">
        <v>0.94199999999999995</v>
      </c>
      <c r="J98" s="5">
        <v>2687</v>
      </c>
      <c r="K98" s="5">
        <v>170</v>
      </c>
      <c r="L98" s="5">
        <v>26</v>
      </c>
      <c r="M98" s="7">
        <v>17.952823206060799</v>
      </c>
      <c r="N98" s="5">
        <v>1.26</v>
      </c>
      <c r="O98" s="5">
        <v>4623690.9133199994</v>
      </c>
      <c r="P98" s="5">
        <v>0.59955000000000003</v>
      </c>
      <c r="Q98" s="5">
        <v>2519866.0740000112</v>
      </c>
      <c r="R98" s="5">
        <v>2771852.6814000127</v>
      </c>
      <c r="S98" s="5">
        <v>400319.70299999998</v>
      </c>
      <c r="T98" s="40">
        <v>27393593.808463082</v>
      </c>
      <c r="U98" s="5" t="s">
        <v>29</v>
      </c>
      <c r="V98" s="44" t="s">
        <v>30</v>
      </c>
      <c r="X98" s="1">
        <f t="shared" si="3"/>
        <v>4161321.8219879996</v>
      </c>
      <c r="Y98" s="1">
        <f t="shared" si="4"/>
        <v>400319.70299999998</v>
      </c>
      <c r="Z98" s="1">
        <f t="shared" si="5"/>
        <v>26571785.994209189</v>
      </c>
    </row>
    <row r="99" spans="1:26" x14ac:dyDescent="0.25">
      <c r="A99" s="39" t="s">
        <v>7</v>
      </c>
      <c r="B99" s="5" t="s">
        <v>29</v>
      </c>
      <c r="C99" s="5" t="s">
        <v>29</v>
      </c>
      <c r="D99" s="5" t="s">
        <v>29</v>
      </c>
      <c r="E99" s="38">
        <v>175976371.66</v>
      </c>
      <c r="F99" s="5">
        <v>125140</v>
      </c>
      <c r="G99" s="5">
        <v>617774</v>
      </c>
      <c r="H99" s="6">
        <v>0.95899999999999996</v>
      </c>
      <c r="I99" s="6">
        <v>0.92100000000000004</v>
      </c>
      <c r="J99" s="5">
        <v>1406</v>
      </c>
      <c r="K99" s="5">
        <v>101</v>
      </c>
      <c r="L99" s="5">
        <v>20</v>
      </c>
      <c r="M99" s="7">
        <v>8.6661024670316298</v>
      </c>
      <c r="N99" s="5">
        <v>1.1000000000000001</v>
      </c>
      <c r="O99" s="5">
        <v>5295808.2635699939</v>
      </c>
      <c r="P99" s="5">
        <v>0.92626200000000003</v>
      </c>
      <c r="Q99" s="5">
        <v>1820176.1599999783</v>
      </c>
      <c r="R99" s="5">
        <v>2002193.7759999763</v>
      </c>
      <c r="S99" s="5">
        <v>270704.5845</v>
      </c>
      <c r="T99" s="40">
        <v>16929604.71436413</v>
      </c>
      <c r="U99" s="5" t="s">
        <v>29</v>
      </c>
      <c r="V99" s="44" t="s">
        <v>30</v>
      </c>
      <c r="X99" s="1">
        <f t="shared" si="3"/>
        <v>4766227.4372129943</v>
      </c>
      <c r="Y99" s="1">
        <f t="shared" si="4"/>
        <v>270704.5845</v>
      </c>
      <c r="Z99" s="1">
        <f t="shared" si="5"/>
        <v>16421716.572933206</v>
      </c>
    </row>
    <row r="100" spans="1:26" x14ac:dyDescent="0.25">
      <c r="A100" s="39" t="s">
        <v>8</v>
      </c>
      <c r="B100" s="5" t="s">
        <v>29</v>
      </c>
      <c r="C100" s="5" t="s">
        <v>29</v>
      </c>
      <c r="D100" s="5" t="s">
        <v>29</v>
      </c>
      <c r="E100" s="38">
        <v>18027729.98</v>
      </c>
      <c r="F100" s="5">
        <v>18743</v>
      </c>
      <c r="G100" s="5">
        <v>95194</v>
      </c>
      <c r="H100" s="6">
        <v>0.94199999999999995</v>
      </c>
      <c r="I100" s="6">
        <v>0.89100000000000001</v>
      </c>
      <c r="J100" s="5">
        <v>962</v>
      </c>
      <c r="K100" s="5">
        <v>93</v>
      </c>
      <c r="L100" s="5">
        <v>18</v>
      </c>
      <c r="M100" s="7">
        <v>11.7433712121212</v>
      </c>
      <c r="N100" s="5">
        <v>1.1200000000000001</v>
      </c>
      <c r="O100" s="5">
        <v>582233.72256000002</v>
      </c>
      <c r="P100" s="5">
        <v>0.82895399999999997</v>
      </c>
      <c r="Q100" s="5">
        <v>429312.84000000881</v>
      </c>
      <c r="R100" s="5">
        <v>472244.12400000973</v>
      </c>
      <c r="S100" s="5">
        <v>139577.21399999896</v>
      </c>
      <c r="T100" s="40">
        <v>2044934.588074378</v>
      </c>
      <c r="U100" s="5" t="s">
        <v>29</v>
      </c>
      <c r="V100" s="44" t="s">
        <v>30</v>
      </c>
      <c r="X100" s="1">
        <f t="shared" si="3"/>
        <v>524010.35030400002</v>
      </c>
      <c r="Y100" s="1">
        <f t="shared" si="4"/>
        <v>139577.21399999896</v>
      </c>
      <c r="Z100" s="1">
        <f t="shared" si="5"/>
        <v>1983586.5504321465</v>
      </c>
    </row>
    <row r="101" spans="1:26" x14ac:dyDescent="0.25">
      <c r="A101" s="39" t="s">
        <v>9</v>
      </c>
      <c r="B101" s="5" t="s">
        <v>29</v>
      </c>
      <c r="C101" s="5" t="s">
        <v>29</v>
      </c>
      <c r="D101" s="5" t="s">
        <v>29</v>
      </c>
      <c r="E101" s="38">
        <v>67547244.049999997</v>
      </c>
      <c r="F101" s="5">
        <v>53863</v>
      </c>
      <c r="G101" s="5">
        <v>251140</v>
      </c>
      <c r="H101" s="6">
        <v>0.90400000000000003</v>
      </c>
      <c r="I101" s="6">
        <v>0.83399999999999996</v>
      </c>
      <c r="J101" s="5">
        <v>1254</v>
      </c>
      <c r="K101" s="5">
        <v>71</v>
      </c>
      <c r="L101" s="5">
        <v>15</v>
      </c>
      <c r="M101" s="7">
        <v>5.1795504652033397</v>
      </c>
      <c r="N101" s="5">
        <v>1.1599999999999999</v>
      </c>
      <c r="O101" s="5">
        <v>1021106.9023199999</v>
      </c>
      <c r="P101" s="5">
        <v>0.71056000000000008</v>
      </c>
      <c r="Q101" s="5">
        <v>777961.03000000888</v>
      </c>
      <c r="R101" s="5">
        <v>855757.13300000981</v>
      </c>
      <c r="S101" s="5">
        <v>114642.969</v>
      </c>
      <c r="T101" s="40">
        <v>3223901.9178249091</v>
      </c>
      <c r="U101" s="5" t="s">
        <v>29</v>
      </c>
      <c r="V101" s="44" t="s">
        <v>30</v>
      </c>
      <c r="X101" s="1">
        <f t="shared" si="3"/>
        <v>918996.21208799991</v>
      </c>
      <c r="Y101" s="1">
        <f t="shared" si="4"/>
        <v>114642.969</v>
      </c>
      <c r="Z101" s="1">
        <f t="shared" si="5"/>
        <v>3127184.8602901618</v>
      </c>
    </row>
    <row r="102" spans="1:26" x14ac:dyDescent="0.25">
      <c r="A102" s="39" t="s">
        <v>2</v>
      </c>
      <c r="B102" s="5" t="s">
        <v>29</v>
      </c>
      <c r="C102" s="5" t="s">
        <v>30</v>
      </c>
      <c r="D102" s="5" t="s">
        <v>29</v>
      </c>
      <c r="E102" s="38">
        <v>52252025.920000002</v>
      </c>
      <c r="F102" s="5">
        <v>47501</v>
      </c>
      <c r="G102" s="5">
        <v>178441</v>
      </c>
      <c r="H102" s="6">
        <v>0.91500000000000004</v>
      </c>
      <c r="I102" s="6">
        <v>0.871</v>
      </c>
      <c r="J102" s="5">
        <v>1100</v>
      </c>
      <c r="K102" s="5">
        <v>120</v>
      </c>
      <c r="L102" s="5">
        <v>32</v>
      </c>
      <c r="M102" s="7">
        <v>6.5879474197216599</v>
      </c>
      <c r="N102" s="5">
        <v>1.05</v>
      </c>
      <c r="O102" s="5">
        <v>2437473.9212000002</v>
      </c>
      <c r="P102" s="5">
        <v>0.94810000000000005</v>
      </c>
      <c r="Q102" s="5">
        <v>662022.30000000505</v>
      </c>
      <c r="R102" s="5">
        <v>728224.53000000562</v>
      </c>
      <c r="S102" s="5">
        <v>624092.62649999897</v>
      </c>
      <c r="T102" s="40">
        <v>7464726.1141329622</v>
      </c>
      <c r="U102" s="5" t="s">
        <v>29</v>
      </c>
      <c r="V102" s="44" t="s">
        <v>30</v>
      </c>
      <c r="X102" s="1">
        <f t="shared" si="3"/>
        <v>2193726.5290800002</v>
      </c>
      <c r="Y102" s="1">
        <f t="shared" si="4"/>
        <v>624092.62649999897</v>
      </c>
      <c r="Z102" s="1">
        <f t="shared" si="5"/>
        <v>7240784.3307089731</v>
      </c>
    </row>
    <row r="103" spans="1:26" x14ac:dyDescent="0.25">
      <c r="A103" s="39" t="s">
        <v>3</v>
      </c>
      <c r="B103" s="5" t="s">
        <v>29</v>
      </c>
      <c r="C103" s="5" t="s">
        <v>30</v>
      </c>
      <c r="D103" s="5" t="s">
        <v>29</v>
      </c>
      <c r="E103" s="38">
        <v>47417452.789999999</v>
      </c>
      <c r="F103" s="5">
        <v>31936</v>
      </c>
      <c r="G103" s="5">
        <v>138180</v>
      </c>
      <c r="H103" s="6">
        <v>0.93400000000000005</v>
      </c>
      <c r="I103" s="6">
        <v>0.86899999999999999</v>
      </c>
      <c r="J103" s="5">
        <v>1485</v>
      </c>
      <c r="K103" s="5">
        <v>107</v>
      </c>
      <c r="L103" s="5">
        <v>25</v>
      </c>
      <c r="M103" s="7">
        <v>4.7129295340016801</v>
      </c>
      <c r="N103" s="5">
        <v>1.18</v>
      </c>
      <c r="O103" s="5">
        <v>1737103.46009999</v>
      </c>
      <c r="P103" s="5">
        <v>0</v>
      </c>
      <c r="Q103" s="5">
        <v>440137.700000001</v>
      </c>
      <c r="R103" s="5">
        <v>484151.47000000114</v>
      </c>
      <c r="S103" s="5">
        <v>156157.45950000003</v>
      </c>
      <c r="T103" s="40">
        <v>3641129.5782143455</v>
      </c>
      <c r="U103" s="5" t="s">
        <v>29</v>
      </c>
      <c r="V103" s="44" t="s">
        <v>30</v>
      </c>
      <c r="X103" s="1">
        <f t="shared" si="3"/>
        <v>1563393.114089991</v>
      </c>
      <c r="Y103" s="1">
        <f t="shared" si="4"/>
        <v>156157.45950000003</v>
      </c>
      <c r="Z103" s="1">
        <f t="shared" si="5"/>
        <v>3531895.6908679148</v>
      </c>
    </row>
    <row r="104" spans="1:26" x14ac:dyDescent="0.25">
      <c r="A104" s="39" t="s">
        <v>4</v>
      </c>
      <c r="B104" s="5" t="s">
        <v>29</v>
      </c>
      <c r="C104" s="5" t="s">
        <v>30</v>
      </c>
      <c r="D104" s="5" t="s">
        <v>29</v>
      </c>
      <c r="E104" s="38">
        <v>40076703.079999998</v>
      </c>
      <c r="F104" s="5">
        <v>30486</v>
      </c>
      <c r="G104" s="5">
        <v>164424</v>
      </c>
      <c r="H104" s="6">
        <v>0.93200000000000005</v>
      </c>
      <c r="I104" s="6">
        <v>0.88400000000000001</v>
      </c>
      <c r="J104" s="5">
        <v>1315</v>
      </c>
      <c r="K104" s="5">
        <v>88</v>
      </c>
      <c r="L104" s="5">
        <v>16</v>
      </c>
      <c r="M104" s="7">
        <v>20.452339117788298</v>
      </c>
      <c r="N104" s="5">
        <v>1.83</v>
      </c>
      <c r="O104" s="5">
        <v>1150961.5571000001</v>
      </c>
      <c r="P104" s="5">
        <v>0.89570000000000005</v>
      </c>
      <c r="Q104" s="5">
        <v>384587.39999999898</v>
      </c>
      <c r="R104" s="5">
        <v>423046.13999999891</v>
      </c>
      <c r="S104" s="5">
        <v>124801.33050000001</v>
      </c>
      <c r="T104" s="40">
        <v>3559281.0767681706</v>
      </c>
      <c r="U104" s="5" t="s">
        <v>29</v>
      </c>
      <c r="V104" s="44" t="s">
        <v>30</v>
      </c>
      <c r="X104" s="1">
        <f t="shared" si="3"/>
        <v>1035865.4013900001</v>
      </c>
      <c r="Y104" s="1">
        <f t="shared" si="4"/>
        <v>124801.33050000001</v>
      </c>
      <c r="Z104" s="1">
        <f t="shared" si="5"/>
        <v>3452502.6444651252</v>
      </c>
    </row>
    <row r="105" spans="1:26" x14ac:dyDescent="0.25">
      <c r="A105" s="39" t="s">
        <v>0</v>
      </c>
      <c r="B105" s="5" t="s">
        <v>29</v>
      </c>
      <c r="C105" s="5" t="s">
        <v>30</v>
      </c>
      <c r="D105" s="5" t="s">
        <v>29</v>
      </c>
      <c r="E105" s="38">
        <v>565016716.51999998</v>
      </c>
      <c r="F105" s="5">
        <v>281468</v>
      </c>
      <c r="G105" s="5">
        <v>1193867</v>
      </c>
      <c r="H105" s="6">
        <v>0.92300000000000004</v>
      </c>
      <c r="I105" s="6">
        <v>0.89</v>
      </c>
      <c r="J105" s="5">
        <v>2007</v>
      </c>
      <c r="K105" s="5">
        <v>127</v>
      </c>
      <c r="L105" s="5">
        <v>30</v>
      </c>
      <c r="M105" s="7">
        <v>12.392327777004301</v>
      </c>
      <c r="N105" s="5">
        <v>1.26</v>
      </c>
      <c r="O105" s="5">
        <v>16772479.9234</v>
      </c>
      <c r="P105" s="5">
        <v>0.9657</v>
      </c>
      <c r="Q105" s="5">
        <v>4185542.1999999899</v>
      </c>
      <c r="R105" s="5">
        <v>4604096.4199999897</v>
      </c>
      <c r="S105" s="5">
        <v>423551.92949999898</v>
      </c>
      <c r="T105" s="40">
        <v>65702862.08489801</v>
      </c>
      <c r="U105" s="5" t="s">
        <v>29</v>
      </c>
      <c r="V105" s="44" t="s">
        <v>30</v>
      </c>
      <c r="X105" s="1">
        <f t="shared" si="3"/>
        <v>17611103.919569999</v>
      </c>
      <c r="Y105" s="1">
        <f t="shared" si="4"/>
        <v>465907.12244999892</v>
      </c>
      <c r="Z105" s="1">
        <f t="shared" si="5"/>
        <v>67016919.326595969</v>
      </c>
    </row>
    <row r="106" spans="1:26" x14ac:dyDescent="0.25">
      <c r="A106" s="39" t="s">
        <v>5</v>
      </c>
      <c r="B106" s="5" t="s">
        <v>29</v>
      </c>
      <c r="C106" s="5" t="s">
        <v>30</v>
      </c>
      <c r="D106" s="5" t="s">
        <v>29</v>
      </c>
      <c r="E106" s="38">
        <v>67267010.060000002</v>
      </c>
      <c r="F106" s="5">
        <v>50101</v>
      </c>
      <c r="G106" s="5">
        <v>165239</v>
      </c>
      <c r="H106" s="6">
        <v>0.93600000000000005</v>
      </c>
      <c r="I106" s="6">
        <v>0.9</v>
      </c>
      <c r="J106" s="5">
        <v>1343</v>
      </c>
      <c r="K106" s="5">
        <v>115</v>
      </c>
      <c r="L106" s="5">
        <v>35</v>
      </c>
      <c r="M106" s="7">
        <v>11.249064663533099</v>
      </c>
      <c r="N106" s="5">
        <v>1.1200000000000001</v>
      </c>
      <c r="O106" s="5">
        <v>1679547.5996599998</v>
      </c>
      <c r="P106" s="5">
        <v>0.76456000000000002</v>
      </c>
      <c r="Q106" s="5">
        <v>892696.42000001774</v>
      </c>
      <c r="R106" s="5">
        <v>981966.06200001959</v>
      </c>
      <c r="S106" s="5">
        <v>324319.57949999894</v>
      </c>
      <c r="T106" s="40">
        <v>4949817.8142405888</v>
      </c>
      <c r="U106" s="5" t="s">
        <v>29</v>
      </c>
      <c r="V106" s="44" t="s">
        <v>30</v>
      </c>
      <c r="X106" s="1">
        <f t="shared" si="3"/>
        <v>1511592.8396939998</v>
      </c>
      <c r="Y106" s="1">
        <f t="shared" si="4"/>
        <v>324319.57949999894</v>
      </c>
      <c r="Z106" s="1">
        <f t="shared" si="5"/>
        <v>4801323.2798133707</v>
      </c>
    </row>
    <row r="107" spans="1:26" x14ac:dyDescent="0.25">
      <c r="A107" s="39" t="s">
        <v>6</v>
      </c>
      <c r="B107" s="5" t="s">
        <v>29</v>
      </c>
      <c r="C107" s="5" t="s">
        <v>30</v>
      </c>
      <c r="D107" s="5" t="s">
        <v>29</v>
      </c>
      <c r="E107" s="38">
        <v>318380482.73000002</v>
      </c>
      <c r="F107" s="5">
        <v>118496</v>
      </c>
      <c r="G107" s="5">
        <v>774537</v>
      </c>
      <c r="H107" s="6">
        <v>0.96899999999999997</v>
      </c>
      <c r="I107" s="6">
        <v>0.94199999999999995</v>
      </c>
      <c r="J107" s="5">
        <v>2687</v>
      </c>
      <c r="K107" s="5">
        <v>170</v>
      </c>
      <c r="L107" s="5">
        <v>26</v>
      </c>
      <c r="M107" s="7">
        <v>17.952823206060799</v>
      </c>
      <c r="N107" s="5">
        <v>1.26</v>
      </c>
      <c r="O107" s="5">
        <v>7706151.5221999995</v>
      </c>
      <c r="P107" s="5">
        <v>0.85650000000000004</v>
      </c>
      <c r="Q107" s="5">
        <v>2290787.3400000101</v>
      </c>
      <c r="R107" s="5">
        <v>2519866.0740000112</v>
      </c>
      <c r="S107" s="5">
        <v>400319.70299999998</v>
      </c>
      <c r="T107" s="40">
        <v>45655989.680771798</v>
      </c>
      <c r="U107" s="5" t="s">
        <v>29</v>
      </c>
      <c r="V107" s="44" t="s">
        <v>30</v>
      </c>
      <c r="X107" s="1">
        <f t="shared" si="3"/>
        <v>6935536.36998</v>
      </c>
      <c r="Y107" s="1">
        <f t="shared" si="4"/>
        <v>400319.70299999998</v>
      </c>
      <c r="Z107" s="1">
        <f t="shared" si="5"/>
        <v>44286309.990348645</v>
      </c>
    </row>
    <row r="108" spans="1:26" x14ac:dyDescent="0.25">
      <c r="A108" s="39" t="s">
        <v>7</v>
      </c>
      <c r="B108" s="5" t="s">
        <v>29</v>
      </c>
      <c r="C108" s="5" t="s">
        <v>30</v>
      </c>
      <c r="D108" s="5" t="s">
        <v>29</v>
      </c>
      <c r="E108" s="38">
        <v>175976371.66</v>
      </c>
      <c r="F108" s="5">
        <v>125140</v>
      </c>
      <c r="G108" s="5">
        <v>617774</v>
      </c>
      <c r="H108" s="6">
        <v>0.95899999999999996</v>
      </c>
      <c r="I108" s="6">
        <v>0.92100000000000004</v>
      </c>
      <c r="J108" s="5">
        <v>1406</v>
      </c>
      <c r="K108" s="5">
        <v>101</v>
      </c>
      <c r="L108" s="5">
        <v>20</v>
      </c>
      <c r="M108" s="7">
        <v>8.6661024670316298</v>
      </c>
      <c r="N108" s="5">
        <v>1.1000000000000001</v>
      </c>
      <c r="O108" s="5">
        <v>5295808.2635699939</v>
      </c>
      <c r="P108" s="5">
        <v>0.92626200000000003</v>
      </c>
      <c r="Q108" s="5">
        <v>1820176.1599999783</v>
      </c>
      <c r="R108" s="5">
        <v>2002193.7759999763</v>
      </c>
      <c r="S108" s="5">
        <v>270704.5845</v>
      </c>
      <c r="T108" s="40">
        <v>16929604.71436413</v>
      </c>
      <c r="U108" s="5" t="s">
        <v>29</v>
      </c>
      <c r="V108" s="44" t="s">
        <v>30</v>
      </c>
      <c r="X108" s="1">
        <f t="shared" si="3"/>
        <v>4766227.4372129943</v>
      </c>
      <c r="Y108" s="1">
        <f t="shared" si="4"/>
        <v>270704.5845</v>
      </c>
      <c r="Z108" s="1">
        <f t="shared" si="5"/>
        <v>16421716.572933206</v>
      </c>
    </row>
    <row r="109" spans="1:26" x14ac:dyDescent="0.25">
      <c r="A109" s="39" t="s">
        <v>8</v>
      </c>
      <c r="B109" s="5" t="s">
        <v>29</v>
      </c>
      <c r="C109" s="5" t="s">
        <v>30</v>
      </c>
      <c r="D109" s="5" t="s">
        <v>29</v>
      </c>
      <c r="E109" s="38">
        <v>18027729.98</v>
      </c>
      <c r="F109" s="5">
        <v>18743</v>
      </c>
      <c r="G109" s="5">
        <v>95194</v>
      </c>
      <c r="H109" s="6">
        <v>0.94199999999999995</v>
      </c>
      <c r="I109" s="6">
        <v>0.89100000000000001</v>
      </c>
      <c r="J109" s="5">
        <v>962</v>
      </c>
      <c r="K109" s="5">
        <v>93</v>
      </c>
      <c r="L109" s="5">
        <v>18</v>
      </c>
      <c r="M109" s="7">
        <v>11.7433712121212</v>
      </c>
      <c r="N109" s="5">
        <v>1.1200000000000001</v>
      </c>
      <c r="O109" s="5">
        <v>646926.35840000003</v>
      </c>
      <c r="P109" s="5">
        <v>0.81269999999999998</v>
      </c>
      <c r="Q109" s="5">
        <v>390284.400000008</v>
      </c>
      <c r="R109" s="5">
        <v>429312.84000000881</v>
      </c>
      <c r="S109" s="5">
        <v>139577.21399999896</v>
      </c>
      <c r="T109" s="40">
        <v>2272149.5423048642</v>
      </c>
      <c r="U109" s="5" t="s">
        <v>29</v>
      </c>
      <c r="V109" s="44" t="s">
        <v>30</v>
      </c>
      <c r="X109" s="1">
        <f t="shared" si="3"/>
        <v>582233.72256000002</v>
      </c>
      <c r="Y109" s="1">
        <f t="shared" si="4"/>
        <v>139577.21399999896</v>
      </c>
      <c r="Z109" s="1">
        <f t="shared" si="5"/>
        <v>2203985.0560357179</v>
      </c>
    </row>
    <row r="110" spans="1:26" x14ac:dyDescent="0.25">
      <c r="A110" s="39" t="s">
        <v>9</v>
      </c>
      <c r="B110" s="5" t="s">
        <v>29</v>
      </c>
      <c r="C110" s="5" t="s">
        <v>30</v>
      </c>
      <c r="D110" s="5" t="s">
        <v>29</v>
      </c>
      <c r="E110" s="38">
        <v>67547244.049999997</v>
      </c>
      <c r="F110" s="5">
        <v>53863</v>
      </c>
      <c r="G110" s="5">
        <v>251140</v>
      </c>
      <c r="H110" s="6">
        <v>0.90400000000000003</v>
      </c>
      <c r="I110" s="6">
        <v>0.83399999999999996</v>
      </c>
      <c r="J110" s="5">
        <v>1254</v>
      </c>
      <c r="K110" s="5">
        <v>71</v>
      </c>
      <c r="L110" s="5">
        <v>15</v>
      </c>
      <c r="M110" s="7">
        <v>5.1795504652033397</v>
      </c>
      <c r="N110" s="5">
        <v>1.1599999999999999</v>
      </c>
      <c r="O110" s="5">
        <v>1021106.9023199999</v>
      </c>
      <c r="P110" s="5">
        <v>0.71056000000000008</v>
      </c>
      <c r="Q110" s="5">
        <v>777961.03000000888</v>
      </c>
      <c r="R110" s="5">
        <v>855757.13300000981</v>
      </c>
      <c r="S110" s="5">
        <v>114642.969</v>
      </c>
      <c r="T110" s="40">
        <v>3223901.9178249091</v>
      </c>
      <c r="U110" s="5" t="s">
        <v>29</v>
      </c>
      <c r="V110" s="44" t="s">
        <v>30</v>
      </c>
      <c r="X110" s="1">
        <f t="shared" si="3"/>
        <v>918996.21208799991</v>
      </c>
      <c r="Y110" s="1">
        <f t="shared" si="4"/>
        <v>114642.969</v>
      </c>
      <c r="Z110" s="1">
        <f t="shared" si="5"/>
        <v>3127184.8602901618</v>
      </c>
    </row>
    <row r="111" spans="1:26" x14ac:dyDescent="0.25">
      <c r="A111" s="39" t="s">
        <v>2</v>
      </c>
      <c r="B111" s="5" t="s">
        <v>30</v>
      </c>
      <c r="C111" s="5" t="s">
        <v>30</v>
      </c>
      <c r="D111" s="5" t="s">
        <v>30</v>
      </c>
      <c r="E111" s="38">
        <v>52252025.920000002</v>
      </c>
      <c r="F111" s="5">
        <v>47501</v>
      </c>
      <c r="G111" s="5">
        <v>178441</v>
      </c>
      <c r="H111" s="6">
        <v>0.91500000000000004</v>
      </c>
      <c r="I111" s="6">
        <v>0.871</v>
      </c>
      <c r="J111" s="5">
        <v>1100</v>
      </c>
      <c r="K111" s="5">
        <v>120</v>
      </c>
      <c r="L111" s="5">
        <v>32</v>
      </c>
      <c r="M111" s="7">
        <v>6.5879474197216599</v>
      </c>
      <c r="N111" s="5">
        <v>1.05</v>
      </c>
      <c r="O111" s="5">
        <v>2437473.9212000002</v>
      </c>
      <c r="P111" s="5">
        <v>0.94810000000000005</v>
      </c>
      <c r="Q111" s="5">
        <v>662022.30000000505</v>
      </c>
      <c r="R111" s="5">
        <v>728224.53000000562</v>
      </c>
      <c r="S111" s="5">
        <v>624092.62649999897</v>
      </c>
      <c r="T111" s="40">
        <v>7464726.1141329622</v>
      </c>
      <c r="U111" s="5" t="s">
        <v>29</v>
      </c>
      <c r="V111" s="44" t="s">
        <v>30</v>
      </c>
      <c r="X111" s="1">
        <f t="shared" si="3"/>
        <v>2193726.5290800002</v>
      </c>
      <c r="Y111" s="1">
        <f t="shared" si="4"/>
        <v>624092.62649999897</v>
      </c>
      <c r="Z111" s="1">
        <f t="shared" si="5"/>
        <v>7240784.3307089731</v>
      </c>
    </row>
    <row r="112" spans="1:26" x14ac:dyDescent="0.25">
      <c r="A112" s="39" t="s">
        <v>3</v>
      </c>
      <c r="B112" s="5" t="s">
        <v>30</v>
      </c>
      <c r="C112" s="5" t="s">
        <v>30</v>
      </c>
      <c r="D112" s="5" t="s">
        <v>30</v>
      </c>
      <c r="E112" s="38">
        <v>47417452.789999999</v>
      </c>
      <c r="F112" s="5">
        <v>31936</v>
      </c>
      <c r="G112" s="5">
        <v>138180</v>
      </c>
      <c r="H112" s="6">
        <v>0.93400000000000005</v>
      </c>
      <c r="I112" s="6">
        <v>0.86899999999999999</v>
      </c>
      <c r="J112" s="5">
        <v>1485</v>
      </c>
      <c r="K112" s="5">
        <v>107</v>
      </c>
      <c r="L112" s="5">
        <v>25</v>
      </c>
      <c r="M112" s="7">
        <v>4.7129295340016801</v>
      </c>
      <c r="N112" s="5">
        <v>1.18</v>
      </c>
      <c r="O112" s="5">
        <v>1737103.46009999</v>
      </c>
      <c r="P112" s="5">
        <v>0</v>
      </c>
      <c r="Q112" s="5">
        <v>440137.700000001</v>
      </c>
      <c r="R112" s="5">
        <v>484151.47000000114</v>
      </c>
      <c r="S112" s="5">
        <v>156157.45950000003</v>
      </c>
      <c r="T112" s="40">
        <v>3641129.5782143455</v>
      </c>
      <c r="U112" s="5" t="s">
        <v>29</v>
      </c>
      <c r="V112" s="44" t="s">
        <v>30</v>
      </c>
      <c r="X112" s="1">
        <f t="shared" si="3"/>
        <v>1563393.114089991</v>
      </c>
      <c r="Y112" s="1">
        <f t="shared" si="4"/>
        <v>156157.45950000003</v>
      </c>
      <c r="Z112" s="1">
        <f t="shared" si="5"/>
        <v>3531895.6908679148</v>
      </c>
    </row>
    <row r="113" spans="1:26" x14ac:dyDescent="0.25">
      <c r="A113" s="39" t="s">
        <v>4</v>
      </c>
      <c r="B113" s="5" t="s">
        <v>30</v>
      </c>
      <c r="C113" s="5" t="s">
        <v>30</v>
      </c>
      <c r="D113" s="5" t="s">
        <v>30</v>
      </c>
      <c r="E113" s="38">
        <v>40076703.079999998</v>
      </c>
      <c r="F113" s="5">
        <v>30486</v>
      </c>
      <c r="G113" s="5">
        <v>164424</v>
      </c>
      <c r="H113" s="6">
        <v>0.93200000000000005</v>
      </c>
      <c r="I113" s="6">
        <v>0.88400000000000001</v>
      </c>
      <c r="J113" s="5">
        <v>1315</v>
      </c>
      <c r="K113" s="5">
        <v>88</v>
      </c>
      <c r="L113" s="5">
        <v>16</v>
      </c>
      <c r="M113" s="7">
        <v>20.452339117788298</v>
      </c>
      <c r="N113" s="5">
        <v>1.83</v>
      </c>
      <c r="O113" s="5">
        <v>1150961.5571000001</v>
      </c>
      <c r="P113" s="5">
        <v>0.89570000000000005</v>
      </c>
      <c r="Q113" s="5">
        <v>384587.39999999898</v>
      </c>
      <c r="R113" s="5">
        <v>423046.13999999891</v>
      </c>
      <c r="S113" s="5">
        <v>124801.33050000001</v>
      </c>
      <c r="T113" s="40">
        <v>3559281.0767681706</v>
      </c>
      <c r="U113" s="5" t="s">
        <v>29</v>
      </c>
      <c r="V113" s="44" t="s">
        <v>30</v>
      </c>
      <c r="X113" s="1">
        <f t="shared" si="3"/>
        <v>1035865.4013900001</v>
      </c>
      <c r="Y113" s="1">
        <f t="shared" si="4"/>
        <v>124801.33050000001</v>
      </c>
      <c r="Z113" s="1">
        <f t="shared" si="5"/>
        <v>3452502.6444651252</v>
      </c>
    </row>
    <row r="114" spans="1:26" x14ac:dyDescent="0.25">
      <c r="A114" s="39" t="s">
        <v>0</v>
      </c>
      <c r="B114" s="5" t="s">
        <v>30</v>
      </c>
      <c r="C114" s="5" t="s">
        <v>30</v>
      </c>
      <c r="D114" s="5" t="s">
        <v>30</v>
      </c>
      <c r="E114" s="38">
        <v>565016716.51999998</v>
      </c>
      <c r="F114" s="5">
        <v>281468</v>
      </c>
      <c r="G114" s="5">
        <v>1193867</v>
      </c>
      <c r="H114" s="6">
        <v>0.92300000000000004</v>
      </c>
      <c r="I114" s="6">
        <v>0.89</v>
      </c>
      <c r="J114" s="5">
        <v>2007</v>
      </c>
      <c r="K114" s="5">
        <v>127</v>
      </c>
      <c r="L114" s="5">
        <v>30</v>
      </c>
      <c r="M114" s="7">
        <v>12.392327777004301</v>
      </c>
      <c r="N114" s="5">
        <v>1.26</v>
      </c>
      <c r="O114" s="5">
        <v>16772479.9234</v>
      </c>
      <c r="P114" s="5">
        <v>0.9657</v>
      </c>
      <c r="Q114" s="5">
        <v>4185542.1999999899</v>
      </c>
      <c r="R114" s="5">
        <v>4604096.4199999897</v>
      </c>
      <c r="S114" s="5">
        <v>423551.92949999898</v>
      </c>
      <c r="T114" s="40">
        <v>65702862.08489801</v>
      </c>
      <c r="U114" s="5" t="s">
        <v>29</v>
      </c>
      <c r="V114" s="44" t="s">
        <v>30</v>
      </c>
      <c r="X114" s="1">
        <f t="shared" si="3"/>
        <v>17611103.919569999</v>
      </c>
      <c r="Y114" s="1">
        <f t="shared" si="4"/>
        <v>465907.12244999892</v>
      </c>
      <c r="Z114" s="1">
        <f t="shared" si="5"/>
        <v>67016919.326595969</v>
      </c>
    </row>
    <row r="115" spans="1:26" x14ac:dyDescent="0.25">
      <c r="A115" s="39" t="s">
        <v>5</v>
      </c>
      <c r="B115" s="5" t="s">
        <v>30</v>
      </c>
      <c r="C115" s="5" t="s">
        <v>30</v>
      </c>
      <c r="D115" s="5" t="s">
        <v>30</v>
      </c>
      <c r="E115" s="38">
        <v>67267010.060000002</v>
      </c>
      <c r="F115" s="5">
        <v>50101</v>
      </c>
      <c r="G115" s="5">
        <v>165239</v>
      </c>
      <c r="H115" s="6">
        <v>0.93600000000000005</v>
      </c>
      <c r="I115" s="6">
        <v>0.9</v>
      </c>
      <c r="J115" s="5">
        <v>1343</v>
      </c>
      <c r="K115" s="5">
        <v>115</v>
      </c>
      <c r="L115" s="5">
        <v>35</v>
      </c>
      <c r="M115" s="7">
        <v>11.249064663533099</v>
      </c>
      <c r="N115" s="5">
        <v>1.1200000000000001</v>
      </c>
      <c r="O115" s="5">
        <v>2399353.7138</v>
      </c>
      <c r="P115" s="5">
        <v>0.95569999999999999</v>
      </c>
      <c r="Q115" s="5">
        <v>811542.20000001602</v>
      </c>
      <c r="R115" s="5">
        <v>892696.42000001774</v>
      </c>
      <c r="S115" s="5">
        <v>324319.57949999894</v>
      </c>
      <c r="T115" s="40">
        <v>7071168.306057984</v>
      </c>
      <c r="U115" s="5" t="s">
        <v>29</v>
      </c>
      <c r="V115" s="44" t="s">
        <v>30</v>
      </c>
      <c r="X115" s="1">
        <f t="shared" si="3"/>
        <v>2159418.3424200001</v>
      </c>
      <c r="Y115" s="1">
        <f t="shared" si="4"/>
        <v>324319.57949999894</v>
      </c>
      <c r="Z115" s="1">
        <f t="shared" si="5"/>
        <v>6859033.2568762442</v>
      </c>
    </row>
    <row r="116" spans="1:26" x14ac:dyDescent="0.25">
      <c r="A116" s="39" t="s">
        <v>6</v>
      </c>
      <c r="B116" s="5" t="s">
        <v>30</v>
      </c>
      <c r="C116" s="5" t="s">
        <v>30</v>
      </c>
      <c r="D116" s="5" t="s">
        <v>30</v>
      </c>
      <c r="E116" s="38">
        <v>318380482.73000002</v>
      </c>
      <c r="F116" s="5">
        <v>118496</v>
      </c>
      <c r="G116" s="5">
        <v>774537</v>
      </c>
      <c r="H116" s="6">
        <v>0.96899999999999997</v>
      </c>
      <c r="I116" s="6">
        <v>0.94199999999999995</v>
      </c>
      <c r="J116" s="5">
        <v>2687</v>
      </c>
      <c r="K116" s="5">
        <v>170</v>
      </c>
      <c r="L116" s="5">
        <v>26</v>
      </c>
      <c r="M116" s="7">
        <v>17.952823206060799</v>
      </c>
      <c r="N116" s="5">
        <v>1.26</v>
      </c>
      <c r="O116" s="5">
        <v>7706151.5221999995</v>
      </c>
      <c r="P116" s="5">
        <v>0.85650000000000004</v>
      </c>
      <c r="Q116" s="5">
        <v>2290787.3400000101</v>
      </c>
      <c r="R116" s="5">
        <v>2519866.0740000112</v>
      </c>
      <c r="S116" s="5">
        <v>400319.70299999998</v>
      </c>
      <c r="T116" s="40">
        <v>45655989.680771798</v>
      </c>
      <c r="U116" s="5" t="s">
        <v>29</v>
      </c>
      <c r="V116" s="44" t="s">
        <v>30</v>
      </c>
      <c r="X116" s="1">
        <f t="shared" si="3"/>
        <v>6935536.36998</v>
      </c>
      <c r="Y116" s="1">
        <f t="shared" si="4"/>
        <v>400319.70299999998</v>
      </c>
      <c r="Z116" s="1">
        <f t="shared" si="5"/>
        <v>44286309.990348645</v>
      </c>
    </row>
    <row r="117" spans="1:26" x14ac:dyDescent="0.25">
      <c r="A117" s="39" t="s">
        <v>7</v>
      </c>
      <c r="B117" s="5" t="s">
        <v>30</v>
      </c>
      <c r="C117" s="5" t="s">
        <v>30</v>
      </c>
      <c r="D117" s="5" t="s">
        <v>30</v>
      </c>
      <c r="E117" s="38">
        <v>175976371.66</v>
      </c>
      <c r="F117" s="5">
        <v>125140</v>
      </c>
      <c r="G117" s="5">
        <v>617774</v>
      </c>
      <c r="H117" s="6">
        <v>0.95899999999999996</v>
      </c>
      <c r="I117" s="6">
        <v>0.92100000000000004</v>
      </c>
      <c r="J117" s="5">
        <v>1406</v>
      </c>
      <c r="K117" s="5">
        <v>101</v>
      </c>
      <c r="L117" s="5">
        <v>20</v>
      </c>
      <c r="M117" s="7">
        <v>8.6661024670316298</v>
      </c>
      <c r="N117" s="5">
        <v>1.1000000000000001</v>
      </c>
      <c r="O117" s="5">
        <v>5884231.4039666597</v>
      </c>
      <c r="P117" s="5">
        <v>0.90810000000000002</v>
      </c>
      <c r="Q117" s="5">
        <v>1654705.5999999801</v>
      </c>
      <c r="R117" s="5">
        <v>1820176.1599999783</v>
      </c>
      <c r="S117" s="5">
        <v>270704.5845</v>
      </c>
      <c r="T117" s="40">
        <v>18810671.904849034</v>
      </c>
      <c r="U117" s="5" t="s">
        <v>29</v>
      </c>
      <c r="V117" s="44" t="s">
        <v>30</v>
      </c>
      <c r="X117" s="1">
        <f t="shared" si="3"/>
        <v>5295808.2635699939</v>
      </c>
      <c r="Y117" s="1">
        <f t="shared" si="4"/>
        <v>270704.5845</v>
      </c>
      <c r="Z117" s="1">
        <f t="shared" si="5"/>
        <v>18246351.747703563</v>
      </c>
    </row>
    <row r="118" spans="1:26" x14ac:dyDescent="0.25">
      <c r="A118" s="39" t="s">
        <v>8</v>
      </c>
      <c r="B118" s="5" t="s">
        <v>30</v>
      </c>
      <c r="C118" s="5" t="s">
        <v>30</v>
      </c>
      <c r="D118" s="5" t="s">
        <v>30</v>
      </c>
      <c r="E118" s="38">
        <v>18027729.98</v>
      </c>
      <c r="F118" s="5">
        <v>18743</v>
      </c>
      <c r="G118" s="5">
        <v>95194</v>
      </c>
      <c r="H118" s="6">
        <v>0.94199999999999995</v>
      </c>
      <c r="I118" s="6">
        <v>0.89100000000000001</v>
      </c>
      <c r="J118" s="5">
        <v>962</v>
      </c>
      <c r="K118" s="5">
        <v>93</v>
      </c>
      <c r="L118" s="5">
        <v>18</v>
      </c>
      <c r="M118" s="7">
        <v>11.7433712121212</v>
      </c>
      <c r="N118" s="5">
        <v>1.1200000000000001</v>
      </c>
      <c r="O118" s="5">
        <v>646926.35840000003</v>
      </c>
      <c r="P118" s="5">
        <v>0.81269999999999998</v>
      </c>
      <c r="Q118" s="5">
        <v>390284.400000008</v>
      </c>
      <c r="R118" s="5">
        <v>429312.84000000881</v>
      </c>
      <c r="S118" s="5">
        <v>139577.21399999896</v>
      </c>
      <c r="T118" s="40">
        <v>2272149.5423048642</v>
      </c>
      <c r="U118" s="5" t="s">
        <v>29</v>
      </c>
      <c r="V118" s="44" t="s">
        <v>30</v>
      </c>
      <c r="X118" s="1">
        <f t="shared" si="3"/>
        <v>582233.72256000002</v>
      </c>
      <c r="Y118" s="1">
        <f t="shared" si="4"/>
        <v>139577.21399999896</v>
      </c>
      <c r="Z118" s="1">
        <f t="shared" si="5"/>
        <v>2203985.0560357179</v>
      </c>
    </row>
    <row r="119" spans="1:26" x14ac:dyDescent="0.25">
      <c r="A119" s="39" t="s">
        <v>9</v>
      </c>
      <c r="B119" s="5" t="s">
        <v>30</v>
      </c>
      <c r="C119" s="5" t="s">
        <v>30</v>
      </c>
      <c r="D119" s="5" t="s">
        <v>30</v>
      </c>
      <c r="E119" s="38">
        <v>67547244.049999997</v>
      </c>
      <c r="F119" s="5">
        <v>53863</v>
      </c>
      <c r="G119" s="5">
        <v>251140</v>
      </c>
      <c r="H119" s="6">
        <v>0.90400000000000003</v>
      </c>
      <c r="I119" s="6">
        <v>0.83399999999999996</v>
      </c>
      <c r="J119" s="5">
        <v>1254</v>
      </c>
      <c r="K119" s="5">
        <v>71</v>
      </c>
      <c r="L119" s="5">
        <v>15</v>
      </c>
      <c r="M119" s="7">
        <v>5.1795504652033397</v>
      </c>
      <c r="N119" s="5">
        <v>1.1599999999999999</v>
      </c>
      <c r="O119" s="5">
        <v>1701844.8372</v>
      </c>
      <c r="P119" s="5">
        <v>0.88819999999999999</v>
      </c>
      <c r="Q119" s="5">
        <v>707237.30000000796</v>
      </c>
      <c r="R119" s="5">
        <v>777961.03000000888</v>
      </c>
      <c r="S119" s="5">
        <v>114642.969</v>
      </c>
      <c r="T119" s="40">
        <v>5373169.8630415145</v>
      </c>
      <c r="U119" s="5" t="s">
        <v>29</v>
      </c>
      <c r="V119" s="44" t="s">
        <v>30</v>
      </c>
      <c r="X119" s="1">
        <f t="shared" si="3"/>
        <v>1531660.35348</v>
      </c>
      <c r="Y119" s="1">
        <f t="shared" si="4"/>
        <v>114642.969</v>
      </c>
      <c r="Z119" s="1">
        <f t="shared" si="5"/>
        <v>5211974.7671502689</v>
      </c>
    </row>
    <row r="120" spans="1:26" x14ac:dyDescent="0.25">
      <c r="A120" s="39" t="s">
        <v>2</v>
      </c>
      <c r="B120" s="5" t="s">
        <v>30</v>
      </c>
      <c r="C120" s="5" t="s">
        <v>29</v>
      </c>
      <c r="D120" s="5" t="s">
        <v>30</v>
      </c>
      <c r="E120" s="38">
        <v>52252025.920000002</v>
      </c>
      <c r="F120" s="5">
        <v>47501</v>
      </c>
      <c r="G120" s="5">
        <v>178441</v>
      </c>
      <c r="H120" s="6">
        <v>0.91500000000000004</v>
      </c>
      <c r="I120" s="6">
        <v>0.871</v>
      </c>
      <c r="J120" s="5">
        <v>1100</v>
      </c>
      <c r="K120" s="5">
        <v>120</v>
      </c>
      <c r="L120" s="5">
        <v>32</v>
      </c>
      <c r="M120" s="7">
        <v>6.5879474197216599</v>
      </c>
      <c r="N120" s="5">
        <v>1.05</v>
      </c>
      <c r="O120" s="5">
        <v>1218736.9606000001</v>
      </c>
      <c r="P120" s="5">
        <v>0.66366999999999998</v>
      </c>
      <c r="Q120" s="5">
        <v>728224.53000000562</v>
      </c>
      <c r="R120" s="5">
        <v>801046.98300000629</v>
      </c>
      <c r="S120" s="5">
        <v>624092.62649999897</v>
      </c>
      <c r="T120" s="40">
        <v>3732363.0570664811</v>
      </c>
      <c r="U120" s="5" t="s">
        <v>29</v>
      </c>
      <c r="V120" s="44" t="s">
        <v>30</v>
      </c>
      <c r="X120" s="1">
        <f t="shared" si="3"/>
        <v>1096863.2645400001</v>
      </c>
      <c r="Y120" s="1">
        <f t="shared" si="4"/>
        <v>624092.62649999897</v>
      </c>
      <c r="Z120" s="1">
        <f t="shared" si="5"/>
        <v>3620392.1653544866</v>
      </c>
    </row>
    <row r="121" spans="1:26" x14ac:dyDescent="0.25">
      <c r="A121" s="39" t="s">
        <v>3</v>
      </c>
      <c r="B121" s="5" t="s">
        <v>30</v>
      </c>
      <c r="C121" s="5" t="s">
        <v>29</v>
      </c>
      <c r="D121" s="5" t="s">
        <v>30</v>
      </c>
      <c r="E121" s="38">
        <v>47417452.789999999</v>
      </c>
      <c r="F121" s="5">
        <v>31936</v>
      </c>
      <c r="G121" s="5">
        <v>138180</v>
      </c>
      <c r="H121" s="6">
        <v>0.93400000000000005</v>
      </c>
      <c r="I121" s="6">
        <v>0.86899999999999999</v>
      </c>
      <c r="J121" s="5">
        <v>1485</v>
      </c>
      <c r="K121" s="5">
        <v>107</v>
      </c>
      <c r="L121" s="5">
        <v>25</v>
      </c>
      <c r="M121" s="7">
        <v>4.7129295340016801</v>
      </c>
      <c r="N121" s="5">
        <v>1.18</v>
      </c>
      <c r="O121" s="5">
        <v>868551.73004999501</v>
      </c>
      <c r="P121" s="5">
        <v>0</v>
      </c>
      <c r="Q121" s="5">
        <v>484151.47000000114</v>
      </c>
      <c r="R121" s="5">
        <v>532566.61700000125</v>
      </c>
      <c r="S121" s="5">
        <v>156157.45950000003</v>
      </c>
      <c r="T121" s="40">
        <v>1820564.7891071727</v>
      </c>
      <c r="U121" s="5" t="s">
        <v>29</v>
      </c>
      <c r="V121" s="44" t="s">
        <v>30</v>
      </c>
      <c r="X121" s="1">
        <f t="shared" si="3"/>
        <v>781696.55704499548</v>
      </c>
      <c r="Y121" s="1">
        <f t="shared" si="4"/>
        <v>156157.45950000003</v>
      </c>
      <c r="Z121" s="1">
        <f t="shared" si="5"/>
        <v>1765947.8454339574</v>
      </c>
    </row>
    <row r="122" spans="1:26" x14ac:dyDescent="0.25">
      <c r="A122" s="39" t="s">
        <v>4</v>
      </c>
      <c r="B122" s="5" t="s">
        <v>30</v>
      </c>
      <c r="C122" s="5" t="s">
        <v>29</v>
      </c>
      <c r="D122" s="5" t="s">
        <v>30</v>
      </c>
      <c r="E122" s="38">
        <v>40076703.079999998</v>
      </c>
      <c r="F122" s="5">
        <v>30486</v>
      </c>
      <c r="G122" s="5">
        <v>164424</v>
      </c>
      <c r="H122" s="6">
        <v>0.93200000000000005</v>
      </c>
      <c r="I122" s="6">
        <v>0.88400000000000001</v>
      </c>
      <c r="J122" s="5">
        <v>1315</v>
      </c>
      <c r="K122" s="5">
        <v>88</v>
      </c>
      <c r="L122" s="5">
        <v>16</v>
      </c>
      <c r="M122" s="7">
        <v>20.452339117788298</v>
      </c>
      <c r="N122" s="5">
        <v>1.83</v>
      </c>
      <c r="O122" s="5">
        <v>575480.77855000005</v>
      </c>
      <c r="P122" s="5">
        <v>0.62699000000000005</v>
      </c>
      <c r="Q122" s="5">
        <v>423046.13999999891</v>
      </c>
      <c r="R122" s="5">
        <v>465350.75399999885</v>
      </c>
      <c r="S122" s="5">
        <v>124801.33050000001</v>
      </c>
      <c r="T122" s="40">
        <v>1779640.5383840853</v>
      </c>
      <c r="U122" s="5" t="s">
        <v>29</v>
      </c>
      <c r="V122" s="44" t="s">
        <v>30</v>
      </c>
      <c r="X122" s="1">
        <f t="shared" si="3"/>
        <v>517932.70069500007</v>
      </c>
      <c r="Y122" s="1">
        <f t="shared" si="4"/>
        <v>124801.33050000001</v>
      </c>
      <c r="Z122" s="1">
        <f t="shared" si="5"/>
        <v>1726251.3222325626</v>
      </c>
    </row>
    <row r="123" spans="1:26" x14ac:dyDescent="0.25">
      <c r="A123" s="39" t="s">
        <v>0</v>
      </c>
      <c r="B123" s="5" t="s">
        <v>30</v>
      </c>
      <c r="C123" s="5" t="s">
        <v>29</v>
      </c>
      <c r="D123" s="5" t="s">
        <v>30</v>
      </c>
      <c r="E123" s="38">
        <v>565016716.51999998</v>
      </c>
      <c r="F123" s="5">
        <v>281468</v>
      </c>
      <c r="G123" s="5">
        <v>1193867</v>
      </c>
      <c r="H123" s="6">
        <v>0.92300000000000004</v>
      </c>
      <c r="I123" s="6">
        <v>0.89</v>
      </c>
      <c r="J123" s="5">
        <v>2007</v>
      </c>
      <c r="K123" s="5">
        <v>127</v>
      </c>
      <c r="L123" s="5">
        <v>30</v>
      </c>
      <c r="M123" s="7">
        <v>12.392327777004301</v>
      </c>
      <c r="N123" s="5">
        <v>1.26</v>
      </c>
      <c r="O123" s="5">
        <v>20126975.90808</v>
      </c>
      <c r="P123" s="5">
        <v>1.06227</v>
      </c>
      <c r="Q123" s="5">
        <v>4604096.4199999897</v>
      </c>
      <c r="R123" s="5">
        <v>5064506.0619999887</v>
      </c>
      <c r="S123" s="5">
        <v>423551.92949999898</v>
      </c>
      <c r="T123" s="40">
        <v>78843434.501877621</v>
      </c>
      <c r="U123" s="5" t="s">
        <v>29</v>
      </c>
      <c r="V123" s="44" t="s">
        <v>30</v>
      </c>
      <c r="X123" s="1">
        <f t="shared" si="3"/>
        <v>21133324.703484003</v>
      </c>
      <c r="Y123" s="1">
        <f t="shared" si="4"/>
        <v>465907.12244999892</v>
      </c>
      <c r="Z123" s="1">
        <f t="shared" si="5"/>
        <v>80420303.191915169</v>
      </c>
    </row>
    <row r="124" spans="1:26" x14ac:dyDescent="0.25">
      <c r="A124" s="39" t="s">
        <v>5</v>
      </c>
      <c r="B124" s="5" t="s">
        <v>30</v>
      </c>
      <c r="C124" s="5" t="s">
        <v>29</v>
      </c>
      <c r="D124" s="5" t="s">
        <v>30</v>
      </c>
      <c r="E124" s="38">
        <v>67267010.060000002</v>
      </c>
      <c r="F124" s="5">
        <v>50101</v>
      </c>
      <c r="G124" s="5">
        <v>165239</v>
      </c>
      <c r="H124" s="6">
        <v>0.93600000000000005</v>
      </c>
      <c r="I124" s="6">
        <v>0.9</v>
      </c>
      <c r="J124" s="5">
        <v>1343</v>
      </c>
      <c r="K124" s="5">
        <v>115</v>
      </c>
      <c r="L124" s="5">
        <v>35</v>
      </c>
      <c r="M124" s="7">
        <v>11.249064663533099</v>
      </c>
      <c r="N124" s="5">
        <v>1.1200000000000001</v>
      </c>
      <c r="O124" s="5">
        <v>2399353.7138</v>
      </c>
      <c r="P124" s="5">
        <v>0.95569999999999999</v>
      </c>
      <c r="Q124" s="5">
        <v>811542.20000001602</v>
      </c>
      <c r="R124" s="5">
        <v>892696.42000001774</v>
      </c>
      <c r="S124" s="5">
        <v>324319.57949999894</v>
      </c>
      <c r="T124" s="40">
        <v>7071168.306057984</v>
      </c>
      <c r="U124" s="5" t="s">
        <v>29</v>
      </c>
      <c r="V124" s="44" t="s">
        <v>30</v>
      </c>
      <c r="X124" s="1">
        <f t="shared" si="3"/>
        <v>2159418.3424200001</v>
      </c>
      <c r="Y124" s="1">
        <f t="shared" si="4"/>
        <v>324319.57949999894</v>
      </c>
      <c r="Z124" s="1">
        <f t="shared" si="5"/>
        <v>6859033.2568762442</v>
      </c>
    </row>
    <row r="125" spans="1:26" x14ac:dyDescent="0.25">
      <c r="A125" s="39" t="s">
        <v>6</v>
      </c>
      <c r="B125" s="5" t="s">
        <v>30</v>
      </c>
      <c r="C125" s="5" t="s">
        <v>29</v>
      </c>
      <c r="D125" s="5" t="s">
        <v>30</v>
      </c>
      <c r="E125" s="38">
        <v>318380482.73000002</v>
      </c>
      <c r="F125" s="5">
        <v>118496</v>
      </c>
      <c r="G125" s="5">
        <v>774537</v>
      </c>
      <c r="H125" s="6">
        <v>0.96899999999999997</v>
      </c>
      <c r="I125" s="6">
        <v>0.94199999999999995</v>
      </c>
      <c r="J125" s="5">
        <v>2687</v>
      </c>
      <c r="K125" s="5">
        <v>170</v>
      </c>
      <c r="L125" s="5">
        <v>26</v>
      </c>
      <c r="M125" s="7">
        <v>17.952823206060799</v>
      </c>
      <c r="N125" s="5">
        <v>1.26</v>
      </c>
      <c r="O125" s="5">
        <v>4623690.9133199994</v>
      </c>
      <c r="P125" s="5">
        <v>0.59955000000000003</v>
      </c>
      <c r="Q125" s="5">
        <v>2519866.0740000112</v>
      </c>
      <c r="R125" s="5">
        <v>2771852.6814000127</v>
      </c>
      <c r="S125" s="5">
        <v>400319.70299999998</v>
      </c>
      <c r="T125" s="40">
        <v>27393593.808463082</v>
      </c>
      <c r="U125" s="5" t="s">
        <v>29</v>
      </c>
      <c r="V125" s="44" t="s">
        <v>30</v>
      </c>
      <c r="X125" s="1">
        <f t="shared" si="3"/>
        <v>4161321.8219879996</v>
      </c>
      <c r="Y125" s="1">
        <f t="shared" si="4"/>
        <v>400319.70299999998</v>
      </c>
      <c r="Z125" s="1">
        <f t="shared" si="5"/>
        <v>26571785.994209189</v>
      </c>
    </row>
    <row r="126" spans="1:26" x14ac:dyDescent="0.25">
      <c r="A126" s="39" t="s">
        <v>7</v>
      </c>
      <c r="B126" s="5" t="s">
        <v>30</v>
      </c>
      <c r="C126" s="5" t="s">
        <v>29</v>
      </c>
      <c r="D126" s="5" t="s">
        <v>30</v>
      </c>
      <c r="E126" s="38">
        <v>175976371.66</v>
      </c>
      <c r="F126" s="5">
        <v>125140</v>
      </c>
      <c r="G126" s="5">
        <v>617774</v>
      </c>
      <c r="H126" s="6">
        <v>0.95899999999999996</v>
      </c>
      <c r="I126" s="6">
        <v>0.92100000000000004</v>
      </c>
      <c r="J126" s="5">
        <v>1406</v>
      </c>
      <c r="K126" s="5">
        <v>101</v>
      </c>
      <c r="L126" s="5">
        <v>20</v>
      </c>
      <c r="M126" s="7">
        <v>8.6661024670316298</v>
      </c>
      <c r="N126" s="5">
        <v>1.1000000000000001</v>
      </c>
      <c r="O126" s="5">
        <v>5884231.4039666597</v>
      </c>
      <c r="P126" s="5">
        <v>0.90810000000000002</v>
      </c>
      <c r="Q126" s="5">
        <v>1654705.5999999801</v>
      </c>
      <c r="R126" s="5">
        <v>1820176.1599999783</v>
      </c>
      <c r="S126" s="5">
        <v>270704.5845</v>
      </c>
      <c r="T126" s="40">
        <v>18810671.904849034</v>
      </c>
      <c r="U126" s="5" t="s">
        <v>29</v>
      </c>
      <c r="V126" s="44" t="s">
        <v>30</v>
      </c>
      <c r="X126" s="1">
        <f t="shared" si="3"/>
        <v>5295808.2635699939</v>
      </c>
      <c r="Y126" s="1">
        <f t="shared" si="4"/>
        <v>270704.5845</v>
      </c>
      <c r="Z126" s="1">
        <f t="shared" si="5"/>
        <v>18246351.747703563</v>
      </c>
    </row>
    <row r="127" spans="1:26" x14ac:dyDescent="0.25">
      <c r="A127" s="39" t="s">
        <v>8</v>
      </c>
      <c r="B127" s="5" t="s">
        <v>30</v>
      </c>
      <c r="C127" s="5" t="s">
        <v>29</v>
      </c>
      <c r="D127" s="5" t="s">
        <v>30</v>
      </c>
      <c r="E127" s="38">
        <v>18027729.98</v>
      </c>
      <c r="F127" s="5">
        <v>18743</v>
      </c>
      <c r="G127" s="5">
        <v>95194</v>
      </c>
      <c r="H127" s="6">
        <v>0.94199999999999995</v>
      </c>
      <c r="I127" s="6">
        <v>0.89100000000000001</v>
      </c>
      <c r="J127" s="5">
        <v>962</v>
      </c>
      <c r="K127" s="5">
        <v>93</v>
      </c>
      <c r="L127" s="5">
        <v>18</v>
      </c>
      <c r="M127" s="7">
        <v>11.7433712121212</v>
      </c>
      <c r="N127" s="5">
        <v>1.1200000000000001</v>
      </c>
      <c r="O127" s="5">
        <v>582233.72256000002</v>
      </c>
      <c r="P127" s="5">
        <v>0.82895399999999997</v>
      </c>
      <c r="Q127" s="5">
        <v>429312.84000000881</v>
      </c>
      <c r="R127" s="5">
        <v>472244.12400000973</v>
      </c>
      <c r="S127" s="5">
        <v>139577.21399999896</v>
      </c>
      <c r="T127" s="40">
        <v>2044934.588074378</v>
      </c>
      <c r="U127" s="5" t="s">
        <v>29</v>
      </c>
      <c r="V127" s="44" t="s">
        <v>30</v>
      </c>
      <c r="X127" s="1">
        <f t="shared" si="3"/>
        <v>524010.35030400002</v>
      </c>
      <c r="Y127" s="1">
        <f t="shared" si="4"/>
        <v>139577.21399999896</v>
      </c>
      <c r="Z127" s="1">
        <f t="shared" si="5"/>
        <v>1983586.5504321465</v>
      </c>
    </row>
    <row r="128" spans="1:26" x14ac:dyDescent="0.25">
      <c r="A128" s="39" t="s">
        <v>9</v>
      </c>
      <c r="B128" s="5" t="s">
        <v>30</v>
      </c>
      <c r="C128" s="5" t="s">
        <v>29</v>
      </c>
      <c r="D128" s="5" t="s">
        <v>30</v>
      </c>
      <c r="E128" s="38">
        <v>67547244.049999997</v>
      </c>
      <c r="F128" s="5">
        <v>53863</v>
      </c>
      <c r="G128" s="5">
        <v>251140</v>
      </c>
      <c r="H128" s="6">
        <v>0.90400000000000003</v>
      </c>
      <c r="I128" s="6">
        <v>0.83399999999999996</v>
      </c>
      <c r="J128" s="5">
        <v>1254</v>
      </c>
      <c r="K128" s="5">
        <v>71</v>
      </c>
      <c r="L128" s="5">
        <v>15</v>
      </c>
      <c r="M128" s="7">
        <v>5.1795504652033397</v>
      </c>
      <c r="N128" s="5">
        <v>1.1599999999999999</v>
      </c>
      <c r="O128" s="5">
        <v>1701844.8372</v>
      </c>
      <c r="P128" s="5">
        <v>0.88819999999999999</v>
      </c>
      <c r="Q128" s="5">
        <v>707237.30000000796</v>
      </c>
      <c r="R128" s="5">
        <v>777961.03000000888</v>
      </c>
      <c r="S128" s="5">
        <v>114642.969</v>
      </c>
      <c r="T128" s="40">
        <v>5373169.8630415145</v>
      </c>
      <c r="U128" s="5" t="s">
        <v>29</v>
      </c>
      <c r="V128" s="44" t="s">
        <v>30</v>
      </c>
      <c r="X128" s="1">
        <f t="shared" si="3"/>
        <v>1531660.35348</v>
      </c>
      <c r="Y128" s="1">
        <f t="shared" si="4"/>
        <v>114642.969</v>
      </c>
      <c r="Z128" s="1">
        <f t="shared" si="5"/>
        <v>5211974.7671502689</v>
      </c>
    </row>
    <row r="129" spans="1:26" x14ac:dyDescent="0.25">
      <c r="A129" s="39" t="s">
        <v>2</v>
      </c>
      <c r="B129" s="5" t="s">
        <v>30</v>
      </c>
      <c r="C129" s="5" t="s">
        <v>29</v>
      </c>
      <c r="D129" s="5" t="s">
        <v>29</v>
      </c>
      <c r="E129" s="38">
        <v>52252025.920000002</v>
      </c>
      <c r="F129" s="5">
        <v>47501</v>
      </c>
      <c r="G129" s="5">
        <v>178441</v>
      </c>
      <c r="H129" s="6">
        <v>0.91500000000000004</v>
      </c>
      <c r="I129" s="6">
        <v>0.871</v>
      </c>
      <c r="J129" s="5">
        <v>1100</v>
      </c>
      <c r="K129" s="5">
        <v>120</v>
      </c>
      <c r="L129" s="5">
        <v>32</v>
      </c>
      <c r="M129" s="7">
        <v>6.5879474197216599</v>
      </c>
      <c r="N129" s="5">
        <v>1.05</v>
      </c>
      <c r="O129" s="5">
        <v>1218736.9606000001</v>
      </c>
      <c r="P129" s="5">
        <v>0.66366999999999998</v>
      </c>
      <c r="Q129" s="5">
        <v>728224.53000000562</v>
      </c>
      <c r="R129" s="5">
        <v>801046.98300000629</v>
      </c>
      <c r="S129" s="5">
        <v>624092.62649999897</v>
      </c>
      <c r="T129" s="40">
        <v>3732363.0570664811</v>
      </c>
      <c r="U129" s="5" t="s">
        <v>29</v>
      </c>
      <c r="V129" s="44" t="s">
        <v>30</v>
      </c>
      <c r="X129" s="1">
        <f t="shared" si="3"/>
        <v>1096863.2645400001</v>
      </c>
      <c r="Y129" s="1">
        <f t="shared" si="4"/>
        <v>624092.62649999897</v>
      </c>
      <c r="Z129" s="1">
        <f t="shared" si="5"/>
        <v>3620392.1653544866</v>
      </c>
    </row>
    <row r="130" spans="1:26" x14ac:dyDescent="0.25">
      <c r="A130" s="39" t="s">
        <v>3</v>
      </c>
      <c r="B130" s="5" t="s">
        <v>30</v>
      </c>
      <c r="C130" s="5" t="s">
        <v>29</v>
      </c>
      <c r="D130" s="5" t="s">
        <v>29</v>
      </c>
      <c r="E130" s="38">
        <v>47417452.789999999</v>
      </c>
      <c r="F130" s="5">
        <v>31936</v>
      </c>
      <c r="G130" s="5">
        <v>138180</v>
      </c>
      <c r="H130" s="6">
        <v>0.93400000000000005</v>
      </c>
      <c r="I130" s="6">
        <v>0.86899999999999999</v>
      </c>
      <c r="J130" s="5">
        <v>1485</v>
      </c>
      <c r="K130" s="5">
        <v>107</v>
      </c>
      <c r="L130" s="5">
        <v>25</v>
      </c>
      <c r="M130" s="7">
        <v>4.7129295340016801</v>
      </c>
      <c r="N130" s="5">
        <v>1.18</v>
      </c>
      <c r="O130" s="5">
        <v>868551.73004999501</v>
      </c>
      <c r="P130" s="5">
        <v>0</v>
      </c>
      <c r="Q130" s="5">
        <v>484151.47000000114</v>
      </c>
      <c r="R130" s="5">
        <v>532566.61700000125</v>
      </c>
      <c r="S130" s="5">
        <v>156157.45950000003</v>
      </c>
      <c r="T130" s="40">
        <v>1820564.7891071727</v>
      </c>
      <c r="U130" s="5" t="s">
        <v>29</v>
      </c>
      <c r="V130" s="44" t="s">
        <v>30</v>
      </c>
      <c r="X130" s="1">
        <f t="shared" si="3"/>
        <v>781696.55704499548</v>
      </c>
      <c r="Y130" s="1">
        <f t="shared" si="4"/>
        <v>156157.45950000003</v>
      </c>
      <c r="Z130" s="1">
        <f t="shared" si="5"/>
        <v>1765947.8454339574</v>
      </c>
    </row>
    <row r="131" spans="1:26" x14ac:dyDescent="0.25">
      <c r="A131" s="39" t="s">
        <v>4</v>
      </c>
      <c r="B131" s="5" t="s">
        <v>30</v>
      </c>
      <c r="C131" s="5" t="s">
        <v>29</v>
      </c>
      <c r="D131" s="5" t="s">
        <v>29</v>
      </c>
      <c r="E131" s="38">
        <v>40076703.079999998</v>
      </c>
      <c r="F131" s="5">
        <v>30486</v>
      </c>
      <c r="G131" s="5">
        <v>164424</v>
      </c>
      <c r="H131" s="6">
        <v>0.93200000000000005</v>
      </c>
      <c r="I131" s="6">
        <v>0.88400000000000001</v>
      </c>
      <c r="J131" s="5">
        <v>1315</v>
      </c>
      <c r="K131" s="5">
        <v>88</v>
      </c>
      <c r="L131" s="5">
        <v>16</v>
      </c>
      <c r="M131" s="7">
        <v>20.452339117788298</v>
      </c>
      <c r="N131" s="5">
        <v>1.83</v>
      </c>
      <c r="O131" s="5">
        <v>575480.77855000005</v>
      </c>
      <c r="P131" s="5">
        <v>0.62699000000000005</v>
      </c>
      <c r="Q131" s="5">
        <v>423046.13999999891</v>
      </c>
      <c r="R131" s="5">
        <v>465350.75399999885</v>
      </c>
      <c r="S131" s="5">
        <v>124801.33050000001</v>
      </c>
      <c r="T131" s="40">
        <v>1779640.5383840853</v>
      </c>
      <c r="U131" s="5" t="s">
        <v>29</v>
      </c>
      <c r="V131" s="44" t="s">
        <v>30</v>
      </c>
      <c r="X131" s="1">
        <f t="shared" si="3"/>
        <v>517932.70069500007</v>
      </c>
      <c r="Y131" s="1">
        <f t="shared" si="4"/>
        <v>124801.33050000001</v>
      </c>
      <c r="Z131" s="1">
        <f t="shared" si="5"/>
        <v>1726251.3222325626</v>
      </c>
    </row>
    <row r="132" spans="1:26" x14ac:dyDescent="0.25">
      <c r="A132" s="39" t="s">
        <v>0</v>
      </c>
      <c r="B132" s="5" t="s">
        <v>30</v>
      </c>
      <c r="C132" s="5" t="s">
        <v>29</v>
      </c>
      <c r="D132" s="5" t="s">
        <v>29</v>
      </c>
      <c r="E132" s="38">
        <v>565016716.51999998</v>
      </c>
      <c r="F132" s="5">
        <v>281468</v>
      </c>
      <c r="G132" s="5">
        <v>1193867</v>
      </c>
      <c r="H132" s="6">
        <v>0.92300000000000004</v>
      </c>
      <c r="I132" s="6">
        <v>0.89</v>
      </c>
      <c r="J132" s="5">
        <v>2007</v>
      </c>
      <c r="K132" s="5">
        <v>127</v>
      </c>
      <c r="L132" s="5">
        <v>30</v>
      </c>
      <c r="M132" s="7">
        <v>12.392327777004301</v>
      </c>
      <c r="N132" s="5">
        <v>1.26</v>
      </c>
      <c r="O132" s="5">
        <v>20126975.90808</v>
      </c>
      <c r="P132" s="5">
        <v>1.06227</v>
      </c>
      <c r="Q132" s="5">
        <v>4604096.4199999897</v>
      </c>
      <c r="R132" s="5">
        <v>5064506.0619999887</v>
      </c>
      <c r="S132" s="5">
        <v>423551.92949999898</v>
      </c>
      <c r="T132" s="40">
        <v>78843434.501877621</v>
      </c>
      <c r="U132" s="5" t="s">
        <v>29</v>
      </c>
      <c r="V132" s="44" t="s">
        <v>30</v>
      </c>
      <c r="X132" s="1">
        <f t="shared" ref="X132:X146" si="6">IF(A132="MKY",O132*1.05,O132*0.9)</f>
        <v>21133324.703484003</v>
      </c>
      <c r="Y132" s="1">
        <f t="shared" ref="Y132:Y146" si="7">IF(A132="MKY",S132*1.1,S132)</f>
        <v>465907.12244999892</v>
      </c>
      <c r="Z132" s="1">
        <f t="shared" ref="Z132:Z146" si="8">IF(A132="MKY",T132*1.02,T132*0.97)</f>
        <v>80420303.191915169</v>
      </c>
    </row>
    <row r="133" spans="1:26" x14ac:dyDescent="0.25">
      <c r="A133" s="39" t="s">
        <v>5</v>
      </c>
      <c r="B133" s="5" t="s">
        <v>30</v>
      </c>
      <c r="C133" s="5" t="s">
        <v>29</v>
      </c>
      <c r="D133" s="5" t="s">
        <v>29</v>
      </c>
      <c r="E133" s="38">
        <v>67267010.060000002</v>
      </c>
      <c r="F133" s="5">
        <v>50101</v>
      </c>
      <c r="G133" s="5">
        <v>165239</v>
      </c>
      <c r="H133" s="6">
        <v>0.93600000000000005</v>
      </c>
      <c r="I133" s="6">
        <v>0.9</v>
      </c>
      <c r="J133" s="5">
        <v>1343</v>
      </c>
      <c r="K133" s="5">
        <v>115</v>
      </c>
      <c r="L133" s="5">
        <v>35</v>
      </c>
      <c r="M133" s="7">
        <v>11.249064663533099</v>
      </c>
      <c r="N133" s="5">
        <v>1.1200000000000001</v>
      </c>
      <c r="O133" s="5">
        <v>1679547.5996599998</v>
      </c>
      <c r="P133" s="5">
        <v>0.76456000000000002</v>
      </c>
      <c r="Q133" s="5">
        <v>892696.42000001774</v>
      </c>
      <c r="R133" s="5">
        <v>981966.06200001959</v>
      </c>
      <c r="S133" s="5">
        <v>324319.57949999894</v>
      </c>
      <c r="T133" s="40">
        <v>4949817.8142405888</v>
      </c>
      <c r="U133" s="5" t="s">
        <v>29</v>
      </c>
      <c r="V133" s="44" t="s">
        <v>30</v>
      </c>
      <c r="X133" s="1">
        <f t="shared" si="6"/>
        <v>1511592.8396939998</v>
      </c>
      <c r="Y133" s="1">
        <f t="shared" si="7"/>
        <v>324319.57949999894</v>
      </c>
      <c r="Z133" s="1">
        <f t="shared" si="8"/>
        <v>4801323.2798133707</v>
      </c>
    </row>
    <row r="134" spans="1:26" x14ac:dyDescent="0.25">
      <c r="A134" s="39" t="s">
        <v>6</v>
      </c>
      <c r="B134" s="5" t="s">
        <v>30</v>
      </c>
      <c r="C134" s="5" t="s">
        <v>29</v>
      </c>
      <c r="D134" s="5" t="s">
        <v>29</v>
      </c>
      <c r="E134" s="38">
        <v>318380482.73000002</v>
      </c>
      <c r="F134" s="5">
        <v>118496</v>
      </c>
      <c r="G134" s="5">
        <v>774537</v>
      </c>
      <c r="H134" s="6">
        <v>0.96899999999999997</v>
      </c>
      <c r="I134" s="6">
        <v>0.94199999999999995</v>
      </c>
      <c r="J134" s="5">
        <v>2687</v>
      </c>
      <c r="K134" s="5">
        <v>170</v>
      </c>
      <c r="L134" s="5">
        <v>26</v>
      </c>
      <c r="M134" s="7">
        <v>17.952823206060799</v>
      </c>
      <c r="N134" s="5">
        <v>1.26</v>
      </c>
      <c r="O134" s="5">
        <v>4623690.9133199994</v>
      </c>
      <c r="P134" s="5">
        <v>0.59955000000000003</v>
      </c>
      <c r="Q134" s="5">
        <v>2519866.0740000112</v>
      </c>
      <c r="R134" s="5">
        <v>2771852.6814000127</v>
      </c>
      <c r="S134" s="5">
        <v>400319.70299999998</v>
      </c>
      <c r="T134" s="40">
        <v>27393593.808463082</v>
      </c>
      <c r="U134" s="5" t="s">
        <v>29</v>
      </c>
      <c r="V134" s="44" t="s">
        <v>30</v>
      </c>
      <c r="X134" s="1">
        <f t="shared" si="6"/>
        <v>4161321.8219879996</v>
      </c>
      <c r="Y134" s="1">
        <f t="shared" si="7"/>
        <v>400319.70299999998</v>
      </c>
      <c r="Z134" s="1">
        <f t="shared" si="8"/>
        <v>26571785.994209189</v>
      </c>
    </row>
    <row r="135" spans="1:26" x14ac:dyDescent="0.25">
      <c r="A135" s="39" t="s">
        <v>7</v>
      </c>
      <c r="B135" s="5" t="s">
        <v>30</v>
      </c>
      <c r="C135" s="5" t="s">
        <v>29</v>
      </c>
      <c r="D135" s="5" t="s">
        <v>29</v>
      </c>
      <c r="E135" s="38">
        <v>175976371.66</v>
      </c>
      <c r="F135" s="5">
        <v>125140</v>
      </c>
      <c r="G135" s="5">
        <v>617774</v>
      </c>
      <c r="H135" s="6">
        <v>0.95899999999999996</v>
      </c>
      <c r="I135" s="6">
        <v>0.92100000000000004</v>
      </c>
      <c r="J135" s="5">
        <v>1406</v>
      </c>
      <c r="K135" s="5">
        <v>101</v>
      </c>
      <c r="L135" s="5">
        <v>20</v>
      </c>
      <c r="M135" s="7">
        <v>8.6661024670316298</v>
      </c>
      <c r="N135" s="5">
        <v>1.1000000000000001</v>
      </c>
      <c r="O135" s="5">
        <v>5884231.4039666597</v>
      </c>
      <c r="P135" s="5">
        <v>0.90810000000000002</v>
      </c>
      <c r="Q135" s="5">
        <v>1654705.5999999801</v>
      </c>
      <c r="R135" s="5">
        <v>1820176.1599999783</v>
      </c>
      <c r="S135" s="5">
        <v>270704.5845</v>
      </c>
      <c r="T135" s="40">
        <v>18810671.904849034</v>
      </c>
      <c r="U135" s="5" t="s">
        <v>29</v>
      </c>
      <c r="V135" s="44" t="s">
        <v>30</v>
      </c>
      <c r="X135" s="1">
        <f t="shared" si="6"/>
        <v>5295808.2635699939</v>
      </c>
      <c r="Y135" s="1">
        <f t="shared" si="7"/>
        <v>270704.5845</v>
      </c>
      <c r="Z135" s="1">
        <f t="shared" si="8"/>
        <v>18246351.747703563</v>
      </c>
    </row>
    <row r="136" spans="1:26" x14ac:dyDescent="0.25">
      <c r="A136" s="39" t="s">
        <v>8</v>
      </c>
      <c r="B136" s="5" t="s">
        <v>30</v>
      </c>
      <c r="C136" s="5" t="s">
        <v>29</v>
      </c>
      <c r="D136" s="5" t="s">
        <v>29</v>
      </c>
      <c r="E136" s="38">
        <v>18027729.98</v>
      </c>
      <c r="F136" s="5">
        <v>18743</v>
      </c>
      <c r="G136" s="5">
        <v>95194</v>
      </c>
      <c r="H136" s="6">
        <v>0.94199999999999995</v>
      </c>
      <c r="I136" s="6">
        <v>0.89100000000000001</v>
      </c>
      <c r="J136" s="5">
        <v>962</v>
      </c>
      <c r="K136" s="5">
        <v>93</v>
      </c>
      <c r="L136" s="5">
        <v>18</v>
      </c>
      <c r="M136" s="7">
        <v>11.7433712121212</v>
      </c>
      <c r="N136" s="5">
        <v>1.1200000000000001</v>
      </c>
      <c r="O136" s="5">
        <v>582233.72256000002</v>
      </c>
      <c r="P136" s="5">
        <v>0.82895399999999997</v>
      </c>
      <c r="Q136" s="5">
        <v>429312.84000000881</v>
      </c>
      <c r="R136" s="5">
        <v>472244.12400000973</v>
      </c>
      <c r="S136" s="5">
        <v>139577.21399999896</v>
      </c>
      <c r="T136" s="40">
        <v>2044934.588074378</v>
      </c>
      <c r="U136" s="5" t="s">
        <v>29</v>
      </c>
      <c r="V136" s="44" t="s">
        <v>30</v>
      </c>
      <c r="X136" s="1">
        <f t="shared" si="6"/>
        <v>524010.35030400002</v>
      </c>
      <c r="Y136" s="1">
        <f t="shared" si="7"/>
        <v>139577.21399999896</v>
      </c>
      <c r="Z136" s="1">
        <f t="shared" si="8"/>
        <v>1983586.5504321465</v>
      </c>
    </row>
    <row r="137" spans="1:26" x14ac:dyDescent="0.25">
      <c r="A137" s="39" t="s">
        <v>9</v>
      </c>
      <c r="B137" s="5" t="s">
        <v>30</v>
      </c>
      <c r="C137" s="5" t="s">
        <v>29</v>
      </c>
      <c r="D137" s="5" t="s">
        <v>29</v>
      </c>
      <c r="E137" s="38">
        <v>67547244.049999997</v>
      </c>
      <c r="F137" s="5">
        <v>53863</v>
      </c>
      <c r="G137" s="5">
        <v>251140</v>
      </c>
      <c r="H137" s="6">
        <v>0.90400000000000003</v>
      </c>
      <c r="I137" s="6">
        <v>0.83399999999999996</v>
      </c>
      <c r="J137" s="5">
        <v>1254</v>
      </c>
      <c r="K137" s="5">
        <v>71</v>
      </c>
      <c r="L137" s="5">
        <v>15</v>
      </c>
      <c r="M137" s="7">
        <v>5.1795504652033397</v>
      </c>
      <c r="N137" s="5">
        <v>1.1599999999999999</v>
      </c>
      <c r="O137" s="5">
        <v>1701844.8372</v>
      </c>
      <c r="P137" s="5">
        <v>0.88819999999999999</v>
      </c>
      <c r="Q137" s="5">
        <v>707237.30000000796</v>
      </c>
      <c r="R137" s="5">
        <v>777961.03000000888</v>
      </c>
      <c r="S137" s="5">
        <v>114642.969</v>
      </c>
      <c r="T137" s="40">
        <v>5373169.8630415145</v>
      </c>
      <c r="U137" s="5" t="s">
        <v>29</v>
      </c>
      <c r="V137" s="44" t="s">
        <v>30</v>
      </c>
      <c r="X137" s="1">
        <f t="shared" si="6"/>
        <v>1531660.35348</v>
      </c>
      <c r="Y137" s="1">
        <f t="shared" si="7"/>
        <v>114642.969</v>
      </c>
      <c r="Z137" s="1">
        <f t="shared" si="8"/>
        <v>5211974.7671502689</v>
      </c>
    </row>
    <row r="138" spans="1:26" x14ac:dyDescent="0.25">
      <c r="A138" s="39" t="s">
        <v>2</v>
      </c>
      <c r="B138" s="5" t="s">
        <v>30</v>
      </c>
      <c r="C138" s="5" t="s">
        <v>30</v>
      </c>
      <c r="D138" s="5" t="s">
        <v>29</v>
      </c>
      <c r="E138" s="38">
        <v>52252025.920000002</v>
      </c>
      <c r="F138" s="5">
        <v>47501</v>
      </c>
      <c r="G138" s="5">
        <v>178441</v>
      </c>
      <c r="H138" s="6">
        <v>0.91500000000000004</v>
      </c>
      <c r="I138" s="6">
        <v>0.871</v>
      </c>
      <c r="J138" s="5">
        <v>1100</v>
      </c>
      <c r="K138" s="5">
        <v>120</v>
      </c>
      <c r="L138" s="5">
        <v>32</v>
      </c>
      <c r="M138" s="7">
        <v>6.5879474197216599</v>
      </c>
      <c r="N138" s="5">
        <v>1.05</v>
      </c>
      <c r="O138" s="5">
        <v>2437473.9212000002</v>
      </c>
      <c r="P138" s="5">
        <v>0.94810000000000005</v>
      </c>
      <c r="Q138" s="5">
        <v>662022.30000000505</v>
      </c>
      <c r="R138" s="5">
        <v>728224.53000000562</v>
      </c>
      <c r="S138" s="5">
        <v>624092.62649999897</v>
      </c>
      <c r="T138" s="40">
        <v>7464726.1141329622</v>
      </c>
      <c r="U138" s="5" t="s">
        <v>29</v>
      </c>
      <c r="V138" s="44" t="s">
        <v>30</v>
      </c>
      <c r="X138" s="1">
        <f t="shared" si="6"/>
        <v>2193726.5290800002</v>
      </c>
      <c r="Y138" s="1">
        <f t="shared" si="7"/>
        <v>624092.62649999897</v>
      </c>
      <c r="Z138" s="1">
        <f t="shared" si="8"/>
        <v>7240784.3307089731</v>
      </c>
    </row>
    <row r="139" spans="1:26" x14ac:dyDescent="0.25">
      <c r="A139" s="39" t="s">
        <v>3</v>
      </c>
      <c r="B139" s="5" t="s">
        <v>30</v>
      </c>
      <c r="C139" s="5" t="s">
        <v>30</v>
      </c>
      <c r="D139" s="5" t="s">
        <v>29</v>
      </c>
      <c r="E139" s="38">
        <v>47417452.789999999</v>
      </c>
      <c r="F139" s="5">
        <v>31936</v>
      </c>
      <c r="G139" s="5">
        <v>138180</v>
      </c>
      <c r="H139" s="6">
        <v>0.93400000000000005</v>
      </c>
      <c r="I139" s="6">
        <v>0.86899999999999999</v>
      </c>
      <c r="J139" s="5">
        <v>1485</v>
      </c>
      <c r="K139" s="5">
        <v>107</v>
      </c>
      <c r="L139" s="5">
        <v>25</v>
      </c>
      <c r="M139" s="7">
        <v>4.7129295340016801</v>
      </c>
      <c r="N139" s="5">
        <v>1.18</v>
      </c>
      <c r="O139" s="5">
        <v>1737103.46009999</v>
      </c>
      <c r="P139" s="5">
        <v>0</v>
      </c>
      <c r="Q139" s="5">
        <v>440137.700000001</v>
      </c>
      <c r="R139" s="5">
        <v>484151.47000000114</v>
      </c>
      <c r="S139" s="5">
        <v>156157.45950000003</v>
      </c>
      <c r="T139" s="40">
        <v>3641129.5782143455</v>
      </c>
      <c r="U139" s="5" t="s">
        <v>29</v>
      </c>
      <c r="V139" s="44" t="s">
        <v>30</v>
      </c>
      <c r="X139" s="1">
        <f t="shared" si="6"/>
        <v>1563393.114089991</v>
      </c>
      <c r="Y139" s="1">
        <f t="shared" si="7"/>
        <v>156157.45950000003</v>
      </c>
      <c r="Z139" s="1">
        <f t="shared" si="8"/>
        <v>3531895.6908679148</v>
      </c>
    </row>
    <row r="140" spans="1:26" x14ac:dyDescent="0.25">
      <c r="A140" s="39" t="s">
        <v>4</v>
      </c>
      <c r="B140" s="5" t="s">
        <v>30</v>
      </c>
      <c r="C140" s="5" t="s">
        <v>30</v>
      </c>
      <c r="D140" s="5" t="s">
        <v>29</v>
      </c>
      <c r="E140" s="38">
        <v>40076703.079999998</v>
      </c>
      <c r="F140" s="5">
        <v>30486</v>
      </c>
      <c r="G140" s="5">
        <v>164424</v>
      </c>
      <c r="H140" s="6">
        <v>0.93200000000000005</v>
      </c>
      <c r="I140" s="6">
        <v>0.88400000000000001</v>
      </c>
      <c r="J140" s="5">
        <v>1315</v>
      </c>
      <c r="K140" s="5">
        <v>88</v>
      </c>
      <c r="L140" s="5">
        <v>16</v>
      </c>
      <c r="M140" s="7">
        <v>20.452339117788298</v>
      </c>
      <c r="N140" s="5">
        <v>1.83</v>
      </c>
      <c r="O140" s="5">
        <v>1150961.5571000001</v>
      </c>
      <c r="P140" s="5">
        <v>0.89570000000000005</v>
      </c>
      <c r="Q140" s="5">
        <v>384587.39999999898</v>
      </c>
      <c r="R140" s="5">
        <v>423046.13999999891</v>
      </c>
      <c r="S140" s="5">
        <v>124801.33050000001</v>
      </c>
      <c r="T140" s="40">
        <v>3559281.0767681706</v>
      </c>
      <c r="U140" s="5" t="s">
        <v>29</v>
      </c>
      <c r="V140" s="44" t="s">
        <v>30</v>
      </c>
      <c r="X140" s="1">
        <f t="shared" si="6"/>
        <v>1035865.4013900001</v>
      </c>
      <c r="Y140" s="1">
        <f t="shared" si="7"/>
        <v>124801.33050000001</v>
      </c>
      <c r="Z140" s="1">
        <f t="shared" si="8"/>
        <v>3452502.6444651252</v>
      </c>
    </row>
    <row r="141" spans="1:26" x14ac:dyDescent="0.25">
      <c r="A141" s="39" t="s">
        <v>0</v>
      </c>
      <c r="B141" s="5" t="s">
        <v>30</v>
      </c>
      <c r="C141" s="5" t="s">
        <v>30</v>
      </c>
      <c r="D141" s="5" t="s">
        <v>29</v>
      </c>
      <c r="E141" s="38">
        <v>565016716.51999998</v>
      </c>
      <c r="F141" s="5">
        <v>281468</v>
      </c>
      <c r="G141" s="5">
        <v>1193867</v>
      </c>
      <c r="H141" s="6">
        <v>0.92300000000000004</v>
      </c>
      <c r="I141" s="6">
        <v>0.89</v>
      </c>
      <c r="J141" s="5">
        <v>2007</v>
      </c>
      <c r="K141" s="5">
        <v>127</v>
      </c>
      <c r="L141" s="5">
        <v>30</v>
      </c>
      <c r="M141" s="7">
        <v>12.392327777004301</v>
      </c>
      <c r="N141" s="5">
        <v>1.26</v>
      </c>
      <c r="O141" s="5">
        <v>16772479.9234</v>
      </c>
      <c r="P141" s="5">
        <v>0.9657</v>
      </c>
      <c r="Q141" s="5">
        <v>4185542.1999999899</v>
      </c>
      <c r="R141" s="5">
        <v>4604096.4199999897</v>
      </c>
      <c r="S141" s="5">
        <v>423551.92949999898</v>
      </c>
      <c r="T141" s="40">
        <v>65702862.08489801</v>
      </c>
      <c r="U141" s="5" t="s">
        <v>29</v>
      </c>
      <c r="V141" s="44" t="s">
        <v>30</v>
      </c>
      <c r="X141" s="1">
        <f t="shared" si="6"/>
        <v>17611103.919569999</v>
      </c>
      <c r="Y141" s="1">
        <f t="shared" si="7"/>
        <v>465907.12244999892</v>
      </c>
      <c r="Z141" s="1">
        <f t="shared" si="8"/>
        <v>67016919.326595969</v>
      </c>
    </row>
    <row r="142" spans="1:26" x14ac:dyDescent="0.25">
      <c r="A142" s="39" t="s">
        <v>5</v>
      </c>
      <c r="B142" s="5" t="s">
        <v>30</v>
      </c>
      <c r="C142" s="5" t="s">
        <v>30</v>
      </c>
      <c r="D142" s="5" t="s">
        <v>29</v>
      </c>
      <c r="E142" s="38">
        <v>67267010.060000002</v>
      </c>
      <c r="F142" s="5">
        <v>50101</v>
      </c>
      <c r="G142" s="5">
        <v>165239</v>
      </c>
      <c r="H142" s="6">
        <v>0.93600000000000005</v>
      </c>
      <c r="I142" s="6">
        <v>0.9</v>
      </c>
      <c r="J142" s="5">
        <v>1343</v>
      </c>
      <c r="K142" s="5">
        <v>115</v>
      </c>
      <c r="L142" s="5">
        <v>35</v>
      </c>
      <c r="M142" s="7">
        <v>11.249064663533099</v>
      </c>
      <c r="N142" s="5">
        <v>1.1200000000000001</v>
      </c>
      <c r="O142" s="5">
        <v>1679547.5996599998</v>
      </c>
      <c r="P142" s="5">
        <v>0.76456000000000002</v>
      </c>
      <c r="Q142" s="5">
        <v>892696.42000001774</v>
      </c>
      <c r="R142" s="5">
        <v>981966.06200001959</v>
      </c>
      <c r="S142" s="5">
        <v>324319.57949999894</v>
      </c>
      <c r="T142" s="40">
        <v>4949817.8142405888</v>
      </c>
      <c r="U142" s="5" t="s">
        <v>29</v>
      </c>
      <c r="V142" s="44" t="s">
        <v>30</v>
      </c>
      <c r="X142" s="1">
        <f t="shared" si="6"/>
        <v>1511592.8396939998</v>
      </c>
      <c r="Y142" s="1">
        <f t="shared" si="7"/>
        <v>324319.57949999894</v>
      </c>
      <c r="Z142" s="1">
        <f t="shared" si="8"/>
        <v>4801323.2798133707</v>
      </c>
    </row>
    <row r="143" spans="1:26" x14ac:dyDescent="0.25">
      <c r="A143" s="39" t="s">
        <v>6</v>
      </c>
      <c r="B143" s="5" t="s">
        <v>30</v>
      </c>
      <c r="C143" s="5" t="s">
        <v>30</v>
      </c>
      <c r="D143" s="5" t="s">
        <v>29</v>
      </c>
      <c r="E143" s="38">
        <v>318380482.73000002</v>
      </c>
      <c r="F143" s="5">
        <v>118496</v>
      </c>
      <c r="G143" s="5">
        <v>774537</v>
      </c>
      <c r="H143" s="6">
        <v>0.96899999999999997</v>
      </c>
      <c r="I143" s="6">
        <v>0.94199999999999995</v>
      </c>
      <c r="J143" s="5">
        <v>2687</v>
      </c>
      <c r="K143" s="5">
        <v>170</v>
      </c>
      <c r="L143" s="5">
        <v>26</v>
      </c>
      <c r="M143" s="7">
        <v>17.952823206060799</v>
      </c>
      <c r="N143" s="5">
        <v>1.26</v>
      </c>
      <c r="O143" s="5">
        <v>7706151.5221999995</v>
      </c>
      <c r="P143" s="5">
        <v>0.85650000000000004</v>
      </c>
      <c r="Q143" s="5">
        <v>2290787.3400000101</v>
      </c>
      <c r="R143" s="5">
        <v>2519866.0740000112</v>
      </c>
      <c r="S143" s="5">
        <v>400319.70299999998</v>
      </c>
      <c r="T143" s="40">
        <v>45655989.680771798</v>
      </c>
      <c r="U143" s="5" t="s">
        <v>29</v>
      </c>
      <c r="V143" s="44" t="s">
        <v>30</v>
      </c>
      <c r="X143" s="1">
        <f t="shared" si="6"/>
        <v>6935536.36998</v>
      </c>
      <c r="Y143" s="1">
        <f t="shared" si="7"/>
        <v>400319.70299999998</v>
      </c>
      <c r="Z143" s="1">
        <f t="shared" si="8"/>
        <v>44286309.990348645</v>
      </c>
    </row>
    <row r="144" spans="1:26" x14ac:dyDescent="0.25">
      <c r="A144" s="39" t="s">
        <v>7</v>
      </c>
      <c r="B144" s="5" t="s">
        <v>30</v>
      </c>
      <c r="C144" s="5" t="s">
        <v>30</v>
      </c>
      <c r="D144" s="5" t="s">
        <v>29</v>
      </c>
      <c r="E144" s="38">
        <v>175976371.66</v>
      </c>
      <c r="F144" s="5">
        <v>125140</v>
      </c>
      <c r="G144" s="5">
        <v>617774</v>
      </c>
      <c r="H144" s="6">
        <v>0.95899999999999996</v>
      </c>
      <c r="I144" s="6">
        <v>0.92100000000000004</v>
      </c>
      <c r="J144" s="5">
        <v>1406</v>
      </c>
      <c r="K144" s="5">
        <v>101</v>
      </c>
      <c r="L144" s="5">
        <v>20</v>
      </c>
      <c r="M144" s="7">
        <v>8.6661024670316298</v>
      </c>
      <c r="N144" s="5">
        <v>1.1000000000000001</v>
      </c>
      <c r="O144" s="5">
        <v>5884231.4039666597</v>
      </c>
      <c r="P144" s="5">
        <v>0.90810000000000002</v>
      </c>
      <c r="Q144" s="5">
        <v>1654705.5999999801</v>
      </c>
      <c r="R144" s="5">
        <v>1820176.1599999783</v>
      </c>
      <c r="S144" s="5">
        <v>270704.5845</v>
      </c>
      <c r="T144" s="40">
        <v>18810671.904849034</v>
      </c>
      <c r="U144" s="5" t="s">
        <v>29</v>
      </c>
      <c r="V144" s="44" t="s">
        <v>30</v>
      </c>
      <c r="X144" s="1">
        <f t="shared" si="6"/>
        <v>5295808.2635699939</v>
      </c>
      <c r="Y144" s="1">
        <f t="shared" si="7"/>
        <v>270704.5845</v>
      </c>
      <c r="Z144" s="1">
        <f t="shared" si="8"/>
        <v>18246351.747703563</v>
      </c>
    </row>
    <row r="145" spans="1:26" x14ac:dyDescent="0.25">
      <c r="A145" s="39" t="s">
        <v>8</v>
      </c>
      <c r="B145" s="5" t="s">
        <v>30</v>
      </c>
      <c r="C145" s="5" t="s">
        <v>30</v>
      </c>
      <c r="D145" s="5" t="s">
        <v>29</v>
      </c>
      <c r="E145" s="38">
        <v>18027729.98</v>
      </c>
      <c r="F145" s="5">
        <v>18743</v>
      </c>
      <c r="G145" s="5">
        <v>95194</v>
      </c>
      <c r="H145" s="6">
        <v>0.94199999999999995</v>
      </c>
      <c r="I145" s="6">
        <v>0.89100000000000001</v>
      </c>
      <c r="J145" s="5">
        <v>962</v>
      </c>
      <c r="K145" s="5">
        <v>93</v>
      </c>
      <c r="L145" s="5">
        <v>18</v>
      </c>
      <c r="M145" s="7">
        <v>11.7433712121212</v>
      </c>
      <c r="N145" s="5">
        <v>1.1200000000000001</v>
      </c>
      <c r="O145" s="5">
        <v>646926.35840000003</v>
      </c>
      <c r="P145" s="5">
        <v>0.81269999999999998</v>
      </c>
      <c r="Q145" s="5">
        <v>390284.400000008</v>
      </c>
      <c r="R145" s="5">
        <v>429312.84000000881</v>
      </c>
      <c r="S145" s="5">
        <v>139577.21399999896</v>
      </c>
      <c r="T145" s="40">
        <v>2272149.5423048642</v>
      </c>
      <c r="U145" s="5" t="s">
        <v>29</v>
      </c>
      <c r="V145" s="44" t="s">
        <v>30</v>
      </c>
      <c r="X145" s="1">
        <f t="shared" si="6"/>
        <v>582233.72256000002</v>
      </c>
      <c r="Y145" s="1">
        <f t="shared" si="7"/>
        <v>139577.21399999896</v>
      </c>
      <c r="Z145" s="1">
        <f t="shared" si="8"/>
        <v>2203985.0560357179</v>
      </c>
    </row>
    <row r="146" spans="1:26" x14ac:dyDescent="0.25">
      <c r="A146" s="46" t="s">
        <v>9</v>
      </c>
      <c r="B146" s="45" t="s">
        <v>30</v>
      </c>
      <c r="C146" s="45" t="s">
        <v>30</v>
      </c>
      <c r="D146" s="45" t="s">
        <v>29</v>
      </c>
      <c r="E146" s="47">
        <v>67547244.049999997</v>
      </c>
      <c r="F146" s="45">
        <v>53863</v>
      </c>
      <c r="G146" s="45">
        <v>251140</v>
      </c>
      <c r="H146" s="48">
        <v>0.90400000000000003</v>
      </c>
      <c r="I146" s="48">
        <v>0.83399999999999996</v>
      </c>
      <c r="J146" s="45">
        <v>1254</v>
      </c>
      <c r="K146" s="45">
        <v>71</v>
      </c>
      <c r="L146" s="45">
        <v>15</v>
      </c>
      <c r="M146" s="49">
        <v>5.1795504652033397</v>
      </c>
      <c r="N146" s="45">
        <v>1.1599999999999999</v>
      </c>
      <c r="O146" s="45">
        <v>1701844.8372</v>
      </c>
      <c r="P146" s="45">
        <v>0.88819999999999999</v>
      </c>
      <c r="Q146" s="45">
        <v>707237.30000000796</v>
      </c>
      <c r="R146" s="45">
        <v>777961.03000000888</v>
      </c>
      <c r="S146" s="45">
        <v>114642.969</v>
      </c>
      <c r="T146" s="50">
        <v>5373169.8630415145</v>
      </c>
      <c r="U146" s="5" t="s">
        <v>29</v>
      </c>
      <c r="V146" s="44" t="s">
        <v>30</v>
      </c>
      <c r="X146" s="1">
        <f t="shared" si="6"/>
        <v>1531660.35348</v>
      </c>
      <c r="Y146" s="1">
        <f t="shared" si="7"/>
        <v>114642.969</v>
      </c>
      <c r="Z146" s="1">
        <f t="shared" si="8"/>
        <v>5211974.7671502689</v>
      </c>
    </row>
    <row r="147" spans="1:26" x14ac:dyDescent="0.25">
      <c r="A147" s="39" t="s">
        <v>2</v>
      </c>
      <c r="B147" s="5" t="s">
        <v>29</v>
      </c>
      <c r="C147" s="5" t="s">
        <v>30</v>
      </c>
      <c r="D147" s="5" t="s">
        <v>30</v>
      </c>
      <c r="E147" s="38">
        <v>52252025.920000002</v>
      </c>
      <c r="F147" s="5">
        <v>47501</v>
      </c>
      <c r="G147" s="5">
        <v>178441</v>
      </c>
      <c r="H147" s="6">
        <v>0.91500000000000004</v>
      </c>
      <c r="I147" s="6">
        <v>0.871</v>
      </c>
      <c r="J147" s="5">
        <v>1100</v>
      </c>
      <c r="K147" s="5">
        <v>120</v>
      </c>
      <c r="L147" s="5">
        <v>32</v>
      </c>
      <c r="M147" s="7">
        <v>6.5879474197216599</v>
      </c>
      <c r="N147" s="5">
        <v>1.05</v>
      </c>
      <c r="O147" s="5">
        <v>2193726.5290800002</v>
      </c>
      <c r="P147" s="5">
        <v>0.94810000000000005</v>
      </c>
      <c r="Q147" s="5">
        <v>662022.30000000505</v>
      </c>
      <c r="R147" s="5">
        <v>748285.69</v>
      </c>
      <c r="S147" s="5">
        <v>594373.929999999</v>
      </c>
      <c r="T147" s="40">
        <v>11174049.8930694</v>
      </c>
      <c r="U147" s="5" t="s">
        <v>30</v>
      </c>
      <c r="V147" s="5" t="s">
        <v>29</v>
      </c>
    </row>
    <row r="148" spans="1:26" x14ac:dyDescent="0.25">
      <c r="A148" s="39" t="s">
        <v>3</v>
      </c>
      <c r="B148" s="5" t="s">
        <v>29</v>
      </c>
      <c r="C148" s="5" t="s">
        <v>30</v>
      </c>
      <c r="D148" s="5" t="s">
        <v>30</v>
      </c>
      <c r="E148" s="38">
        <v>47417452.789999999</v>
      </c>
      <c r="F148" s="5">
        <v>31936</v>
      </c>
      <c r="G148" s="5">
        <v>138180</v>
      </c>
      <c r="H148" s="6">
        <v>0.93400000000000005</v>
      </c>
      <c r="I148" s="6">
        <v>0.86899999999999999</v>
      </c>
      <c r="J148" s="5">
        <v>1485</v>
      </c>
      <c r="K148" s="5">
        <v>107</v>
      </c>
      <c r="L148" s="5">
        <v>25</v>
      </c>
      <c r="M148" s="7">
        <v>4.7129295340016801</v>
      </c>
      <c r="N148" s="5">
        <v>1.18</v>
      </c>
      <c r="O148" s="5">
        <v>1563393.114089991</v>
      </c>
      <c r="P148" s="5">
        <v>0</v>
      </c>
      <c r="Q148" s="5">
        <v>440137.700000001</v>
      </c>
      <c r="R148" s="5">
        <v>499930.84</v>
      </c>
      <c r="S148" s="5">
        <v>148721.39000000001</v>
      </c>
      <c r="T148" s="40">
        <v>5450456.3130677696</v>
      </c>
      <c r="U148" s="5" t="s">
        <v>30</v>
      </c>
      <c r="V148" s="5" t="s">
        <v>29</v>
      </c>
    </row>
    <row r="149" spans="1:26" x14ac:dyDescent="0.25">
      <c r="A149" s="39" t="s">
        <v>4</v>
      </c>
      <c r="B149" s="5" t="s">
        <v>29</v>
      </c>
      <c r="C149" s="5" t="s">
        <v>30</v>
      </c>
      <c r="D149" s="5" t="s">
        <v>30</v>
      </c>
      <c r="E149" s="38">
        <v>40076703.079999998</v>
      </c>
      <c r="F149" s="5">
        <v>30486</v>
      </c>
      <c r="G149" s="5">
        <v>164424</v>
      </c>
      <c r="H149" s="6">
        <v>0.93200000000000005</v>
      </c>
      <c r="I149" s="6">
        <v>0.88400000000000001</v>
      </c>
      <c r="J149" s="5">
        <v>1315</v>
      </c>
      <c r="K149" s="5">
        <v>88</v>
      </c>
      <c r="L149" s="5">
        <v>16</v>
      </c>
      <c r="M149" s="7">
        <v>20.452339117788298</v>
      </c>
      <c r="N149" s="5">
        <v>1.83</v>
      </c>
      <c r="O149" s="5">
        <v>1035865.4013900001</v>
      </c>
      <c r="P149" s="5">
        <v>0.89570000000000005</v>
      </c>
      <c r="Q149" s="5">
        <v>384587.39999999898</v>
      </c>
      <c r="R149" s="5">
        <v>540560.29</v>
      </c>
      <c r="S149" s="5">
        <v>118858.41</v>
      </c>
      <c r="T149" s="40">
        <v>5327936.1797301304</v>
      </c>
      <c r="U149" s="5" t="s">
        <v>30</v>
      </c>
      <c r="V149" s="5" t="s">
        <v>29</v>
      </c>
    </row>
    <row r="150" spans="1:26" x14ac:dyDescent="0.25">
      <c r="A150" s="39" t="s">
        <v>0</v>
      </c>
      <c r="B150" s="5" t="s">
        <v>29</v>
      </c>
      <c r="C150" s="5" t="s">
        <v>30</v>
      </c>
      <c r="D150" s="5" t="s">
        <v>30</v>
      </c>
      <c r="E150" s="38">
        <v>565016716.51999998</v>
      </c>
      <c r="F150" s="5">
        <v>281468</v>
      </c>
      <c r="G150" s="5">
        <v>1193867</v>
      </c>
      <c r="H150" s="6">
        <v>0.92300000000000004</v>
      </c>
      <c r="I150" s="6">
        <v>0.89</v>
      </c>
      <c r="J150" s="5">
        <v>2007</v>
      </c>
      <c r="K150" s="5">
        <v>127</v>
      </c>
      <c r="L150" s="5">
        <v>30</v>
      </c>
      <c r="M150" s="7">
        <v>12.392327777004301</v>
      </c>
      <c r="N150" s="5">
        <v>1.26</v>
      </c>
      <c r="O150" s="5">
        <v>17611103.919569999</v>
      </c>
      <c r="P150" s="5">
        <v>0.9657</v>
      </c>
      <c r="Q150" s="5">
        <v>4185542.1999999899</v>
      </c>
      <c r="R150" s="5">
        <v>2988415.04</v>
      </c>
      <c r="S150" s="5">
        <v>443721.06899999891</v>
      </c>
      <c r="T150" s="40">
        <v>103421171.80030243</v>
      </c>
      <c r="U150" s="5" t="s">
        <v>30</v>
      </c>
      <c r="V150" s="5" t="s">
        <v>29</v>
      </c>
    </row>
    <row r="151" spans="1:26" x14ac:dyDescent="0.25">
      <c r="A151" s="39" t="s">
        <v>5</v>
      </c>
      <c r="B151" s="5" t="s">
        <v>29</v>
      </c>
      <c r="C151" s="5" t="s">
        <v>30</v>
      </c>
      <c r="D151" s="5" t="s">
        <v>30</v>
      </c>
      <c r="E151" s="38">
        <v>67267010.060000002</v>
      </c>
      <c r="F151" s="5">
        <v>50101</v>
      </c>
      <c r="G151" s="5">
        <v>165239</v>
      </c>
      <c r="H151" s="6">
        <v>0.93600000000000005</v>
      </c>
      <c r="I151" s="6">
        <v>0.9</v>
      </c>
      <c r="J151" s="5">
        <v>1343</v>
      </c>
      <c r="K151" s="5">
        <v>115</v>
      </c>
      <c r="L151" s="5">
        <v>35</v>
      </c>
      <c r="M151" s="7">
        <v>11.249064663533099</v>
      </c>
      <c r="N151" s="5">
        <v>1.1200000000000001</v>
      </c>
      <c r="O151" s="5">
        <v>2159418.3424200001</v>
      </c>
      <c r="P151" s="5">
        <v>0.95569999999999999</v>
      </c>
      <c r="Q151" s="5">
        <v>811542.20000001602</v>
      </c>
      <c r="R151" s="5">
        <v>1096627.99</v>
      </c>
      <c r="S151" s="5">
        <v>308875.78999999899</v>
      </c>
      <c r="T151" s="40">
        <v>10584927.86554976</v>
      </c>
      <c r="U151" s="5" t="s">
        <v>30</v>
      </c>
      <c r="V151" s="5" t="s">
        <v>29</v>
      </c>
    </row>
    <row r="152" spans="1:26" x14ac:dyDescent="0.25">
      <c r="A152" s="39" t="s">
        <v>6</v>
      </c>
      <c r="B152" s="5" t="s">
        <v>29</v>
      </c>
      <c r="C152" s="5" t="s">
        <v>30</v>
      </c>
      <c r="D152" s="5" t="s">
        <v>30</v>
      </c>
      <c r="E152" s="38">
        <v>318380482.73000002</v>
      </c>
      <c r="F152" s="5">
        <v>118496</v>
      </c>
      <c r="G152" s="5">
        <v>774537</v>
      </c>
      <c r="H152" s="6">
        <v>0.96899999999999997</v>
      </c>
      <c r="I152" s="6">
        <v>0.94199999999999995</v>
      </c>
      <c r="J152" s="5">
        <v>2687</v>
      </c>
      <c r="K152" s="5">
        <v>170</v>
      </c>
      <c r="L152" s="5">
        <v>26</v>
      </c>
      <c r="M152" s="7">
        <v>17.952823206060799</v>
      </c>
      <c r="N152" s="5">
        <v>1.26</v>
      </c>
      <c r="O152" s="5">
        <v>6935536.36998</v>
      </c>
      <c r="P152" s="5">
        <v>0.85650000000000004</v>
      </c>
      <c r="Q152" s="5">
        <v>2290787.3400000101</v>
      </c>
      <c r="R152" s="5">
        <v>827537.61000000197</v>
      </c>
      <c r="S152" s="5">
        <v>381256.86</v>
      </c>
      <c r="T152" s="40">
        <v>68343070.972760245</v>
      </c>
      <c r="U152" s="5" t="s">
        <v>30</v>
      </c>
      <c r="V152" s="5" t="s">
        <v>29</v>
      </c>
    </row>
    <row r="153" spans="1:26" x14ac:dyDescent="0.25">
      <c r="A153" s="39" t="s">
        <v>7</v>
      </c>
      <c r="B153" s="5" t="s">
        <v>29</v>
      </c>
      <c r="C153" s="5" t="s">
        <v>30</v>
      </c>
      <c r="D153" s="5" t="s">
        <v>30</v>
      </c>
      <c r="E153" s="38">
        <v>175976371.66</v>
      </c>
      <c r="F153" s="5">
        <v>125140</v>
      </c>
      <c r="G153" s="5">
        <v>617774</v>
      </c>
      <c r="H153" s="6">
        <v>0.95899999999999996</v>
      </c>
      <c r="I153" s="6">
        <v>0.92100000000000004</v>
      </c>
      <c r="J153" s="5">
        <v>1406</v>
      </c>
      <c r="K153" s="5">
        <v>101</v>
      </c>
      <c r="L153" s="5">
        <v>20</v>
      </c>
      <c r="M153" s="7">
        <v>8.6661024670316298</v>
      </c>
      <c r="N153" s="5">
        <v>1.1000000000000001</v>
      </c>
      <c r="O153" s="5">
        <v>4766227.4372129943</v>
      </c>
      <c r="P153" s="5">
        <v>0.92626200000000003</v>
      </c>
      <c r="Q153" s="5">
        <v>1820176.1599999783</v>
      </c>
      <c r="R153" s="5">
        <v>1235829.05999999</v>
      </c>
      <c r="S153" s="5">
        <v>257813.89</v>
      </c>
      <c r="T153" s="40">
        <v>25342155.205143832</v>
      </c>
      <c r="U153" s="5" t="s">
        <v>30</v>
      </c>
      <c r="V153" s="5" t="s">
        <v>29</v>
      </c>
    </row>
    <row r="154" spans="1:26" x14ac:dyDescent="0.25">
      <c r="A154" s="39" t="s">
        <v>8</v>
      </c>
      <c r="B154" s="5" t="s">
        <v>29</v>
      </c>
      <c r="C154" s="5" t="s">
        <v>30</v>
      </c>
      <c r="D154" s="5" t="s">
        <v>30</v>
      </c>
      <c r="E154" s="38">
        <v>18027729.98</v>
      </c>
      <c r="F154" s="5">
        <v>18743</v>
      </c>
      <c r="G154" s="5">
        <v>95194</v>
      </c>
      <c r="H154" s="6">
        <v>0.94199999999999995</v>
      </c>
      <c r="I154" s="6">
        <v>0.89100000000000001</v>
      </c>
      <c r="J154" s="5">
        <v>962</v>
      </c>
      <c r="K154" s="5">
        <v>93</v>
      </c>
      <c r="L154" s="5">
        <v>18</v>
      </c>
      <c r="M154" s="7">
        <v>11.7433712121212</v>
      </c>
      <c r="N154" s="5">
        <v>1.1200000000000001</v>
      </c>
      <c r="O154" s="5">
        <v>582233.72256000002</v>
      </c>
      <c r="P154" s="5">
        <v>0.81269999999999998</v>
      </c>
      <c r="Q154" s="5">
        <v>390284.400000008</v>
      </c>
      <c r="R154" s="5">
        <v>218632.99</v>
      </c>
      <c r="S154" s="5">
        <v>132930.679999999</v>
      </c>
      <c r="T154" s="40">
        <v>3401211.5062279599</v>
      </c>
      <c r="U154" s="5" t="s">
        <v>30</v>
      </c>
      <c r="V154" s="5" t="s">
        <v>29</v>
      </c>
    </row>
    <row r="155" spans="1:26" x14ac:dyDescent="0.25">
      <c r="A155" s="39" t="s">
        <v>9</v>
      </c>
      <c r="B155" s="5" t="s">
        <v>29</v>
      </c>
      <c r="C155" s="5" t="s">
        <v>30</v>
      </c>
      <c r="D155" s="5" t="s">
        <v>30</v>
      </c>
      <c r="E155" s="38">
        <v>67547244.049999997</v>
      </c>
      <c r="F155" s="5">
        <v>53863</v>
      </c>
      <c r="G155" s="5">
        <v>251140</v>
      </c>
      <c r="H155" s="6">
        <v>0.90400000000000003</v>
      </c>
      <c r="I155" s="6">
        <v>0.83399999999999996</v>
      </c>
      <c r="J155" s="5">
        <v>1254</v>
      </c>
      <c r="K155" s="5">
        <v>71</v>
      </c>
      <c r="L155" s="5">
        <v>15</v>
      </c>
      <c r="M155" s="7">
        <v>5.1795504652033397</v>
      </c>
      <c r="N155" s="5">
        <v>1.1599999999999999</v>
      </c>
      <c r="O155" s="5">
        <v>918996.21208799991</v>
      </c>
      <c r="P155" s="5">
        <v>0.71056000000000008</v>
      </c>
      <c r="Q155" s="5">
        <v>777961.03000000888</v>
      </c>
      <c r="R155" s="5">
        <v>408741.69999999902</v>
      </c>
      <c r="S155" s="5">
        <v>109183.78</v>
      </c>
      <c r="T155" s="40">
        <v>4825902.5621761745</v>
      </c>
      <c r="U155" s="5" t="s">
        <v>30</v>
      </c>
      <c r="V155" s="5" t="s">
        <v>29</v>
      </c>
    </row>
    <row r="156" spans="1:26" x14ac:dyDescent="0.25">
      <c r="A156" s="39" t="s">
        <v>2</v>
      </c>
      <c r="B156" s="5" t="s">
        <v>29</v>
      </c>
      <c r="C156" s="5" t="s">
        <v>29</v>
      </c>
      <c r="D156" s="5" t="s">
        <v>30</v>
      </c>
      <c r="E156" s="38">
        <v>52252025.920000002</v>
      </c>
      <c r="F156" s="5">
        <v>47501</v>
      </c>
      <c r="G156" s="5">
        <v>178441</v>
      </c>
      <c r="H156" s="6">
        <v>0.91500000000000004</v>
      </c>
      <c r="I156" s="6">
        <v>0.871</v>
      </c>
      <c r="J156" s="5">
        <v>1100</v>
      </c>
      <c r="K156" s="5">
        <v>120</v>
      </c>
      <c r="L156" s="5">
        <v>32</v>
      </c>
      <c r="M156" s="7">
        <v>6.5879474197216599</v>
      </c>
      <c r="N156" s="5">
        <v>1.05</v>
      </c>
      <c r="O156" s="5">
        <v>1096863.2645400001</v>
      </c>
      <c r="P156" s="5">
        <v>0.66366999999999998</v>
      </c>
      <c r="Q156" s="5">
        <v>728224.53000000562</v>
      </c>
      <c r="R156" s="5">
        <v>748285.69</v>
      </c>
      <c r="S156" s="5">
        <v>594373.929999999</v>
      </c>
      <c r="T156" s="40">
        <v>5587024.9465346998</v>
      </c>
      <c r="U156" s="5" t="s">
        <v>30</v>
      </c>
      <c r="V156" s="5" t="s">
        <v>29</v>
      </c>
    </row>
    <row r="157" spans="1:26" x14ac:dyDescent="0.25">
      <c r="A157" s="39" t="s">
        <v>3</v>
      </c>
      <c r="B157" s="5" t="s">
        <v>29</v>
      </c>
      <c r="C157" s="5" t="s">
        <v>29</v>
      </c>
      <c r="D157" s="5" t="s">
        <v>30</v>
      </c>
      <c r="E157" s="38">
        <v>47417452.789999999</v>
      </c>
      <c r="F157" s="5">
        <v>31936</v>
      </c>
      <c r="G157" s="5">
        <v>138180</v>
      </c>
      <c r="H157" s="6">
        <v>0.93400000000000005</v>
      </c>
      <c r="I157" s="6">
        <v>0.86899999999999999</v>
      </c>
      <c r="J157" s="5">
        <v>1485</v>
      </c>
      <c r="K157" s="5">
        <v>107</v>
      </c>
      <c r="L157" s="5">
        <v>25</v>
      </c>
      <c r="M157" s="7">
        <v>4.7129295340016801</v>
      </c>
      <c r="N157" s="5">
        <v>1.18</v>
      </c>
      <c r="O157" s="5">
        <v>781696.55704499548</v>
      </c>
      <c r="P157" s="5">
        <v>0</v>
      </c>
      <c r="Q157" s="5">
        <v>484151.47000000114</v>
      </c>
      <c r="R157" s="5">
        <v>499930.84</v>
      </c>
      <c r="S157" s="5">
        <v>148721.39000000001</v>
      </c>
      <c r="T157" s="40">
        <v>2725228.1565338848</v>
      </c>
      <c r="U157" s="5" t="s">
        <v>30</v>
      </c>
      <c r="V157" s="5" t="s">
        <v>29</v>
      </c>
    </row>
    <row r="158" spans="1:26" x14ac:dyDescent="0.25">
      <c r="A158" s="39" t="s">
        <v>4</v>
      </c>
      <c r="B158" s="5" t="s">
        <v>29</v>
      </c>
      <c r="C158" s="5" t="s">
        <v>29</v>
      </c>
      <c r="D158" s="5" t="s">
        <v>30</v>
      </c>
      <c r="E158" s="38">
        <v>40076703.079999998</v>
      </c>
      <c r="F158" s="5">
        <v>30486</v>
      </c>
      <c r="G158" s="5">
        <v>164424</v>
      </c>
      <c r="H158" s="6">
        <v>0.93200000000000005</v>
      </c>
      <c r="I158" s="6">
        <v>0.88400000000000001</v>
      </c>
      <c r="J158" s="5">
        <v>1315</v>
      </c>
      <c r="K158" s="5">
        <v>88</v>
      </c>
      <c r="L158" s="5">
        <v>16</v>
      </c>
      <c r="M158" s="7">
        <v>20.452339117788298</v>
      </c>
      <c r="N158" s="5">
        <v>1.83</v>
      </c>
      <c r="O158" s="5">
        <v>517932.70069500007</v>
      </c>
      <c r="P158" s="5">
        <v>0.62699000000000005</v>
      </c>
      <c r="Q158" s="5">
        <v>423046.13999999891</v>
      </c>
      <c r="R158" s="5">
        <v>540560.29</v>
      </c>
      <c r="S158" s="5">
        <v>118858.41</v>
      </c>
      <c r="T158" s="40">
        <v>2663968.0898650652</v>
      </c>
      <c r="U158" s="5" t="s">
        <v>30</v>
      </c>
      <c r="V158" s="5" t="s">
        <v>29</v>
      </c>
    </row>
    <row r="159" spans="1:26" x14ac:dyDescent="0.25">
      <c r="A159" s="39" t="s">
        <v>0</v>
      </c>
      <c r="B159" s="5" t="s">
        <v>29</v>
      </c>
      <c r="C159" s="5" t="s">
        <v>29</v>
      </c>
      <c r="D159" s="5" t="s">
        <v>30</v>
      </c>
      <c r="E159" s="38">
        <v>565016716.51999998</v>
      </c>
      <c r="F159" s="5">
        <v>281468</v>
      </c>
      <c r="G159" s="5">
        <v>1193867</v>
      </c>
      <c r="H159" s="6">
        <v>0.92300000000000004</v>
      </c>
      <c r="I159" s="6">
        <v>0.89</v>
      </c>
      <c r="J159" s="5">
        <v>2007</v>
      </c>
      <c r="K159" s="5">
        <v>127</v>
      </c>
      <c r="L159" s="5">
        <v>30</v>
      </c>
      <c r="M159" s="7">
        <v>12.392327777004301</v>
      </c>
      <c r="N159" s="5">
        <v>1.26</v>
      </c>
      <c r="O159" s="5">
        <v>21133324.703484003</v>
      </c>
      <c r="P159" s="5">
        <v>1.06227</v>
      </c>
      <c r="Q159" s="5">
        <v>4604096.4199999897</v>
      </c>
      <c r="R159" s="5">
        <v>2988415.04</v>
      </c>
      <c r="S159" s="5">
        <v>443721.06899999891</v>
      </c>
      <c r="T159" s="40">
        <v>124105406.16036291</v>
      </c>
      <c r="U159" s="5" t="s">
        <v>30</v>
      </c>
      <c r="V159" s="5" t="s">
        <v>29</v>
      </c>
    </row>
    <row r="160" spans="1:26" x14ac:dyDescent="0.25">
      <c r="A160" s="39" t="s">
        <v>5</v>
      </c>
      <c r="B160" s="5" t="s">
        <v>29</v>
      </c>
      <c r="C160" s="5" t="s">
        <v>29</v>
      </c>
      <c r="D160" s="5" t="s">
        <v>30</v>
      </c>
      <c r="E160" s="38">
        <v>67267010.060000002</v>
      </c>
      <c r="F160" s="5">
        <v>50101</v>
      </c>
      <c r="G160" s="5">
        <v>165239</v>
      </c>
      <c r="H160" s="6">
        <v>0.93600000000000005</v>
      </c>
      <c r="I160" s="6">
        <v>0.9</v>
      </c>
      <c r="J160" s="5">
        <v>1343</v>
      </c>
      <c r="K160" s="5">
        <v>115</v>
      </c>
      <c r="L160" s="5">
        <v>35</v>
      </c>
      <c r="M160" s="7">
        <v>11.249064663533099</v>
      </c>
      <c r="N160" s="5">
        <v>1.1200000000000001</v>
      </c>
      <c r="O160" s="5">
        <v>2159418.3424200001</v>
      </c>
      <c r="P160" s="5">
        <v>0.95569999999999999</v>
      </c>
      <c r="Q160" s="5">
        <v>811542.20000001602</v>
      </c>
      <c r="R160" s="5">
        <v>1096627.99</v>
      </c>
      <c r="S160" s="5">
        <v>308875.78999999899</v>
      </c>
      <c r="T160" s="40">
        <v>10584927.86554976</v>
      </c>
      <c r="U160" s="5" t="s">
        <v>30</v>
      </c>
      <c r="V160" s="5" t="s">
        <v>29</v>
      </c>
    </row>
    <row r="161" spans="1:22" x14ac:dyDescent="0.25">
      <c r="A161" s="39" t="s">
        <v>6</v>
      </c>
      <c r="B161" s="5" t="s">
        <v>29</v>
      </c>
      <c r="C161" s="5" t="s">
        <v>29</v>
      </c>
      <c r="D161" s="5" t="s">
        <v>30</v>
      </c>
      <c r="E161" s="38">
        <v>318380482.73000002</v>
      </c>
      <c r="F161" s="5">
        <v>118496</v>
      </c>
      <c r="G161" s="5">
        <v>774537</v>
      </c>
      <c r="H161" s="6">
        <v>0.96899999999999997</v>
      </c>
      <c r="I161" s="6">
        <v>0.94199999999999995</v>
      </c>
      <c r="J161" s="5">
        <v>2687</v>
      </c>
      <c r="K161" s="5">
        <v>170</v>
      </c>
      <c r="L161" s="5">
        <v>26</v>
      </c>
      <c r="M161" s="7">
        <v>17.952823206060799</v>
      </c>
      <c r="N161" s="5">
        <v>1.26</v>
      </c>
      <c r="O161" s="5">
        <v>4161321.8219879996</v>
      </c>
      <c r="P161" s="5">
        <v>0.59955000000000003</v>
      </c>
      <c r="Q161" s="5">
        <v>2519866.0740000112</v>
      </c>
      <c r="R161" s="5">
        <v>827537.61000000197</v>
      </c>
      <c r="S161" s="5">
        <v>381256.86</v>
      </c>
      <c r="T161" s="40">
        <v>41005842.58365614</v>
      </c>
      <c r="U161" s="5" t="s">
        <v>30</v>
      </c>
      <c r="V161" s="5" t="s">
        <v>29</v>
      </c>
    </row>
    <row r="162" spans="1:22" x14ac:dyDescent="0.25">
      <c r="A162" s="39" t="s">
        <v>7</v>
      </c>
      <c r="B162" s="5" t="s">
        <v>29</v>
      </c>
      <c r="C162" s="5" t="s">
        <v>29</v>
      </c>
      <c r="D162" s="5" t="s">
        <v>30</v>
      </c>
      <c r="E162" s="38">
        <v>175976371.66</v>
      </c>
      <c r="F162" s="5">
        <v>125140</v>
      </c>
      <c r="G162" s="5">
        <v>617774</v>
      </c>
      <c r="H162" s="6">
        <v>0.95899999999999996</v>
      </c>
      <c r="I162" s="6">
        <v>0.92100000000000004</v>
      </c>
      <c r="J162" s="5">
        <v>1406</v>
      </c>
      <c r="K162" s="5">
        <v>101</v>
      </c>
      <c r="L162" s="5">
        <v>20</v>
      </c>
      <c r="M162" s="7">
        <v>8.6661024670316298</v>
      </c>
      <c r="N162" s="5">
        <v>1.1000000000000001</v>
      </c>
      <c r="O162" s="5">
        <v>4766227.4372129943</v>
      </c>
      <c r="P162" s="5">
        <v>0.92626200000000003</v>
      </c>
      <c r="Q162" s="5">
        <v>1820176.1599999783</v>
      </c>
      <c r="R162" s="5">
        <v>1235829.05999999</v>
      </c>
      <c r="S162" s="5">
        <v>257813.89</v>
      </c>
      <c r="T162" s="40">
        <v>25342155.205143832</v>
      </c>
      <c r="U162" s="5" t="s">
        <v>30</v>
      </c>
      <c r="V162" s="5" t="s">
        <v>29</v>
      </c>
    </row>
    <row r="163" spans="1:22" x14ac:dyDescent="0.25">
      <c r="A163" s="39" t="s">
        <v>8</v>
      </c>
      <c r="B163" s="5" t="s">
        <v>29</v>
      </c>
      <c r="C163" s="5" t="s">
        <v>29</v>
      </c>
      <c r="D163" s="5" t="s">
        <v>30</v>
      </c>
      <c r="E163" s="38">
        <v>18027729.98</v>
      </c>
      <c r="F163" s="5">
        <v>18743</v>
      </c>
      <c r="G163" s="5">
        <v>95194</v>
      </c>
      <c r="H163" s="6">
        <v>0.94199999999999995</v>
      </c>
      <c r="I163" s="6">
        <v>0.89100000000000001</v>
      </c>
      <c r="J163" s="5">
        <v>962</v>
      </c>
      <c r="K163" s="5">
        <v>93</v>
      </c>
      <c r="L163" s="5">
        <v>18</v>
      </c>
      <c r="M163" s="7">
        <v>11.7433712121212</v>
      </c>
      <c r="N163" s="5">
        <v>1.1200000000000001</v>
      </c>
      <c r="O163" s="5">
        <v>524010.35030400002</v>
      </c>
      <c r="P163" s="5">
        <v>0.82895399999999997</v>
      </c>
      <c r="Q163" s="5">
        <v>429312.84000000881</v>
      </c>
      <c r="R163" s="5">
        <v>218632.99</v>
      </c>
      <c r="S163" s="5">
        <v>132930.679999999</v>
      </c>
      <c r="T163" s="40">
        <v>3061090.3556051641</v>
      </c>
      <c r="U163" s="5" t="s">
        <v>30</v>
      </c>
      <c r="V163" s="5" t="s">
        <v>29</v>
      </c>
    </row>
    <row r="164" spans="1:22" x14ac:dyDescent="0.25">
      <c r="A164" s="39" t="s">
        <v>9</v>
      </c>
      <c r="B164" s="5" t="s">
        <v>29</v>
      </c>
      <c r="C164" s="5" t="s">
        <v>29</v>
      </c>
      <c r="D164" s="5" t="s">
        <v>30</v>
      </c>
      <c r="E164" s="38">
        <v>67547244.049999997</v>
      </c>
      <c r="F164" s="5">
        <v>53863</v>
      </c>
      <c r="G164" s="5">
        <v>251140</v>
      </c>
      <c r="H164" s="6">
        <v>0.90400000000000003</v>
      </c>
      <c r="I164" s="6">
        <v>0.83399999999999996</v>
      </c>
      <c r="J164" s="5">
        <v>1254</v>
      </c>
      <c r="K164" s="5">
        <v>71</v>
      </c>
      <c r="L164" s="5">
        <v>15</v>
      </c>
      <c r="M164" s="7">
        <v>5.1795504652033397</v>
      </c>
      <c r="N164" s="5">
        <v>1.1599999999999999</v>
      </c>
      <c r="O164" s="5">
        <v>918996.21208799991</v>
      </c>
      <c r="P164" s="5">
        <v>0.71056000000000008</v>
      </c>
      <c r="Q164" s="5">
        <v>777961.03000000888</v>
      </c>
      <c r="R164" s="5">
        <v>408741.69999999902</v>
      </c>
      <c r="S164" s="5">
        <v>109183.78</v>
      </c>
      <c r="T164" s="40">
        <v>4825902.5621761745</v>
      </c>
      <c r="U164" s="5" t="s">
        <v>30</v>
      </c>
      <c r="V164" s="5" t="s">
        <v>29</v>
      </c>
    </row>
    <row r="165" spans="1:22" x14ac:dyDescent="0.25">
      <c r="A165" s="39" t="s">
        <v>2</v>
      </c>
      <c r="B165" s="5" t="s">
        <v>29</v>
      </c>
      <c r="C165" s="5" t="s">
        <v>29</v>
      </c>
      <c r="D165" s="5" t="s">
        <v>29</v>
      </c>
      <c r="E165" s="38">
        <v>52252025.920000002</v>
      </c>
      <c r="F165" s="5">
        <v>47501</v>
      </c>
      <c r="G165" s="5">
        <v>178441</v>
      </c>
      <c r="H165" s="6">
        <v>0.91500000000000004</v>
      </c>
      <c r="I165" s="6">
        <v>0.871</v>
      </c>
      <c r="J165" s="5">
        <v>1100</v>
      </c>
      <c r="K165" s="5">
        <v>120</v>
      </c>
      <c r="L165" s="5">
        <v>32</v>
      </c>
      <c r="M165" s="7">
        <v>6.5879474197216599</v>
      </c>
      <c r="N165" s="5">
        <v>1.05</v>
      </c>
      <c r="O165" s="5">
        <v>1096863.2645400001</v>
      </c>
      <c r="P165" s="5">
        <v>0.66366999999999998</v>
      </c>
      <c r="Q165" s="5">
        <v>728224.53000000562</v>
      </c>
      <c r="R165" s="5">
        <v>748285.69</v>
      </c>
      <c r="S165" s="5">
        <v>594373.929999999</v>
      </c>
      <c r="T165" s="40">
        <v>5587024.9465346998</v>
      </c>
      <c r="U165" s="5" t="s">
        <v>30</v>
      </c>
      <c r="V165" s="5" t="s">
        <v>29</v>
      </c>
    </row>
    <row r="166" spans="1:22" x14ac:dyDescent="0.25">
      <c r="A166" s="39" t="s">
        <v>3</v>
      </c>
      <c r="B166" s="5" t="s">
        <v>29</v>
      </c>
      <c r="C166" s="5" t="s">
        <v>29</v>
      </c>
      <c r="D166" s="5" t="s">
        <v>29</v>
      </c>
      <c r="E166" s="38">
        <v>47417452.789999999</v>
      </c>
      <c r="F166" s="5">
        <v>31936</v>
      </c>
      <c r="G166" s="5">
        <v>138180</v>
      </c>
      <c r="H166" s="6">
        <v>0.93400000000000005</v>
      </c>
      <c r="I166" s="6">
        <v>0.86899999999999999</v>
      </c>
      <c r="J166" s="5">
        <v>1485</v>
      </c>
      <c r="K166" s="5">
        <v>107</v>
      </c>
      <c r="L166" s="5">
        <v>25</v>
      </c>
      <c r="M166" s="7">
        <v>4.7129295340016801</v>
      </c>
      <c r="N166" s="5">
        <v>1.18</v>
      </c>
      <c r="O166" s="5">
        <v>781696.55704499548</v>
      </c>
      <c r="P166" s="5">
        <v>0</v>
      </c>
      <c r="Q166" s="5">
        <v>484151.47000000114</v>
      </c>
      <c r="R166" s="5">
        <v>499930.84</v>
      </c>
      <c r="S166" s="5">
        <v>148721.39000000001</v>
      </c>
      <c r="T166" s="40">
        <v>2725228.1565338848</v>
      </c>
      <c r="U166" s="5" t="s">
        <v>30</v>
      </c>
      <c r="V166" s="5" t="s">
        <v>29</v>
      </c>
    </row>
    <row r="167" spans="1:22" x14ac:dyDescent="0.25">
      <c r="A167" s="39" t="s">
        <v>4</v>
      </c>
      <c r="B167" s="5" t="s">
        <v>29</v>
      </c>
      <c r="C167" s="5" t="s">
        <v>29</v>
      </c>
      <c r="D167" s="5" t="s">
        <v>29</v>
      </c>
      <c r="E167" s="38">
        <v>40076703.079999998</v>
      </c>
      <c r="F167" s="5">
        <v>30486</v>
      </c>
      <c r="G167" s="5">
        <v>164424</v>
      </c>
      <c r="H167" s="6">
        <v>0.93200000000000005</v>
      </c>
      <c r="I167" s="6">
        <v>0.88400000000000001</v>
      </c>
      <c r="J167" s="5">
        <v>1315</v>
      </c>
      <c r="K167" s="5">
        <v>88</v>
      </c>
      <c r="L167" s="5">
        <v>16</v>
      </c>
      <c r="M167" s="7">
        <v>20.452339117788298</v>
      </c>
      <c r="N167" s="5">
        <v>1.83</v>
      </c>
      <c r="O167" s="5">
        <v>517932.70069500007</v>
      </c>
      <c r="P167" s="5">
        <v>0.62699000000000005</v>
      </c>
      <c r="Q167" s="5">
        <v>423046.13999999891</v>
      </c>
      <c r="R167" s="5">
        <v>540560.29</v>
      </c>
      <c r="S167" s="5">
        <v>118858.41</v>
      </c>
      <c r="T167" s="40">
        <v>2663968.0898650652</v>
      </c>
      <c r="U167" s="5" t="s">
        <v>30</v>
      </c>
      <c r="V167" s="5" t="s">
        <v>29</v>
      </c>
    </row>
    <row r="168" spans="1:22" x14ac:dyDescent="0.25">
      <c r="A168" s="39" t="s">
        <v>0</v>
      </c>
      <c r="B168" s="5" t="s">
        <v>29</v>
      </c>
      <c r="C168" s="5" t="s">
        <v>29</v>
      </c>
      <c r="D168" s="5" t="s">
        <v>29</v>
      </c>
      <c r="E168" s="38">
        <v>565016716.51999998</v>
      </c>
      <c r="F168" s="5">
        <v>281468</v>
      </c>
      <c r="G168" s="5">
        <v>1193867</v>
      </c>
      <c r="H168" s="6">
        <v>0.92300000000000004</v>
      </c>
      <c r="I168" s="6">
        <v>0.89</v>
      </c>
      <c r="J168" s="5">
        <v>2007</v>
      </c>
      <c r="K168" s="5">
        <v>127</v>
      </c>
      <c r="L168" s="5">
        <v>30</v>
      </c>
      <c r="M168" s="7">
        <v>12.392327777004301</v>
      </c>
      <c r="N168" s="5">
        <v>1.26</v>
      </c>
      <c r="O168" s="5">
        <v>21133324.703484003</v>
      </c>
      <c r="P168" s="5">
        <v>1.06227</v>
      </c>
      <c r="Q168" s="5">
        <v>4604096.4199999897</v>
      </c>
      <c r="R168" s="5">
        <v>2988415.04</v>
      </c>
      <c r="S168" s="5">
        <v>443721.06899999891</v>
      </c>
      <c r="T168" s="40">
        <v>124105406.16036291</v>
      </c>
      <c r="U168" s="5" t="s">
        <v>30</v>
      </c>
      <c r="V168" s="5" t="s">
        <v>29</v>
      </c>
    </row>
    <row r="169" spans="1:22" x14ac:dyDescent="0.25">
      <c r="A169" s="39" t="s">
        <v>5</v>
      </c>
      <c r="B169" s="5" t="s">
        <v>29</v>
      </c>
      <c r="C169" s="5" t="s">
        <v>29</v>
      </c>
      <c r="D169" s="5" t="s">
        <v>29</v>
      </c>
      <c r="E169" s="38">
        <v>67267010.060000002</v>
      </c>
      <c r="F169" s="5">
        <v>50101</v>
      </c>
      <c r="G169" s="5">
        <v>165239</v>
      </c>
      <c r="H169" s="6">
        <v>0.93600000000000005</v>
      </c>
      <c r="I169" s="6">
        <v>0.9</v>
      </c>
      <c r="J169" s="5">
        <v>1343</v>
      </c>
      <c r="K169" s="5">
        <v>115</v>
      </c>
      <c r="L169" s="5">
        <v>35</v>
      </c>
      <c r="M169" s="7">
        <v>11.249064663533099</v>
      </c>
      <c r="N169" s="5">
        <v>1.1200000000000001</v>
      </c>
      <c r="O169" s="5">
        <v>1511592.8396939998</v>
      </c>
      <c r="P169" s="5">
        <v>0.76456000000000002</v>
      </c>
      <c r="Q169" s="5">
        <v>892696.42000001774</v>
      </c>
      <c r="R169" s="5">
        <v>1096627.99</v>
      </c>
      <c r="S169" s="5">
        <v>308875.78999999899</v>
      </c>
      <c r="T169" s="40">
        <v>7409449.5058848308</v>
      </c>
      <c r="U169" s="5" t="s">
        <v>30</v>
      </c>
      <c r="V169" s="5" t="s">
        <v>29</v>
      </c>
    </row>
    <row r="170" spans="1:22" x14ac:dyDescent="0.25">
      <c r="A170" s="39" t="s">
        <v>6</v>
      </c>
      <c r="B170" s="5" t="s">
        <v>29</v>
      </c>
      <c r="C170" s="5" t="s">
        <v>29</v>
      </c>
      <c r="D170" s="5" t="s">
        <v>29</v>
      </c>
      <c r="E170" s="38">
        <v>318380482.73000002</v>
      </c>
      <c r="F170" s="5">
        <v>118496</v>
      </c>
      <c r="G170" s="5">
        <v>774537</v>
      </c>
      <c r="H170" s="6">
        <v>0.96899999999999997</v>
      </c>
      <c r="I170" s="6">
        <v>0.94199999999999995</v>
      </c>
      <c r="J170" s="5">
        <v>2687</v>
      </c>
      <c r="K170" s="5">
        <v>170</v>
      </c>
      <c r="L170" s="5">
        <v>26</v>
      </c>
      <c r="M170" s="7">
        <v>17.952823206060799</v>
      </c>
      <c r="N170" s="5">
        <v>1.26</v>
      </c>
      <c r="O170" s="5">
        <v>4161321.8219879996</v>
      </c>
      <c r="P170" s="5">
        <v>0.59955000000000003</v>
      </c>
      <c r="Q170" s="5">
        <v>2519866.0740000112</v>
      </c>
      <c r="R170" s="5">
        <v>827537.61000000197</v>
      </c>
      <c r="S170" s="5">
        <v>381256.86</v>
      </c>
      <c r="T170" s="40">
        <v>41005842.58365614</v>
      </c>
      <c r="U170" s="5" t="s">
        <v>30</v>
      </c>
      <c r="V170" s="5" t="s">
        <v>29</v>
      </c>
    </row>
    <row r="171" spans="1:22" x14ac:dyDescent="0.25">
      <c r="A171" s="39" t="s">
        <v>7</v>
      </c>
      <c r="B171" s="5" t="s">
        <v>29</v>
      </c>
      <c r="C171" s="5" t="s">
        <v>29</v>
      </c>
      <c r="D171" s="5" t="s">
        <v>29</v>
      </c>
      <c r="E171" s="38">
        <v>175976371.66</v>
      </c>
      <c r="F171" s="5">
        <v>125140</v>
      </c>
      <c r="G171" s="5">
        <v>617774</v>
      </c>
      <c r="H171" s="6">
        <v>0.95899999999999996</v>
      </c>
      <c r="I171" s="6">
        <v>0.92100000000000004</v>
      </c>
      <c r="J171" s="5">
        <v>1406</v>
      </c>
      <c r="K171" s="5">
        <v>101</v>
      </c>
      <c r="L171" s="5">
        <v>20</v>
      </c>
      <c r="M171" s="7">
        <v>8.6661024670316298</v>
      </c>
      <c r="N171" s="5">
        <v>1.1000000000000001</v>
      </c>
      <c r="O171" s="5">
        <v>4766227.4372129943</v>
      </c>
      <c r="P171" s="5">
        <v>0.92626200000000003</v>
      </c>
      <c r="Q171" s="5">
        <v>1820176.1599999783</v>
      </c>
      <c r="R171" s="5">
        <v>1235829.05999999</v>
      </c>
      <c r="S171" s="5">
        <v>257813.89</v>
      </c>
      <c r="T171" s="40">
        <v>25342155.205143832</v>
      </c>
      <c r="U171" s="5" t="s">
        <v>30</v>
      </c>
      <c r="V171" s="5" t="s">
        <v>29</v>
      </c>
    </row>
    <row r="172" spans="1:22" x14ac:dyDescent="0.25">
      <c r="A172" s="39" t="s">
        <v>8</v>
      </c>
      <c r="B172" s="5" t="s">
        <v>29</v>
      </c>
      <c r="C172" s="5" t="s">
        <v>29</v>
      </c>
      <c r="D172" s="5" t="s">
        <v>29</v>
      </c>
      <c r="E172" s="38">
        <v>18027729.98</v>
      </c>
      <c r="F172" s="5">
        <v>18743</v>
      </c>
      <c r="G172" s="5">
        <v>95194</v>
      </c>
      <c r="H172" s="6">
        <v>0.94199999999999995</v>
      </c>
      <c r="I172" s="6">
        <v>0.89100000000000001</v>
      </c>
      <c r="J172" s="5">
        <v>962</v>
      </c>
      <c r="K172" s="5">
        <v>93</v>
      </c>
      <c r="L172" s="5">
        <v>18</v>
      </c>
      <c r="M172" s="7">
        <v>11.7433712121212</v>
      </c>
      <c r="N172" s="5">
        <v>1.1200000000000001</v>
      </c>
      <c r="O172" s="5">
        <v>524010.35030400002</v>
      </c>
      <c r="P172" s="5">
        <v>0.82895399999999997</v>
      </c>
      <c r="Q172" s="5">
        <v>429312.84000000881</v>
      </c>
      <c r="R172" s="5">
        <v>218632.99</v>
      </c>
      <c r="S172" s="5">
        <v>132930.679999999</v>
      </c>
      <c r="T172" s="40">
        <v>3061090.3556051641</v>
      </c>
      <c r="U172" s="5" t="s">
        <v>30</v>
      </c>
      <c r="V172" s="5" t="s">
        <v>29</v>
      </c>
    </row>
    <row r="173" spans="1:22" x14ac:dyDescent="0.25">
      <c r="A173" s="39" t="s">
        <v>9</v>
      </c>
      <c r="B173" s="5" t="s">
        <v>29</v>
      </c>
      <c r="C173" s="5" t="s">
        <v>29</v>
      </c>
      <c r="D173" s="5" t="s">
        <v>29</v>
      </c>
      <c r="E173" s="38">
        <v>67547244.049999997</v>
      </c>
      <c r="F173" s="5">
        <v>53863</v>
      </c>
      <c r="G173" s="5">
        <v>251140</v>
      </c>
      <c r="H173" s="6">
        <v>0.90400000000000003</v>
      </c>
      <c r="I173" s="6">
        <v>0.83399999999999996</v>
      </c>
      <c r="J173" s="5">
        <v>1254</v>
      </c>
      <c r="K173" s="5">
        <v>71</v>
      </c>
      <c r="L173" s="5">
        <v>15</v>
      </c>
      <c r="M173" s="7">
        <v>5.1795504652033397</v>
      </c>
      <c r="N173" s="5">
        <v>1.1599999999999999</v>
      </c>
      <c r="O173" s="5">
        <v>918996.21208799991</v>
      </c>
      <c r="P173" s="5">
        <v>0.71056000000000008</v>
      </c>
      <c r="Q173" s="5">
        <v>777961.03000000888</v>
      </c>
      <c r="R173" s="5">
        <v>408741.69999999902</v>
      </c>
      <c r="S173" s="5">
        <v>109183.78</v>
      </c>
      <c r="T173" s="40">
        <v>4825902.5621761745</v>
      </c>
      <c r="U173" s="5" t="s">
        <v>30</v>
      </c>
      <c r="V173" s="5" t="s">
        <v>29</v>
      </c>
    </row>
    <row r="174" spans="1:22" x14ac:dyDescent="0.25">
      <c r="A174" s="39" t="s">
        <v>2</v>
      </c>
      <c r="B174" s="5" t="s">
        <v>29</v>
      </c>
      <c r="C174" s="5" t="s">
        <v>30</v>
      </c>
      <c r="D174" s="5" t="s">
        <v>29</v>
      </c>
      <c r="E174" s="38">
        <v>52252025.920000002</v>
      </c>
      <c r="F174" s="5">
        <v>47501</v>
      </c>
      <c r="G174" s="5">
        <v>178441</v>
      </c>
      <c r="H174" s="6">
        <v>0.91500000000000004</v>
      </c>
      <c r="I174" s="6">
        <v>0.871</v>
      </c>
      <c r="J174" s="5">
        <v>1100</v>
      </c>
      <c r="K174" s="5">
        <v>120</v>
      </c>
      <c r="L174" s="5">
        <v>32</v>
      </c>
      <c r="M174" s="7">
        <v>6.5879474197216599</v>
      </c>
      <c r="N174" s="5">
        <v>1.05</v>
      </c>
      <c r="O174" s="5">
        <v>2193726.5290800002</v>
      </c>
      <c r="P174" s="5">
        <v>0.94810000000000005</v>
      </c>
      <c r="Q174" s="5">
        <v>662022.30000000505</v>
      </c>
      <c r="R174" s="5">
        <v>748285.69</v>
      </c>
      <c r="S174" s="5">
        <v>594373.929999999</v>
      </c>
      <c r="T174" s="40">
        <v>11174049.8930694</v>
      </c>
      <c r="U174" s="5" t="s">
        <v>30</v>
      </c>
      <c r="V174" s="5" t="s">
        <v>29</v>
      </c>
    </row>
    <row r="175" spans="1:22" x14ac:dyDescent="0.25">
      <c r="A175" s="39" t="s">
        <v>3</v>
      </c>
      <c r="B175" s="5" t="s">
        <v>29</v>
      </c>
      <c r="C175" s="5" t="s">
        <v>30</v>
      </c>
      <c r="D175" s="5" t="s">
        <v>29</v>
      </c>
      <c r="E175" s="38">
        <v>47417452.789999999</v>
      </c>
      <c r="F175" s="5">
        <v>31936</v>
      </c>
      <c r="G175" s="5">
        <v>138180</v>
      </c>
      <c r="H175" s="6">
        <v>0.93400000000000005</v>
      </c>
      <c r="I175" s="6">
        <v>0.86899999999999999</v>
      </c>
      <c r="J175" s="5">
        <v>1485</v>
      </c>
      <c r="K175" s="5">
        <v>107</v>
      </c>
      <c r="L175" s="5">
        <v>25</v>
      </c>
      <c r="M175" s="7">
        <v>4.7129295340016801</v>
      </c>
      <c r="N175" s="5">
        <v>1.18</v>
      </c>
      <c r="O175" s="5">
        <v>1563393.114089991</v>
      </c>
      <c r="P175" s="5">
        <v>0</v>
      </c>
      <c r="Q175" s="5">
        <v>440137.700000001</v>
      </c>
      <c r="R175" s="5">
        <v>499930.84</v>
      </c>
      <c r="S175" s="5">
        <v>148721.39000000001</v>
      </c>
      <c r="T175" s="40">
        <v>5450456.3130677696</v>
      </c>
      <c r="U175" s="5" t="s">
        <v>30</v>
      </c>
      <c r="V175" s="5" t="s">
        <v>29</v>
      </c>
    </row>
    <row r="176" spans="1:22" x14ac:dyDescent="0.25">
      <c r="A176" s="39" t="s">
        <v>4</v>
      </c>
      <c r="B176" s="5" t="s">
        <v>29</v>
      </c>
      <c r="C176" s="5" t="s">
        <v>30</v>
      </c>
      <c r="D176" s="5" t="s">
        <v>29</v>
      </c>
      <c r="E176" s="38">
        <v>40076703.079999998</v>
      </c>
      <c r="F176" s="5">
        <v>30486</v>
      </c>
      <c r="G176" s="5">
        <v>164424</v>
      </c>
      <c r="H176" s="6">
        <v>0.93200000000000005</v>
      </c>
      <c r="I176" s="6">
        <v>0.88400000000000001</v>
      </c>
      <c r="J176" s="5">
        <v>1315</v>
      </c>
      <c r="K176" s="5">
        <v>88</v>
      </c>
      <c r="L176" s="5">
        <v>16</v>
      </c>
      <c r="M176" s="7">
        <v>20.452339117788298</v>
      </c>
      <c r="N176" s="5">
        <v>1.83</v>
      </c>
      <c r="O176" s="5">
        <v>1035865.4013900001</v>
      </c>
      <c r="P176" s="5">
        <v>0.89570000000000005</v>
      </c>
      <c r="Q176" s="5">
        <v>384587.39999999898</v>
      </c>
      <c r="R176" s="5">
        <v>540560.29</v>
      </c>
      <c r="S176" s="5">
        <v>118858.41</v>
      </c>
      <c r="T176" s="40">
        <v>5327936.1797301304</v>
      </c>
      <c r="U176" s="5" t="s">
        <v>30</v>
      </c>
      <c r="V176" s="5" t="s">
        <v>29</v>
      </c>
    </row>
    <row r="177" spans="1:22" x14ac:dyDescent="0.25">
      <c r="A177" s="39" t="s">
        <v>0</v>
      </c>
      <c r="B177" s="5" t="s">
        <v>29</v>
      </c>
      <c r="C177" s="5" t="s">
        <v>30</v>
      </c>
      <c r="D177" s="5" t="s">
        <v>29</v>
      </c>
      <c r="E177" s="38">
        <v>565016716.51999998</v>
      </c>
      <c r="F177" s="5">
        <v>281468</v>
      </c>
      <c r="G177" s="5">
        <v>1193867</v>
      </c>
      <c r="H177" s="6">
        <v>0.92300000000000004</v>
      </c>
      <c r="I177" s="6">
        <v>0.89</v>
      </c>
      <c r="J177" s="5">
        <v>2007</v>
      </c>
      <c r="K177" s="5">
        <v>127</v>
      </c>
      <c r="L177" s="5">
        <v>30</v>
      </c>
      <c r="M177" s="7">
        <v>12.392327777004301</v>
      </c>
      <c r="N177" s="5">
        <v>1.26</v>
      </c>
      <c r="O177" s="5">
        <v>17611103.919569999</v>
      </c>
      <c r="P177" s="5">
        <v>0.9657</v>
      </c>
      <c r="Q177" s="5">
        <v>4185542.1999999899</v>
      </c>
      <c r="R177" s="5">
        <v>2988415.04</v>
      </c>
      <c r="S177" s="5">
        <v>443721.06899999891</v>
      </c>
      <c r="T177" s="40">
        <v>103421171.80030243</v>
      </c>
      <c r="U177" s="5" t="s">
        <v>30</v>
      </c>
      <c r="V177" s="5" t="s">
        <v>29</v>
      </c>
    </row>
    <row r="178" spans="1:22" x14ac:dyDescent="0.25">
      <c r="A178" s="39" t="s">
        <v>5</v>
      </c>
      <c r="B178" s="5" t="s">
        <v>29</v>
      </c>
      <c r="C178" s="5" t="s">
        <v>30</v>
      </c>
      <c r="D178" s="5" t="s">
        <v>29</v>
      </c>
      <c r="E178" s="38">
        <v>67267010.060000002</v>
      </c>
      <c r="F178" s="5">
        <v>50101</v>
      </c>
      <c r="G178" s="5">
        <v>165239</v>
      </c>
      <c r="H178" s="6">
        <v>0.93600000000000005</v>
      </c>
      <c r="I178" s="6">
        <v>0.9</v>
      </c>
      <c r="J178" s="5">
        <v>1343</v>
      </c>
      <c r="K178" s="5">
        <v>115</v>
      </c>
      <c r="L178" s="5">
        <v>35</v>
      </c>
      <c r="M178" s="7">
        <v>11.249064663533099</v>
      </c>
      <c r="N178" s="5">
        <v>1.1200000000000001</v>
      </c>
      <c r="O178" s="5">
        <v>1511592.8396939998</v>
      </c>
      <c r="P178" s="5">
        <v>0.76456000000000002</v>
      </c>
      <c r="Q178" s="5">
        <v>892696.42000001774</v>
      </c>
      <c r="R178" s="5">
        <v>1096627.99</v>
      </c>
      <c r="S178" s="5">
        <v>308875.78999999899</v>
      </c>
      <c r="T178" s="40">
        <v>7409449.5058848308</v>
      </c>
      <c r="U178" s="5" t="s">
        <v>30</v>
      </c>
      <c r="V178" s="5" t="s">
        <v>29</v>
      </c>
    </row>
    <row r="179" spans="1:22" x14ac:dyDescent="0.25">
      <c r="A179" s="39" t="s">
        <v>6</v>
      </c>
      <c r="B179" s="5" t="s">
        <v>29</v>
      </c>
      <c r="C179" s="5" t="s">
        <v>30</v>
      </c>
      <c r="D179" s="5" t="s">
        <v>29</v>
      </c>
      <c r="E179" s="38">
        <v>318380482.73000002</v>
      </c>
      <c r="F179" s="5">
        <v>118496</v>
      </c>
      <c r="G179" s="5">
        <v>774537</v>
      </c>
      <c r="H179" s="6">
        <v>0.96899999999999997</v>
      </c>
      <c r="I179" s="6">
        <v>0.94199999999999995</v>
      </c>
      <c r="J179" s="5">
        <v>2687</v>
      </c>
      <c r="K179" s="5">
        <v>170</v>
      </c>
      <c r="L179" s="5">
        <v>26</v>
      </c>
      <c r="M179" s="7">
        <v>17.952823206060799</v>
      </c>
      <c r="N179" s="5">
        <v>1.26</v>
      </c>
      <c r="O179" s="5">
        <v>6935536.36998</v>
      </c>
      <c r="P179" s="5">
        <v>0.85650000000000004</v>
      </c>
      <c r="Q179" s="5">
        <v>2290787.3400000101</v>
      </c>
      <c r="R179" s="5">
        <v>827537.61000000197</v>
      </c>
      <c r="S179" s="5">
        <v>381256.86</v>
      </c>
      <c r="T179" s="40">
        <v>68343070.972760245</v>
      </c>
      <c r="U179" s="5" t="s">
        <v>30</v>
      </c>
      <c r="V179" s="5" t="s">
        <v>29</v>
      </c>
    </row>
    <row r="180" spans="1:22" x14ac:dyDescent="0.25">
      <c r="A180" s="39" t="s">
        <v>7</v>
      </c>
      <c r="B180" s="5" t="s">
        <v>29</v>
      </c>
      <c r="C180" s="5" t="s">
        <v>30</v>
      </c>
      <c r="D180" s="5" t="s">
        <v>29</v>
      </c>
      <c r="E180" s="38">
        <v>175976371.66</v>
      </c>
      <c r="F180" s="5">
        <v>125140</v>
      </c>
      <c r="G180" s="5">
        <v>617774</v>
      </c>
      <c r="H180" s="6">
        <v>0.95899999999999996</v>
      </c>
      <c r="I180" s="6">
        <v>0.92100000000000004</v>
      </c>
      <c r="J180" s="5">
        <v>1406</v>
      </c>
      <c r="K180" s="5">
        <v>101</v>
      </c>
      <c r="L180" s="5">
        <v>20</v>
      </c>
      <c r="M180" s="7">
        <v>8.6661024670316298</v>
      </c>
      <c r="N180" s="5">
        <v>1.1000000000000001</v>
      </c>
      <c r="O180" s="5">
        <v>4766227.4372129943</v>
      </c>
      <c r="P180" s="5">
        <v>0.92626200000000003</v>
      </c>
      <c r="Q180" s="5">
        <v>1820176.1599999783</v>
      </c>
      <c r="R180" s="5">
        <v>1235829.05999999</v>
      </c>
      <c r="S180" s="5">
        <v>257813.89</v>
      </c>
      <c r="T180" s="40">
        <v>25342155.205143832</v>
      </c>
      <c r="U180" s="5" t="s">
        <v>30</v>
      </c>
      <c r="V180" s="5" t="s">
        <v>29</v>
      </c>
    </row>
    <row r="181" spans="1:22" x14ac:dyDescent="0.25">
      <c r="A181" s="39" t="s">
        <v>8</v>
      </c>
      <c r="B181" s="5" t="s">
        <v>29</v>
      </c>
      <c r="C181" s="5" t="s">
        <v>30</v>
      </c>
      <c r="D181" s="5" t="s">
        <v>29</v>
      </c>
      <c r="E181" s="38">
        <v>18027729.98</v>
      </c>
      <c r="F181" s="5">
        <v>18743</v>
      </c>
      <c r="G181" s="5">
        <v>95194</v>
      </c>
      <c r="H181" s="6">
        <v>0.94199999999999995</v>
      </c>
      <c r="I181" s="6">
        <v>0.89100000000000001</v>
      </c>
      <c r="J181" s="5">
        <v>962</v>
      </c>
      <c r="K181" s="5">
        <v>93</v>
      </c>
      <c r="L181" s="5">
        <v>18</v>
      </c>
      <c r="M181" s="7">
        <v>11.7433712121212</v>
      </c>
      <c r="N181" s="5">
        <v>1.1200000000000001</v>
      </c>
      <c r="O181" s="5">
        <v>582233.72256000002</v>
      </c>
      <c r="P181" s="5">
        <v>0.81269999999999998</v>
      </c>
      <c r="Q181" s="5">
        <v>390284.400000008</v>
      </c>
      <c r="R181" s="5">
        <v>218632.99</v>
      </c>
      <c r="S181" s="5">
        <v>132930.679999999</v>
      </c>
      <c r="T181" s="40">
        <v>3401211.5062279599</v>
      </c>
      <c r="U181" s="5" t="s">
        <v>30</v>
      </c>
      <c r="V181" s="5" t="s">
        <v>29</v>
      </c>
    </row>
    <row r="182" spans="1:22" x14ac:dyDescent="0.25">
      <c r="A182" s="39" t="s">
        <v>9</v>
      </c>
      <c r="B182" s="5" t="s">
        <v>29</v>
      </c>
      <c r="C182" s="5" t="s">
        <v>30</v>
      </c>
      <c r="D182" s="5" t="s">
        <v>29</v>
      </c>
      <c r="E182" s="38">
        <v>67547244.049999997</v>
      </c>
      <c r="F182" s="5">
        <v>53863</v>
      </c>
      <c r="G182" s="5">
        <v>251140</v>
      </c>
      <c r="H182" s="6">
        <v>0.90400000000000003</v>
      </c>
      <c r="I182" s="6">
        <v>0.83399999999999996</v>
      </c>
      <c r="J182" s="5">
        <v>1254</v>
      </c>
      <c r="K182" s="5">
        <v>71</v>
      </c>
      <c r="L182" s="5">
        <v>15</v>
      </c>
      <c r="M182" s="7">
        <v>5.1795504652033397</v>
      </c>
      <c r="N182" s="5">
        <v>1.1599999999999999</v>
      </c>
      <c r="O182" s="5">
        <v>918996.21208799991</v>
      </c>
      <c r="P182" s="5">
        <v>0.71056000000000008</v>
      </c>
      <c r="Q182" s="5">
        <v>777961.03000000888</v>
      </c>
      <c r="R182" s="5">
        <v>408741.69999999902</v>
      </c>
      <c r="S182" s="5">
        <v>109183.78</v>
      </c>
      <c r="T182" s="40">
        <v>4825902.5621761745</v>
      </c>
      <c r="U182" s="5" t="s">
        <v>30</v>
      </c>
      <c r="V182" s="5" t="s">
        <v>29</v>
      </c>
    </row>
    <row r="183" spans="1:22" x14ac:dyDescent="0.25">
      <c r="A183" s="39" t="s">
        <v>2</v>
      </c>
      <c r="B183" s="5" t="s">
        <v>30</v>
      </c>
      <c r="C183" s="5" t="s">
        <v>30</v>
      </c>
      <c r="D183" s="5" t="s">
        <v>30</v>
      </c>
      <c r="E183" s="38">
        <v>52252025.920000002</v>
      </c>
      <c r="F183" s="5">
        <v>47501</v>
      </c>
      <c r="G183" s="5">
        <v>178441</v>
      </c>
      <c r="H183" s="6">
        <v>0.91500000000000004</v>
      </c>
      <c r="I183" s="6">
        <v>0.871</v>
      </c>
      <c r="J183" s="5">
        <v>1100</v>
      </c>
      <c r="K183" s="5">
        <v>120</v>
      </c>
      <c r="L183" s="5">
        <v>32</v>
      </c>
      <c r="M183" s="7">
        <v>6.5879474197216599</v>
      </c>
      <c r="N183" s="5">
        <v>1.05</v>
      </c>
      <c r="O183" s="5">
        <v>2193726.5290800002</v>
      </c>
      <c r="P183" s="5">
        <v>0.94810000000000005</v>
      </c>
      <c r="Q183" s="5">
        <v>662022.30000000505</v>
      </c>
      <c r="R183" s="5">
        <v>748285.69</v>
      </c>
      <c r="S183" s="5">
        <v>594373.929999999</v>
      </c>
      <c r="T183" s="40">
        <v>11174049.8930694</v>
      </c>
      <c r="U183" s="5" t="s">
        <v>30</v>
      </c>
      <c r="V183" s="5" t="s">
        <v>29</v>
      </c>
    </row>
    <row r="184" spans="1:22" x14ac:dyDescent="0.25">
      <c r="A184" s="39" t="s">
        <v>3</v>
      </c>
      <c r="B184" s="5" t="s">
        <v>30</v>
      </c>
      <c r="C184" s="5" t="s">
        <v>30</v>
      </c>
      <c r="D184" s="5" t="s">
        <v>30</v>
      </c>
      <c r="E184" s="38">
        <v>47417452.789999999</v>
      </c>
      <c r="F184" s="5">
        <v>31936</v>
      </c>
      <c r="G184" s="5">
        <v>138180</v>
      </c>
      <c r="H184" s="6">
        <v>0.93400000000000005</v>
      </c>
      <c r="I184" s="6">
        <v>0.86899999999999999</v>
      </c>
      <c r="J184" s="5">
        <v>1485</v>
      </c>
      <c r="K184" s="5">
        <v>107</v>
      </c>
      <c r="L184" s="5">
        <v>25</v>
      </c>
      <c r="M184" s="7">
        <v>4.7129295340016801</v>
      </c>
      <c r="N184" s="5">
        <v>1.18</v>
      </c>
      <c r="O184" s="5">
        <v>1563393.114089991</v>
      </c>
      <c r="P184" s="5">
        <v>0</v>
      </c>
      <c r="Q184" s="5">
        <v>440137.700000001</v>
      </c>
      <c r="R184" s="5">
        <v>499930.84</v>
      </c>
      <c r="S184" s="5">
        <v>148721.39000000001</v>
      </c>
      <c r="T184" s="40">
        <v>5450456.3130677696</v>
      </c>
      <c r="U184" s="5" t="s">
        <v>30</v>
      </c>
      <c r="V184" s="5" t="s">
        <v>29</v>
      </c>
    </row>
    <row r="185" spans="1:22" x14ac:dyDescent="0.25">
      <c r="A185" s="39" t="s">
        <v>4</v>
      </c>
      <c r="B185" s="5" t="s">
        <v>30</v>
      </c>
      <c r="C185" s="5" t="s">
        <v>30</v>
      </c>
      <c r="D185" s="5" t="s">
        <v>30</v>
      </c>
      <c r="E185" s="38">
        <v>40076703.079999998</v>
      </c>
      <c r="F185" s="5">
        <v>30486</v>
      </c>
      <c r="G185" s="5">
        <v>164424</v>
      </c>
      <c r="H185" s="6">
        <v>0.93200000000000005</v>
      </c>
      <c r="I185" s="6">
        <v>0.88400000000000001</v>
      </c>
      <c r="J185" s="5">
        <v>1315</v>
      </c>
      <c r="K185" s="5">
        <v>88</v>
      </c>
      <c r="L185" s="5">
        <v>16</v>
      </c>
      <c r="M185" s="7">
        <v>20.452339117788298</v>
      </c>
      <c r="N185" s="5">
        <v>1.83</v>
      </c>
      <c r="O185" s="5">
        <v>1035865.4013900001</v>
      </c>
      <c r="P185" s="5">
        <v>0.89570000000000005</v>
      </c>
      <c r="Q185" s="5">
        <v>384587.39999999898</v>
      </c>
      <c r="R185" s="5">
        <v>540560.29</v>
      </c>
      <c r="S185" s="5">
        <v>118858.41</v>
      </c>
      <c r="T185" s="40">
        <v>5327936.1797301304</v>
      </c>
      <c r="U185" s="5" t="s">
        <v>30</v>
      </c>
      <c r="V185" s="5" t="s">
        <v>29</v>
      </c>
    </row>
    <row r="186" spans="1:22" x14ac:dyDescent="0.25">
      <c r="A186" s="39" t="s">
        <v>0</v>
      </c>
      <c r="B186" s="5" t="s">
        <v>30</v>
      </c>
      <c r="C186" s="5" t="s">
        <v>30</v>
      </c>
      <c r="D186" s="5" t="s">
        <v>30</v>
      </c>
      <c r="E186" s="38">
        <v>565016716.51999998</v>
      </c>
      <c r="F186" s="5">
        <v>281468</v>
      </c>
      <c r="G186" s="5">
        <v>1193867</v>
      </c>
      <c r="H186" s="6">
        <v>0.92300000000000004</v>
      </c>
      <c r="I186" s="6">
        <v>0.89</v>
      </c>
      <c r="J186" s="5">
        <v>2007</v>
      </c>
      <c r="K186" s="5">
        <v>127</v>
      </c>
      <c r="L186" s="5">
        <v>30</v>
      </c>
      <c r="M186" s="7">
        <v>12.392327777004301</v>
      </c>
      <c r="N186" s="5">
        <v>1.26</v>
      </c>
      <c r="O186" s="5">
        <v>17611103.919569999</v>
      </c>
      <c r="P186" s="5">
        <v>0.9657</v>
      </c>
      <c r="Q186" s="5">
        <v>4185542.1999999899</v>
      </c>
      <c r="R186" s="5">
        <v>2988415.04</v>
      </c>
      <c r="S186" s="5">
        <v>443721.06899999891</v>
      </c>
      <c r="T186" s="40">
        <v>103421171.80030243</v>
      </c>
      <c r="U186" s="5" t="s">
        <v>30</v>
      </c>
      <c r="V186" s="5" t="s">
        <v>29</v>
      </c>
    </row>
    <row r="187" spans="1:22" x14ac:dyDescent="0.25">
      <c r="A187" s="39" t="s">
        <v>5</v>
      </c>
      <c r="B187" s="5" t="s">
        <v>30</v>
      </c>
      <c r="C187" s="5" t="s">
        <v>30</v>
      </c>
      <c r="D187" s="5" t="s">
        <v>30</v>
      </c>
      <c r="E187" s="38">
        <v>67267010.060000002</v>
      </c>
      <c r="F187" s="5">
        <v>50101</v>
      </c>
      <c r="G187" s="5">
        <v>165239</v>
      </c>
      <c r="H187" s="6">
        <v>0.93600000000000005</v>
      </c>
      <c r="I187" s="6">
        <v>0.9</v>
      </c>
      <c r="J187" s="5">
        <v>1343</v>
      </c>
      <c r="K187" s="5">
        <v>115</v>
      </c>
      <c r="L187" s="5">
        <v>35</v>
      </c>
      <c r="M187" s="7">
        <v>11.249064663533099</v>
      </c>
      <c r="N187" s="5">
        <v>1.1200000000000001</v>
      </c>
      <c r="O187" s="5">
        <v>2159418.3424200001</v>
      </c>
      <c r="P187" s="5">
        <v>0.95569999999999999</v>
      </c>
      <c r="Q187" s="5">
        <v>811542.20000001602</v>
      </c>
      <c r="R187" s="5">
        <v>1096627.99</v>
      </c>
      <c r="S187" s="5">
        <v>308875.78999999899</v>
      </c>
      <c r="T187" s="40">
        <v>10584927.86554976</v>
      </c>
      <c r="U187" s="5" t="s">
        <v>30</v>
      </c>
      <c r="V187" s="5" t="s">
        <v>29</v>
      </c>
    </row>
    <row r="188" spans="1:22" x14ac:dyDescent="0.25">
      <c r="A188" s="39" t="s">
        <v>6</v>
      </c>
      <c r="B188" s="5" t="s">
        <v>30</v>
      </c>
      <c r="C188" s="5" t="s">
        <v>30</v>
      </c>
      <c r="D188" s="5" t="s">
        <v>30</v>
      </c>
      <c r="E188" s="38">
        <v>318380482.73000002</v>
      </c>
      <c r="F188" s="5">
        <v>118496</v>
      </c>
      <c r="G188" s="5">
        <v>774537</v>
      </c>
      <c r="H188" s="6">
        <v>0.96899999999999997</v>
      </c>
      <c r="I188" s="6">
        <v>0.94199999999999995</v>
      </c>
      <c r="J188" s="5">
        <v>2687</v>
      </c>
      <c r="K188" s="5">
        <v>170</v>
      </c>
      <c r="L188" s="5">
        <v>26</v>
      </c>
      <c r="M188" s="7">
        <v>17.952823206060799</v>
      </c>
      <c r="N188" s="5">
        <v>1.26</v>
      </c>
      <c r="O188" s="5">
        <v>6935536.36998</v>
      </c>
      <c r="P188" s="5">
        <v>0.85650000000000004</v>
      </c>
      <c r="Q188" s="5">
        <v>2290787.3400000101</v>
      </c>
      <c r="R188" s="5">
        <v>827537.61000000197</v>
      </c>
      <c r="S188" s="5">
        <v>381256.86</v>
      </c>
      <c r="T188" s="40">
        <v>68343070.972760245</v>
      </c>
      <c r="U188" s="5" t="s">
        <v>30</v>
      </c>
      <c r="V188" s="5" t="s">
        <v>29</v>
      </c>
    </row>
    <row r="189" spans="1:22" x14ac:dyDescent="0.25">
      <c r="A189" s="39" t="s">
        <v>7</v>
      </c>
      <c r="B189" s="5" t="s">
        <v>30</v>
      </c>
      <c r="C189" s="5" t="s">
        <v>30</v>
      </c>
      <c r="D189" s="5" t="s">
        <v>30</v>
      </c>
      <c r="E189" s="38">
        <v>175976371.66</v>
      </c>
      <c r="F189" s="5">
        <v>125140</v>
      </c>
      <c r="G189" s="5">
        <v>617774</v>
      </c>
      <c r="H189" s="6">
        <v>0.95899999999999996</v>
      </c>
      <c r="I189" s="6">
        <v>0.92100000000000004</v>
      </c>
      <c r="J189" s="5">
        <v>1406</v>
      </c>
      <c r="K189" s="5">
        <v>101</v>
      </c>
      <c r="L189" s="5">
        <v>20</v>
      </c>
      <c r="M189" s="7">
        <v>8.6661024670316298</v>
      </c>
      <c r="N189" s="5">
        <v>1.1000000000000001</v>
      </c>
      <c r="O189" s="5">
        <v>5295808.2635699939</v>
      </c>
      <c r="P189" s="5">
        <v>0.90810000000000002</v>
      </c>
      <c r="Q189" s="5">
        <v>1654705.5999999801</v>
      </c>
      <c r="R189" s="5">
        <v>1235829.05999999</v>
      </c>
      <c r="S189" s="5">
        <v>257813.89</v>
      </c>
      <c r="T189" s="40">
        <v>28157950.227937594</v>
      </c>
      <c r="U189" s="5" t="s">
        <v>30</v>
      </c>
      <c r="V189" s="5" t="s">
        <v>29</v>
      </c>
    </row>
    <row r="190" spans="1:22" x14ac:dyDescent="0.25">
      <c r="A190" s="39" t="s">
        <v>8</v>
      </c>
      <c r="B190" s="5" t="s">
        <v>30</v>
      </c>
      <c r="C190" s="5" t="s">
        <v>30</v>
      </c>
      <c r="D190" s="5" t="s">
        <v>30</v>
      </c>
      <c r="E190" s="38">
        <v>18027729.98</v>
      </c>
      <c r="F190" s="5">
        <v>18743</v>
      </c>
      <c r="G190" s="5">
        <v>95194</v>
      </c>
      <c r="H190" s="6">
        <v>0.94199999999999995</v>
      </c>
      <c r="I190" s="6">
        <v>0.89100000000000001</v>
      </c>
      <c r="J190" s="5">
        <v>962</v>
      </c>
      <c r="K190" s="5">
        <v>93</v>
      </c>
      <c r="L190" s="5">
        <v>18</v>
      </c>
      <c r="M190" s="7">
        <v>11.7433712121212</v>
      </c>
      <c r="N190" s="5">
        <v>1.1200000000000001</v>
      </c>
      <c r="O190" s="5">
        <v>582233.72256000002</v>
      </c>
      <c r="P190" s="5">
        <v>0.81269999999999998</v>
      </c>
      <c r="Q190" s="5">
        <v>390284.400000008</v>
      </c>
      <c r="R190" s="5">
        <v>218632.99</v>
      </c>
      <c r="S190" s="5">
        <v>132930.679999999</v>
      </c>
      <c r="T190" s="40">
        <v>3401211.5062279599</v>
      </c>
      <c r="U190" s="5" t="s">
        <v>30</v>
      </c>
      <c r="V190" s="5" t="s">
        <v>29</v>
      </c>
    </row>
    <row r="191" spans="1:22" x14ac:dyDescent="0.25">
      <c r="A191" s="39" t="s">
        <v>9</v>
      </c>
      <c r="B191" s="5" t="s">
        <v>30</v>
      </c>
      <c r="C191" s="5" t="s">
        <v>30</v>
      </c>
      <c r="D191" s="5" t="s">
        <v>30</v>
      </c>
      <c r="E191" s="38">
        <v>67547244.049999997</v>
      </c>
      <c r="F191" s="5">
        <v>53863</v>
      </c>
      <c r="G191" s="5">
        <v>251140</v>
      </c>
      <c r="H191" s="6">
        <v>0.90400000000000003</v>
      </c>
      <c r="I191" s="6">
        <v>0.83399999999999996</v>
      </c>
      <c r="J191" s="5">
        <v>1254</v>
      </c>
      <c r="K191" s="5">
        <v>71</v>
      </c>
      <c r="L191" s="5">
        <v>15</v>
      </c>
      <c r="M191" s="7">
        <v>5.1795504652033397</v>
      </c>
      <c r="N191" s="5">
        <v>1.1599999999999999</v>
      </c>
      <c r="O191" s="5">
        <v>1531660.35348</v>
      </c>
      <c r="P191" s="5">
        <v>0.88819999999999999</v>
      </c>
      <c r="Q191" s="5">
        <v>707237.30000000796</v>
      </c>
      <c r="R191" s="5">
        <v>408741.69999999902</v>
      </c>
      <c r="S191" s="5">
        <v>109183.78</v>
      </c>
      <c r="T191" s="40">
        <v>8043170.9369602902</v>
      </c>
      <c r="U191" s="5" t="s">
        <v>30</v>
      </c>
      <c r="V191" s="5" t="s">
        <v>29</v>
      </c>
    </row>
    <row r="192" spans="1:22" x14ac:dyDescent="0.25">
      <c r="A192" s="39" t="s">
        <v>2</v>
      </c>
      <c r="B192" s="5" t="s">
        <v>30</v>
      </c>
      <c r="C192" s="5" t="s">
        <v>29</v>
      </c>
      <c r="D192" s="5" t="s">
        <v>30</v>
      </c>
      <c r="E192" s="38">
        <v>52252025.920000002</v>
      </c>
      <c r="F192" s="5">
        <v>47501</v>
      </c>
      <c r="G192" s="5">
        <v>178441</v>
      </c>
      <c r="H192" s="6">
        <v>0.91500000000000004</v>
      </c>
      <c r="I192" s="6">
        <v>0.871</v>
      </c>
      <c r="J192" s="5">
        <v>1100</v>
      </c>
      <c r="K192" s="5">
        <v>120</v>
      </c>
      <c r="L192" s="5">
        <v>32</v>
      </c>
      <c r="M192" s="7">
        <v>6.5879474197216599</v>
      </c>
      <c r="N192" s="5">
        <v>1.05</v>
      </c>
      <c r="O192" s="5">
        <v>1096863.2645400001</v>
      </c>
      <c r="P192" s="5">
        <v>0.66366999999999998</v>
      </c>
      <c r="Q192" s="5">
        <v>728224.53000000562</v>
      </c>
      <c r="R192" s="5">
        <v>748285.69</v>
      </c>
      <c r="S192" s="5">
        <v>594373.929999999</v>
      </c>
      <c r="T192" s="40">
        <v>5587024.9465346998</v>
      </c>
      <c r="U192" s="5" t="s">
        <v>30</v>
      </c>
      <c r="V192" s="5" t="s">
        <v>29</v>
      </c>
    </row>
    <row r="193" spans="1:22" x14ac:dyDescent="0.25">
      <c r="A193" s="39" t="s">
        <v>3</v>
      </c>
      <c r="B193" s="5" t="s">
        <v>30</v>
      </c>
      <c r="C193" s="5" t="s">
        <v>29</v>
      </c>
      <c r="D193" s="5" t="s">
        <v>30</v>
      </c>
      <c r="E193" s="38">
        <v>47417452.789999999</v>
      </c>
      <c r="F193" s="5">
        <v>31936</v>
      </c>
      <c r="G193" s="5">
        <v>138180</v>
      </c>
      <c r="H193" s="6">
        <v>0.93400000000000005</v>
      </c>
      <c r="I193" s="6">
        <v>0.86899999999999999</v>
      </c>
      <c r="J193" s="5">
        <v>1485</v>
      </c>
      <c r="K193" s="5">
        <v>107</v>
      </c>
      <c r="L193" s="5">
        <v>25</v>
      </c>
      <c r="M193" s="7">
        <v>4.7129295340016801</v>
      </c>
      <c r="N193" s="5">
        <v>1.18</v>
      </c>
      <c r="O193" s="5">
        <v>781696.55704499548</v>
      </c>
      <c r="P193" s="5">
        <v>0</v>
      </c>
      <c r="Q193" s="5">
        <v>484151.47000000114</v>
      </c>
      <c r="R193" s="5">
        <v>499930.84</v>
      </c>
      <c r="S193" s="5">
        <v>148721.39000000001</v>
      </c>
      <c r="T193" s="40">
        <v>2725228.1565338848</v>
      </c>
      <c r="U193" s="5" t="s">
        <v>30</v>
      </c>
      <c r="V193" s="5" t="s">
        <v>29</v>
      </c>
    </row>
    <row r="194" spans="1:22" x14ac:dyDescent="0.25">
      <c r="A194" s="39" t="s">
        <v>4</v>
      </c>
      <c r="B194" s="5" t="s">
        <v>30</v>
      </c>
      <c r="C194" s="5" t="s">
        <v>29</v>
      </c>
      <c r="D194" s="5" t="s">
        <v>30</v>
      </c>
      <c r="E194" s="38">
        <v>40076703.079999998</v>
      </c>
      <c r="F194" s="5">
        <v>30486</v>
      </c>
      <c r="G194" s="5">
        <v>164424</v>
      </c>
      <c r="H194" s="6">
        <v>0.93200000000000005</v>
      </c>
      <c r="I194" s="6">
        <v>0.88400000000000001</v>
      </c>
      <c r="J194" s="5">
        <v>1315</v>
      </c>
      <c r="K194" s="5">
        <v>88</v>
      </c>
      <c r="L194" s="5">
        <v>16</v>
      </c>
      <c r="M194" s="7">
        <v>20.452339117788298</v>
      </c>
      <c r="N194" s="5">
        <v>1.83</v>
      </c>
      <c r="O194" s="5">
        <v>517932.70069500007</v>
      </c>
      <c r="P194" s="5">
        <v>0.62699000000000005</v>
      </c>
      <c r="Q194" s="5">
        <v>423046.13999999891</v>
      </c>
      <c r="R194" s="5">
        <v>540560.29</v>
      </c>
      <c r="S194" s="5">
        <v>118858.41</v>
      </c>
      <c r="T194" s="40">
        <v>2663968.0898650652</v>
      </c>
      <c r="U194" s="5" t="s">
        <v>30</v>
      </c>
      <c r="V194" s="5" t="s">
        <v>29</v>
      </c>
    </row>
    <row r="195" spans="1:22" x14ac:dyDescent="0.25">
      <c r="A195" s="39" t="s">
        <v>0</v>
      </c>
      <c r="B195" s="5" t="s">
        <v>30</v>
      </c>
      <c r="C195" s="5" t="s">
        <v>29</v>
      </c>
      <c r="D195" s="5" t="s">
        <v>30</v>
      </c>
      <c r="E195" s="38">
        <v>565016716.51999998</v>
      </c>
      <c r="F195" s="5">
        <v>281468</v>
      </c>
      <c r="G195" s="5">
        <v>1193867</v>
      </c>
      <c r="H195" s="6">
        <v>0.92300000000000004</v>
      </c>
      <c r="I195" s="6">
        <v>0.89</v>
      </c>
      <c r="J195" s="5">
        <v>2007</v>
      </c>
      <c r="K195" s="5">
        <v>127</v>
      </c>
      <c r="L195" s="5">
        <v>30</v>
      </c>
      <c r="M195" s="7">
        <v>12.392327777004301</v>
      </c>
      <c r="N195" s="5">
        <v>1.26</v>
      </c>
      <c r="O195" s="5">
        <v>21133324.703484003</v>
      </c>
      <c r="P195" s="5">
        <v>1.06227</v>
      </c>
      <c r="Q195" s="5">
        <v>4604096.4199999897</v>
      </c>
      <c r="R195" s="5">
        <v>2988415.04</v>
      </c>
      <c r="S195" s="5">
        <v>443721.06899999891</v>
      </c>
      <c r="T195" s="40">
        <v>124105406.16036291</v>
      </c>
      <c r="U195" s="5" t="s">
        <v>30</v>
      </c>
      <c r="V195" s="5" t="s">
        <v>29</v>
      </c>
    </row>
    <row r="196" spans="1:22" x14ac:dyDescent="0.25">
      <c r="A196" s="39" t="s">
        <v>5</v>
      </c>
      <c r="B196" s="5" t="s">
        <v>30</v>
      </c>
      <c r="C196" s="5" t="s">
        <v>29</v>
      </c>
      <c r="D196" s="5" t="s">
        <v>30</v>
      </c>
      <c r="E196" s="38">
        <v>67267010.060000002</v>
      </c>
      <c r="F196" s="5">
        <v>50101</v>
      </c>
      <c r="G196" s="5">
        <v>165239</v>
      </c>
      <c r="H196" s="6">
        <v>0.93600000000000005</v>
      </c>
      <c r="I196" s="6">
        <v>0.9</v>
      </c>
      <c r="J196" s="5">
        <v>1343</v>
      </c>
      <c r="K196" s="5">
        <v>115</v>
      </c>
      <c r="L196" s="5">
        <v>35</v>
      </c>
      <c r="M196" s="7">
        <v>11.249064663533099</v>
      </c>
      <c r="N196" s="5">
        <v>1.1200000000000001</v>
      </c>
      <c r="O196" s="5">
        <v>2159418.3424200001</v>
      </c>
      <c r="P196" s="5">
        <v>0.95569999999999999</v>
      </c>
      <c r="Q196" s="5">
        <v>811542.20000001602</v>
      </c>
      <c r="R196" s="5">
        <v>1096627.99</v>
      </c>
      <c r="S196" s="5">
        <v>308875.78999999899</v>
      </c>
      <c r="T196" s="40">
        <v>10584927.86554976</v>
      </c>
      <c r="U196" s="5" t="s">
        <v>30</v>
      </c>
      <c r="V196" s="5" t="s">
        <v>29</v>
      </c>
    </row>
    <row r="197" spans="1:22" x14ac:dyDescent="0.25">
      <c r="A197" s="39" t="s">
        <v>6</v>
      </c>
      <c r="B197" s="5" t="s">
        <v>30</v>
      </c>
      <c r="C197" s="5" t="s">
        <v>29</v>
      </c>
      <c r="D197" s="5" t="s">
        <v>30</v>
      </c>
      <c r="E197" s="38">
        <v>318380482.73000002</v>
      </c>
      <c r="F197" s="5">
        <v>118496</v>
      </c>
      <c r="G197" s="5">
        <v>774537</v>
      </c>
      <c r="H197" s="6">
        <v>0.96899999999999997</v>
      </c>
      <c r="I197" s="6">
        <v>0.94199999999999995</v>
      </c>
      <c r="J197" s="5">
        <v>2687</v>
      </c>
      <c r="K197" s="5">
        <v>170</v>
      </c>
      <c r="L197" s="5">
        <v>26</v>
      </c>
      <c r="M197" s="7">
        <v>17.952823206060799</v>
      </c>
      <c r="N197" s="5">
        <v>1.26</v>
      </c>
      <c r="O197" s="5">
        <v>4161321.8219879996</v>
      </c>
      <c r="P197" s="5">
        <v>0.59955000000000003</v>
      </c>
      <c r="Q197" s="5">
        <v>2519866.0740000112</v>
      </c>
      <c r="R197" s="5">
        <v>827537.61000000197</v>
      </c>
      <c r="S197" s="5">
        <v>381256.86</v>
      </c>
      <c r="T197" s="40">
        <v>41005842.58365614</v>
      </c>
      <c r="U197" s="5" t="s">
        <v>30</v>
      </c>
      <c r="V197" s="5" t="s">
        <v>29</v>
      </c>
    </row>
    <row r="198" spans="1:22" x14ac:dyDescent="0.25">
      <c r="A198" s="39" t="s">
        <v>7</v>
      </c>
      <c r="B198" s="5" t="s">
        <v>30</v>
      </c>
      <c r="C198" s="5" t="s">
        <v>29</v>
      </c>
      <c r="D198" s="5" t="s">
        <v>30</v>
      </c>
      <c r="E198" s="38">
        <v>175976371.66</v>
      </c>
      <c r="F198" s="5">
        <v>125140</v>
      </c>
      <c r="G198" s="5">
        <v>617774</v>
      </c>
      <c r="H198" s="6">
        <v>0.95899999999999996</v>
      </c>
      <c r="I198" s="6">
        <v>0.92100000000000004</v>
      </c>
      <c r="J198" s="5">
        <v>1406</v>
      </c>
      <c r="K198" s="5">
        <v>101</v>
      </c>
      <c r="L198" s="5">
        <v>20</v>
      </c>
      <c r="M198" s="7">
        <v>8.6661024670316298</v>
      </c>
      <c r="N198" s="5">
        <v>1.1000000000000001</v>
      </c>
      <c r="O198" s="5">
        <v>5295808.2635699939</v>
      </c>
      <c r="P198" s="5">
        <v>0.90810000000000002</v>
      </c>
      <c r="Q198" s="5">
        <v>1654705.5999999801</v>
      </c>
      <c r="R198" s="5">
        <v>1235829.05999999</v>
      </c>
      <c r="S198" s="5">
        <v>257813.89</v>
      </c>
      <c r="T198" s="40">
        <v>28157950.227937594</v>
      </c>
      <c r="U198" s="5" t="s">
        <v>30</v>
      </c>
      <c r="V198" s="5" t="s">
        <v>29</v>
      </c>
    </row>
    <row r="199" spans="1:22" x14ac:dyDescent="0.25">
      <c r="A199" s="39" t="s">
        <v>8</v>
      </c>
      <c r="B199" s="5" t="s">
        <v>30</v>
      </c>
      <c r="C199" s="5" t="s">
        <v>29</v>
      </c>
      <c r="D199" s="5" t="s">
        <v>30</v>
      </c>
      <c r="E199" s="38">
        <v>18027729.98</v>
      </c>
      <c r="F199" s="5">
        <v>18743</v>
      </c>
      <c r="G199" s="5">
        <v>95194</v>
      </c>
      <c r="H199" s="6">
        <v>0.94199999999999995</v>
      </c>
      <c r="I199" s="6">
        <v>0.89100000000000001</v>
      </c>
      <c r="J199" s="5">
        <v>962</v>
      </c>
      <c r="K199" s="5">
        <v>93</v>
      </c>
      <c r="L199" s="5">
        <v>18</v>
      </c>
      <c r="M199" s="7">
        <v>11.7433712121212</v>
      </c>
      <c r="N199" s="5">
        <v>1.1200000000000001</v>
      </c>
      <c r="O199" s="5">
        <v>524010.35030400002</v>
      </c>
      <c r="P199" s="5">
        <v>0.82895399999999997</v>
      </c>
      <c r="Q199" s="5">
        <v>429312.84000000881</v>
      </c>
      <c r="R199" s="5">
        <v>218632.99</v>
      </c>
      <c r="S199" s="5">
        <v>132930.679999999</v>
      </c>
      <c r="T199" s="40">
        <v>3061090.3556051641</v>
      </c>
      <c r="U199" s="5" t="s">
        <v>30</v>
      </c>
      <c r="V199" s="5" t="s">
        <v>29</v>
      </c>
    </row>
    <row r="200" spans="1:22" x14ac:dyDescent="0.25">
      <c r="A200" s="39" t="s">
        <v>9</v>
      </c>
      <c r="B200" s="5" t="s">
        <v>30</v>
      </c>
      <c r="C200" s="5" t="s">
        <v>29</v>
      </c>
      <c r="D200" s="5" t="s">
        <v>30</v>
      </c>
      <c r="E200" s="38">
        <v>67547244.049999997</v>
      </c>
      <c r="F200" s="5">
        <v>53863</v>
      </c>
      <c r="G200" s="5">
        <v>251140</v>
      </c>
      <c r="H200" s="6">
        <v>0.90400000000000003</v>
      </c>
      <c r="I200" s="6">
        <v>0.83399999999999996</v>
      </c>
      <c r="J200" s="5">
        <v>1254</v>
      </c>
      <c r="K200" s="5">
        <v>71</v>
      </c>
      <c r="L200" s="5">
        <v>15</v>
      </c>
      <c r="M200" s="7">
        <v>5.1795504652033397</v>
      </c>
      <c r="N200" s="5">
        <v>1.1599999999999999</v>
      </c>
      <c r="O200" s="5">
        <v>1531660.35348</v>
      </c>
      <c r="P200" s="5">
        <v>0.88819999999999999</v>
      </c>
      <c r="Q200" s="5">
        <v>707237.30000000796</v>
      </c>
      <c r="R200" s="5">
        <v>408741.69999999902</v>
      </c>
      <c r="S200" s="5">
        <v>109183.78</v>
      </c>
      <c r="T200" s="40">
        <v>8043170.9369602902</v>
      </c>
      <c r="U200" s="5" t="s">
        <v>30</v>
      </c>
      <c r="V200" s="5" t="s">
        <v>29</v>
      </c>
    </row>
    <row r="201" spans="1:22" x14ac:dyDescent="0.25">
      <c r="A201" s="39" t="s">
        <v>2</v>
      </c>
      <c r="B201" s="5" t="s">
        <v>30</v>
      </c>
      <c r="C201" s="5" t="s">
        <v>29</v>
      </c>
      <c r="D201" s="5" t="s">
        <v>29</v>
      </c>
      <c r="E201" s="38">
        <v>52252025.920000002</v>
      </c>
      <c r="F201" s="5">
        <v>47501</v>
      </c>
      <c r="G201" s="5">
        <v>178441</v>
      </c>
      <c r="H201" s="6">
        <v>0.91500000000000004</v>
      </c>
      <c r="I201" s="6">
        <v>0.871</v>
      </c>
      <c r="J201" s="5">
        <v>1100</v>
      </c>
      <c r="K201" s="5">
        <v>120</v>
      </c>
      <c r="L201" s="5">
        <v>32</v>
      </c>
      <c r="M201" s="7">
        <v>6.5879474197216599</v>
      </c>
      <c r="N201" s="5">
        <v>1.05</v>
      </c>
      <c r="O201" s="5">
        <v>1096863.2645400001</v>
      </c>
      <c r="P201" s="5">
        <v>0.66366999999999998</v>
      </c>
      <c r="Q201" s="5">
        <v>728224.53000000562</v>
      </c>
      <c r="R201" s="5">
        <v>748285.69</v>
      </c>
      <c r="S201" s="5">
        <v>594373.929999999</v>
      </c>
      <c r="T201" s="40">
        <v>5587024.9465346998</v>
      </c>
      <c r="U201" s="5" t="s">
        <v>30</v>
      </c>
      <c r="V201" s="5" t="s">
        <v>29</v>
      </c>
    </row>
    <row r="202" spans="1:22" x14ac:dyDescent="0.25">
      <c r="A202" s="39" t="s">
        <v>3</v>
      </c>
      <c r="B202" s="5" t="s">
        <v>30</v>
      </c>
      <c r="C202" s="5" t="s">
        <v>29</v>
      </c>
      <c r="D202" s="5" t="s">
        <v>29</v>
      </c>
      <c r="E202" s="38">
        <v>47417452.789999999</v>
      </c>
      <c r="F202" s="5">
        <v>31936</v>
      </c>
      <c r="G202" s="5">
        <v>138180</v>
      </c>
      <c r="H202" s="6">
        <v>0.93400000000000005</v>
      </c>
      <c r="I202" s="6">
        <v>0.86899999999999999</v>
      </c>
      <c r="J202" s="5">
        <v>1485</v>
      </c>
      <c r="K202" s="5">
        <v>107</v>
      </c>
      <c r="L202" s="5">
        <v>25</v>
      </c>
      <c r="M202" s="7">
        <v>4.7129295340016801</v>
      </c>
      <c r="N202" s="5">
        <v>1.18</v>
      </c>
      <c r="O202" s="5">
        <v>781696.55704499548</v>
      </c>
      <c r="P202" s="5">
        <v>0</v>
      </c>
      <c r="Q202" s="5">
        <v>484151.47000000114</v>
      </c>
      <c r="R202" s="5">
        <v>499930.84</v>
      </c>
      <c r="S202" s="5">
        <v>148721.39000000001</v>
      </c>
      <c r="T202" s="40">
        <v>2725228.1565338848</v>
      </c>
      <c r="U202" s="5" t="s">
        <v>30</v>
      </c>
      <c r="V202" s="5" t="s">
        <v>29</v>
      </c>
    </row>
    <row r="203" spans="1:22" x14ac:dyDescent="0.25">
      <c r="A203" s="39" t="s">
        <v>4</v>
      </c>
      <c r="B203" s="5" t="s">
        <v>30</v>
      </c>
      <c r="C203" s="5" t="s">
        <v>29</v>
      </c>
      <c r="D203" s="5" t="s">
        <v>29</v>
      </c>
      <c r="E203" s="38">
        <v>40076703.079999998</v>
      </c>
      <c r="F203" s="5">
        <v>30486</v>
      </c>
      <c r="G203" s="5">
        <v>164424</v>
      </c>
      <c r="H203" s="6">
        <v>0.93200000000000005</v>
      </c>
      <c r="I203" s="6">
        <v>0.88400000000000001</v>
      </c>
      <c r="J203" s="5">
        <v>1315</v>
      </c>
      <c r="K203" s="5">
        <v>88</v>
      </c>
      <c r="L203" s="5">
        <v>16</v>
      </c>
      <c r="M203" s="7">
        <v>20.452339117788298</v>
      </c>
      <c r="N203" s="5">
        <v>1.83</v>
      </c>
      <c r="O203" s="5">
        <v>517932.70069500007</v>
      </c>
      <c r="P203" s="5">
        <v>0.62699000000000005</v>
      </c>
      <c r="Q203" s="5">
        <v>423046.13999999891</v>
      </c>
      <c r="R203" s="5">
        <v>540560.29</v>
      </c>
      <c r="S203" s="5">
        <v>118858.41</v>
      </c>
      <c r="T203" s="40">
        <v>2663968.0898650652</v>
      </c>
      <c r="U203" s="5" t="s">
        <v>30</v>
      </c>
      <c r="V203" s="5" t="s">
        <v>29</v>
      </c>
    </row>
    <row r="204" spans="1:22" x14ac:dyDescent="0.25">
      <c r="A204" s="39" t="s">
        <v>0</v>
      </c>
      <c r="B204" s="5" t="s">
        <v>30</v>
      </c>
      <c r="C204" s="5" t="s">
        <v>29</v>
      </c>
      <c r="D204" s="5" t="s">
        <v>29</v>
      </c>
      <c r="E204" s="38">
        <v>565016716.51999998</v>
      </c>
      <c r="F204" s="5">
        <v>281468</v>
      </c>
      <c r="G204" s="5">
        <v>1193867</v>
      </c>
      <c r="H204" s="6">
        <v>0.92300000000000004</v>
      </c>
      <c r="I204" s="6">
        <v>0.89</v>
      </c>
      <c r="J204" s="5">
        <v>2007</v>
      </c>
      <c r="K204" s="5">
        <v>127</v>
      </c>
      <c r="L204" s="5">
        <v>30</v>
      </c>
      <c r="M204" s="7">
        <v>12.392327777004301</v>
      </c>
      <c r="N204" s="5">
        <v>1.26</v>
      </c>
      <c r="O204" s="5">
        <v>21133324.703484003</v>
      </c>
      <c r="P204" s="5">
        <v>1.06227</v>
      </c>
      <c r="Q204" s="5">
        <v>4604096.4199999897</v>
      </c>
      <c r="R204" s="5">
        <v>2988415.04</v>
      </c>
      <c r="S204" s="5">
        <v>443721.06899999891</v>
      </c>
      <c r="T204" s="40">
        <v>124105406.16036291</v>
      </c>
      <c r="U204" s="5" t="s">
        <v>30</v>
      </c>
      <c r="V204" s="5" t="s">
        <v>29</v>
      </c>
    </row>
    <row r="205" spans="1:22" x14ac:dyDescent="0.25">
      <c r="A205" s="39" t="s">
        <v>5</v>
      </c>
      <c r="B205" s="5" t="s">
        <v>30</v>
      </c>
      <c r="C205" s="5" t="s">
        <v>29</v>
      </c>
      <c r="D205" s="5" t="s">
        <v>29</v>
      </c>
      <c r="E205" s="38">
        <v>67267010.060000002</v>
      </c>
      <c r="F205" s="5">
        <v>50101</v>
      </c>
      <c r="G205" s="5">
        <v>165239</v>
      </c>
      <c r="H205" s="6">
        <v>0.93600000000000005</v>
      </c>
      <c r="I205" s="6">
        <v>0.9</v>
      </c>
      <c r="J205" s="5">
        <v>1343</v>
      </c>
      <c r="K205" s="5">
        <v>115</v>
      </c>
      <c r="L205" s="5">
        <v>35</v>
      </c>
      <c r="M205" s="7">
        <v>11.249064663533099</v>
      </c>
      <c r="N205" s="5">
        <v>1.1200000000000001</v>
      </c>
      <c r="O205" s="5">
        <v>1511592.8396939998</v>
      </c>
      <c r="P205" s="5">
        <v>0.76456000000000002</v>
      </c>
      <c r="Q205" s="5">
        <v>892696.42000001774</v>
      </c>
      <c r="R205" s="5">
        <v>1096627.99</v>
      </c>
      <c r="S205" s="5">
        <v>308875.78999999899</v>
      </c>
      <c r="T205" s="40">
        <v>7409449.5058848308</v>
      </c>
      <c r="U205" s="5" t="s">
        <v>30</v>
      </c>
      <c r="V205" s="5" t="s">
        <v>29</v>
      </c>
    </row>
    <row r="206" spans="1:22" x14ac:dyDescent="0.25">
      <c r="A206" s="39" t="s">
        <v>6</v>
      </c>
      <c r="B206" s="5" t="s">
        <v>30</v>
      </c>
      <c r="C206" s="5" t="s">
        <v>29</v>
      </c>
      <c r="D206" s="5" t="s">
        <v>29</v>
      </c>
      <c r="E206" s="38">
        <v>318380482.73000002</v>
      </c>
      <c r="F206" s="5">
        <v>118496</v>
      </c>
      <c r="G206" s="5">
        <v>774537</v>
      </c>
      <c r="H206" s="6">
        <v>0.96899999999999997</v>
      </c>
      <c r="I206" s="6">
        <v>0.94199999999999995</v>
      </c>
      <c r="J206" s="5">
        <v>2687</v>
      </c>
      <c r="K206" s="5">
        <v>170</v>
      </c>
      <c r="L206" s="5">
        <v>26</v>
      </c>
      <c r="M206" s="7">
        <v>17.952823206060799</v>
      </c>
      <c r="N206" s="5">
        <v>1.26</v>
      </c>
      <c r="O206" s="5">
        <v>4161321.8219879996</v>
      </c>
      <c r="P206" s="5">
        <v>0.59955000000000003</v>
      </c>
      <c r="Q206" s="5">
        <v>2519866.0740000112</v>
      </c>
      <c r="R206" s="5">
        <v>827537.61000000197</v>
      </c>
      <c r="S206" s="5">
        <v>381256.86</v>
      </c>
      <c r="T206" s="40">
        <v>41005842.58365614</v>
      </c>
      <c r="U206" s="5" t="s">
        <v>30</v>
      </c>
      <c r="V206" s="5" t="s">
        <v>29</v>
      </c>
    </row>
    <row r="207" spans="1:22" x14ac:dyDescent="0.25">
      <c r="A207" s="39" t="s">
        <v>7</v>
      </c>
      <c r="B207" s="5" t="s">
        <v>30</v>
      </c>
      <c r="C207" s="5" t="s">
        <v>29</v>
      </c>
      <c r="D207" s="5" t="s">
        <v>29</v>
      </c>
      <c r="E207" s="38">
        <v>175976371.66</v>
      </c>
      <c r="F207" s="5">
        <v>125140</v>
      </c>
      <c r="G207" s="5">
        <v>617774</v>
      </c>
      <c r="H207" s="6">
        <v>0.95899999999999996</v>
      </c>
      <c r="I207" s="6">
        <v>0.92100000000000004</v>
      </c>
      <c r="J207" s="5">
        <v>1406</v>
      </c>
      <c r="K207" s="5">
        <v>101</v>
      </c>
      <c r="L207" s="5">
        <v>20</v>
      </c>
      <c r="M207" s="7">
        <v>8.6661024670316298</v>
      </c>
      <c r="N207" s="5">
        <v>1.1000000000000001</v>
      </c>
      <c r="O207" s="5">
        <v>5295808.2635699939</v>
      </c>
      <c r="P207" s="5">
        <v>0.90810000000000002</v>
      </c>
      <c r="Q207" s="5">
        <v>1654705.5999999801</v>
      </c>
      <c r="R207" s="5">
        <v>1235829.05999999</v>
      </c>
      <c r="S207" s="5">
        <v>257813.89</v>
      </c>
      <c r="T207" s="40">
        <v>28157950.227937594</v>
      </c>
      <c r="U207" s="5" t="s">
        <v>30</v>
      </c>
      <c r="V207" s="5" t="s">
        <v>29</v>
      </c>
    </row>
    <row r="208" spans="1:22" x14ac:dyDescent="0.25">
      <c r="A208" s="39" t="s">
        <v>8</v>
      </c>
      <c r="B208" s="5" t="s">
        <v>30</v>
      </c>
      <c r="C208" s="5" t="s">
        <v>29</v>
      </c>
      <c r="D208" s="5" t="s">
        <v>29</v>
      </c>
      <c r="E208" s="38">
        <v>18027729.98</v>
      </c>
      <c r="F208" s="5">
        <v>18743</v>
      </c>
      <c r="G208" s="5">
        <v>95194</v>
      </c>
      <c r="H208" s="6">
        <v>0.94199999999999995</v>
      </c>
      <c r="I208" s="6">
        <v>0.89100000000000001</v>
      </c>
      <c r="J208" s="5">
        <v>962</v>
      </c>
      <c r="K208" s="5">
        <v>93</v>
      </c>
      <c r="L208" s="5">
        <v>18</v>
      </c>
      <c r="M208" s="7">
        <v>11.7433712121212</v>
      </c>
      <c r="N208" s="5">
        <v>1.1200000000000001</v>
      </c>
      <c r="O208" s="5">
        <v>524010.35030400002</v>
      </c>
      <c r="P208" s="5">
        <v>0.82895399999999997</v>
      </c>
      <c r="Q208" s="5">
        <v>429312.84000000881</v>
      </c>
      <c r="R208" s="5">
        <v>218632.99</v>
      </c>
      <c r="S208" s="5">
        <v>132930.679999999</v>
      </c>
      <c r="T208" s="40">
        <v>3061090.3556051641</v>
      </c>
      <c r="U208" s="5" t="s">
        <v>30</v>
      </c>
      <c r="V208" s="5" t="s">
        <v>29</v>
      </c>
    </row>
    <row r="209" spans="1:22" x14ac:dyDescent="0.25">
      <c r="A209" s="39" t="s">
        <v>9</v>
      </c>
      <c r="B209" s="5" t="s">
        <v>30</v>
      </c>
      <c r="C209" s="5" t="s">
        <v>29</v>
      </c>
      <c r="D209" s="5" t="s">
        <v>29</v>
      </c>
      <c r="E209" s="38">
        <v>67547244.049999997</v>
      </c>
      <c r="F209" s="5">
        <v>53863</v>
      </c>
      <c r="G209" s="5">
        <v>251140</v>
      </c>
      <c r="H209" s="6">
        <v>0.90400000000000003</v>
      </c>
      <c r="I209" s="6">
        <v>0.83399999999999996</v>
      </c>
      <c r="J209" s="5">
        <v>1254</v>
      </c>
      <c r="K209" s="5">
        <v>71</v>
      </c>
      <c r="L209" s="5">
        <v>15</v>
      </c>
      <c r="M209" s="7">
        <v>5.1795504652033397</v>
      </c>
      <c r="N209" s="5">
        <v>1.1599999999999999</v>
      </c>
      <c r="O209" s="5">
        <v>1531660.35348</v>
      </c>
      <c r="P209" s="5">
        <v>0.88819999999999999</v>
      </c>
      <c r="Q209" s="5">
        <v>707237.30000000796</v>
      </c>
      <c r="R209" s="5">
        <v>408741.69999999902</v>
      </c>
      <c r="S209" s="5">
        <v>109183.78</v>
      </c>
      <c r="T209" s="40">
        <v>8043170.9369602902</v>
      </c>
      <c r="U209" s="5" t="s">
        <v>30</v>
      </c>
      <c r="V209" s="5" t="s">
        <v>29</v>
      </c>
    </row>
    <row r="210" spans="1:22" x14ac:dyDescent="0.25">
      <c r="A210" s="39" t="s">
        <v>2</v>
      </c>
      <c r="B210" s="5" t="s">
        <v>30</v>
      </c>
      <c r="C210" s="5" t="s">
        <v>30</v>
      </c>
      <c r="D210" s="5" t="s">
        <v>29</v>
      </c>
      <c r="E210" s="38">
        <v>52252025.920000002</v>
      </c>
      <c r="F210" s="5">
        <v>47501</v>
      </c>
      <c r="G210" s="5">
        <v>178441</v>
      </c>
      <c r="H210" s="6">
        <v>0.91500000000000004</v>
      </c>
      <c r="I210" s="6">
        <v>0.871</v>
      </c>
      <c r="J210" s="5">
        <v>1100</v>
      </c>
      <c r="K210" s="5">
        <v>120</v>
      </c>
      <c r="L210" s="5">
        <v>32</v>
      </c>
      <c r="M210" s="7">
        <v>6.5879474197216599</v>
      </c>
      <c r="N210" s="5">
        <v>1.05</v>
      </c>
      <c r="O210" s="5">
        <v>2193726.5290800002</v>
      </c>
      <c r="P210" s="5">
        <v>0.94810000000000005</v>
      </c>
      <c r="Q210" s="5">
        <v>662022.30000000505</v>
      </c>
      <c r="R210" s="5">
        <v>748285.69</v>
      </c>
      <c r="S210" s="5">
        <v>594373.929999999</v>
      </c>
      <c r="T210" s="40">
        <v>11174049.8930694</v>
      </c>
      <c r="U210" s="5" t="s">
        <v>30</v>
      </c>
      <c r="V210" s="5" t="s">
        <v>29</v>
      </c>
    </row>
    <row r="211" spans="1:22" x14ac:dyDescent="0.25">
      <c r="A211" s="39" t="s">
        <v>3</v>
      </c>
      <c r="B211" s="5" t="s">
        <v>30</v>
      </c>
      <c r="C211" s="5" t="s">
        <v>30</v>
      </c>
      <c r="D211" s="5" t="s">
        <v>29</v>
      </c>
      <c r="E211" s="38">
        <v>47417452.789999999</v>
      </c>
      <c r="F211" s="5">
        <v>31936</v>
      </c>
      <c r="G211" s="5">
        <v>138180</v>
      </c>
      <c r="H211" s="6">
        <v>0.93400000000000005</v>
      </c>
      <c r="I211" s="6">
        <v>0.86899999999999999</v>
      </c>
      <c r="J211" s="5">
        <v>1485</v>
      </c>
      <c r="K211" s="5">
        <v>107</v>
      </c>
      <c r="L211" s="5">
        <v>25</v>
      </c>
      <c r="M211" s="7">
        <v>4.7129295340016801</v>
      </c>
      <c r="N211" s="5">
        <v>1.18</v>
      </c>
      <c r="O211" s="5">
        <v>1563393.114089991</v>
      </c>
      <c r="P211" s="5">
        <v>0</v>
      </c>
      <c r="Q211" s="5">
        <v>440137.700000001</v>
      </c>
      <c r="R211" s="5">
        <v>499930.84</v>
      </c>
      <c r="S211" s="5">
        <v>148721.39000000001</v>
      </c>
      <c r="T211" s="40">
        <v>5450456.3130677696</v>
      </c>
      <c r="U211" s="5" t="s">
        <v>30</v>
      </c>
      <c r="V211" s="5" t="s">
        <v>29</v>
      </c>
    </row>
    <row r="212" spans="1:22" x14ac:dyDescent="0.25">
      <c r="A212" s="39" t="s">
        <v>4</v>
      </c>
      <c r="B212" s="5" t="s">
        <v>30</v>
      </c>
      <c r="C212" s="5" t="s">
        <v>30</v>
      </c>
      <c r="D212" s="5" t="s">
        <v>29</v>
      </c>
      <c r="E212" s="38">
        <v>40076703.079999998</v>
      </c>
      <c r="F212" s="5">
        <v>30486</v>
      </c>
      <c r="G212" s="5">
        <v>164424</v>
      </c>
      <c r="H212" s="6">
        <v>0.93200000000000005</v>
      </c>
      <c r="I212" s="6">
        <v>0.88400000000000001</v>
      </c>
      <c r="J212" s="5">
        <v>1315</v>
      </c>
      <c r="K212" s="5">
        <v>88</v>
      </c>
      <c r="L212" s="5">
        <v>16</v>
      </c>
      <c r="M212" s="7">
        <v>20.452339117788298</v>
      </c>
      <c r="N212" s="5">
        <v>1.83</v>
      </c>
      <c r="O212" s="5">
        <v>1035865.4013900001</v>
      </c>
      <c r="P212" s="5">
        <v>0.89570000000000005</v>
      </c>
      <c r="Q212" s="5">
        <v>384587.39999999898</v>
      </c>
      <c r="R212" s="5">
        <v>540560.29</v>
      </c>
      <c r="S212" s="5">
        <v>118858.41</v>
      </c>
      <c r="T212" s="40">
        <v>5327936.1797301304</v>
      </c>
      <c r="U212" s="5" t="s">
        <v>30</v>
      </c>
      <c r="V212" s="5" t="s">
        <v>29</v>
      </c>
    </row>
    <row r="213" spans="1:22" x14ac:dyDescent="0.25">
      <c r="A213" s="39" t="s">
        <v>0</v>
      </c>
      <c r="B213" s="5" t="s">
        <v>30</v>
      </c>
      <c r="C213" s="5" t="s">
        <v>30</v>
      </c>
      <c r="D213" s="5" t="s">
        <v>29</v>
      </c>
      <c r="E213" s="38">
        <v>565016716.51999998</v>
      </c>
      <c r="F213" s="5">
        <v>281468</v>
      </c>
      <c r="G213" s="5">
        <v>1193867</v>
      </c>
      <c r="H213" s="6">
        <v>0.92300000000000004</v>
      </c>
      <c r="I213" s="6">
        <v>0.89</v>
      </c>
      <c r="J213" s="5">
        <v>2007</v>
      </c>
      <c r="K213" s="5">
        <v>127</v>
      </c>
      <c r="L213" s="5">
        <v>30</v>
      </c>
      <c r="M213" s="7">
        <v>12.392327777004301</v>
      </c>
      <c r="N213" s="5">
        <v>1.26</v>
      </c>
      <c r="O213" s="5">
        <v>17611103.919569999</v>
      </c>
      <c r="P213" s="5">
        <v>0.9657</v>
      </c>
      <c r="Q213" s="5">
        <v>4185542.1999999899</v>
      </c>
      <c r="R213" s="5">
        <v>2988415.04</v>
      </c>
      <c r="S213" s="5">
        <v>443721.06899999891</v>
      </c>
      <c r="T213" s="40">
        <v>103421171.80030243</v>
      </c>
      <c r="U213" s="5" t="s">
        <v>30</v>
      </c>
      <c r="V213" s="5" t="s">
        <v>29</v>
      </c>
    </row>
    <row r="214" spans="1:22" x14ac:dyDescent="0.25">
      <c r="A214" s="39" t="s">
        <v>5</v>
      </c>
      <c r="B214" s="5" t="s">
        <v>30</v>
      </c>
      <c r="C214" s="5" t="s">
        <v>30</v>
      </c>
      <c r="D214" s="5" t="s">
        <v>29</v>
      </c>
      <c r="E214" s="38">
        <v>67267010.060000002</v>
      </c>
      <c r="F214" s="5">
        <v>50101</v>
      </c>
      <c r="G214" s="5">
        <v>165239</v>
      </c>
      <c r="H214" s="6">
        <v>0.93600000000000005</v>
      </c>
      <c r="I214" s="6">
        <v>0.9</v>
      </c>
      <c r="J214" s="5">
        <v>1343</v>
      </c>
      <c r="K214" s="5">
        <v>115</v>
      </c>
      <c r="L214" s="5">
        <v>35</v>
      </c>
      <c r="M214" s="7">
        <v>11.249064663533099</v>
      </c>
      <c r="N214" s="5">
        <v>1.1200000000000001</v>
      </c>
      <c r="O214" s="5">
        <v>1511592.8396939998</v>
      </c>
      <c r="P214" s="5">
        <v>0.76456000000000002</v>
      </c>
      <c r="Q214" s="5">
        <v>892696.42000001774</v>
      </c>
      <c r="R214" s="5">
        <v>1096627.99</v>
      </c>
      <c r="S214" s="5">
        <v>308875.78999999899</v>
      </c>
      <c r="T214" s="40">
        <v>7409449.5058848308</v>
      </c>
      <c r="U214" s="5" t="s">
        <v>30</v>
      </c>
      <c r="V214" s="5" t="s">
        <v>29</v>
      </c>
    </row>
    <row r="215" spans="1:22" x14ac:dyDescent="0.25">
      <c r="A215" s="39" t="s">
        <v>6</v>
      </c>
      <c r="B215" s="5" t="s">
        <v>30</v>
      </c>
      <c r="C215" s="5" t="s">
        <v>30</v>
      </c>
      <c r="D215" s="5" t="s">
        <v>29</v>
      </c>
      <c r="E215" s="38">
        <v>318380482.73000002</v>
      </c>
      <c r="F215" s="5">
        <v>118496</v>
      </c>
      <c r="G215" s="5">
        <v>774537</v>
      </c>
      <c r="H215" s="6">
        <v>0.96899999999999997</v>
      </c>
      <c r="I215" s="6">
        <v>0.94199999999999995</v>
      </c>
      <c r="J215" s="5">
        <v>2687</v>
      </c>
      <c r="K215" s="5">
        <v>170</v>
      </c>
      <c r="L215" s="5">
        <v>26</v>
      </c>
      <c r="M215" s="7">
        <v>17.952823206060799</v>
      </c>
      <c r="N215" s="5">
        <v>1.26</v>
      </c>
      <c r="O215" s="5">
        <v>6935536.36998</v>
      </c>
      <c r="P215" s="5">
        <v>0.85650000000000004</v>
      </c>
      <c r="Q215" s="5">
        <v>2290787.3400000101</v>
      </c>
      <c r="R215" s="5">
        <v>827537.61000000197</v>
      </c>
      <c r="S215" s="5">
        <v>381256.86</v>
      </c>
      <c r="T215" s="40">
        <v>68343070.972760245</v>
      </c>
      <c r="U215" s="5" t="s">
        <v>30</v>
      </c>
      <c r="V215" s="5" t="s">
        <v>29</v>
      </c>
    </row>
    <row r="216" spans="1:22" x14ac:dyDescent="0.25">
      <c r="A216" s="39" t="s">
        <v>7</v>
      </c>
      <c r="B216" s="5" t="s">
        <v>30</v>
      </c>
      <c r="C216" s="5" t="s">
        <v>30</v>
      </c>
      <c r="D216" s="5" t="s">
        <v>29</v>
      </c>
      <c r="E216" s="38">
        <v>175976371.66</v>
      </c>
      <c r="F216" s="5">
        <v>125140</v>
      </c>
      <c r="G216" s="5">
        <v>617774</v>
      </c>
      <c r="H216" s="6">
        <v>0.95899999999999996</v>
      </c>
      <c r="I216" s="6">
        <v>0.92100000000000004</v>
      </c>
      <c r="J216" s="5">
        <v>1406</v>
      </c>
      <c r="K216" s="5">
        <v>101</v>
      </c>
      <c r="L216" s="5">
        <v>20</v>
      </c>
      <c r="M216" s="7">
        <v>8.6661024670316298</v>
      </c>
      <c r="N216" s="5">
        <v>1.1000000000000001</v>
      </c>
      <c r="O216" s="5">
        <v>5295808.2635699939</v>
      </c>
      <c r="P216" s="5">
        <v>0.90810000000000002</v>
      </c>
      <c r="Q216" s="5">
        <v>1654705.5999999801</v>
      </c>
      <c r="R216" s="5">
        <v>1235829.05999999</v>
      </c>
      <c r="S216" s="5">
        <v>257813.89</v>
      </c>
      <c r="T216" s="40">
        <v>28157950.227937594</v>
      </c>
      <c r="U216" s="5" t="s">
        <v>30</v>
      </c>
      <c r="V216" s="5" t="s">
        <v>29</v>
      </c>
    </row>
    <row r="217" spans="1:22" x14ac:dyDescent="0.25">
      <c r="A217" s="39" t="s">
        <v>8</v>
      </c>
      <c r="B217" s="5" t="s">
        <v>30</v>
      </c>
      <c r="C217" s="5" t="s">
        <v>30</v>
      </c>
      <c r="D217" s="5" t="s">
        <v>29</v>
      </c>
      <c r="E217" s="38">
        <v>18027729.98</v>
      </c>
      <c r="F217" s="5">
        <v>18743</v>
      </c>
      <c r="G217" s="5">
        <v>95194</v>
      </c>
      <c r="H217" s="6">
        <v>0.94199999999999995</v>
      </c>
      <c r="I217" s="6">
        <v>0.89100000000000001</v>
      </c>
      <c r="J217" s="5">
        <v>962</v>
      </c>
      <c r="K217" s="5">
        <v>93</v>
      </c>
      <c r="L217" s="5">
        <v>18</v>
      </c>
      <c r="M217" s="7">
        <v>11.7433712121212</v>
      </c>
      <c r="N217" s="5">
        <v>1.1200000000000001</v>
      </c>
      <c r="O217" s="5">
        <v>582233.72256000002</v>
      </c>
      <c r="P217" s="5">
        <v>0.81269999999999998</v>
      </c>
      <c r="Q217" s="5">
        <v>390284.400000008</v>
      </c>
      <c r="R217" s="5">
        <v>218632.99</v>
      </c>
      <c r="S217" s="5">
        <v>132930.679999999</v>
      </c>
      <c r="T217" s="40">
        <v>3401211.5062279599</v>
      </c>
      <c r="U217" s="5" t="s">
        <v>30</v>
      </c>
      <c r="V217" s="5" t="s">
        <v>29</v>
      </c>
    </row>
    <row r="218" spans="1:22" x14ac:dyDescent="0.25">
      <c r="A218" s="39" t="s">
        <v>9</v>
      </c>
      <c r="B218" s="5" t="s">
        <v>30</v>
      </c>
      <c r="C218" s="5" t="s">
        <v>30</v>
      </c>
      <c r="D218" s="5" t="s">
        <v>29</v>
      </c>
      <c r="E218" s="38">
        <v>67547244.049999997</v>
      </c>
      <c r="F218" s="5">
        <v>53863</v>
      </c>
      <c r="G218" s="5">
        <v>251140</v>
      </c>
      <c r="H218" s="6">
        <v>0.90400000000000003</v>
      </c>
      <c r="I218" s="6">
        <v>0.83399999999999996</v>
      </c>
      <c r="J218" s="5">
        <v>1254</v>
      </c>
      <c r="K218" s="5">
        <v>71</v>
      </c>
      <c r="L218" s="5">
        <v>15</v>
      </c>
      <c r="M218" s="7">
        <v>5.1795504652033397</v>
      </c>
      <c r="N218" s="5">
        <v>1.1599999999999999</v>
      </c>
      <c r="O218" s="5">
        <v>1531660.35348</v>
      </c>
      <c r="P218" s="5">
        <v>0.88819999999999999</v>
      </c>
      <c r="Q218" s="5">
        <v>707237.30000000796</v>
      </c>
      <c r="R218" s="5">
        <v>408741.69999999902</v>
      </c>
      <c r="S218" s="5">
        <v>109183.78</v>
      </c>
      <c r="T218" s="40">
        <v>8043170.9369602902</v>
      </c>
      <c r="U218" s="5" t="s">
        <v>30</v>
      </c>
      <c r="V218" s="5" t="s">
        <v>29</v>
      </c>
    </row>
    <row r="219" spans="1:22" x14ac:dyDescent="0.25">
      <c r="A219" s="39" t="s">
        <v>2</v>
      </c>
      <c r="B219" s="5" t="s">
        <v>29</v>
      </c>
      <c r="C219" s="5" t="s">
        <v>30</v>
      </c>
      <c r="D219" s="5" t="s">
        <v>30</v>
      </c>
      <c r="E219" s="38">
        <v>52252025.920000002</v>
      </c>
      <c r="F219" s="5">
        <v>47501</v>
      </c>
      <c r="G219" s="5">
        <v>178441</v>
      </c>
      <c r="H219" s="6">
        <v>0.91500000000000004</v>
      </c>
      <c r="I219" s="6">
        <v>0.871</v>
      </c>
      <c r="J219" s="5">
        <v>1100</v>
      </c>
      <c r="K219" s="5">
        <v>120</v>
      </c>
      <c r="L219" s="5">
        <v>32</v>
      </c>
      <c r="M219" s="7">
        <v>6.5879474197216599</v>
      </c>
      <c r="N219" s="5">
        <v>1.05</v>
      </c>
      <c r="O219" s="5">
        <v>2193726.5290800002</v>
      </c>
      <c r="P219" s="5">
        <v>0.94810000000000005</v>
      </c>
      <c r="Q219" s="5">
        <v>662022.30000000505</v>
      </c>
      <c r="R219" s="5">
        <v>728224.53000000562</v>
      </c>
      <c r="S219" s="5">
        <v>624092.62649999897</v>
      </c>
      <c r="T219" s="40">
        <v>8939239.91445552</v>
      </c>
      <c r="U219" s="5" t="s">
        <v>29</v>
      </c>
      <c r="V219" s="5" t="s">
        <v>29</v>
      </c>
    </row>
    <row r="220" spans="1:22" x14ac:dyDescent="0.25">
      <c r="A220" s="39" t="s">
        <v>3</v>
      </c>
      <c r="B220" s="5" t="s">
        <v>29</v>
      </c>
      <c r="C220" s="5" t="s">
        <v>30</v>
      </c>
      <c r="D220" s="5" t="s">
        <v>30</v>
      </c>
      <c r="E220" s="38">
        <v>47417452.789999999</v>
      </c>
      <c r="F220" s="5">
        <v>31936</v>
      </c>
      <c r="G220" s="5">
        <v>138180</v>
      </c>
      <c r="H220" s="6">
        <v>0.93400000000000005</v>
      </c>
      <c r="I220" s="6">
        <v>0.86899999999999999</v>
      </c>
      <c r="J220" s="5">
        <v>1485</v>
      </c>
      <c r="K220" s="5">
        <v>107</v>
      </c>
      <c r="L220" s="5">
        <v>25</v>
      </c>
      <c r="M220" s="7">
        <v>4.7129295340016801</v>
      </c>
      <c r="N220" s="5">
        <v>1.18</v>
      </c>
      <c r="O220" s="5">
        <v>1563393.114089991</v>
      </c>
      <c r="P220" s="5">
        <v>0</v>
      </c>
      <c r="Q220" s="5">
        <v>440137.700000001</v>
      </c>
      <c r="R220" s="5">
        <v>484151.47000000114</v>
      </c>
      <c r="S220" s="5">
        <v>156157.45950000003</v>
      </c>
      <c r="T220" s="40">
        <v>3531895.6908679148</v>
      </c>
      <c r="U220" s="5" t="s">
        <v>29</v>
      </c>
      <c r="V220" s="5" t="s">
        <v>29</v>
      </c>
    </row>
    <row r="221" spans="1:22" x14ac:dyDescent="0.25">
      <c r="A221" s="39" t="s">
        <v>4</v>
      </c>
      <c r="B221" s="5" t="s">
        <v>29</v>
      </c>
      <c r="C221" s="5" t="s">
        <v>30</v>
      </c>
      <c r="D221" s="5" t="s">
        <v>30</v>
      </c>
      <c r="E221" s="38">
        <v>40076703.079999998</v>
      </c>
      <c r="F221" s="5">
        <v>30486</v>
      </c>
      <c r="G221" s="5">
        <v>164424</v>
      </c>
      <c r="H221" s="6">
        <v>0.93200000000000005</v>
      </c>
      <c r="I221" s="6">
        <v>0.88400000000000001</v>
      </c>
      <c r="J221" s="5">
        <v>1315</v>
      </c>
      <c r="K221" s="5">
        <v>88</v>
      </c>
      <c r="L221" s="5">
        <v>16</v>
      </c>
      <c r="M221" s="7">
        <v>20.452339117788298</v>
      </c>
      <c r="N221" s="5">
        <v>1.83</v>
      </c>
      <c r="O221" s="5">
        <v>1035865.4013900001</v>
      </c>
      <c r="P221" s="5">
        <v>0.89570000000000005</v>
      </c>
      <c r="Q221" s="5">
        <v>384587.39999999898</v>
      </c>
      <c r="R221" s="5">
        <v>423046.13999999891</v>
      </c>
      <c r="S221" s="5">
        <v>124801.33050000001</v>
      </c>
      <c r="T221" s="40">
        <v>3452502.6444651252</v>
      </c>
      <c r="U221" s="5" t="s">
        <v>29</v>
      </c>
      <c r="V221" s="5" t="s">
        <v>29</v>
      </c>
    </row>
    <row r="222" spans="1:22" x14ac:dyDescent="0.25">
      <c r="A222" s="39" t="s">
        <v>0</v>
      </c>
      <c r="B222" s="5" t="s">
        <v>29</v>
      </c>
      <c r="C222" s="5" t="s">
        <v>30</v>
      </c>
      <c r="D222" s="5" t="s">
        <v>30</v>
      </c>
      <c r="E222" s="38">
        <v>565016716.51999998</v>
      </c>
      <c r="F222" s="5">
        <v>281468</v>
      </c>
      <c r="G222" s="5">
        <v>1193867</v>
      </c>
      <c r="H222" s="6">
        <v>0.92300000000000004</v>
      </c>
      <c r="I222" s="6">
        <v>0.89</v>
      </c>
      <c r="J222" s="5">
        <v>2007</v>
      </c>
      <c r="K222" s="5">
        <v>127</v>
      </c>
      <c r="L222" s="5">
        <v>30</v>
      </c>
      <c r="M222" s="7">
        <v>12.392327777004301</v>
      </c>
      <c r="N222" s="5">
        <v>1.26</v>
      </c>
      <c r="O222" s="5">
        <v>17611103.919569999</v>
      </c>
      <c r="P222" s="5">
        <v>0.9657</v>
      </c>
      <c r="Q222" s="5">
        <v>4185542.1999999899</v>
      </c>
      <c r="R222" s="5">
        <v>4604096.4199999897</v>
      </c>
      <c r="S222" s="5">
        <v>465907.12244999892</v>
      </c>
      <c r="T222" s="40">
        <v>67016919.326595969</v>
      </c>
      <c r="U222" s="5" t="s">
        <v>29</v>
      </c>
      <c r="V222" s="5" t="s">
        <v>29</v>
      </c>
    </row>
    <row r="223" spans="1:22" x14ac:dyDescent="0.25">
      <c r="A223" s="39" t="s">
        <v>5</v>
      </c>
      <c r="B223" s="5" t="s">
        <v>29</v>
      </c>
      <c r="C223" s="5" t="s">
        <v>30</v>
      </c>
      <c r="D223" s="5" t="s">
        <v>30</v>
      </c>
      <c r="E223" s="38">
        <v>67267010.060000002</v>
      </c>
      <c r="F223" s="5">
        <v>50101</v>
      </c>
      <c r="G223" s="5">
        <v>165239</v>
      </c>
      <c r="H223" s="6">
        <v>0.93600000000000005</v>
      </c>
      <c r="I223" s="6">
        <v>0.9</v>
      </c>
      <c r="J223" s="5">
        <v>1343</v>
      </c>
      <c r="K223" s="5">
        <v>115</v>
      </c>
      <c r="L223" s="5">
        <v>35</v>
      </c>
      <c r="M223" s="7">
        <v>11.249064663533099</v>
      </c>
      <c r="N223" s="5">
        <v>1.1200000000000001</v>
      </c>
      <c r="O223" s="5">
        <v>2159418.3424200001</v>
      </c>
      <c r="P223" s="5">
        <v>0.95569999999999999</v>
      </c>
      <c r="Q223" s="5">
        <v>811542.20000001602</v>
      </c>
      <c r="R223" s="5">
        <v>892696.42000001774</v>
      </c>
      <c r="S223" s="5">
        <v>324319.57949999894</v>
      </c>
      <c r="T223" s="40">
        <v>6859033.2568762442</v>
      </c>
      <c r="U223" s="5" t="s">
        <v>29</v>
      </c>
      <c r="V223" s="5" t="s">
        <v>29</v>
      </c>
    </row>
    <row r="224" spans="1:22" x14ac:dyDescent="0.25">
      <c r="A224" s="39" t="s">
        <v>6</v>
      </c>
      <c r="B224" s="5" t="s">
        <v>29</v>
      </c>
      <c r="C224" s="5" t="s">
        <v>30</v>
      </c>
      <c r="D224" s="5" t="s">
        <v>30</v>
      </c>
      <c r="E224" s="38">
        <v>318380482.73000002</v>
      </c>
      <c r="F224" s="5">
        <v>118496</v>
      </c>
      <c r="G224" s="5">
        <v>774537</v>
      </c>
      <c r="H224" s="6">
        <v>0.96899999999999997</v>
      </c>
      <c r="I224" s="6">
        <v>0.94199999999999995</v>
      </c>
      <c r="J224" s="5">
        <v>2687</v>
      </c>
      <c r="K224" s="5">
        <v>170</v>
      </c>
      <c r="L224" s="5">
        <v>26</v>
      </c>
      <c r="M224" s="7">
        <v>17.952823206060799</v>
      </c>
      <c r="N224" s="5">
        <v>1.26</v>
      </c>
      <c r="O224" s="5">
        <v>6935536.36998</v>
      </c>
      <c r="P224" s="5">
        <v>0.85650000000000004</v>
      </c>
      <c r="Q224" s="5">
        <v>2290787.3400000101</v>
      </c>
      <c r="R224" s="5">
        <v>2519866.0740000112</v>
      </c>
      <c r="S224" s="5">
        <v>400319.70299999998</v>
      </c>
      <c r="T224" s="40">
        <v>44286309.990348645</v>
      </c>
      <c r="U224" s="5" t="s">
        <v>29</v>
      </c>
      <c r="V224" s="5" t="s">
        <v>29</v>
      </c>
    </row>
    <row r="225" spans="1:22" x14ac:dyDescent="0.25">
      <c r="A225" s="39" t="s">
        <v>7</v>
      </c>
      <c r="B225" s="5" t="s">
        <v>29</v>
      </c>
      <c r="C225" s="5" t="s">
        <v>30</v>
      </c>
      <c r="D225" s="5" t="s">
        <v>30</v>
      </c>
      <c r="E225" s="38">
        <v>175976371.66</v>
      </c>
      <c r="F225" s="5">
        <v>125140</v>
      </c>
      <c r="G225" s="5">
        <v>617774</v>
      </c>
      <c r="H225" s="6">
        <v>0.95899999999999996</v>
      </c>
      <c r="I225" s="6">
        <v>0.92100000000000004</v>
      </c>
      <c r="J225" s="5">
        <v>1406</v>
      </c>
      <c r="K225" s="5">
        <v>101</v>
      </c>
      <c r="L225" s="5">
        <v>20</v>
      </c>
      <c r="M225" s="7">
        <v>8.6661024670316298</v>
      </c>
      <c r="N225" s="5">
        <v>1.1000000000000001</v>
      </c>
      <c r="O225" s="5">
        <v>4766227.4372129943</v>
      </c>
      <c r="P225" s="5">
        <v>0.92626200000000003</v>
      </c>
      <c r="Q225" s="5">
        <v>1820176.1599999783</v>
      </c>
      <c r="R225" s="5">
        <v>2002193.7759999763</v>
      </c>
      <c r="S225" s="5">
        <v>270704.5845</v>
      </c>
      <c r="T225" s="40">
        <v>16421716.572933206</v>
      </c>
      <c r="U225" s="5" t="s">
        <v>29</v>
      </c>
      <c r="V225" s="5" t="s">
        <v>29</v>
      </c>
    </row>
    <row r="226" spans="1:22" x14ac:dyDescent="0.25">
      <c r="A226" s="39" t="s">
        <v>8</v>
      </c>
      <c r="B226" s="5" t="s">
        <v>29</v>
      </c>
      <c r="C226" s="5" t="s">
        <v>30</v>
      </c>
      <c r="D226" s="5" t="s">
        <v>30</v>
      </c>
      <c r="E226" s="38">
        <v>18027729.98</v>
      </c>
      <c r="F226" s="5">
        <v>18743</v>
      </c>
      <c r="G226" s="5">
        <v>95194</v>
      </c>
      <c r="H226" s="6">
        <v>0.94199999999999995</v>
      </c>
      <c r="I226" s="6">
        <v>0.89100000000000001</v>
      </c>
      <c r="J226" s="5">
        <v>962</v>
      </c>
      <c r="K226" s="5">
        <v>93</v>
      </c>
      <c r="L226" s="5">
        <v>18</v>
      </c>
      <c r="M226" s="7">
        <v>11.7433712121212</v>
      </c>
      <c r="N226" s="5">
        <v>1.1200000000000001</v>
      </c>
      <c r="O226" s="5">
        <v>582233.72256000002</v>
      </c>
      <c r="P226" s="5">
        <v>0.81269999999999998</v>
      </c>
      <c r="Q226" s="5">
        <v>390284.400000008</v>
      </c>
      <c r="R226" s="5">
        <v>429312.84000000881</v>
      </c>
      <c r="S226" s="5">
        <v>139577.21399999896</v>
      </c>
      <c r="T226" s="40">
        <v>2203985.0560357179</v>
      </c>
      <c r="U226" s="5" t="s">
        <v>29</v>
      </c>
      <c r="V226" s="5" t="s">
        <v>29</v>
      </c>
    </row>
    <row r="227" spans="1:22" x14ac:dyDescent="0.25">
      <c r="A227" s="39" t="s">
        <v>9</v>
      </c>
      <c r="B227" s="5" t="s">
        <v>29</v>
      </c>
      <c r="C227" s="5" t="s">
        <v>30</v>
      </c>
      <c r="D227" s="5" t="s">
        <v>30</v>
      </c>
      <c r="E227" s="38">
        <v>67547244.049999997</v>
      </c>
      <c r="F227" s="5">
        <v>53863</v>
      </c>
      <c r="G227" s="5">
        <v>251140</v>
      </c>
      <c r="H227" s="6">
        <v>0.90400000000000003</v>
      </c>
      <c r="I227" s="6">
        <v>0.83399999999999996</v>
      </c>
      <c r="J227" s="5">
        <v>1254</v>
      </c>
      <c r="K227" s="5">
        <v>71</v>
      </c>
      <c r="L227" s="5">
        <v>15</v>
      </c>
      <c r="M227" s="7">
        <v>5.1795504652033397</v>
      </c>
      <c r="N227" s="5">
        <v>1.1599999999999999</v>
      </c>
      <c r="O227" s="5">
        <v>918996.21208799991</v>
      </c>
      <c r="P227" s="5">
        <v>0.71056000000000008</v>
      </c>
      <c r="Q227" s="5">
        <v>777961.03000000888</v>
      </c>
      <c r="R227" s="5">
        <v>855757.13300000981</v>
      </c>
      <c r="S227" s="5">
        <v>114642.969</v>
      </c>
      <c r="T227" s="40">
        <v>3127184.8602901618</v>
      </c>
      <c r="U227" s="5" t="s">
        <v>29</v>
      </c>
      <c r="V227" s="5" t="s">
        <v>29</v>
      </c>
    </row>
    <row r="228" spans="1:22" x14ac:dyDescent="0.25">
      <c r="A228" s="39" t="s">
        <v>2</v>
      </c>
      <c r="B228" s="5" t="s">
        <v>29</v>
      </c>
      <c r="C228" s="5" t="s">
        <v>29</v>
      </c>
      <c r="D228" s="5" t="s">
        <v>30</v>
      </c>
      <c r="E228" s="38">
        <v>52252025.920000002</v>
      </c>
      <c r="F228" s="5">
        <v>47501</v>
      </c>
      <c r="G228" s="5">
        <v>178441</v>
      </c>
      <c r="H228" s="6">
        <v>0.91500000000000004</v>
      </c>
      <c r="I228" s="6">
        <v>0.871</v>
      </c>
      <c r="J228" s="5">
        <v>1100</v>
      </c>
      <c r="K228" s="5">
        <v>120</v>
      </c>
      <c r="L228" s="5">
        <v>32</v>
      </c>
      <c r="M228" s="7">
        <v>6.5879474197216599</v>
      </c>
      <c r="N228" s="5">
        <v>1.05</v>
      </c>
      <c r="O228" s="5">
        <v>1096863.2645400001</v>
      </c>
      <c r="P228" s="5">
        <v>0.66366999999999998</v>
      </c>
      <c r="Q228" s="5">
        <v>728224.53000000562</v>
      </c>
      <c r="R228" s="5">
        <v>801046.98300000629</v>
      </c>
      <c r="S228" s="5">
        <v>624092.62649999897</v>
      </c>
      <c r="T228" s="40">
        <v>3620392.1653544866</v>
      </c>
      <c r="U228" s="5" t="s">
        <v>29</v>
      </c>
      <c r="V228" s="5" t="s">
        <v>29</v>
      </c>
    </row>
    <row r="229" spans="1:22" x14ac:dyDescent="0.25">
      <c r="A229" s="39" t="s">
        <v>3</v>
      </c>
      <c r="B229" s="5" t="s">
        <v>29</v>
      </c>
      <c r="C229" s="5" t="s">
        <v>29</v>
      </c>
      <c r="D229" s="5" t="s">
        <v>30</v>
      </c>
      <c r="E229" s="38">
        <v>47417452.789999999</v>
      </c>
      <c r="F229" s="5">
        <v>31936</v>
      </c>
      <c r="G229" s="5">
        <v>138180</v>
      </c>
      <c r="H229" s="6">
        <v>0.93400000000000005</v>
      </c>
      <c r="I229" s="6">
        <v>0.86899999999999999</v>
      </c>
      <c r="J229" s="5">
        <v>1485</v>
      </c>
      <c r="K229" s="5">
        <v>107</v>
      </c>
      <c r="L229" s="5">
        <v>25</v>
      </c>
      <c r="M229" s="7">
        <v>4.7129295340016801</v>
      </c>
      <c r="N229" s="5">
        <v>1.18</v>
      </c>
      <c r="O229" s="5">
        <v>781696.55704499548</v>
      </c>
      <c r="P229" s="5">
        <v>0</v>
      </c>
      <c r="Q229" s="5">
        <v>484151.47000000114</v>
      </c>
      <c r="R229" s="5">
        <v>532566.61700000125</v>
      </c>
      <c r="S229" s="5">
        <v>156157.45950000003</v>
      </c>
      <c r="T229" s="40">
        <v>1765947.8454339574</v>
      </c>
      <c r="U229" s="5" t="s">
        <v>29</v>
      </c>
      <c r="V229" s="5" t="s">
        <v>29</v>
      </c>
    </row>
    <row r="230" spans="1:22" x14ac:dyDescent="0.25">
      <c r="A230" s="39" t="s">
        <v>4</v>
      </c>
      <c r="B230" s="5" t="s">
        <v>29</v>
      </c>
      <c r="C230" s="5" t="s">
        <v>29</v>
      </c>
      <c r="D230" s="5" t="s">
        <v>30</v>
      </c>
      <c r="E230" s="38">
        <v>40076703.079999998</v>
      </c>
      <c r="F230" s="5">
        <v>30486</v>
      </c>
      <c r="G230" s="5">
        <v>164424</v>
      </c>
      <c r="H230" s="6">
        <v>0.93200000000000005</v>
      </c>
      <c r="I230" s="6">
        <v>0.88400000000000001</v>
      </c>
      <c r="J230" s="5">
        <v>1315</v>
      </c>
      <c r="K230" s="5">
        <v>88</v>
      </c>
      <c r="L230" s="5">
        <v>16</v>
      </c>
      <c r="M230" s="7">
        <v>20.452339117788298</v>
      </c>
      <c r="N230" s="5">
        <v>1.83</v>
      </c>
      <c r="O230" s="5">
        <v>517932.70069500007</v>
      </c>
      <c r="P230" s="5">
        <v>0.62699000000000005</v>
      </c>
      <c r="Q230" s="5">
        <v>423046.13999999891</v>
      </c>
      <c r="R230" s="5">
        <v>465350.75399999885</v>
      </c>
      <c r="S230" s="5">
        <v>124801.33050000001</v>
      </c>
      <c r="T230" s="40">
        <v>1726251.3222325626</v>
      </c>
      <c r="U230" s="5" t="s">
        <v>29</v>
      </c>
      <c r="V230" s="5" t="s">
        <v>29</v>
      </c>
    </row>
    <row r="231" spans="1:22" x14ac:dyDescent="0.25">
      <c r="A231" s="39" t="s">
        <v>0</v>
      </c>
      <c r="B231" s="5" t="s">
        <v>29</v>
      </c>
      <c r="C231" s="5" t="s">
        <v>29</v>
      </c>
      <c r="D231" s="5" t="s">
        <v>30</v>
      </c>
      <c r="E231" s="38">
        <v>565016716.51999998</v>
      </c>
      <c r="F231" s="5">
        <v>281468</v>
      </c>
      <c r="G231" s="5">
        <v>1193867</v>
      </c>
      <c r="H231" s="6">
        <v>0.92300000000000004</v>
      </c>
      <c r="I231" s="6">
        <v>0.89</v>
      </c>
      <c r="J231" s="5">
        <v>2007</v>
      </c>
      <c r="K231" s="5">
        <v>127</v>
      </c>
      <c r="L231" s="5">
        <v>30</v>
      </c>
      <c r="M231" s="7">
        <v>12.392327777004301</v>
      </c>
      <c r="N231" s="5">
        <v>1.26</v>
      </c>
      <c r="O231" s="5">
        <v>21133324.703484003</v>
      </c>
      <c r="P231" s="5">
        <v>1.06227</v>
      </c>
      <c r="Q231" s="5">
        <v>4604096.4199999897</v>
      </c>
      <c r="R231" s="5">
        <v>5064506.0619999887</v>
      </c>
      <c r="S231" s="5">
        <v>465907.12244999892</v>
      </c>
      <c r="T231" s="40">
        <v>80420303.191915169</v>
      </c>
      <c r="U231" s="5" t="s">
        <v>29</v>
      </c>
      <c r="V231" s="5" t="s">
        <v>29</v>
      </c>
    </row>
    <row r="232" spans="1:22" x14ac:dyDescent="0.25">
      <c r="A232" s="39" t="s">
        <v>5</v>
      </c>
      <c r="B232" s="5" t="s">
        <v>29</v>
      </c>
      <c r="C232" s="5" t="s">
        <v>29</v>
      </c>
      <c r="D232" s="5" t="s">
        <v>30</v>
      </c>
      <c r="E232" s="38">
        <v>67267010.060000002</v>
      </c>
      <c r="F232" s="5">
        <v>50101</v>
      </c>
      <c r="G232" s="5">
        <v>165239</v>
      </c>
      <c r="H232" s="6">
        <v>0.93600000000000005</v>
      </c>
      <c r="I232" s="6">
        <v>0.9</v>
      </c>
      <c r="J232" s="5">
        <v>1343</v>
      </c>
      <c r="K232" s="5">
        <v>115</v>
      </c>
      <c r="L232" s="5">
        <v>35</v>
      </c>
      <c r="M232" s="7">
        <v>11.249064663533099</v>
      </c>
      <c r="N232" s="5">
        <v>1.1200000000000001</v>
      </c>
      <c r="O232" s="5">
        <v>2159418.3424200001</v>
      </c>
      <c r="P232" s="5">
        <v>0.95569999999999999</v>
      </c>
      <c r="Q232" s="5">
        <v>811542.20000001602</v>
      </c>
      <c r="R232" s="5">
        <v>892696.42000001774</v>
      </c>
      <c r="S232" s="5">
        <v>324319.57949999894</v>
      </c>
      <c r="T232" s="40">
        <v>6859033.2568762442</v>
      </c>
      <c r="U232" s="5" t="s">
        <v>29</v>
      </c>
      <c r="V232" s="5" t="s">
        <v>29</v>
      </c>
    </row>
    <row r="233" spans="1:22" x14ac:dyDescent="0.25">
      <c r="A233" s="39" t="s">
        <v>6</v>
      </c>
      <c r="B233" s="5" t="s">
        <v>29</v>
      </c>
      <c r="C233" s="5" t="s">
        <v>29</v>
      </c>
      <c r="D233" s="5" t="s">
        <v>30</v>
      </c>
      <c r="E233" s="38">
        <v>318380482.73000002</v>
      </c>
      <c r="F233" s="5">
        <v>118496</v>
      </c>
      <c r="G233" s="5">
        <v>774537</v>
      </c>
      <c r="H233" s="6">
        <v>0.96899999999999997</v>
      </c>
      <c r="I233" s="6">
        <v>0.94199999999999995</v>
      </c>
      <c r="J233" s="5">
        <v>2687</v>
      </c>
      <c r="K233" s="5">
        <v>170</v>
      </c>
      <c r="L233" s="5">
        <v>26</v>
      </c>
      <c r="M233" s="7">
        <v>17.952823206060799</v>
      </c>
      <c r="N233" s="5">
        <v>1.26</v>
      </c>
      <c r="O233" s="5">
        <v>4161321.8219879996</v>
      </c>
      <c r="P233" s="5">
        <v>0.59955000000000003</v>
      </c>
      <c r="Q233" s="5">
        <v>2519866.0740000112</v>
      </c>
      <c r="R233" s="5">
        <v>2771852.6814000127</v>
      </c>
      <c r="S233" s="5">
        <v>400319.70299999998</v>
      </c>
      <c r="T233" s="40">
        <v>26571785.994209189</v>
      </c>
      <c r="U233" s="5" t="s">
        <v>29</v>
      </c>
      <c r="V233" s="5" t="s">
        <v>29</v>
      </c>
    </row>
    <row r="234" spans="1:22" x14ac:dyDescent="0.25">
      <c r="A234" s="39" t="s">
        <v>7</v>
      </c>
      <c r="B234" s="5" t="s">
        <v>29</v>
      </c>
      <c r="C234" s="5" t="s">
        <v>29</v>
      </c>
      <c r="D234" s="5" t="s">
        <v>30</v>
      </c>
      <c r="E234" s="38">
        <v>175976371.66</v>
      </c>
      <c r="F234" s="5">
        <v>125140</v>
      </c>
      <c r="G234" s="5">
        <v>617774</v>
      </c>
      <c r="H234" s="6">
        <v>0.95899999999999996</v>
      </c>
      <c r="I234" s="6">
        <v>0.92100000000000004</v>
      </c>
      <c r="J234" s="5">
        <v>1406</v>
      </c>
      <c r="K234" s="5">
        <v>101</v>
      </c>
      <c r="L234" s="5">
        <v>20</v>
      </c>
      <c r="M234" s="7">
        <v>8.6661024670316298</v>
      </c>
      <c r="N234" s="5">
        <v>1.1000000000000001</v>
      </c>
      <c r="O234" s="5">
        <v>4766227.4372129943</v>
      </c>
      <c r="P234" s="5">
        <v>0.92626200000000003</v>
      </c>
      <c r="Q234" s="5">
        <v>1820176.1599999783</v>
      </c>
      <c r="R234" s="5">
        <v>2002193.7759999763</v>
      </c>
      <c r="S234" s="5">
        <v>270704.5845</v>
      </c>
      <c r="T234" s="40">
        <v>16421716.572933206</v>
      </c>
      <c r="U234" s="5" t="s">
        <v>29</v>
      </c>
      <c r="V234" s="5" t="s">
        <v>29</v>
      </c>
    </row>
    <row r="235" spans="1:22" x14ac:dyDescent="0.25">
      <c r="A235" s="39" t="s">
        <v>8</v>
      </c>
      <c r="B235" s="5" t="s">
        <v>29</v>
      </c>
      <c r="C235" s="5" t="s">
        <v>29</v>
      </c>
      <c r="D235" s="5" t="s">
        <v>30</v>
      </c>
      <c r="E235" s="38">
        <v>18027729.98</v>
      </c>
      <c r="F235" s="5">
        <v>18743</v>
      </c>
      <c r="G235" s="5">
        <v>95194</v>
      </c>
      <c r="H235" s="6">
        <v>0.94199999999999995</v>
      </c>
      <c r="I235" s="6">
        <v>0.89100000000000001</v>
      </c>
      <c r="J235" s="5">
        <v>962</v>
      </c>
      <c r="K235" s="5">
        <v>93</v>
      </c>
      <c r="L235" s="5">
        <v>18</v>
      </c>
      <c r="M235" s="7">
        <v>11.7433712121212</v>
      </c>
      <c r="N235" s="5">
        <v>1.1200000000000001</v>
      </c>
      <c r="O235" s="5">
        <v>524010.35030400002</v>
      </c>
      <c r="P235" s="5">
        <v>0.82895399999999997</v>
      </c>
      <c r="Q235" s="5">
        <v>429312.84000000881</v>
      </c>
      <c r="R235" s="5">
        <v>472244.12400000973</v>
      </c>
      <c r="S235" s="5">
        <v>139577.21399999896</v>
      </c>
      <c r="T235" s="40">
        <v>1983586.5504321465</v>
      </c>
      <c r="U235" s="5" t="s">
        <v>29</v>
      </c>
      <c r="V235" s="5" t="s">
        <v>29</v>
      </c>
    </row>
    <row r="236" spans="1:22" x14ac:dyDescent="0.25">
      <c r="A236" s="39" t="s">
        <v>9</v>
      </c>
      <c r="B236" s="5" t="s">
        <v>29</v>
      </c>
      <c r="C236" s="5" t="s">
        <v>29</v>
      </c>
      <c r="D236" s="5" t="s">
        <v>30</v>
      </c>
      <c r="E236" s="38">
        <v>67547244.049999997</v>
      </c>
      <c r="F236" s="5">
        <v>53863</v>
      </c>
      <c r="G236" s="5">
        <v>251140</v>
      </c>
      <c r="H236" s="6">
        <v>0.90400000000000003</v>
      </c>
      <c r="I236" s="6">
        <v>0.83399999999999996</v>
      </c>
      <c r="J236" s="5">
        <v>1254</v>
      </c>
      <c r="K236" s="5">
        <v>71</v>
      </c>
      <c r="L236" s="5">
        <v>15</v>
      </c>
      <c r="M236" s="7">
        <v>5.1795504652033397</v>
      </c>
      <c r="N236" s="5">
        <v>1.1599999999999999</v>
      </c>
      <c r="O236" s="5">
        <v>918996.21208799991</v>
      </c>
      <c r="P236" s="5">
        <v>0.71056000000000008</v>
      </c>
      <c r="Q236" s="5">
        <v>777961.03000000888</v>
      </c>
      <c r="R236" s="5">
        <v>855757.13300000981</v>
      </c>
      <c r="S236" s="5">
        <v>114642.969</v>
      </c>
      <c r="T236" s="40">
        <v>3127184.8602901618</v>
      </c>
      <c r="U236" s="5" t="s">
        <v>29</v>
      </c>
      <c r="V236" s="5" t="s">
        <v>29</v>
      </c>
    </row>
    <row r="237" spans="1:22" x14ac:dyDescent="0.25">
      <c r="A237" s="39" t="s">
        <v>2</v>
      </c>
      <c r="B237" s="5" t="s">
        <v>29</v>
      </c>
      <c r="C237" s="5" t="s">
        <v>29</v>
      </c>
      <c r="D237" s="5" t="s">
        <v>29</v>
      </c>
      <c r="E237" s="38">
        <v>52252025.920000002</v>
      </c>
      <c r="F237" s="5">
        <v>47501</v>
      </c>
      <c r="G237" s="5">
        <v>178441</v>
      </c>
      <c r="H237" s="6">
        <v>0.91500000000000004</v>
      </c>
      <c r="I237" s="6">
        <v>0.871</v>
      </c>
      <c r="J237" s="5">
        <v>1100</v>
      </c>
      <c r="K237" s="5">
        <v>120</v>
      </c>
      <c r="L237" s="5">
        <v>32</v>
      </c>
      <c r="M237" s="7">
        <v>6.5879474197216599</v>
      </c>
      <c r="N237" s="5">
        <v>1.05</v>
      </c>
      <c r="O237" s="5">
        <v>1096863.2645400001</v>
      </c>
      <c r="P237" s="5">
        <v>0.66366999999999998</v>
      </c>
      <c r="Q237" s="5">
        <v>728224.53000000562</v>
      </c>
      <c r="R237" s="5">
        <v>801046.98300000629</v>
      </c>
      <c r="S237" s="5">
        <v>624092.62649999897</v>
      </c>
      <c r="T237" s="40">
        <v>3620392.1653544866</v>
      </c>
      <c r="U237" s="5" t="s">
        <v>29</v>
      </c>
      <c r="V237" s="5" t="s">
        <v>29</v>
      </c>
    </row>
    <row r="238" spans="1:22" x14ac:dyDescent="0.25">
      <c r="A238" s="39" t="s">
        <v>3</v>
      </c>
      <c r="B238" s="5" t="s">
        <v>29</v>
      </c>
      <c r="C238" s="5" t="s">
        <v>29</v>
      </c>
      <c r="D238" s="5" t="s">
        <v>29</v>
      </c>
      <c r="E238" s="38">
        <v>47417452.789999999</v>
      </c>
      <c r="F238" s="5">
        <v>31936</v>
      </c>
      <c r="G238" s="5">
        <v>138180</v>
      </c>
      <c r="H238" s="6">
        <v>0.93400000000000005</v>
      </c>
      <c r="I238" s="6">
        <v>0.86899999999999999</v>
      </c>
      <c r="J238" s="5">
        <v>1485</v>
      </c>
      <c r="K238" s="5">
        <v>107</v>
      </c>
      <c r="L238" s="5">
        <v>25</v>
      </c>
      <c r="M238" s="7">
        <v>4.7129295340016801</v>
      </c>
      <c r="N238" s="5">
        <v>1.18</v>
      </c>
      <c r="O238" s="5">
        <v>781696.55704499548</v>
      </c>
      <c r="P238" s="5">
        <v>0</v>
      </c>
      <c r="Q238" s="5">
        <v>484151.47000000114</v>
      </c>
      <c r="R238" s="5">
        <v>532566.61700000125</v>
      </c>
      <c r="S238" s="5">
        <v>156157.45950000003</v>
      </c>
      <c r="T238" s="40">
        <v>1765947.8454339574</v>
      </c>
      <c r="U238" s="5" t="s">
        <v>29</v>
      </c>
      <c r="V238" s="5" t="s">
        <v>29</v>
      </c>
    </row>
    <row r="239" spans="1:22" x14ac:dyDescent="0.25">
      <c r="A239" s="39" t="s">
        <v>4</v>
      </c>
      <c r="B239" s="5" t="s">
        <v>29</v>
      </c>
      <c r="C239" s="5" t="s">
        <v>29</v>
      </c>
      <c r="D239" s="5" t="s">
        <v>29</v>
      </c>
      <c r="E239" s="38">
        <v>40076703.079999998</v>
      </c>
      <c r="F239" s="5">
        <v>30486</v>
      </c>
      <c r="G239" s="5">
        <v>164424</v>
      </c>
      <c r="H239" s="6">
        <v>0.93200000000000005</v>
      </c>
      <c r="I239" s="6">
        <v>0.88400000000000001</v>
      </c>
      <c r="J239" s="5">
        <v>1315</v>
      </c>
      <c r="K239" s="5">
        <v>88</v>
      </c>
      <c r="L239" s="5">
        <v>16</v>
      </c>
      <c r="M239" s="7">
        <v>20.452339117788298</v>
      </c>
      <c r="N239" s="5">
        <v>1.83</v>
      </c>
      <c r="O239" s="5">
        <v>517932.70069500007</v>
      </c>
      <c r="P239" s="5">
        <v>0.62699000000000005</v>
      </c>
      <c r="Q239" s="5">
        <v>423046.13999999891</v>
      </c>
      <c r="R239" s="5">
        <v>465350.75399999885</v>
      </c>
      <c r="S239" s="5">
        <v>124801.33050000001</v>
      </c>
      <c r="T239" s="40">
        <v>1726251.3222325626</v>
      </c>
      <c r="U239" s="5" t="s">
        <v>29</v>
      </c>
      <c r="V239" s="5" t="s">
        <v>29</v>
      </c>
    </row>
    <row r="240" spans="1:22" x14ac:dyDescent="0.25">
      <c r="A240" s="39" t="s">
        <v>0</v>
      </c>
      <c r="B240" s="5" t="s">
        <v>29</v>
      </c>
      <c r="C240" s="5" t="s">
        <v>29</v>
      </c>
      <c r="D240" s="5" t="s">
        <v>29</v>
      </c>
      <c r="E240" s="38">
        <v>565016716.51999998</v>
      </c>
      <c r="F240" s="5">
        <v>281468</v>
      </c>
      <c r="G240" s="5">
        <v>1193867</v>
      </c>
      <c r="H240" s="6">
        <v>0.92300000000000004</v>
      </c>
      <c r="I240" s="6">
        <v>0.89</v>
      </c>
      <c r="J240" s="5">
        <v>2007</v>
      </c>
      <c r="K240" s="5">
        <v>127</v>
      </c>
      <c r="L240" s="5">
        <v>30</v>
      </c>
      <c r="M240" s="7">
        <v>12.392327777004301</v>
      </c>
      <c r="N240" s="5">
        <v>1.26</v>
      </c>
      <c r="O240" s="5">
        <v>21133324.703484003</v>
      </c>
      <c r="P240" s="5">
        <v>1.06227</v>
      </c>
      <c r="Q240" s="5">
        <v>4604096.4199999897</v>
      </c>
      <c r="R240" s="5">
        <v>5064506.0619999887</v>
      </c>
      <c r="S240" s="5">
        <v>465907.12244999892</v>
      </c>
      <c r="T240" s="40">
        <v>80420303.191915169</v>
      </c>
      <c r="U240" s="5" t="s">
        <v>29</v>
      </c>
      <c r="V240" s="5" t="s">
        <v>29</v>
      </c>
    </row>
    <row r="241" spans="1:22" x14ac:dyDescent="0.25">
      <c r="A241" s="39" t="s">
        <v>5</v>
      </c>
      <c r="B241" s="5" t="s">
        <v>29</v>
      </c>
      <c r="C241" s="5" t="s">
        <v>29</v>
      </c>
      <c r="D241" s="5" t="s">
        <v>29</v>
      </c>
      <c r="E241" s="38">
        <v>67267010.060000002</v>
      </c>
      <c r="F241" s="5">
        <v>50101</v>
      </c>
      <c r="G241" s="5">
        <v>165239</v>
      </c>
      <c r="H241" s="6">
        <v>0.93600000000000005</v>
      </c>
      <c r="I241" s="6">
        <v>0.9</v>
      </c>
      <c r="J241" s="5">
        <v>1343</v>
      </c>
      <c r="K241" s="5">
        <v>115</v>
      </c>
      <c r="L241" s="5">
        <v>35</v>
      </c>
      <c r="M241" s="7">
        <v>11.249064663533099</v>
      </c>
      <c r="N241" s="5">
        <v>1.1200000000000001</v>
      </c>
      <c r="O241" s="5">
        <v>1511592.8396939998</v>
      </c>
      <c r="P241" s="5">
        <v>0.76456000000000002</v>
      </c>
      <c r="Q241" s="5">
        <v>892696.42000001774</v>
      </c>
      <c r="R241" s="5">
        <v>981966.06200001959</v>
      </c>
      <c r="S241" s="5">
        <v>324319.57949999894</v>
      </c>
      <c r="T241" s="40">
        <v>4801323.2798133707</v>
      </c>
      <c r="U241" s="5" t="s">
        <v>29</v>
      </c>
      <c r="V241" s="5" t="s">
        <v>29</v>
      </c>
    </row>
    <row r="242" spans="1:22" x14ac:dyDescent="0.25">
      <c r="A242" s="39" t="s">
        <v>6</v>
      </c>
      <c r="B242" s="5" t="s">
        <v>29</v>
      </c>
      <c r="C242" s="5" t="s">
        <v>29</v>
      </c>
      <c r="D242" s="5" t="s">
        <v>29</v>
      </c>
      <c r="E242" s="38">
        <v>318380482.73000002</v>
      </c>
      <c r="F242" s="5">
        <v>118496</v>
      </c>
      <c r="G242" s="5">
        <v>774537</v>
      </c>
      <c r="H242" s="6">
        <v>0.96899999999999997</v>
      </c>
      <c r="I242" s="6">
        <v>0.94199999999999995</v>
      </c>
      <c r="J242" s="5">
        <v>2687</v>
      </c>
      <c r="K242" s="5">
        <v>170</v>
      </c>
      <c r="L242" s="5">
        <v>26</v>
      </c>
      <c r="M242" s="7">
        <v>17.952823206060799</v>
      </c>
      <c r="N242" s="5">
        <v>1.26</v>
      </c>
      <c r="O242" s="5">
        <v>4161321.8219879996</v>
      </c>
      <c r="P242" s="5">
        <v>0.59955000000000003</v>
      </c>
      <c r="Q242" s="5">
        <v>2519866.0740000112</v>
      </c>
      <c r="R242" s="5">
        <v>2771852.6814000127</v>
      </c>
      <c r="S242" s="5">
        <v>400319.70299999998</v>
      </c>
      <c r="T242" s="40">
        <v>26571785.994209189</v>
      </c>
      <c r="U242" s="5" t="s">
        <v>29</v>
      </c>
      <c r="V242" s="5" t="s">
        <v>29</v>
      </c>
    </row>
    <row r="243" spans="1:22" x14ac:dyDescent="0.25">
      <c r="A243" s="39" t="s">
        <v>7</v>
      </c>
      <c r="B243" s="5" t="s">
        <v>29</v>
      </c>
      <c r="C243" s="5" t="s">
        <v>29</v>
      </c>
      <c r="D243" s="5" t="s">
        <v>29</v>
      </c>
      <c r="E243" s="38">
        <v>175976371.66</v>
      </c>
      <c r="F243" s="5">
        <v>125140</v>
      </c>
      <c r="G243" s="5">
        <v>617774</v>
      </c>
      <c r="H243" s="6">
        <v>0.95899999999999996</v>
      </c>
      <c r="I243" s="6">
        <v>0.92100000000000004</v>
      </c>
      <c r="J243" s="5">
        <v>1406</v>
      </c>
      <c r="K243" s="5">
        <v>101</v>
      </c>
      <c r="L243" s="5">
        <v>20</v>
      </c>
      <c r="M243" s="7">
        <v>8.6661024670316298</v>
      </c>
      <c r="N243" s="5">
        <v>1.1000000000000001</v>
      </c>
      <c r="O243" s="5">
        <v>4766227.4372129943</v>
      </c>
      <c r="P243" s="5">
        <v>0.92626200000000003</v>
      </c>
      <c r="Q243" s="5">
        <v>1820176.1599999783</v>
      </c>
      <c r="R243" s="5">
        <v>2002193.7759999763</v>
      </c>
      <c r="S243" s="5">
        <v>270704.5845</v>
      </c>
      <c r="T243" s="40">
        <v>16421716.572933206</v>
      </c>
      <c r="U243" s="5" t="s">
        <v>29</v>
      </c>
      <c r="V243" s="5" t="s">
        <v>29</v>
      </c>
    </row>
    <row r="244" spans="1:22" x14ac:dyDescent="0.25">
      <c r="A244" s="39" t="s">
        <v>8</v>
      </c>
      <c r="B244" s="5" t="s">
        <v>29</v>
      </c>
      <c r="C244" s="5" t="s">
        <v>29</v>
      </c>
      <c r="D244" s="5" t="s">
        <v>29</v>
      </c>
      <c r="E244" s="38">
        <v>18027729.98</v>
      </c>
      <c r="F244" s="5">
        <v>18743</v>
      </c>
      <c r="G244" s="5">
        <v>95194</v>
      </c>
      <c r="H244" s="6">
        <v>0.94199999999999995</v>
      </c>
      <c r="I244" s="6">
        <v>0.89100000000000001</v>
      </c>
      <c r="J244" s="5">
        <v>962</v>
      </c>
      <c r="K244" s="5">
        <v>93</v>
      </c>
      <c r="L244" s="5">
        <v>18</v>
      </c>
      <c r="M244" s="7">
        <v>11.7433712121212</v>
      </c>
      <c r="N244" s="5">
        <v>1.1200000000000001</v>
      </c>
      <c r="O244" s="5">
        <v>524010.35030400002</v>
      </c>
      <c r="P244" s="5">
        <v>0.82895399999999997</v>
      </c>
      <c r="Q244" s="5">
        <v>429312.84000000881</v>
      </c>
      <c r="R244" s="5">
        <v>472244.12400000973</v>
      </c>
      <c r="S244" s="5">
        <v>139577.21399999896</v>
      </c>
      <c r="T244" s="40">
        <v>1983586.5504321465</v>
      </c>
      <c r="U244" s="5" t="s">
        <v>29</v>
      </c>
      <c r="V244" s="5" t="s">
        <v>29</v>
      </c>
    </row>
    <row r="245" spans="1:22" x14ac:dyDescent="0.25">
      <c r="A245" s="39" t="s">
        <v>9</v>
      </c>
      <c r="B245" s="5" t="s">
        <v>29</v>
      </c>
      <c r="C245" s="5" t="s">
        <v>29</v>
      </c>
      <c r="D245" s="5" t="s">
        <v>29</v>
      </c>
      <c r="E245" s="38">
        <v>67547244.049999997</v>
      </c>
      <c r="F245" s="5">
        <v>53863</v>
      </c>
      <c r="G245" s="5">
        <v>251140</v>
      </c>
      <c r="H245" s="6">
        <v>0.90400000000000003</v>
      </c>
      <c r="I245" s="6">
        <v>0.83399999999999996</v>
      </c>
      <c r="J245" s="5">
        <v>1254</v>
      </c>
      <c r="K245" s="5">
        <v>71</v>
      </c>
      <c r="L245" s="5">
        <v>15</v>
      </c>
      <c r="M245" s="7">
        <v>5.1795504652033397</v>
      </c>
      <c r="N245" s="5">
        <v>1.1599999999999999</v>
      </c>
      <c r="O245" s="5">
        <v>918996.21208799991</v>
      </c>
      <c r="P245" s="5">
        <v>0.71056000000000008</v>
      </c>
      <c r="Q245" s="5">
        <v>777961.03000000888</v>
      </c>
      <c r="R245" s="5">
        <v>855757.13300000981</v>
      </c>
      <c r="S245" s="5">
        <v>114642.969</v>
      </c>
      <c r="T245" s="40">
        <v>3127184.8602901618</v>
      </c>
      <c r="U245" s="5" t="s">
        <v>29</v>
      </c>
      <c r="V245" s="5" t="s">
        <v>29</v>
      </c>
    </row>
    <row r="246" spans="1:22" x14ac:dyDescent="0.25">
      <c r="A246" s="39" t="s">
        <v>2</v>
      </c>
      <c r="B246" s="5" t="s">
        <v>29</v>
      </c>
      <c r="C246" s="5" t="s">
        <v>30</v>
      </c>
      <c r="D246" s="5" t="s">
        <v>29</v>
      </c>
      <c r="E246" s="38">
        <v>52252025.920000002</v>
      </c>
      <c r="F246" s="5">
        <v>47501</v>
      </c>
      <c r="G246" s="5">
        <v>178441</v>
      </c>
      <c r="H246" s="6">
        <v>0.91500000000000004</v>
      </c>
      <c r="I246" s="6">
        <v>0.871</v>
      </c>
      <c r="J246" s="5">
        <v>1100</v>
      </c>
      <c r="K246" s="5">
        <v>120</v>
      </c>
      <c r="L246" s="5">
        <v>32</v>
      </c>
      <c r="M246" s="7">
        <v>6.5879474197216599</v>
      </c>
      <c r="N246" s="5">
        <v>1.05</v>
      </c>
      <c r="O246" s="5">
        <v>2193726.5290800002</v>
      </c>
      <c r="P246" s="5">
        <v>0.94810000000000005</v>
      </c>
      <c r="Q246" s="5">
        <v>662022.30000000505</v>
      </c>
      <c r="R246" s="5">
        <v>728224.53000000562</v>
      </c>
      <c r="S246" s="5">
        <v>624092.62649999897</v>
      </c>
      <c r="T246" s="40">
        <v>7240784.3307089731</v>
      </c>
      <c r="U246" s="5" t="s">
        <v>29</v>
      </c>
      <c r="V246" s="5" t="s">
        <v>29</v>
      </c>
    </row>
    <row r="247" spans="1:22" x14ac:dyDescent="0.25">
      <c r="A247" s="39" t="s">
        <v>3</v>
      </c>
      <c r="B247" s="5" t="s">
        <v>29</v>
      </c>
      <c r="C247" s="5" t="s">
        <v>30</v>
      </c>
      <c r="D247" s="5" t="s">
        <v>29</v>
      </c>
      <c r="E247" s="38">
        <v>47417452.789999999</v>
      </c>
      <c r="F247" s="5">
        <v>31936</v>
      </c>
      <c r="G247" s="5">
        <v>138180</v>
      </c>
      <c r="H247" s="6">
        <v>0.93400000000000005</v>
      </c>
      <c r="I247" s="6">
        <v>0.86899999999999999</v>
      </c>
      <c r="J247" s="5">
        <v>1485</v>
      </c>
      <c r="K247" s="5">
        <v>107</v>
      </c>
      <c r="L247" s="5">
        <v>25</v>
      </c>
      <c r="M247" s="7">
        <v>4.7129295340016801</v>
      </c>
      <c r="N247" s="5">
        <v>1.18</v>
      </c>
      <c r="O247" s="5">
        <v>1563393.114089991</v>
      </c>
      <c r="P247" s="5">
        <v>0</v>
      </c>
      <c r="Q247" s="5">
        <v>440137.700000001</v>
      </c>
      <c r="R247" s="5">
        <v>484151.47000000114</v>
      </c>
      <c r="S247" s="5">
        <v>156157.45950000003</v>
      </c>
      <c r="T247" s="40">
        <v>3531895.6908679148</v>
      </c>
      <c r="U247" s="5" t="s">
        <v>29</v>
      </c>
      <c r="V247" s="5" t="s">
        <v>29</v>
      </c>
    </row>
    <row r="248" spans="1:22" x14ac:dyDescent="0.25">
      <c r="A248" s="39" t="s">
        <v>4</v>
      </c>
      <c r="B248" s="5" t="s">
        <v>29</v>
      </c>
      <c r="C248" s="5" t="s">
        <v>30</v>
      </c>
      <c r="D248" s="5" t="s">
        <v>29</v>
      </c>
      <c r="E248" s="38">
        <v>40076703.079999998</v>
      </c>
      <c r="F248" s="5">
        <v>30486</v>
      </c>
      <c r="G248" s="5">
        <v>164424</v>
      </c>
      <c r="H248" s="6">
        <v>0.93200000000000005</v>
      </c>
      <c r="I248" s="6">
        <v>0.88400000000000001</v>
      </c>
      <c r="J248" s="5">
        <v>1315</v>
      </c>
      <c r="K248" s="5">
        <v>88</v>
      </c>
      <c r="L248" s="5">
        <v>16</v>
      </c>
      <c r="M248" s="7">
        <v>20.452339117788298</v>
      </c>
      <c r="N248" s="5">
        <v>1.83</v>
      </c>
      <c r="O248" s="5">
        <v>1035865.4013900001</v>
      </c>
      <c r="P248" s="5">
        <v>0.89570000000000005</v>
      </c>
      <c r="Q248" s="5">
        <v>384587.39999999898</v>
      </c>
      <c r="R248" s="5">
        <v>423046.13999999891</v>
      </c>
      <c r="S248" s="5">
        <v>124801.33050000001</v>
      </c>
      <c r="T248" s="40">
        <v>3452502.6444651252</v>
      </c>
      <c r="U248" s="5" t="s">
        <v>29</v>
      </c>
      <c r="V248" s="5" t="s">
        <v>29</v>
      </c>
    </row>
    <row r="249" spans="1:22" x14ac:dyDescent="0.25">
      <c r="A249" s="39" t="s">
        <v>0</v>
      </c>
      <c r="B249" s="5" t="s">
        <v>29</v>
      </c>
      <c r="C249" s="5" t="s">
        <v>30</v>
      </c>
      <c r="D249" s="5" t="s">
        <v>29</v>
      </c>
      <c r="E249" s="38">
        <v>565016716.51999998</v>
      </c>
      <c r="F249" s="5">
        <v>281468</v>
      </c>
      <c r="G249" s="5">
        <v>1193867</v>
      </c>
      <c r="H249" s="6">
        <v>0.92300000000000004</v>
      </c>
      <c r="I249" s="6">
        <v>0.89</v>
      </c>
      <c r="J249" s="5">
        <v>2007</v>
      </c>
      <c r="K249" s="5">
        <v>127</v>
      </c>
      <c r="L249" s="5">
        <v>30</v>
      </c>
      <c r="M249" s="7">
        <v>12.392327777004301</v>
      </c>
      <c r="N249" s="5">
        <v>1.26</v>
      </c>
      <c r="O249" s="5">
        <v>17611103.919569999</v>
      </c>
      <c r="P249" s="5">
        <v>0.9657</v>
      </c>
      <c r="Q249" s="5">
        <v>4185542.1999999899</v>
      </c>
      <c r="R249" s="5">
        <v>4604096.4199999897</v>
      </c>
      <c r="S249" s="5">
        <v>465907.12244999892</v>
      </c>
      <c r="T249" s="40">
        <v>67016919.326595969</v>
      </c>
      <c r="U249" s="5" t="s">
        <v>29</v>
      </c>
      <c r="V249" s="5" t="s">
        <v>29</v>
      </c>
    </row>
    <row r="250" spans="1:22" x14ac:dyDescent="0.25">
      <c r="A250" s="39" t="s">
        <v>5</v>
      </c>
      <c r="B250" s="5" t="s">
        <v>29</v>
      </c>
      <c r="C250" s="5" t="s">
        <v>30</v>
      </c>
      <c r="D250" s="5" t="s">
        <v>29</v>
      </c>
      <c r="E250" s="38">
        <v>67267010.060000002</v>
      </c>
      <c r="F250" s="5">
        <v>50101</v>
      </c>
      <c r="G250" s="5">
        <v>165239</v>
      </c>
      <c r="H250" s="6">
        <v>0.93600000000000005</v>
      </c>
      <c r="I250" s="6">
        <v>0.9</v>
      </c>
      <c r="J250" s="5">
        <v>1343</v>
      </c>
      <c r="K250" s="5">
        <v>115</v>
      </c>
      <c r="L250" s="5">
        <v>35</v>
      </c>
      <c r="M250" s="7">
        <v>11.249064663533099</v>
      </c>
      <c r="N250" s="5">
        <v>1.1200000000000001</v>
      </c>
      <c r="O250" s="5">
        <v>1511592.8396939998</v>
      </c>
      <c r="P250" s="5">
        <v>0.76456000000000002</v>
      </c>
      <c r="Q250" s="5">
        <v>892696.42000001774</v>
      </c>
      <c r="R250" s="5">
        <v>981966.06200001959</v>
      </c>
      <c r="S250" s="5">
        <v>324319.57949999894</v>
      </c>
      <c r="T250" s="40">
        <v>4801323.2798133707</v>
      </c>
      <c r="U250" s="5" t="s">
        <v>29</v>
      </c>
      <c r="V250" s="5" t="s">
        <v>29</v>
      </c>
    </row>
    <row r="251" spans="1:22" x14ac:dyDescent="0.25">
      <c r="A251" s="39" t="s">
        <v>6</v>
      </c>
      <c r="B251" s="5" t="s">
        <v>29</v>
      </c>
      <c r="C251" s="5" t="s">
        <v>30</v>
      </c>
      <c r="D251" s="5" t="s">
        <v>29</v>
      </c>
      <c r="E251" s="38">
        <v>318380482.73000002</v>
      </c>
      <c r="F251" s="5">
        <v>118496</v>
      </c>
      <c r="G251" s="5">
        <v>774537</v>
      </c>
      <c r="H251" s="6">
        <v>0.96899999999999997</v>
      </c>
      <c r="I251" s="6">
        <v>0.94199999999999995</v>
      </c>
      <c r="J251" s="5">
        <v>2687</v>
      </c>
      <c r="K251" s="5">
        <v>170</v>
      </c>
      <c r="L251" s="5">
        <v>26</v>
      </c>
      <c r="M251" s="7">
        <v>17.952823206060799</v>
      </c>
      <c r="N251" s="5">
        <v>1.26</v>
      </c>
      <c r="O251" s="5">
        <v>6935536.36998</v>
      </c>
      <c r="P251" s="5">
        <v>0.85650000000000004</v>
      </c>
      <c r="Q251" s="5">
        <v>2290787.3400000101</v>
      </c>
      <c r="R251" s="5">
        <v>2519866.0740000112</v>
      </c>
      <c r="S251" s="5">
        <v>400319.70299999998</v>
      </c>
      <c r="T251" s="40">
        <v>44286309.990348645</v>
      </c>
      <c r="U251" s="5" t="s">
        <v>29</v>
      </c>
      <c r="V251" s="5" t="s">
        <v>29</v>
      </c>
    </row>
    <row r="252" spans="1:22" x14ac:dyDescent="0.25">
      <c r="A252" s="39" t="s">
        <v>7</v>
      </c>
      <c r="B252" s="5" t="s">
        <v>29</v>
      </c>
      <c r="C252" s="5" t="s">
        <v>30</v>
      </c>
      <c r="D252" s="5" t="s">
        <v>29</v>
      </c>
      <c r="E252" s="38">
        <v>175976371.66</v>
      </c>
      <c r="F252" s="5">
        <v>125140</v>
      </c>
      <c r="G252" s="5">
        <v>617774</v>
      </c>
      <c r="H252" s="6">
        <v>0.95899999999999996</v>
      </c>
      <c r="I252" s="6">
        <v>0.92100000000000004</v>
      </c>
      <c r="J252" s="5">
        <v>1406</v>
      </c>
      <c r="K252" s="5">
        <v>101</v>
      </c>
      <c r="L252" s="5">
        <v>20</v>
      </c>
      <c r="M252" s="7">
        <v>8.6661024670316298</v>
      </c>
      <c r="N252" s="5">
        <v>1.1000000000000001</v>
      </c>
      <c r="O252" s="5">
        <v>4766227.4372129943</v>
      </c>
      <c r="P252" s="5">
        <v>0.92626200000000003</v>
      </c>
      <c r="Q252" s="5">
        <v>1820176.1599999783</v>
      </c>
      <c r="R252" s="5">
        <v>2002193.7759999763</v>
      </c>
      <c r="S252" s="5">
        <v>270704.5845</v>
      </c>
      <c r="T252" s="40">
        <v>16421716.572933206</v>
      </c>
      <c r="U252" s="5" t="s">
        <v>29</v>
      </c>
      <c r="V252" s="5" t="s">
        <v>29</v>
      </c>
    </row>
    <row r="253" spans="1:22" x14ac:dyDescent="0.25">
      <c r="A253" s="39" t="s">
        <v>8</v>
      </c>
      <c r="B253" s="5" t="s">
        <v>29</v>
      </c>
      <c r="C253" s="5" t="s">
        <v>30</v>
      </c>
      <c r="D253" s="5" t="s">
        <v>29</v>
      </c>
      <c r="E253" s="38">
        <v>18027729.98</v>
      </c>
      <c r="F253" s="5">
        <v>18743</v>
      </c>
      <c r="G253" s="5">
        <v>95194</v>
      </c>
      <c r="H253" s="6">
        <v>0.94199999999999995</v>
      </c>
      <c r="I253" s="6">
        <v>0.89100000000000001</v>
      </c>
      <c r="J253" s="5">
        <v>962</v>
      </c>
      <c r="K253" s="5">
        <v>93</v>
      </c>
      <c r="L253" s="5">
        <v>18</v>
      </c>
      <c r="M253" s="7">
        <v>11.7433712121212</v>
      </c>
      <c r="N253" s="5">
        <v>1.1200000000000001</v>
      </c>
      <c r="O253" s="5">
        <v>582233.72256000002</v>
      </c>
      <c r="P253" s="5">
        <v>0.81269999999999998</v>
      </c>
      <c r="Q253" s="5">
        <v>390284.400000008</v>
      </c>
      <c r="R253" s="5">
        <v>429312.84000000881</v>
      </c>
      <c r="S253" s="5">
        <v>139577.21399999896</v>
      </c>
      <c r="T253" s="40">
        <v>2203985.0560357179</v>
      </c>
      <c r="U253" s="5" t="s">
        <v>29</v>
      </c>
      <c r="V253" s="5" t="s">
        <v>29</v>
      </c>
    </row>
    <row r="254" spans="1:22" x14ac:dyDescent="0.25">
      <c r="A254" s="39" t="s">
        <v>9</v>
      </c>
      <c r="B254" s="5" t="s">
        <v>29</v>
      </c>
      <c r="C254" s="5" t="s">
        <v>30</v>
      </c>
      <c r="D254" s="5" t="s">
        <v>29</v>
      </c>
      <c r="E254" s="38">
        <v>67547244.049999997</v>
      </c>
      <c r="F254" s="5">
        <v>53863</v>
      </c>
      <c r="G254" s="5">
        <v>251140</v>
      </c>
      <c r="H254" s="6">
        <v>0.90400000000000003</v>
      </c>
      <c r="I254" s="6">
        <v>0.83399999999999996</v>
      </c>
      <c r="J254" s="5">
        <v>1254</v>
      </c>
      <c r="K254" s="5">
        <v>71</v>
      </c>
      <c r="L254" s="5">
        <v>15</v>
      </c>
      <c r="M254" s="7">
        <v>5.1795504652033397</v>
      </c>
      <c r="N254" s="5">
        <v>1.1599999999999999</v>
      </c>
      <c r="O254" s="5">
        <v>918996.21208799991</v>
      </c>
      <c r="P254" s="5">
        <v>0.71056000000000008</v>
      </c>
      <c r="Q254" s="5">
        <v>777961.03000000888</v>
      </c>
      <c r="R254" s="5">
        <v>855757.13300000981</v>
      </c>
      <c r="S254" s="5">
        <v>114642.969</v>
      </c>
      <c r="T254" s="40">
        <v>3127184.8602901618</v>
      </c>
      <c r="U254" s="5" t="s">
        <v>29</v>
      </c>
      <c r="V254" s="5" t="s">
        <v>29</v>
      </c>
    </row>
    <row r="255" spans="1:22" x14ac:dyDescent="0.25">
      <c r="A255" s="39" t="s">
        <v>2</v>
      </c>
      <c r="B255" s="5" t="s">
        <v>30</v>
      </c>
      <c r="C255" s="5" t="s">
        <v>30</v>
      </c>
      <c r="D255" s="5" t="s">
        <v>30</v>
      </c>
      <c r="E255" s="38">
        <v>52252025.920000002</v>
      </c>
      <c r="F255" s="5">
        <v>47501</v>
      </c>
      <c r="G255" s="5">
        <v>178441</v>
      </c>
      <c r="H255" s="6">
        <v>0.91500000000000004</v>
      </c>
      <c r="I255" s="6">
        <v>0.871</v>
      </c>
      <c r="J255" s="5">
        <v>1100</v>
      </c>
      <c r="K255" s="5">
        <v>120</v>
      </c>
      <c r="L255" s="5">
        <v>32</v>
      </c>
      <c r="M255" s="7">
        <v>6.5879474197216599</v>
      </c>
      <c r="N255" s="5">
        <v>1.05</v>
      </c>
      <c r="O255" s="5">
        <v>2193726.5290800002</v>
      </c>
      <c r="P255" s="5">
        <v>0.94810000000000005</v>
      </c>
      <c r="Q255" s="5">
        <v>662022.30000000505</v>
      </c>
      <c r="R255" s="5">
        <v>728224.53000000562</v>
      </c>
      <c r="S255" s="5">
        <v>624092.62649999897</v>
      </c>
      <c r="T255" s="40">
        <v>7240784.3307089731</v>
      </c>
      <c r="U255" s="5" t="s">
        <v>29</v>
      </c>
      <c r="V255" s="5" t="s">
        <v>29</v>
      </c>
    </row>
    <row r="256" spans="1:22" x14ac:dyDescent="0.25">
      <c r="A256" s="39" t="s">
        <v>3</v>
      </c>
      <c r="B256" s="5" t="s">
        <v>30</v>
      </c>
      <c r="C256" s="5" t="s">
        <v>30</v>
      </c>
      <c r="D256" s="5" t="s">
        <v>30</v>
      </c>
      <c r="E256" s="38">
        <v>47417452.789999999</v>
      </c>
      <c r="F256" s="5">
        <v>31936</v>
      </c>
      <c r="G256" s="5">
        <v>138180</v>
      </c>
      <c r="H256" s="6">
        <v>0.93400000000000005</v>
      </c>
      <c r="I256" s="6">
        <v>0.86899999999999999</v>
      </c>
      <c r="J256" s="5">
        <v>1485</v>
      </c>
      <c r="K256" s="5">
        <v>107</v>
      </c>
      <c r="L256" s="5">
        <v>25</v>
      </c>
      <c r="M256" s="7">
        <v>4.7129295340016801</v>
      </c>
      <c r="N256" s="5">
        <v>1.18</v>
      </c>
      <c r="O256" s="5">
        <v>1563393.114089991</v>
      </c>
      <c r="P256" s="5">
        <v>0</v>
      </c>
      <c r="Q256" s="5">
        <v>440137.700000001</v>
      </c>
      <c r="R256" s="5">
        <v>484151.47000000114</v>
      </c>
      <c r="S256" s="5">
        <v>156157.45950000003</v>
      </c>
      <c r="T256" s="40">
        <v>3531895.6908679148</v>
      </c>
      <c r="U256" s="5" t="s">
        <v>29</v>
      </c>
      <c r="V256" s="5" t="s">
        <v>29</v>
      </c>
    </row>
    <row r="257" spans="1:22" x14ac:dyDescent="0.25">
      <c r="A257" s="39" t="s">
        <v>4</v>
      </c>
      <c r="B257" s="5" t="s">
        <v>30</v>
      </c>
      <c r="C257" s="5" t="s">
        <v>30</v>
      </c>
      <c r="D257" s="5" t="s">
        <v>30</v>
      </c>
      <c r="E257" s="38">
        <v>40076703.079999998</v>
      </c>
      <c r="F257" s="5">
        <v>30486</v>
      </c>
      <c r="G257" s="5">
        <v>164424</v>
      </c>
      <c r="H257" s="6">
        <v>0.93200000000000005</v>
      </c>
      <c r="I257" s="6">
        <v>0.88400000000000001</v>
      </c>
      <c r="J257" s="5">
        <v>1315</v>
      </c>
      <c r="K257" s="5">
        <v>88</v>
      </c>
      <c r="L257" s="5">
        <v>16</v>
      </c>
      <c r="M257" s="7">
        <v>20.452339117788298</v>
      </c>
      <c r="N257" s="5">
        <v>1.83</v>
      </c>
      <c r="O257" s="5">
        <v>1035865.4013900001</v>
      </c>
      <c r="P257" s="5">
        <v>0.89570000000000005</v>
      </c>
      <c r="Q257" s="5">
        <v>384587.39999999898</v>
      </c>
      <c r="R257" s="5">
        <v>423046.13999999891</v>
      </c>
      <c r="S257" s="5">
        <v>124801.33050000001</v>
      </c>
      <c r="T257" s="40">
        <v>3452502.6444651252</v>
      </c>
      <c r="U257" s="5" t="s">
        <v>29</v>
      </c>
      <c r="V257" s="5" t="s">
        <v>29</v>
      </c>
    </row>
    <row r="258" spans="1:22" x14ac:dyDescent="0.25">
      <c r="A258" s="39" t="s">
        <v>0</v>
      </c>
      <c r="B258" s="5" t="s">
        <v>30</v>
      </c>
      <c r="C258" s="5" t="s">
        <v>30</v>
      </c>
      <c r="D258" s="5" t="s">
        <v>30</v>
      </c>
      <c r="E258" s="38">
        <v>565016716.51999998</v>
      </c>
      <c r="F258" s="5">
        <v>281468</v>
      </c>
      <c r="G258" s="5">
        <v>1193867</v>
      </c>
      <c r="H258" s="6">
        <v>0.92300000000000004</v>
      </c>
      <c r="I258" s="6">
        <v>0.89</v>
      </c>
      <c r="J258" s="5">
        <v>2007</v>
      </c>
      <c r="K258" s="5">
        <v>127</v>
      </c>
      <c r="L258" s="5">
        <v>30</v>
      </c>
      <c r="M258" s="7">
        <v>12.392327777004301</v>
      </c>
      <c r="N258" s="5">
        <v>1.26</v>
      </c>
      <c r="O258" s="5">
        <v>17611103.919569999</v>
      </c>
      <c r="P258" s="5">
        <v>0.9657</v>
      </c>
      <c r="Q258" s="5">
        <v>4185542.1999999899</v>
      </c>
      <c r="R258" s="5">
        <v>4604096.4199999897</v>
      </c>
      <c r="S258" s="5">
        <v>465907.12244999892</v>
      </c>
      <c r="T258" s="40">
        <v>67016919.326595969</v>
      </c>
      <c r="U258" s="5" t="s">
        <v>29</v>
      </c>
      <c r="V258" s="5" t="s">
        <v>29</v>
      </c>
    </row>
    <row r="259" spans="1:22" x14ac:dyDescent="0.25">
      <c r="A259" s="39" t="s">
        <v>5</v>
      </c>
      <c r="B259" s="5" t="s">
        <v>30</v>
      </c>
      <c r="C259" s="5" t="s">
        <v>30</v>
      </c>
      <c r="D259" s="5" t="s">
        <v>30</v>
      </c>
      <c r="E259" s="38">
        <v>67267010.060000002</v>
      </c>
      <c r="F259" s="5">
        <v>50101</v>
      </c>
      <c r="G259" s="5">
        <v>165239</v>
      </c>
      <c r="H259" s="6">
        <v>0.93600000000000005</v>
      </c>
      <c r="I259" s="6">
        <v>0.9</v>
      </c>
      <c r="J259" s="5">
        <v>1343</v>
      </c>
      <c r="K259" s="5">
        <v>115</v>
      </c>
      <c r="L259" s="5">
        <v>35</v>
      </c>
      <c r="M259" s="7">
        <v>11.249064663533099</v>
      </c>
      <c r="N259" s="5">
        <v>1.1200000000000001</v>
      </c>
      <c r="O259" s="5">
        <v>2159418.3424200001</v>
      </c>
      <c r="P259" s="5">
        <v>0.95569999999999999</v>
      </c>
      <c r="Q259" s="5">
        <v>811542.20000001602</v>
      </c>
      <c r="R259" s="5">
        <v>892696.42000001774</v>
      </c>
      <c r="S259" s="5">
        <v>324319.57949999894</v>
      </c>
      <c r="T259" s="40">
        <v>6859033.2568762442</v>
      </c>
      <c r="U259" s="5" t="s">
        <v>29</v>
      </c>
      <c r="V259" s="5" t="s">
        <v>29</v>
      </c>
    </row>
    <row r="260" spans="1:22" x14ac:dyDescent="0.25">
      <c r="A260" s="39" t="s">
        <v>6</v>
      </c>
      <c r="B260" s="5" t="s">
        <v>30</v>
      </c>
      <c r="C260" s="5" t="s">
        <v>30</v>
      </c>
      <c r="D260" s="5" t="s">
        <v>30</v>
      </c>
      <c r="E260" s="38">
        <v>318380482.73000002</v>
      </c>
      <c r="F260" s="5">
        <v>118496</v>
      </c>
      <c r="G260" s="5">
        <v>774537</v>
      </c>
      <c r="H260" s="6">
        <v>0.96899999999999997</v>
      </c>
      <c r="I260" s="6">
        <v>0.94199999999999995</v>
      </c>
      <c r="J260" s="5">
        <v>2687</v>
      </c>
      <c r="K260" s="5">
        <v>170</v>
      </c>
      <c r="L260" s="5">
        <v>26</v>
      </c>
      <c r="M260" s="7">
        <v>17.952823206060799</v>
      </c>
      <c r="N260" s="5">
        <v>1.26</v>
      </c>
      <c r="O260" s="5">
        <v>6935536.36998</v>
      </c>
      <c r="P260" s="5">
        <v>0.85650000000000004</v>
      </c>
      <c r="Q260" s="5">
        <v>2290787.3400000101</v>
      </c>
      <c r="R260" s="5">
        <v>2519866.0740000112</v>
      </c>
      <c r="S260" s="5">
        <v>400319.70299999998</v>
      </c>
      <c r="T260" s="40">
        <v>44286309.990348645</v>
      </c>
      <c r="U260" s="5" t="s">
        <v>29</v>
      </c>
      <c r="V260" s="5" t="s">
        <v>29</v>
      </c>
    </row>
    <row r="261" spans="1:22" x14ac:dyDescent="0.25">
      <c r="A261" s="39" t="s">
        <v>7</v>
      </c>
      <c r="B261" s="5" t="s">
        <v>30</v>
      </c>
      <c r="C261" s="5" t="s">
        <v>30</v>
      </c>
      <c r="D261" s="5" t="s">
        <v>30</v>
      </c>
      <c r="E261" s="38">
        <v>175976371.66</v>
      </c>
      <c r="F261" s="5">
        <v>125140</v>
      </c>
      <c r="G261" s="5">
        <v>617774</v>
      </c>
      <c r="H261" s="6">
        <v>0.95899999999999996</v>
      </c>
      <c r="I261" s="6">
        <v>0.92100000000000004</v>
      </c>
      <c r="J261" s="5">
        <v>1406</v>
      </c>
      <c r="K261" s="5">
        <v>101</v>
      </c>
      <c r="L261" s="5">
        <v>20</v>
      </c>
      <c r="M261" s="7">
        <v>8.6661024670316298</v>
      </c>
      <c r="N261" s="5">
        <v>1.1000000000000001</v>
      </c>
      <c r="O261" s="5">
        <v>5295808.2635699939</v>
      </c>
      <c r="P261" s="5">
        <v>0.90810000000000002</v>
      </c>
      <c r="Q261" s="5">
        <v>1654705.5999999801</v>
      </c>
      <c r="R261" s="5">
        <v>1820176.1599999783</v>
      </c>
      <c r="S261" s="5">
        <v>270704.5845</v>
      </c>
      <c r="T261" s="40">
        <v>18246351.747703563</v>
      </c>
      <c r="U261" s="5" t="s">
        <v>29</v>
      </c>
      <c r="V261" s="5" t="s">
        <v>29</v>
      </c>
    </row>
    <row r="262" spans="1:22" x14ac:dyDescent="0.25">
      <c r="A262" s="39" t="s">
        <v>8</v>
      </c>
      <c r="B262" s="5" t="s">
        <v>30</v>
      </c>
      <c r="C262" s="5" t="s">
        <v>30</v>
      </c>
      <c r="D262" s="5" t="s">
        <v>30</v>
      </c>
      <c r="E262" s="38">
        <v>18027729.98</v>
      </c>
      <c r="F262" s="5">
        <v>18743</v>
      </c>
      <c r="G262" s="5">
        <v>95194</v>
      </c>
      <c r="H262" s="6">
        <v>0.94199999999999995</v>
      </c>
      <c r="I262" s="6">
        <v>0.89100000000000001</v>
      </c>
      <c r="J262" s="5">
        <v>962</v>
      </c>
      <c r="K262" s="5">
        <v>93</v>
      </c>
      <c r="L262" s="5">
        <v>18</v>
      </c>
      <c r="M262" s="7">
        <v>11.7433712121212</v>
      </c>
      <c r="N262" s="5">
        <v>1.1200000000000001</v>
      </c>
      <c r="O262" s="5">
        <v>582233.72256000002</v>
      </c>
      <c r="P262" s="5">
        <v>0.81269999999999998</v>
      </c>
      <c r="Q262" s="5">
        <v>390284.400000008</v>
      </c>
      <c r="R262" s="5">
        <v>429312.84000000881</v>
      </c>
      <c r="S262" s="5">
        <v>139577.21399999896</v>
      </c>
      <c r="T262" s="40">
        <v>2203985.0560357179</v>
      </c>
      <c r="U262" s="5" t="s">
        <v>29</v>
      </c>
      <c r="V262" s="5" t="s">
        <v>29</v>
      </c>
    </row>
    <row r="263" spans="1:22" x14ac:dyDescent="0.25">
      <c r="A263" s="39" t="s">
        <v>9</v>
      </c>
      <c r="B263" s="5" t="s">
        <v>30</v>
      </c>
      <c r="C263" s="5" t="s">
        <v>30</v>
      </c>
      <c r="D263" s="5" t="s">
        <v>30</v>
      </c>
      <c r="E263" s="38">
        <v>67547244.049999997</v>
      </c>
      <c r="F263" s="5">
        <v>53863</v>
      </c>
      <c r="G263" s="5">
        <v>251140</v>
      </c>
      <c r="H263" s="6">
        <v>0.90400000000000003</v>
      </c>
      <c r="I263" s="6">
        <v>0.83399999999999996</v>
      </c>
      <c r="J263" s="5">
        <v>1254</v>
      </c>
      <c r="K263" s="5">
        <v>71</v>
      </c>
      <c r="L263" s="5">
        <v>15</v>
      </c>
      <c r="M263" s="7">
        <v>5.1795504652033397</v>
      </c>
      <c r="N263" s="5">
        <v>1.1599999999999999</v>
      </c>
      <c r="O263" s="5">
        <v>1531660.35348</v>
      </c>
      <c r="P263" s="5">
        <v>0.88819999999999999</v>
      </c>
      <c r="Q263" s="5">
        <v>707237.30000000796</v>
      </c>
      <c r="R263" s="5">
        <v>777961.03000000888</v>
      </c>
      <c r="S263" s="5">
        <v>114642.969</v>
      </c>
      <c r="T263" s="40">
        <v>5211974.7671502689</v>
      </c>
      <c r="U263" s="5" t="s">
        <v>29</v>
      </c>
      <c r="V263" s="5" t="s">
        <v>29</v>
      </c>
    </row>
    <row r="264" spans="1:22" x14ac:dyDescent="0.25">
      <c r="A264" s="39" t="s">
        <v>2</v>
      </c>
      <c r="B264" s="5" t="s">
        <v>30</v>
      </c>
      <c r="C264" s="5" t="s">
        <v>29</v>
      </c>
      <c r="D264" s="5" t="s">
        <v>30</v>
      </c>
      <c r="E264" s="38">
        <v>52252025.920000002</v>
      </c>
      <c r="F264" s="5">
        <v>47501</v>
      </c>
      <c r="G264" s="5">
        <v>178441</v>
      </c>
      <c r="H264" s="6">
        <v>0.91500000000000004</v>
      </c>
      <c r="I264" s="6">
        <v>0.871</v>
      </c>
      <c r="J264" s="5">
        <v>1100</v>
      </c>
      <c r="K264" s="5">
        <v>120</v>
      </c>
      <c r="L264" s="5">
        <v>32</v>
      </c>
      <c r="M264" s="7">
        <v>6.5879474197216599</v>
      </c>
      <c r="N264" s="5">
        <v>1.05</v>
      </c>
      <c r="O264" s="5">
        <v>1096863.2645400001</v>
      </c>
      <c r="P264" s="5">
        <v>0.66366999999999998</v>
      </c>
      <c r="Q264" s="5">
        <v>728224.53000000562</v>
      </c>
      <c r="R264" s="5">
        <v>801046.98300000629</v>
      </c>
      <c r="S264" s="5">
        <v>624092.62649999897</v>
      </c>
      <c r="T264" s="40">
        <v>3620392.1653544866</v>
      </c>
      <c r="U264" s="5" t="s">
        <v>29</v>
      </c>
      <c r="V264" s="5" t="s">
        <v>29</v>
      </c>
    </row>
    <row r="265" spans="1:22" x14ac:dyDescent="0.25">
      <c r="A265" s="39" t="s">
        <v>3</v>
      </c>
      <c r="B265" s="5" t="s">
        <v>30</v>
      </c>
      <c r="C265" s="5" t="s">
        <v>29</v>
      </c>
      <c r="D265" s="5" t="s">
        <v>30</v>
      </c>
      <c r="E265" s="38">
        <v>47417452.789999999</v>
      </c>
      <c r="F265" s="5">
        <v>31936</v>
      </c>
      <c r="G265" s="5">
        <v>138180</v>
      </c>
      <c r="H265" s="6">
        <v>0.93400000000000005</v>
      </c>
      <c r="I265" s="6">
        <v>0.86899999999999999</v>
      </c>
      <c r="J265" s="5">
        <v>1485</v>
      </c>
      <c r="K265" s="5">
        <v>107</v>
      </c>
      <c r="L265" s="5">
        <v>25</v>
      </c>
      <c r="M265" s="7">
        <v>4.7129295340016801</v>
      </c>
      <c r="N265" s="5">
        <v>1.18</v>
      </c>
      <c r="O265" s="5">
        <v>781696.55704499548</v>
      </c>
      <c r="P265" s="5">
        <v>0</v>
      </c>
      <c r="Q265" s="5">
        <v>484151.47000000114</v>
      </c>
      <c r="R265" s="5">
        <v>532566.61700000125</v>
      </c>
      <c r="S265" s="5">
        <v>156157.45950000003</v>
      </c>
      <c r="T265" s="40">
        <v>1765947.8454339574</v>
      </c>
      <c r="U265" s="5" t="s">
        <v>29</v>
      </c>
      <c r="V265" s="5" t="s">
        <v>29</v>
      </c>
    </row>
    <row r="266" spans="1:22" x14ac:dyDescent="0.25">
      <c r="A266" s="39" t="s">
        <v>4</v>
      </c>
      <c r="B266" s="5" t="s">
        <v>30</v>
      </c>
      <c r="C266" s="5" t="s">
        <v>29</v>
      </c>
      <c r="D266" s="5" t="s">
        <v>30</v>
      </c>
      <c r="E266" s="38">
        <v>40076703.079999998</v>
      </c>
      <c r="F266" s="5">
        <v>30486</v>
      </c>
      <c r="G266" s="5">
        <v>164424</v>
      </c>
      <c r="H266" s="6">
        <v>0.93200000000000005</v>
      </c>
      <c r="I266" s="6">
        <v>0.88400000000000001</v>
      </c>
      <c r="J266" s="5">
        <v>1315</v>
      </c>
      <c r="K266" s="5">
        <v>88</v>
      </c>
      <c r="L266" s="5">
        <v>16</v>
      </c>
      <c r="M266" s="7">
        <v>20.452339117788298</v>
      </c>
      <c r="N266" s="5">
        <v>1.83</v>
      </c>
      <c r="O266" s="5">
        <v>517932.70069500007</v>
      </c>
      <c r="P266" s="5">
        <v>0.62699000000000005</v>
      </c>
      <c r="Q266" s="5">
        <v>423046.13999999891</v>
      </c>
      <c r="R266" s="5">
        <v>465350.75399999885</v>
      </c>
      <c r="S266" s="5">
        <v>124801.33050000001</v>
      </c>
      <c r="T266" s="40">
        <v>1726251.3222325626</v>
      </c>
      <c r="U266" s="5" t="s">
        <v>29</v>
      </c>
      <c r="V266" s="5" t="s">
        <v>29</v>
      </c>
    </row>
    <row r="267" spans="1:22" x14ac:dyDescent="0.25">
      <c r="A267" s="39" t="s">
        <v>0</v>
      </c>
      <c r="B267" s="5" t="s">
        <v>30</v>
      </c>
      <c r="C267" s="5" t="s">
        <v>29</v>
      </c>
      <c r="D267" s="5" t="s">
        <v>30</v>
      </c>
      <c r="E267" s="38">
        <v>565016716.51999998</v>
      </c>
      <c r="F267" s="5">
        <v>281468</v>
      </c>
      <c r="G267" s="5">
        <v>1193867</v>
      </c>
      <c r="H267" s="6">
        <v>0.92300000000000004</v>
      </c>
      <c r="I267" s="6">
        <v>0.89</v>
      </c>
      <c r="J267" s="5">
        <v>2007</v>
      </c>
      <c r="K267" s="5">
        <v>127</v>
      </c>
      <c r="L267" s="5">
        <v>30</v>
      </c>
      <c r="M267" s="7">
        <v>12.392327777004301</v>
      </c>
      <c r="N267" s="5">
        <v>1.26</v>
      </c>
      <c r="O267" s="5">
        <v>21133324.703484003</v>
      </c>
      <c r="P267" s="5">
        <v>1.06227</v>
      </c>
      <c r="Q267" s="5">
        <v>4604096.4199999897</v>
      </c>
      <c r="R267" s="5">
        <v>5064506.0619999887</v>
      </c>
      <c r="S267" s="5">
        <v>465907.12244999892</v>
      </c>
      <c r="T267" s="40">
        <v>80420303.191915169</v>
      </c>
      <c r="U267" s="5" t="s">
        <v>29</v>
      </c>
      <c r="V267" s="5" t="s">
        <v>29</v>
      </c>
    </row>
    <row r="268" spans="1:22" x14ac:dyDescent="0.25">
      <c r="A268" s="39" t="s">
        <v>5</v>
      </c>
      <c r="B268" s="5" t="s">
        <v>30</v>
      </c>
      <c r="C268" s="5" t="s">
        <v>29</v>
      </c>
      <c r="D268" s="5" t="s">
        <v>30</v>
      </c>
      <c r="E268" s="38">
        <v>67267010.060000002</v>
      </c>
      <c r="F268" s="5">
        <v>50101</v>
      </c>
      <c r="G268" s="5">
        <v>165239</v>
      </c>
      <c r="H268" s="6">
        <v>0.93600000000000005</v>
      </c>
      <c r="I268" s="6">
        <v>0.9</v>
      </c>
      <c r="J268" s="5">
        <v>1343</v>
      </c>
      <c r="K268" s="5">
        <v>115</v>
      </c>
      <c r="L268" s="5">
        <v>35</v>
      </c>
      <c r="M268" s="7">
        <v>11.249064663533099</v>
      </c>
      <c r="N268" s="5">
        <v>1.1200000000000001</v>
      </c>
      <c r="O268" s="5">
        <v>2159418.3424200001</v>
      </c>
      <c r="P268" s="5">
        <v>0.95569999999999999</v>
      </c>
      <c r="Q268" s="5">
        <v>811542.20000001602</v>
      </c>
      <c r="R268" s="5">
        <v>892696.42000001774</v>
      </c>
      <c r="S268" s="5">
        <v>324319.57949999894</v>
      </c>
      <c r="T268" s="40">
        <v>6859033.2568762442</v>
      </c>
      <c r="U268" s="5" t="s">
        <v>29</v>
      </c>
      <c r="V268" s="5" t="s">
        <v>29</v>
      </c>
    </row>
    <row r="269" spans="1:22" x14ac:dyDescent="0.25">
      <c r="A269" s="39" t="s">
        <v>6</v>
      </c>
      <c r="B269" s="5" t="s">
        <v>30</v>
      </c>
      <c r="C269" s="5" t="s">
        <v>29</v>
      </c>
      <c r="D269" s="5" t="s">
        <v>30</v>
      </c>
      <c r="E269" s="38">
        <v>318380482.73000002</v>
      </c>
      <c r="F269" s="5">
        <v>118496</v>
      </c>
      <c r="G269" s="5">
        <v>774537</v>
      </c>
      <c r="H269" s="6">
        <v>0.96899999999999997</v>
      </c>
      <c r="I269" s="6">
        <v>0.94199999999999995</v>
      </c>
      <c r="J269" s="5">
        <v>2687</v>
      </c>
      <c r="K269" s="5">
        <v>170</v>
      </c>
      <c r="L269" s="5">
        <v>26</v>
      </c>
      <c r="M269" s="7">
        <v>17.952823206060799</v>
      </c>
      <c r="N269" s="5">
        <v>1.26</v>
      </c>
      <c r="O269" s="5">
        <v>4161321.8219879996</v>
      </c>
      <c r="P269" s="5">
        <v>0.59955000000000003</v>
      </c>
      <c r="Q269" s="5">
        <v>2519866.0740000112</v>
      </c>
      <c r="R269" s="5">
        <v>2771852.6814000127</v>
      </c>
      <c r="S269" s="5">
        <v>400319.70299999998</v>
      </c>
      <c r="T269" s="40">
        <v>26571785.994209189</v>
      </c>
      <c r="U269" s="5" t="s">
        <v>29</v>
      </c>
      <c r="V269" s="5" t="s">
        <v>29</v>
      </c>
    </row>
    <row r="270" spans="1:22" x14ac:dyDescent="0.25">
      <c r="A270" s="39" t="s">
        <v>7</v>
      </c>
      <c r="B270" s="5" t="s">
        <v>30</v>
      </c>
      <c r="C270" s="5" t="s">
        <v>29</v>
      </c>
      <c r="D270" s="5" t="s">
        <v>30</v>
      </c>
      <c r="E270" s="38">
        <v>175976371.66</v>
      </c>
      <c r="F270" s="5">
        <v>125140</v>
      </c>
      <c r="G270" s="5">
        <v>617774</v>
      </c>
      <c r="H270" s="6">
        <v>0.95899999999999996</v>
      </c>
      <c r="I270" s="6">
        <v>0.92100000000000004</v>
      </c>
      <c r="J270" s="5">
        <v>1406</v>
      </c>
      <c r="K270" s="5">
        <v>101</v>
      </c>
      <c r="L270" s="5">
        <v>20</v>
      </c>
      <c r="M270" s="7">
        <v>8.6661024670316298</v>
      </c>
      <c r="N270" s="5">
        <v>1.1000000000000001</v>
      </c>
      <c r="O270" s="5">
        <v>5295808.2635699939</v>
      </c>
      <c r="P270" s="5">
        <v>0.90810000000000002</v>
      </c>
      <c r="Q270" s="5">
        <v>1654705.5999999801</v>
      </c>
      <c r="R270" s="5">
        <v>1820176.1599999783</v>
      </c>
      <c r="S270" s="5">
        <v>270704.5845</v>
      </c>
      <c r="T270" s="40">
        <v>18246351.747703563</v>
      </c>
      <c r="U270" s="5" t="s">
        <v>29</v>
      </c>
      <c r="V270" s="5" t="s">
        <v>29</v>
      </c>
    </row>
    <row r="271" spans="1:22" x14ac:dyDescent="0.25">
      <c r="A271" s="39" t="s">
        <v>8</v>
      </c>
      <c r="B271" s="5" t="s">
        <v>30</v>
      </c>
      <c r="C271" s="5" t="s">
        <v>29</v>
      </c>
      <c r="D271" s="5" t="s">
        <v>30</v>
      </c>
      <c r="E271" s="38">
        <v>18027729.98</v>
      </c>
      <c r="F271" s="5">
        <v>18743</v>
      </c>
      <c r="G271" s="5">
        <v>95194</v>
      </c>
      <c r="H271" s="6">
        <v>0.94199999999999995</v>
      </c>
      <c r="I271" s="6">
        <v>0.89100000000000001</v>
      </c>
      <c r="J271" s="5">
        <v>962</v>
      </c>
      <c r="K271" s="5">
        <v>93</v>
      </c>
      <c r="L271" s="5">
        <v>18</v>
      </c>
      <c r="M271" s="7">
        <v>11.7433712121212</v>
      </c>
      <c r="N271" s="5">
        <v>1.1200000000000001</v>
      </c>
      <c r="O271" s="5">
        <v>524010.35030400002</v>
      </c>
      <c r="P271" s="5">
        <v>0.82895399999999997</v>
      </c>
      <c r="Q271" s="5">
        <v>429312.84000000881</v>
      </c>
      <c r="R271" s="5">
        <v>472244.12400000973</v>
      </c>
      <c r="S271" s="5">
        <v>139577.21399999896</v>
      </c>
      <c r="T271" s="40">
        <v>1983586.5504321465</v>
      </c>
      <c r="U271" s="5" t="s">
        <v>29</v>
      </c>
      <c r="V271" s="5" t="s">
        <v>29</v>
      </c>
    </row>
    <row r="272" spans="1:22" x14ac:dyDescent="0.25">
      <c r="A272" s="39" t="s">
        <v>9</v>
      </c>
      <c r="B272" s="5" t="s">
        <v>30</v>
      </c>
      <c r="C272" s="5" t="s">
        <v>29</v>
      </c>
      <c r="D272" s="5" t="s">
        <v>30</v>
      </c>
      <c r="E272" s="38">
        <v>67547244.049999997</v>
      </c>
      <c r="F272" s="5">
        <v>53863</v>
      </c>
      <c r="G272" s="5">
        <v>251140</v>
      </c>
      <c r="H272" s="6">
        <v>0.90400000000000003</v>
      </c>
      <c r="I272" s="6">
        <v>0.83399999999999996</v>
      </c>
      <c r="J272" s="5">
        <v>1254</v>
      </c>
      <c r="K272" s="5">
        <v>71</v>
      </c>
      <c r="L272" s="5">
        <v>15</v>
      </c>
      <c r="M272" s="7">
        <v>5.1795504652033397</v>
      </c>
      <c r="N272" s="5">
        <v>1.1599999999999999</v>
      </c>
      <c r="O272" s="5">
        <v>1531660.35348</v>
      </c>
      <c r="P272" s="5">
        <v>0.88819999999999999</v>
      </c>
      <c r="Q272" s="5">
        <v>707237.30000000796</v>
      </c>
      <c r="R272" s="5">
        <v>777961.03000000888</v>
      </c>
      <c r="S272" s="5">
        <v>114642.969</v>
      </c>
      <c r="T272" s="40">
        <v>5211974.7671502689</v>
      </c>
      <c r="U272" s="5" t="s">
        <v>29</v>
      </c>
      <c r="V272" s="5" t="s">
        <v>29</v>
      </c>
    </row>
    <row r="273" spans="1:22" x14ac:dyDescent="0.25">
      <c r="A273" s="39" t="s">
        <v>2</v>
      </c>
      <c r="B273" s="5" t="s">
        <v>30</v>
      </c>
      <c r="C273" s="5" t="s">
        <v>29</v>
      </c>
      <c r="D273" s="5" t="s">
        <v>29</v>
      </c>
      <c r="E273" s="38">
        <v>52252025.920000002</v>
      </c>
      <c r="F273" s="5">
        <v>47501</v>
      </c>
      <c r="G273" s="5">
        <v>178441</v>
      </c>
      <c r="H273" s="6">
        <v>0.91500000000000004</v>
      </c>
      <c r="I273" s="6">
        <v>0.871</v>
      </c>
      <c r="J273" s="5">
        <v>1100</v>
      </c>
      <c r="K273" s="5">
        <v>120</v>
      </c>
      <c r="L273" s="5">
        <v>32</v>
      </c>
      <c r="M273" s="7">
        <v>6.5879474197216599</v>
      </c>
      <c r="N273" s="5">
        <v>1.05</v>
      </c>
      <c r="O273" s="5">
        <v>1096863.2645400001</v>
      </c>
      <c r="P273" s="5">
        <v>0.66366999999999998</v>
      </c>
      <c r="Q273" s="5">
        <v>728224.53000000562</v>
      </c>
      <c r="R273" s="5">
        <v>801046.98300000629</v>
      </c>
      <c r="S273" s="5">
        <v>624092.62649999897</v>
      </c>
      <c r="T273" s="40">
        <v>3620392.1653544866</v>
      </c>
      <c r="U273" s="5" t="s">
        <v>29</v>
      </c>
      <c r="V273" s="5" t="s">
        <v>29</v>
      </c>
    </row>
    <row r="274" spans="1:22" x14ac:dyDescent="0.25">
      <c r="A274" s="39" t="s">
        <v>3</v>
      </c>
      <c r="B274" s="5" t="s">
        <v>30</v>
      </c>
      <c r="C274" s="5" t="s">
        <v>29</v>
      </c>
      <c r="D274" s="5" t="s">
        <v>29</v>
      </c>
      <c r="E274" s="38">
        <v>47417452.789999999</v>
      </c>
      <c r="F274" s="5">
        <v>31936</v>
      </c>
      <c r="G274" s="5">
        <v>138180</v>
      </c>
      <c r="H274" s="6">
        <v>0.93400000000000005</v>
      </c>
      <c r="I274" s="6">
        <v>0.86899999999999999</v>
      </c>
      <c r="J274" s="5">
        <v>1485</v>
      </c>
      <c r="K274" s="5">
        <v>107</v>
      </c>
      <c r="L274" s="5">
        <v>25</v>
      </c>
      <c r="M274" s="7">
        <v>4.7129295340016801</v>
      </c>
      <c r="N274" s="5">
        <v>1.18</v>
      </c>
      <c r="O274" s="5">
        <v>781696.55704499548</v>
      </c>
      <c r="P274" s="5">
        <v>0</v>
      </c>
      <c r="Q274" s="5">
        <v>484151.47000000114</v>
      </c>
      <c r="R274" s="5">
        <v>532566.61700000125</v>
      </c>
      <c r="S274" s="5">
        <v>156157.45950000003</v>
      </c>
      <c r="T274" s="40">
        <v>1765947.8454339574</v>
      </c>
      <c r="U274" s="5" t="s">
        <v>29</v>
      </c>
      <c r="V274" s="5" t="s">
        <v>29</v>
      </c>
    </row>
    <row r="275" spans="1:22" x14ac:dyDescent="0.25">
      <c r="A275" s="39" t="s">
        <v>4</v>
      </c>
      <c r="B275" s="5" t="s">
        <v>30</v>
      </c>
      <c r="C275" s="5" t="s">
        <v>29</v>
      </c>
      <c r="D275" s="5" t="s">
        <v>29</v>
      </c>
      <c r="E275" s="38">
        <v>40076703.079999998</v>
      </c>
      <c r="F275" s="5">
        <v>30486</v>
      </c>
      <c r="G275" s="5">
        <v>164424</v>
      </c>
      <c r="H275" s="6">
        <v>0.93200000000000005</v>
      </c>
      <c r="I275" s="6">
        <v>0.88400000000000001</v>
      </c>
      <c r="J275" s="5">
        <v>1315</v>
      </c>
      <c r="K275" s="5">
        <v>88</v>
      </c>
      <c r="L275" s="5">
        <v>16</v>
      </c>
      <c r="M275" s="7">
        <v>20.452339117788298</v>
      </c>
      <c r="N275" s="5">
        <v>1.83</v>
      </c>
      <c r="O275" s="5">
        <v>517932.70069500007</v>
      </c>
      <c r="P275" s="5">
        <v>0.62699000000000005</v>
      </c>
      <c r="Q275" s="5">
        <v>423046.13999999891</v>
      </c>
      <c r="R275" s="5">
        <v>465350.75399999885</v>
      </c>
      <c r="S275" s="5">
        <v>124801.33050000001</v>
      </c>
      <c r="T275" s="40">
        <v>1726251.3222325626</v>
      </c>
      <c r="U275" s="5" t="s">
        <v>29</v>
      </c>
      <c r="V275" s="5" t="s">
        <v>29</v>
      </c>
    </row>
    <row r="276" spans="1:22" x14ac:dyDescent="0.25">
      <c r="A276" s="39" t="s">
        <v>0</v>
      </c>
      <c r="B276" s="5" t="s">
        <v>30</v>
      </c>
      <c r="C276" s="5" t="s">
        <v>29</v>
      </c>
      <c r="D276" s="5" t="s">
        <v>29</v>
      </c>
      <c r="E276" s="38">
        <v>565016716.51999998</v>
      </c>
      <c r="F276" s="5">
        <v>281468</v>
      </c>
      <c r="G276" s="5">
        <v>1193867</v>
      </c>
      <c r="H276" s="6">
        <v>0.92300000000000004</v>
      </c>
      <c r="I276" s="6">
        <v>0.89</v>
      </c>
      <c r="J276" s="5">
        <v>2007</v>
      </c>
      <c r="K276" s="5">
        <v>127</v>
      </c>
      <c r="L276" s="5">
        <v>30</v>
      </c>
      <c r="M276" s="7">
        <v>12.392327777004301</v>
      </c>
      <c r="N276" s="5">
        <v>1.26</v>
      </c>
      <c r="O276" s="5">
        <v>21133324.703484003</v>
      </c>
      <c r="P276" s="5">
        <v>1.06227</v>
      </c>
      <c r="Q276" s="5">
        <v>4604096.4199999897</v>
      </c>
      <c r="R276" s="5">
        <v>5064506.0619999887</v>
      </c>
      <c r="S276" s="5">
        <v>465907.12244999892</v>
      </c>
      <c r="T276" s="40">
        <v>80420303.191915169</v>
      </c>
      <c r="U276" s="5" t="s">
        <v>29</v>
      </c>
      <c r="V276" s="5" t="s">
        <v>29</v>
      </c>
    </row>
    <row r="277" spans="1:22" x14ac:dyDescent="0.25">
      <c r="A277" s="39" t="s">
        <v>5</v>
      </c>
      <c r="B277" s="5" t="s">
        <v>30</v>
      </c>
      <c r="C277" s="5" t="s">
        <v>29</v>
      </c>
      <c r="D277" s="5" t="s">
        <v>29</v>
      </c>
      <c r="E277" s="38">
        <v>67267010.060000002</v>
      </c>
      <c r="F277" s="5">
        <v>50101</v>
      </c>
      <c r="G277" s="5">
        <v>165239</v>
      </c>
      <c r="H277" s="6">
        <v>0.93600000000000005</v>
      </c>
      <c r="I277" s="6">
        <v>0.9</v>
      </c>
      <c r="J277" s="5">
        <v>1343</v>
      </c>
      <c r="K277" s="5">
        <v>115</v>
      </c>
      <c r="L277" s="5">
        <v>35</v>
      </c>
      <c r="M277" s="7">
        <v>11.249064663533099</v>
      </c>
      <c r="N277" s="5">
        <v>1.1200000000000001</v>
      </c>
      <c r="O277" s="5">
        <v>1511592.8396939998</v>
      </c>
      <c r="P277" s="5">
        <v>0.76456000000000002</v>
      </c>
      <c r="Q277" s="5">
        <v>892696.42000001774</v>
      </c>
      <c r="R277" s="5">
        <v>981966.06200001959</v>
      </c>
      <c r="S277" s="5">
        <v>324319.57949999894</v>
      </c>
      <c r="T277" s="40">
        <v>4801323.2798133707</v>
      </c>
      <c r="U277" s="5" t="s">
        <v>29</v>
      </c>
      <c r="V277" s="5" t="s">
        <v>29</v>
      </c>
    </row>
    <row r="278" spans="1:22" x14ac:dyDescent="0.25">
      <c r="A278" s="39" t="s">
        <v>6</v>
      </c>
      <c r="B278" s="5" t="s">
        <v>30</v>
      </c>
      <c r="C278" s="5" t="s">
        <v>29</v>
      </c>
      <c r="D278" s="5" t="s">
        <v>29</v>
      </c>
      <c r="E278" s="38">
        <v>318380482.73000002</v>
      </c>
      <c r="F278" s="5">
        <v>118496</v>
      </c>
      <c r="G278" s="5">
        <v>774537</v>
      </c>
      <c r="H278" s="6">
        <v>0.96899999999999997</v>
      </c>
      <c r="I278" s="6">
        <v>0.94199999999999995</v>
      </c>
      <c r="J278" s="5">
        <v>2687</v>
      </c>
      <c r="K278" s="5">
        <v>170</v>
      </c>
      <c r="L278" s="5">
        <v>26</v>
      </c>
      <c r="M278" s="7">
        <v>17.952823206060799</v>
      </c>
      <c r="N278" s="5">
        <v>1.26</v>
      </c>
      <c r="O278" s="5">
        <v>4161321.8219879996</v>
      </c>
      <c r="P278" s="5">
        <v>0.59955000000000003</v>
      </c>
      <c r="Q278" s="5">
        <v>2519866.0740000112</v>
      </c>
      <c r="R278" s="5">
        <v>2771852.6814000127</v>
      </c>
      <c r="S278" s="5">
        <v>400319.70299999998</v>
      </c>
      <c r="T278" s="40">
        <v>26571785.994209189</v>
      </c>
      <c r="U278" s="5" t="s">
        <v>29</v>
      </c>
      <c r="V278" s="5" t="s">
        <v>29</v>
      </c>
    </row>
    <row r="279" spans="1:22" x14ac:dyDescent="0.25">
      <c r="A279" s="39" t="s">
        <v>7</v>
      </c>
      <c r="B279" s="5" t="s">
        <v>30</v>
      </c>
      <c r="C279" s="5" t="s">
        <v>29</v>
      </c>
      <c r="D279" s="5" t="s">
        <v>29</v>
      </c>
      <c r="E279" s="38">
        <v>175976371.66</v>
      </c>
      <c r="F279" s="5">
        <v>125140</v>
      </c>
      <c r="G279" s="5">
        <v>617774</v>
      </c>
      <c r="H279" s="6">
        <v>0.95899999999999996</v>
      </c>
      <c r="I279" s="6">
        <v>0.92100000000000004</v>
      </c>
      <c r="J279" s="5">
        <v>1406</v>
      </c>
      <c r="K279" s="5">
        <v>101</v>
      </c>
      <c r="L279" s="5">
        <v>20</v>
      </c>
      <c r="M279" s="7">
        <v>8.6661024670316298</v>
      </c>
      <c r="N279" s="5">
        <v>1.1000000000000001</v>
      </c>
      <c r="O279" s="5">
        <v>5295808.2635699939</v>
      </c>
      <c r="P279" s="5">
        <v>0.90810000000000002</v>
      </c>
      <c r="Q279" s="5">
        <v>1654705.5999999801</v>
      </c>
      <c r="R279" s="5">
        <v>1820176.1599999783</v>
      </c>
      <c r="S279" s="5">
        <v>270704.5845</v>
      </c>
      <c r="T279" s="40">
        <v>18246351.747703563</v>
      </c>
      <c r="U279" s="5" t="s">
        <v>29</v>
      </c>
      <c r="V279" s="5" t="s">
        <v>29</v>
      </c>
    </row>
    <row r="280" spans="1:22" x14ac:dyDescent="0.25">
      <c r="A280" s="39" t="s">
        <v>8</v>
      </c>
      <c r="B280" s="5" t="s">
        <v>30</v>
      </c>
      <c r="C280" s="5" t="s">
        <v>29</v>
      </c>
      <c r="D280" s="5" t="s">
        <v>29</v>
      </c>
      <c r="E280" s="38">
        <v>18027729.98</v>
      </c>
      <c r="F280" s="5">
        <v>18743</v>
      </c>
      <c r="G280" s="5">
        <v>95194</v>
      </c>
      <c r="H280" s="6">
        <v>0.94199999999999995</v>
      </c>
      <c r="I280" s="6">
        <v>0.89100000000000001</v>
      </c>
      <c r="J280" s="5">
        <v>962</v>
      </c>
      <c r="K280" s="5">
        <v>93</v>
      </c>
      <c r="L280" s="5">
        <v>18</v>
      </c>
      <c r="M280" s="7">
        <v>11.7433712121212</v>
      </c>
      <c r="N280" s="5">
        <v>1.1200000000000001</v>
      </c>
      <c r="O280" s="5">
        <v>524010.35030400002</v>
      </c>
      <c r="P280" s="5">
        <v>0.82895399999999997</v>
      </c>
      <c r="Q280" s="5">
        <v>429312.84000000881</v>
      </c>
      <c r="R280" s="5">
        <v>472244.12400000973</v>
      </c>
      <c r="S280" s="5">
        <v>139577.21399999896</v>
      </c>
      <c r="T280" s="40">
        <v>1983586.5504321465</v>
      </c>
      <c r="U280" s="5" t="s">
        <v>29</v>
      </c>
      <c r="V280" s="5" t="s">
        <v>29</v>
      </c>
    </row>
    <row r="281" spans="1:22" x14ac:dyDescent="0.25">
      <c r="A281" s="39" t="s">
        <v>9</v>
      </c>
      <c r="B281" s="5" t="s">
        <v>30</v>
      </c>
      <c r="C281" s="5" t="s">
        <v>29</v>
      </c>
      <c r="D281" s="5" t="s">
        <v>29</v>
      </c>
      <c r="E281" s="38">
        <v>67547244.049999997</v>
      </c>
      <c r="F281" s="5">
        <v>53863</v>
      </c>
      <c r="G281" s="5">
        <v>251140</v>
      </c>
      <c r="H281" s="6">
        <v>0.90400000000000003</v>
      </c>
      <c r="I281" s="6">
        <v>0.83399999999999996</v>
      </c>
      <c r="J281" s="5">
        <v>1254</v>
      </c>
      <c r="K281" s="5">
        <v>71</v>
      </c>
      <c r="L281" s="5">
        <v>15</v>
      </c>
      <c r="M281" s="7">
        <v>5.1795504652033397</v>
      </c>
      <c r="N281" s="5">
        <v>1.1599999999999999</v>
      </c>
      <c r="O281" s="5">
        <v>1531660.35348</v>
      </c>
      <c r="P281" s="5">
        <v>0.88819999999999999</v>
      </c>
      <c r="Q281" s="5">
        <v>707237.30000000796</v>
      </c>
      <c r="R281" s="5">
        <v>777961.03000000888</v>
      </c>
      <c r="S281" s="5">
        <v>114642.969</v>
      </c>
      <c r="T281" s="40">
        <v>5211974.7671502689</v>
      </c>
      <c r="U281" s="5" t="s">
        <v>29</v>
      </c>
      <c r="V281" s="5" t="s">
        <v>29</v>
      </c>
    </row>
    <row r="282" spans="1:22" x14ac:dyDescent="0.25">
      <c r="A282" s="39" t="s">
        <v>2</v>
      </c>
      <c r="B282" s="5" t="s">
        <v>30</v>
      </c>
      <c r="C282" s="5" t="s">
        <v>30</v>
      </c>
      <c r="D282" s="5" t="s">
        <v>29</v>
      </c>
      <c r="E282" s="38">
        <v>52252025.920000002</v>
      </c>
      <c r="F282" s="5">
        <v>47501</v>
      </c>
      <c r="G282" s="5">
        <v>178441</v>
      </c>
      <c r="H282" s="6">
        <v>0.91500000000000004</v>
      </c>
      <c r="I282" s="6">
        <v>0.871</v>
      </c>
      <c r="J282" s="5">
        <v>1100</v>
      </c>
      <c r="K282" s="5">
        <v>120</v>
      </c>
      <c r="L282" s="5">
        <v>32</v>
      </c>
      <c r="M282" s="7">
        <v>6.5879474197216599</v>
      </c>
      <c r="N282" s="5">
        <v>1.05</v>
      </c>
      <c r="O282" s="5">
        <v>2193726.5290800002</v>
      </c>
      <c r="P282" s="5">
        <v>0.94810000000000005</v>
      </c>
      <c r="Q282" s="5">
        <v>662022.30000000505</v>
      </c>
      <c r="R282" s="5">
        <v>728224.53000000562</v>
      </c>
      <c r="S282" s="5">
        <v>624092.62649999897</v>
      </c>
      <c r="T282" s="40">
        <v>7240784.3307089731</v>
      </c>
      <c r="U282" s="5" t="s">
        <v>29</v>
      </c>
      <c r="V282" s="5" t="s">
        <v>29</v>
      </c>
    </row>
    <row r="283" spans="1:22" x14ac:dyDescent="0.25">
      <c r="A283" s="39" t="s">
        <v>3</v>
      </c>
      <c r="B283" s="5" t="s">
        <v>30</v>
      </c>
      <c r="C283" s="5" t="s">
        <v>30</v>
      </c>
      <c r="D283" s="5" t="s">
        <v>29</v>
      </c>
      <c r="E283" s="38">
        <v>47417452.789999999</v>
      </c>
      <c r="F283" s="5">
        <v>31936</v>
      </c>
      <c r="G283" s="5">
        <v>138180</v>
      </c>
      <c r="H283" s="6">
        <v>0.93400000000000005</v>
      </c>
      <c r="I283" s="6">
        <v>0.86899999999999999</v>
      </c>
      <c r="J283" s="5">
        <v>1485</v>
      </c>
      <c r="K283" s="5">
        <v>107</v>
      </c>
      <c r="L283" s="5">
        <v>25</v>
      </c>
      <c r="M283" s="7">
        <v>4.7129295340016801</v>
      </c>
      <c r="N283" s="5">
        <v>1.18</v>
      </c>
      <c r="O283" s="5">
        <v>1563393.114089991</v>
      </c>
      <c r="P283" s="5">
        <v>0</v>
      </c>
      <c r="Q283" s="5">
        <v>440137.700000001</v>
      </c>
      <c r="R283" s="5">
        <v>484151.47000000114</v>
      </c>
      <c r="S283" s="5">
        <v>156157.45950000003</v>
      </c>
      <c r="T283" s="40">
        <v>3531895.6908679148</v>
      </c>
      <c r="U283" s="5" t="s">
        <v>29</v>
      </c>
      <c r="V283" s="5" t="s">
        <v>29</v>
      </c>
    </row>
    <row r="284" spans="1:22" x14ac:dyDescent="0.25">
      <c r="A284" s="39" t="s">
        <v>4</v>
      </c>
      <c r="B284" s="5" t="s">
        <v>30</v>
      </c>
      <c r="C284" s="5" t="s">
        <v>30</v>
      </c>
      <c r="D284" s="5" t="s">
        <v>29</v>
      </c>
      <c r="E284" s="38">
        <v>40076703.079999998</v>
      </c>
      <c r="F284" s="5">
        <v>30486</v>
      </c>
      <c r="G284" s="5">
        <v>164424</v>
      </c>
      <c r="H284" s="6">
        <v>0.93200000000000005</v>
      </c>
      <c r="I284" s="6">
        <v>0.88400000000000001</v>
      </c>
      <c r="J284" s="5">
        <v>1315</v>
      </c>
      <c r="K284" s="5">
        <v>88</v>
      </c>
      <c r="L284" s="5">
        <v>16</v>
      </c>
      <c r="M284" s="7">
        <v>20.452339117788298</v>
      </c>
      <c r="N284" s="5">
        <v>1.83</v>
      </c>
      <c r="O284" s="5">
        <v>1035865.4013900001</v>
      </c>
      <c r="P284" s="5">
        <v>0.89570000000000005</v>
      </c>
      <c r="Q284" s="5">
        <v>384587.39999999898</v>
      </c>
      <c r="R284" s="5">
        <v>423046.13999999891</v>
      </c>
      <c r="S284" s="5">
        <v>124801.33050000001</v>
      </c>
      <c r="T284" s="40">
        <v>3452502.6444651252</v>
      </c>
      <c r="U284" s="5" t="s">
        <v>29</v>
      </c>
      <c r="V284" s="5" t="s">
        <v>29</v>
      </c>
    </row>
    <row r="285" spans="1:22" x14ac:dyDescent="0.25">
      <c r="A285" s="39" t="s">
        <v>0</v>
      </c>
      <c r="B285" s="5" t="s">
        <v>30</v>
      </c>
      <c r="C285" s="5" t="s">
        <v>30</v>
      </c>
      <c r="D285" s="5" t="s">
        <v>29</v>
      </c>
      <c r="E285" s="38">
        <v>565016716.51999998</v>
      </c>
      <c r="F285" s="5">
        <v>281468</v>
      </c>
      <c r="G285" s="5">
        <v>1193867</v>
      </c>
      <c r="H285" s="6">
        <v>0.92300000000000004</v>
      </c>
      <c r="I285" s="6">
        <v>0.89</v>
      </c>
      <c r="J285" s="5">
        <v>2007</v>
      </c>
      <c r="K285" s="5">
        <v>127</v>
      </c>
      <c r="L285" s="5">
        <v>30</v>
      </c>
      <c r="M285" s="7">
        <v>12.392327777004301</v>
      </c>
      <c r="N285" s="5">
        <v>1.26</v>
      </c>
      <c r="O285" s="5">
        <v>17611103.919569999</v>
      </c>
      <c r="P285" s="5">
        <v>0.9657</v>
      </c>
      <c r="Q285" s="5">
        <v>4185542.1999999899</v>
      </c>
      <c r="R285" s="5">
        <v>4604096.4199999897</v>
      </c>
      <c r="S285" s="5">
        <v>465907.12244999892</v>
      </c>
      <c r="T285" s="40">
        <v>67016919.326595969</v>
      </c>
      <c r="U285" s="5" t="s">
        <v>29</v>
      </c>
      <c r="V285" s="5" t="s">
        <v>29</v>
      </c>
    </row>
    <row r="286" spans="1:22" x14ac:dyDescent="0.25">
      <c r="A286" s="39" t="s">
        <v>5</v>
      </c>
      <c r="B286" s="5" t="s">
        <v>30</v>
      </c>
      <c r="C286" s="5" t="s">
        <v>30</v>
      </c>
      <c r="D286" s="5" t="s">
        <v>29</v>
      </c>
      <c r="E286" s="38">
        <v>67267010.060000002</v>
      </c>
      <c r="F286" s="5">
        <v>50101</v>
      </c>
      <c r="G286" s="5">
        <v>165239</v>
      </c>
      <c r="H286" s="6">
        <v>0.93600000000000005</v>
      </c>
      <c r="I286" s="6">
        <v>0.9</v>
      </c>
      <c r="J286" s="5">
        <v>1343</v>
      </c>
      <c r="K286" s="5">
        <v>115</v>
      </c>
      <c r="L286" s="5">
        <v>35</v>
      </c>
      <c r="M286" s="7">
        <v>11.249064663533099</v>
      </c>
      <c r="N286" s="5">
        <v>1.1200000000000001</v>
      </c>
      <c r="O286" s="5">
        <v>1511592.8396939998</v>
      </c>
      <c r="P286" s="5">
        <v>0.76456000000000002</v>
      </c>
      <c r="Q286" s="5">
        <v>892696.42000001774</v>
      </c>
      <c r="R286" s="5">
        <v>981966.06200001959</v>
      </c>
      <c r="S286" s="5">
        <v>324319.57949999894</v>
      </c>
      <c r="T286" s="40">
        <v>4801323.2798133707</v>
      </c>
      <c r="U286" s="5" t="s">
        <v>29</v>
      </c>
      <c r="V286" s="5" t="s">
        <v>29</v>
      </c>
    </row>
    <row r="287" spans="1:22" x14ac:dyDescent="0.25">
      <c r="A287" s="39" t="s">
        <v>6</v>
      </c>
      <c r="B287" s="5" t="s">
        <v>30</v>
      </c>
      <c r="C287" s="5" t="s">
        <v>30</v>
      </c>
      <c r="D287" s="5" t="s">
        <v>29</v>
      </c>
      <c r="E287" s="38">
        <v>318380482.73000002</v>
      </c>
      <c r="F287" s="5">
        <v>118496</v>
      </c>
      <c r="G287" s="5">
        <v>774537</v>
      </c>
      <c r="H287" s="6">
        <v>0.96899999999999997</v>
      </c>
      <c r="I287" s="6">
        <v>0.94199999999999995</v>
      </c>
      <c r="J287" s="5">
        <v>2687</v>
      </c>
      <c r="K287" s="5">
        <v>170</v>
      </c>
      <c r="L287" s="5">
        <v>26</v>
      </c>
      <c r="M287" s="7">
        <v>17.952823206060799</v>
      </c>
      <c r="N287" s="5">
        <v>1.26</v>
      </c>
      <c r="O287" s="5">
        <v>6935536.36998</v>
      </c>
      <c r="P287" s="5">
        <v>0.85650000000000004</v>
      </c>
      <c r="Q287" s="5">
        <v>2290787.3400000101</v>
      </c>
      <c r="R287" s="5">
        <v>2519866.0740000112</v>
      </c>
      <c r="S287" s="5">
        <v>400319.70299999998</v>
      </c>
      <c r="T287" s="40">
        <v>44286309.990348645</v>
      </c>
      <c r="U287" s="5" t="s">
        <v>29</v>
      </c>
      <c r="V287" s="5" t="s">
        <v>29</v>
      </c>
    </row>
    <row r="288" spans="1:22" x14ac:dyDescent="0.25">
      <c r="A288" s="39" t="s">
        <v>7</v>
      </c>
      <c r="B288" s="5" t="s">
        <v>30</v>
      </c>
      <c r="C288" s="5" t="s">
        <v>30</v>
      </c>
      <c r="D288" s="5" t="s">
        <v>29</v>
      </c>
      <c r="E288" s="38">
        <v>175976371.66</v>
      </c>
      <c r="F288" s="5">
        <v>125140</v>
      </c>
      <c r="G288" s="5">
        <v>617774</v>
      </c>
      <c r="H288" s="6">
        <v>0.95899999999999996</v>
      </c>
      <c r="I288" s="6">
        <v>0.92100000000000004</v>
      </c>
      <c r="J288" s="5">
        <v>1406</v>
      </c>
      <c r="K288" s="5">
        <v>101</v>
      </c>
      <c r="L288" s="5">
        <v>20</v>
      </c>
      <c r="M288" s="7">
        <v>8.6661024670316298</v>
      </c>
      <c r="N288" s="5">
        <v>1.1000000000000001</v>
      </c>
      <c r="O288" s="5">
        <v>5295808.2635699939</v>
      </c>
      <c r="P288" s="5">
        <v>0.90810000000000002</v>
      </c>
      <c r="Q288" s="5">
        <v>1654705.5999999801</v>
      </c>
      <c r="R288" s="5">
        <v>1820176.1599999783</v>
      </c>
      <c r="S288" s="5">
        <v>270704.5845</v>
      </c>
      <c r="T288" s="40">
        <v>18246351.747703563</v>
      </c>
      <c r="U288" s="5" t="s">
        <v>29</v>
      </c>
      <c r="V288" s="5" t="s">
        <v>29</v>
      </c>
    </row>
    <row r="289" spans="1:22" x14ac:dyDescent="0.25">
      <c r="A289" s="39" t="s">
        <v>8</v>
      </c>
      <c r="B289" s="5" t="s">
        <v>30</v>
      </c>
      <c r="C289" s="5" t="s">
        <v>30</v>
      </c>
      <c r="D289" s="5" t="s">
        <v>29</v>
      </c>
      <c r="E289" s="38">
        <v>18027729.98</v>
      </c>
      <c r="F289" s="5">
        <v>18743</v>
      </c>
      <c r="G289" s="5">
        <v>95194</v>
      </c>
      <c r="H289" s="6">
        <v>0.94199999999999995</v>
      </c>
      <c r="I289" s="6">
        <v>0.89100000000000001</v>
      </c>
      <c r="J289" s="5">
        <v>962</v>
      </c>
      <c r="K289" s="5">
        <v>93</v>
      </c>
      <c r="L289" s="5">
        <v>18</v>
      </c>
      <c r="M289" s="7">
        <v>11.7433712121212</v>
      </c>
      <c r="N289" s="5">
        <v>1.1200000000000001</v>
      </c>
      <c r="O289" s="5">
        <v>582233.72256000002</v>
      </c>
      <c r="P289" s="5">
        <v>0.81269999999999998</v>
      </c>
      <c r="Q289" s="5">
        <v>390284.400000008</v>
      </c>
      <c r="R289" s="5">
        <v>429312.84000000881</v>
      </c>
      <c r="S289" s="5">
        <v>139577.21399999896</v>
      </c>
      <c r="T289" s="40">
        <v>2203985.0560357179</v>
      </c>
      <c r="U289" s="5" t="s">
        <v>29</v>
      </c>
      <c r="V289" s="5" t="s">
        <v>29</v>
      </c>
    </row>
    <row r="290" spans="1:22" x14ac:dyDescent="0.25">
      <c r="A290" s="46" t="s">
        <v>9</v>
      </c>
      <c r="B290" s="45" t="s">
        <v>30</v>
      </c>
      <c r="C290" s="45" t="s">
        <v>30</v>
      </c>
      <c r="D290" s="45" t="s">
        <v>29</v>
      </c>
      <c r="E290" s="47">
        <v>67547244.049999997</v>
      </c>
      <c r="F290" s="45">
        <v>53863</v>
      </c>
      <c r="G290" s="45">
        <v>251140</v>
      </c>
      <c r="H290" s="48">
        <v>0.90400000000000003</v>
      </c>
      <c r="I290" s="48">
        <v>0.83399999999999996</v>
      </c>
      <c r="J290" s="45">
        <v>1254</v>
      </c>
      <c r="K290" s="45">
        <v>71</v>
      </c>
      <c r="L290" s="45">
        <v>15</v>
      </c>
      <c r="M290" s="49">
        <v>5.1795504652033397</v>
      </c>
      <c r="N290" s="45">
        <v>1.1599999999999999</v>
      </c>
      <c r="O290" s="45">
        <v>1531660.35348</v>
      </c>
      <c r="P290" s="45">
        <v>0.88819999999999999</v>
      </c>
      <c r="Q290" s="45">
        <v>707237.30000000796</v>
      </c>
      <c r="R290" s="45">
        <v>777961.03000000888</v>
      </c>
      <c r="S290" s="45">
        <v>114642.969</v>
      </c>
      <c r="T290" s="50">
        <v>5211974.7671502689</v>
      </c>
      <c r="U290" s="45" t="s">
        <v>29</v>
      </c>
      <c r="V290" s="5" t="s">
        <v>29</v>
      </c>
    </row>
  </sheetData>
  <mergeCells count="1">
    <mergeCell ref="A1:V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HUB</vt:lpstr>
      <vt:lpstr>Worksheet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He</dc:creator>
  <cp:lastModifiedBy>Frank He</cp:lastModifiedBy>
  <dcterms:created xsi:type="dcterms:W3CDTF">2020-01-12T23:03:52Z</dcterms:created>
  <dcterms:modified xsi:type="dcterms:W3CDTF">2020-01-15T23:50:43Z</dcterms:modified>
</cp:coreProperties>
</file>