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!CFI Drive\Courses - thinkific\09. Financial Math\Attachments\3. Key statistical skills\"/>
    </mc:Choice>
  </mc:AlternateContent>
  <xr:revisionPtr revIDLastSave="0" documentId="13_ncr:1_{F7AC5A3B-C929-45A5-A6F8-1054C3E6029D}" xr6:coauthVersionLast="40" xr6:coauthVersionMax="40" xr10:uidLastSave="{00000000-0000-0000-0000-000000000000}"/>
  <bookViews>
    <workbookView xWindow="480" yWindow="12" windowWidth="19992" windowHeight="10488" xr2:uid="{00000000-000D-0000-FFFF-FFFF00000000}"/>
  </bookViews>
  <sheets>
    <sheet name="Cover Page" sheetId="3" r:id="rId1"/>
    <sheet name="Mean and Std Dev Solution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81029" iterate="1"/>
</workbook>
</file>

<file path=xl/calcChain.xml><?xml version="1.0" encoding="utf-8"?>
<calcChain xmlns="http://schemas.openxmlformats.org/spreadsheetml/2006/main">
  <c r="C15" i="3" l="1"/>
  <c r="L33" i="2" l="1"/>
  <c r="K22" i="2"/>
  <c r="L22" i="2" s="1"/>
  <c r="K14" i="2"/>
  <c r="L14" i="2" s="1"/>
  <c r="K13" i="2"/>
  <c r="L13" i="2" s="1"/>
  <c r="J10" i="2"/>
  <c r="K10" i="2" s="1"/>
  <c r="L10" i="2" s="1"/>
  <c r="J11" i="2"/>
  <c r="K11" i="2" s="1"/>
  <c r="L11" i="2" s="1"/>
  <c r="J12" i="2"/>
  <c r="K12" i="2" s="1"/>
  <c r="L12" i="2" s="1"/>
  <c r="J13" i="2"/>
  <c r="J14" i="2"/>
  <c r="J17" i="2"/>
  <c r="K17" i="2" s="1"/>
  <c r="L17" i="2" s="1"/>
  <c r="J18" i="2"/>
  <c r="K18" i="2" s="1"/>
  <c r="L18" i="2" s="1"/>
  <c r="J19" i="2"/>
  <c r="K19" i="2" s="1"/>
  <c r="L19" i="2" s="1"/>
  <c r="J20" i="2"/>
  <c r="K20" i="2" s="1"/>
  <c r="L20" i="2" s="1"/>
  <c r="J21" i="2"/>
  <c r="K21" i="2" s="1"/>
  <c r="L21" i="2" s="1"/>
  <c r="J22" i="2"/>
  <c r="J25" i="2"/>
  <c r="K25" i="2" s="1"/>
  <c r="L25" i="2" s="1"/>
  <c r="J26" i="2"/>
  <c r="K26" i="2" s="1"/>
  <c r="L26" i="2" s="1"/>
  <c r="J27" i="2"/>
  <c r="K27" i="2" s="1"/>
  <c r="L27" i="2" s="1"/>
  <c r="J28" i="2"/>
  <c r="K28" i="2" s="1"/>
  <c r="L28" i="2" s="1"/>
  <c r="J9" i="2"/>
  <c r="K9" i="2" s="1"/>
  <c r="L9" i="2" s="1"/>
  <c r="I33" i="2"/>
  <c r="I31" i="2"/>
  <c r="J15" i="2" s="1"/>
  <c r="K15" i="2" s="1"/>
  <c r="L15" i="2" s="1"/>
  <c r="F33" i="2"/>
  <c r="D10" i="2"/>
  <c r="E10" i="2" s="1"/>
  <c r="F10" i="2" s="1"/>
  <c r="D11" i="2"/>
  <c r="E11" i="2" s="1"/>
  <c r="F11" i="2" s="1"/>
  <c r="D16" i="2"/>
  <c r="E16" i="2" s="1"/>
  <c r="F16" i="2" s="1"/>
  <c r="D17" i="2"/>
  <c r="E17" i="2" s="1"/>
  <c r="F17" i="2" s="1"/>
  <c r="D18" i="2"/>
  <c r="E18" i="2" s="1"/>
  <c r="F18" i="2" s="1"/>
  <c r="D19" i="2"/>
  <c r="E19" i="2" s="1"/>
  <c r="F19" i="2" s="1"/>
  <c r="D24" i="2"/>
  <c r="E24" i="2" s="1"/>
  <c r="F24" i="2" s="1"/>
  <c r="D25" i="2"/>
  <c r="E25" i="2" s="1"/>
  <c r="F25" i="2" s="1"/>
  <c r="D26" i="2"/>
  <c r="E26" i="2" s="1"/>
  <c r="F26" i="2" s="1"/>
  <c r="D27" i="2"/>
  <c r="E27" i="2" s="1"/>
  <c r="F27" i="2" s="1"/>
  <c r="C33" i="2"/>
  <c r="C31" i="2"/>
  <c r="D12" i="2" s="1"/>
  <c r="E12" i="2" s="1"/>
  <c r="F12" i="2" s="1"/>
  <c r="D15" i="2" l="1"/>
  <c r="E15" i="2" s="1"/>
  <c r="F15" i="2" s="1"/>
  <c r="D14" i="2"/>
  <c r="E14" i="2" s="1"/>
  <c r="F14" i="2" s="1"/>
  <c r="J24" i="2"/>
  <c r="K24" i="2" s="1"/>
  <c r="L24" i="2" s="1"/>
  <c r="J16" i="2"/>
  <c r="K16" i="2" s="1"/>
  <c r="L16" i="2" s="1"/>
  <c r="L29" i="2" s="1"/>
  <c r="L30" i="2" s="1"/>
  <c r="L31" i="2" s="1"/>
  <c r="D23" i="2"/>
  <c r="E23" i="2" s="1"/>
  <c r="F23" i="2" s="1"/>
  <c r="D22" i="2"/>
  <c r="E22" i="2" s="1"/>
  <c r="F22" i="2" s="1"/>
  <c r="D9" i="2"/>
  <c r="E9" i="2" s="1"/>
  <c r="F9" i="2" s="1"/>
  <c r="F29" i="2" s="1"/>
  <c r="F30" i="2" s="1"/>
  <c r="F31" i="2" s="1"/>
  <c r="D21" i="2"/>
  <c r="E21" i="2" s="1"/>
  <c r="F21" i="2" s="1"/>
  <c r="D13" i="2"/>
  <c r="E13" i="2" s="1"/>
  <c r="F13" i="2" s="1"/>
  <c r="J23" i="2"/>
  <c r="K23" i="2" s="1"/>
  <c r="L23" i="2" s="1"/>
  <c r="D28" i="2"/>
  <c r="E28" i="2" s="1"/>
  <c r="F28" i="2" s="1"/>
  <c r="D20" i="2"/>
  <c r="E20" i="2" s="1"/>
  <c r="F20" i="2" s="1"/>
</calcChain>
</file>

<file path=xl/sharedStrings.xml><?xml version="1.0" encoding="utf-8"?>
<sst xmlns="http://schemas.openxmlformats.org/spreadsheetml/2006/main" count="39" uniqueCount="27">
  <si>
    <t>Day</t>
  </si>
  <si>
    <t xml:space="preserve">The standard deviation of a stock's return is often used as a measure of risk. </t>
  </si>
  <si>
    <t xml:space="preserve">The more volatile, or risky, the returns, the larger the variation in closing prices. </t>
  </si>
  <si>
    <t>For the following two stocks, calculate their mean return and standard deviation and determine which stock is "riskier" based on it's return volatilty.</t>
  </si>
  <si>
    <t>American Airlines (AMR)</t>
  </si>
  <si>
    <t>Returns</t>
  </si>
  <si>
    <t>x-mean</t>
  </si>
  <si>
    <t>x-mean squared</t>
  </si>
  <si>
    <t>Variance</t>
  </si>
  <si>
    <t>Mean</t>
  </si>
  <si>
    <t>Standard Deviation</t>
  </si>
  <si>
    <t>Using AVERAGE</t>
  </si>
  <si>
    <t>Using STDEV</t>
  </si>
  <si>
    <t>Wal-Mart (WMT)</t>
  </si>
  <si>
    <t>Mean and Standard Deviation Solution</t>
  </si>
  <si>
    <t>Based on the standard deviation of returns, AMR is riskier than WMT.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</si>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</sst>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name val="Open Sans"/>
      <family val="2"/>
    </font>
    <font>
      <sz val="10"/>
      <name val="Arial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5" fillId="0" borderId="0" xfId="0" applyFont="1" applyAlignment="1"/>
    <xf numFmtId="0" fontId="6" fillId="2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0" fontId="5" fillId="0" borderId="0" xfId="0" applyNumberFormat="1" applyFont="1"/>
    <xf numFmtId="10" fontId="5" fillId="0" borderId="1" xfId="0" applyNumberFormat="1" applyFont="1" applyBorder="1"/>
    <xf numFmtId="0" fontId="7" fillId="4" borderId="0" xfId="0" applyFont="1" applyFill="1" applyAlignment="1">
      <alignment horizontal="centerContinuous"/>
    </xf>
    <xf numFmtId="0" fontId="5" fillId="4" borderId="0" xfId="0" applyFont="1" applyFill="1" applyAlignment="1">
      <alignment horizontal="centerContinuous"/>
    </xf>
    <xf numFmtId="0" fontId="7" fillId="0" borderId="0" xfId="0" applyFont="1" applyAlignment="1">
      <alignment horizontal="center"/>
    </xf>
    <xf numFmtId="10" fontId="5" fillId="0" borderId="0" xfId="1" applyNumberFormat="1" applyFont="1"/>
    <xf numFmtId="10" fontId="5" fillId="3" borderId="0" xfId="0" applyNumberFormat="1" applyFont="1" applyFill="1"/>
    <xf numFmtId="10" fontId="5" fillId="3" borderId="0" xfId="0" applyNumberFormat="1" applyFont="1" applyFill="1" applyBorder="1"/>
    <xf numFmtId="0" fontId="9" fillId="5" borderId="0" xfId="0" applyFont="1" applyFill="1"/>
    <xf numFmtId="0" fontId="11" fillId="6" borderId="0" xfId="3" applyFont="1" applyFill="1"/>
    <xf numFmtId="0" fontId="11" fillId="0" borderId="0" xfId="3" applyFont="1" applyFill="1" applyBorder="1"/>
    <xf numFmtId="0" fontId="12" fillId="0" borderId="0" xfId="3" applyFont="1" applyFill="1" applyBorder="1" applyProtection="1">
      <protection locked="0"/>
    </xf>
    <xf numFmtId="0" fontId="13" fillId="0" borderId="0" xfId="3" applyFont="1" applyFill="1" applyBorder="1" applyAlignment="1">
      <alignment horizontal="right"/>
    </xf>
    <xf numFmtId="0" fontId="11" fillId="0" borderId="0" xfId="3" applyFont="1" applyFill="1" applyBorder="1" applyProtection="1">
      <protection locked="0"/>
    </xf>
    <xf numFmtId="0" fontId="13" fillId="0" borderId="0" xfId="3" applyFont="1" applyFill="1" applyBorder="1" applyProtection="1">
      <protection locked="0"/>
    </xf>
    <xf numFmtId="0" fontId="14" fillId="0" borderId="2" xfId="2" applyFont="1" applyFill="1" applyBorder="1" applyProtection="1">
      <protection locked="0"/>
    </xf>
    <xf numFmtId="0" fontId="14" fillId="0" borderId="0" xfId="4" applyFont="1" applyFill="1" applyBorder="1" applyProtection="1">
      <protection locked="0"/>
    </xf>
    <xf numFmtId="0" fontId="11" fillId="0" borderId="2" xfId="3" applyFont="1" applyFill="1" applyBorder="1"/>
    <xf numFmtId="0" fontId="15" fillId="0" borderId="0" xfId="4" applyFont="1" applyFill="1" applyBorder="1"/>
    <xf numFmtId="0" fontId="16" fillId="5" borderId="0" xfId="3" applyFont="1" applyFill="1" applyBorder="1"/>
    <xf numFmtId="0" fontId="11" fillId="5" borderId="0" xfId="3" applyFont="1" applyFill="1" applyBorder="1"/>
    <xf numFmtId="0" fontId="11" fillId="7" borderId="0" xfId="3" applyFont="1" applyFill="1"/>
    <xf numFmtId="0" fontId="16" fillId="5" borderId="0" xfId="3" applyFont="1" applyFill="1"/>
  </cellXfs>
  <cellStyles count="5">
    <cellStyle name="Hyperlink" xfId="2" builtinId="8"/>
    <cellStyle name="Hyperlink 2 2" xfId="4" xr:uid="{F9FEF95A-7E04-432B-A4C6-792406D9A199}"/>
    <cellStyle name="Normal" xfId="0" builtinId="0"/>
    <cellStyle name="Normal 2" xfId="3" xr:uid="{B0C4BCBD-01B4-4BA2-AD30-E732F800FDC8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612880-8FD4-4A0E-888F-1E0B1DCBE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DE4D-D7C5-4F88-B0BC-1ECEB5D83311}">
  <dimension ref="B1:O45"/>
  <sheetViews>
    <sheetView showGridLines="0" tabSelected="1" zoomScaleNormal="100" workbookViewId="0"/>
  </sheetViews>
  <sheetFormatPr defaultColWidth="9.109375" defaultRowHeight="13.8" x14ac:dyDescent="0.25"/>
  <cols>
    <col min="1" max="2" width="11" style="17" customWidth="1"/>
    <col min="3" max="3" width="33.109375" style="17" customWidth="1"/>
    <col min="4" max="22" width="11" style="17" customWidth="1"/>
    <col min="23" max="25" width="9.109375" style="17"/>
    <col min="26" max="26" width="9.109375" style="17" customWidth="1"/>
    <col min="27" max="16384" width="9.109375" style="17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2:15" ht="19.5" customHeight="1" x14ac:dyDescent="0.25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15" ht="19.5" customHeight="1" x14ac:dyDescent="0.2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2:15" ht="19.5" customHeight="1" x14ac:dyDescent="0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2:15" ht="19.5" customHeight="1" x14ac:dyDescent="0.2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5" ht="19.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2:15" ht="19.5" customHeight="1" x14ac:dyDescent="0.2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 ht="19.5" customHeight="1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15" ht="19.5" customHeight="1" x14ac:dyDescent="0.2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2:15" ht="28.2" x14ac:dyDescent="0.5">
      <c r="B12" s="18"/>
      <c r="C12" s="19" t="s">
        <v>14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0" t="s">
        <v>17</v>
      </c>
      <c r="O12" s="18"/>
    </row>
    <row r="13" spans="2:15" ht="19.5" customHeight="1" x14ac:dyDescent="0.25">
      <c r="B13" s="18"/>
      <c r="C13" s="21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2:15" ht="19.5" customHeight="1" x14ac:dyDescent="0.25">
      <c r="B14" s="18"/>
      <c r="C14" s="22" t="s">
        <v>18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2:15" ht="19.5" customHeight="1" x14ac:dyDescent="0.25">
      <c r="B15" s="18"/>
      <c r="C15" s="23" t="str">
        <f ca="1">RIGHT(CELL("filename",'Mean and Std Dev Solution'!A1),LEN(CELL("filename",'Mean and Std Dev Solution'!A1))-FIND("]",CELL("filename",'Mean and Std Dev Solution'!A1)))</f>
        <v>Mean and Std Dev Solution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2:15" ht="19.5" customHeight="1" x14ac:dyDescent="0.25">
      <c r="B16" s="18"/>
      <c r="C16" s="24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2:15" ht="19.5" customHeight="1" x14ac:dyDescent="0.25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2:15" ht="19.5" customHeight="1" x14ac:dyDescent="0.25">
      <c r="B18" s="18"/>
      <c r="C18" s="18" t="s">
        <v>19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2:15" ht="19.5" customHeight="1" x14ac:dyDescent="0.25">
      <c r="B19" s="18"/>
      <c r="C19" s="25" t="s">
        <v>20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8"/>
    </row>
    <row r="20" spans="2:15" ht="19.5" customHeight="1" x14ac:dyDescent="0.25">
      <c r="B20" s="18"/>
      <c r="C20" s="18" t="s">
        <v>21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2:15" ht="19.5" customHeight="1" x14ac:dyDescent="0.25">
      <c r="B21" s="18"/>
      <c r="C21" s="26" t="s">
        <v>22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2:15" ht="19.5" customHeight="1" x14ac:dyDescent="0.25">
      <c r="B22" s="18"/>
      <c r="C22" s="26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2:15" ht="19.5" customHeight="1" x14ac:dyDescent="0.25">
      <c r="B23" s="18"/>
      <c r="C23" s="27" t="s">
        <v>23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18"/>
    </row>
    <row r="24" spans="2:15" ht="19.5" customHeight="1" x14ac:dyDescent="0.25">
      <c r="B24" s="29"/>
      <c r="C24" s="30" t="s">
        <v>24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29"/>
    </row>
    <row r="25" spans="2:15" ht="19.5" customHeight="1" x14ac:dyDescent="0.25">
      <c r="B25" s="29"/>
      <c r="C25" s="30" t="s">
        <v>25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29"/>
    </row>
    <row r="26" spans="2:15" ht="19.5" customHeight="1" x14ac:dyDescent="0.25">
      <c r="B26" s="29"/>
      <c r="C26" s="30" t="s">
        <v>26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29"/>
    </row>
    <row r="27" spans="2:15" ht="19.5" customHeight="1" x14ac:dyDescent="0.25">
      <c r="B27" s="2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29"/>
    </row>
    <row r="28" spans="2:15" ht="19.5" customHeight="1" x14ac:dyDescent="0.25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</sheetData>
  <hyperlinks>
    <hyperlink ref="C21" r:id="rId1" xr:uid="{E5F03E0D-CB95-4048-9312-A34BCE64CB18}"/>
    <hyperlink ref="C15" location="'Mean and Std Dev Solution'!A1" display="'Mean and Std Dev Solution'!A1" xr:uid="{2332E1F5-26E9-4F04-B9A4-BC4F63282DE8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36"/>
  <sheetViews>
    <sheetView showGridLines="0" zoomScaleNormal="100" workbookViewId="0">
      <pane ySplit="2" topLeftCell="A3" activePane="bottomLeft" state="frozen"/>
      <selection pane="bottomLeft"/>
    </sheetView>
  </sheetViews>
  <sheetFormatPr defaultColWidth="9.109375" defaultRowHeight="15" x14ac:dyDescent="0.35"/>
  <cols>
    <col min="1" max="1" width="4.109375" style="5" customWidth="1"/>
    <col min="2" max="2" width="15" style="5" customWidth="1"/>
    <col min="3" max="3" width="13.5546875" style="5" customWidth="1"/>
    <col min="4" max="4" width="14.109375" style="5" customWidth="1"/>
    <col min="5" max="5" width="19.44140625" style="5" bestFit="1" customWidth="1"/>
    <col min="6" max="6" width="15" style="5" bestFit="1" customWidth="1"/>
    <col min="7" max="7" width="9.5546875" style="5" customWidth="1"/>
    <col min="8" max="8" width="14.6640625" style="5" customWidth="1"/>
    <col min="9" max="9" width="14.109375" style="5" customWidth="1"/>
    <col min="10" max="10" width="13.88671875" style="5" customWidth="1"/>
    <col min="11" max="11" width="19.44140625" style="5" bestFit="1" customWidth="1"/>
    <col min="12" max="12" width="15" style="5" bestFit="1" customWidth="1"/>
    <col min="13" max="16384" width="9.109375" style="5"/>
  </cols>
  <sheetData>
    <row r="1" spans="1:12" s="3" customFormat="1" x14ac:dyDescent="0.35">
      <c r="A1" s="16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3" customFormat="1" ht="16.5" customHeight="1" x14ac:dyDescent="0.35">
      <c r="A2" s="2"/>
      <c r="B2" s="4" t="s">
        <v>14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s="3" customFormat="1" ht="16.5" customHeight="1" x14ac:dyDescent="0.35">
      <c r="A3" s="5"/>
      <c r="B3" s="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s="3" customFormat="1" ht="16.5" customHeight="1" x14ac:dyDescent="0.35">
      <c r="A4" s="5"/>
      <c r="B4" s="5" t="s">
        <v>2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s="3" customFormat="1" ht="16.5" customHeight="1" x14ac:dyDescent="0.35">
      <c r="A5" s="5"/>
      <c r="B5" s="5" t="s">
        <v>3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s="3" customFormat="1" ht="16.5" customHeigh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s="3" customFormat="1" ht="16.5" customHeight="1" x14ac:dyDescent="0.35">
      <c r="A7" s="5"/>
      <c r="B7" s="10" t="s">
        <v>4</v>
      </c>
      <c r="C7" s="11"/>
      <c r="D7" s="11"/>
      <c r="E7" s="11"/>
      <c r="F7" s="11"/>
      <c r="G7" s="5"/>
      <c r="H7" s="10" t="s">
        <v>13</v>
      </c>
      <c r="I7" s="11"/>
      <c r="J7" s="11"/>
      <c r="K7" s="11"/>
      <c r="L7" s="11"/>
    </row>
    <row r="8" spans="1:12" s="3" customFormat="1" ht="16.5" customHeight="1" x14ac:dyDescent="0.35">
      <c r="A8" s="5"/>
      <c r="B8" s="12" t="s">
        <v>0</v>
      </c>
      <c r="C8" s="12" t="s">
        <v>5</v>
      </c>
      <c r="D8" s="12" t="s">
        <v>9</v>
      </c>
      <c r="E8" s="12" t="s">
        <v>6</v>
      </c>
      <c r="F8" s="12" t="s">
        <v>7</v>
      </c>
      <c r="G8" s="5"/>
      <c r="H8" s="12" t="s">
        <v>0</v>
      </c>
      <c r="I8" s="12" t="s">
        <v>5</v>
      </c>
      <c r="J8" s="12" t="s">
        <v>9</v>
      </c>
      <c r="K8" s="12" t="s">
        <v>6</v>
      </c>
      <c r="L8" s="12" t="s">
        <v>7</v>
      </c>
    </row>
    <row r="9" spans="1:12" s="3" customFormat="1" ht="16.5" customHeight="1" x14ac:dyDescent="0.35">
      <c r="A9" s="5"/>
      <c r="B9" s="6">
        <v>1</v>
      </c>
      <c r="C9" s="13">
        <v>3.12541255E-2</v>
      </c>
      <c r="D9" s="8">
        <f>$C$31</f>
        <v>1.0761693052325442E-2</v>
      </c>
      <c r="E9" s="8">
        <f>C9-D9</f>
        <v>2.0492432447674559E-2</v>
      </c>
      <c r="F9" s="8">
        <f>E9^2</f>
        <v>4.1993978762250512E-4</v>
      </c>
      <c r="G9" s="5"/>
      <c r="H9" s="6">
        <v>1</v>
      </c>
      <c r="I9" s="8">
        <v>2.3514577000000002E-3</v>
      </c>
      <c r="J9" s="8">
        <f>$I$31</f>
        <v>-1.1974571159598288E-3</v>
      </c>
      <c r="K9" s="8">
        <f>I9-J9</f>
        <v>3.548914815959829E-3</v>
      </c>
      <c r="L9" s="8">
        <f>K9^2</f>
        <v>1.2594796370939188E-5</v>
      </c>
    </row>
    <row r="10" spans="1:12" s="3" customFormat="1" ht="16.5" customHeight="1" x14ac:dyDescent="0.35">
      <c r="A10" s="5"/>
      <c r="B10" s="6">
        <v>2</v>
      </c>
      <c r="C10" s="13">
        <v>2.1112677237559201E-2</v>
      </c>
      <c r="D10" s="8">
        <f t="shared" ref="D10:D28" si="0">$C$31</f>
        <v>1.0761693052325442E-2</v>
      </c>
      <c r="E10" s="8">
        <f t="shared" ref="E10:E28" si="1">C10-D10</f>
        <v>1.0350984185233759E-2</v>
      </c>
      <c r="F10" s="8">
        <f t="shared" ref="F10:F28" si="2">E10^2</f>
        <v>1.0714287360295939E-4</v>
      </c>
      <c r="G10" s="5"/>
      <c r="H10" s="6">
        <v>2</v>
      </c>
      <c r="I10" s="8">
        <v>8.3786923895919005E-3</v>
      </c>
      <c r="J10" s="8">
        <f t="shared" ref="J10:J28" si="3">$I$31</f>
        <v>-1.1974571159598288E-3</v>
      </c>
      <c r="K10" s="8">
        <f t="shared" ref="K10:K28" si="4">I10-J10</f>
        <v>9.5761495055517298E-3</v>
      </c>
      <c r="L10" s="8">
        <f t="shared" ref="L10:L28" si="5">K10^2</f>
        <v>9.1702639352678639E-5</v>
      </c>
    </row>
    <row r="11" spans="1:12" s="3" customFormat="1" ht="16.5" customHeight="1" x14ac:dyDescent="0.35">
      <c r="A11" s="5"/>
      <c r="B11" s="6">
        <v>3</v>
      </c>
      <c r="C11" s="13">
        <v>-1.8271766235955476E-2</v>
      </c>
      <c r="D11" s="8">
        <f t="shared" si="0"/>
        <v>1.0761693052325442E-2</v>
      </c>
      <c r="E11" s="8">
        <f t="shared" si="1"/>
        <v>-2.9033459288280918E-2</v>
      </c>
      <c r="F11" s="8">
        <f t="shared" si="2"/>
        <v>8.4294175824426549E-4</v>
      </c>
      <c r="G11" s="5"/>
      <c r="H11" s="6">
        <v>3</v>
      </c>
      <c r="I11" s="8">
        <v>-4.6263427710413717E-3</v>
      </c>
      <c r="J11" s="8">
        <f t="shared" si="3"/>
        <v>-1.1974571159598288E-3</v>
      </c>
      <c r="K11" s="8">
        <f t="shared" si="4"/>
        <v>-3.4288856550815428E-3</v>
      </c>
      <c r="L11" s="8">
        <f t="shared" si="5"/>
        <v>1.1757256835623981E-5</v>
      </c>
    </row>
    <row r="12" spans="1:12" s="3" customFormat="1" ht="16.5" customHeight="1" x14ac:dyDescent="0.35">
      <c r="A12" s="5"/>
      <c r="B12" s="6">
        <v>4</v>
      </c>
      <c r="C12" s="13">
        <v>2.1053409197832482E-2</v>
      </c>
      <c r="D12" s="8">
        <f t="shared" si="0"/>
        <v>1.0761693052325442E-2</v>
      </c>
      <c r="E12" s="8">
        <f t="shared" si="1"/>
        <v>1.029171614550704E-2</v>
      </c>
      <c r="F12" s="8">
        <f t="shared" si="2"/>
        <v>1.0591942121969029E-4</v>
      </c>
      <c r="G12" s="5"/>
      <c r="H12" s="6">
        <v>4</v>
      </c>
      <c r="I12" s="8">
        <v>1.1173300598125255E-2</v>
      </c>
      <c r="J12" s="8">
        <f t="shared" si="3"/>
        <v>-1.1974571159598288E-3</v>
      </c>
      <c r="K12" s="8">
        <f t="shared" si="4"/>
        <v>1.2370757714085084E-2</v>
      </c>
      <c r="L12" s="8">
        <f t="shared" si="5"/>
        <v>1.5303564642059561E-4</v>
      </c>
    </row>
    <row r="13" spans="1:12" s="3" customFormat="1" ht="16.5" customHeight="1" x14ac:dyDescent="0.35">
      <c r="A13" s="5"/>
      <c r="B13" s="6">
        <v>5</v>
      </c>
      <c r="C13" s="13">
        <v>4.8790164169431834E-2</v>
      </c>
      <c r="D13" s="8">
        <f t="shared" si="0"/>
        <v>1.0761693052325442E-2</v>
      </c>
      <c r="E13" s="8">
        <f t="shared" si="1"/>
        <v>3.8028471117106388E-2</v>
      </c>
      <c r="F13" s="8">
        <f t="shared" si="2"/>
        <v>1.4461646155045948E-3</v>
      </c>
      <c r="G13" s="5"/>
      <c r="H13" s="6">
        <v>5</v>
      </c>
      <c r="I13" s="8">
        <v>1.5227387954011721E-2</v>
      </c>
      <c r="J13" s="8">
        <f t="shared" si="3"/>
        <v>-1.1974571159598288E-3</v>
      </c>
      <c r="K13" s="8">
        <f t="shared" si="4"/>
        <v>1.642484506997155E-2</v>
      </c>
      <c r="L13" s="8">
        <f t="shared" si="5"/>
        <v>2.697755355725687E-4</v>
      </c>
    </row>
    <row r="14" spans="1:12" s="3" customFormat="1" ht="16.5" customHeight="1" x14ac:dyDescent="0.35">
      <c r="A14" s="5"/>
      <c r="B14" s="6">
        <v>6</v>
      </c>
      <c r="C14" s="13">
        <v>-2.2743455231331179E-2</v>
      </c>
      <c r="D14" s="8">
        <f t="shared" si="0"/>
        <v>1.0761693052325442E-2</v>
      </c>
      <c r="E14" s="8">
        <f t="shared" si="1"/>
        <v>-3.3505148283656624E-2</v>
      </c>
      <c r="F14" s="8">
        <f t="shared" si="2"/>
        <v>1.1225949615098184E-3</v>
      </c>
      <c r="G14" s="5"/>
      <c r="H14" s="6">
        <v>6</v>
      </c>
      <c r="I14" s="8">
        <v>-4.3519957277471395E-3</v>
      </c>
      <c r="J14" s="8">
        <f t="shared" si="3"/>
        <v>-1.1974571159598288E-3</v>
      </c>
      <c r="K14" s="8">
        <f t="shared" si="4"/>
        <v>-3.1545386117873106E-3</v>
      </c>
      <c r="L14" s="8">
        <f t="shared" si="5"/>
        <v>9.9511138532570123E-6</v>
      </c>
    </row>
    <row r="15" spans="1:12" s="3" customFormat="1" ht="16.5" customHeight="1" x14ac:dyDescent="0.35">
      <c r="A15" s="5"/>
      <c r="B15" s="6">
        <v>7</v>
      </c>
      <c r="C15" s="13">
        <v>2.670385644742819E-2</v>
      </c>
      <c r="D15" s="8">
        <f t="shared" si="0"/>
        <v>1.0761693052325442E-2</v>
      </c>
      <c r="E15" s="8">
        <f t="shared" si="1"/>
        <v>1.5942163395102748E-2</v>
      </c>
      <c r="F15" s="8">
        <f t="shared" si="2"/>
        <v>2.5415257371615396E-4</v>
      </c>
      <c r="G15" s="5"/>
      <c r="H15" s="6">
        <v>7</v>
      </c>
      <c r="I15" s="8">
        <v>-1.0473032900021621E-3</v>
      </c>
      <c r="J15" s="8">
        <f t="shared" si="3"/>
        <v>-1.1974571159598288E-3</v>
      </c>
      <c r="K15" s="8">
        <f t="shared" si="4"/>
        <v>1.5015382595766672E-4</v>
      </c>
      <c r="L15" s="8">
        <f t="shared" si="5"/>
        <v>2.2546171449725268E-8</v>
      </c>
    </row>
    <row r="16" spans="1:12" s="3" customFormat="1" ht="16.5" customHeight="1" x14ac:dyDescent="0.35">
      <c r="A16" s="5"/>
      <c r="B16" s="6">
        <v>8</v>
      </c>
      <c r="C16" s="13">
        <v>-5.136264011068082E-2</v>
      </c>
      <c r="D16" s="8">
        <f t="shared" si="0"/>
        <v>1.0761693052325442E-2</v>
      </c>
      <c r="E16" s="8">
        <f t="shared" si="1"/>
        <v>-6.2124333163006265E-2</v>
      </c>
      <c r="F16" s="8">
        <f t="shared" si="2"/>
        <v>3.8594327709482001E-3</v>
      </c>
      <c r="G16" s="5"/>
      <c r="H16" s="6">
        <v>8</v>
      </c>
      <c r="I16" s="8">
        <v>-2.1358150151800145E-2</v>
      </c>
      <c r="J16" s="8">
        <f t="shared" si="3"/>
        <v>-1.1974571159598288E-3</v>
      </c>
      <c r="K16" s="8">
        <f t="shared" si="4"/>
        <v>-2.0160693035840317E-2</v>
      </c>
      <c r="L16" s="8">
        <f t="shared" si="5"/>
        <v>4.0645354368538028E-4</v>
      </c>
    </row>
    <row r="17" spans="1:12" s="3" customFormat="1" ht="16.5" customHeight="1" x14ac:dyDescent="0.35">
      <c r="A17" s="5"/>
      <c r="B17" s="6">
        <v>9</v>
      </c>
      <c r="C17" s="13">
        <v>2.7361488011137799E-2</v>
      </c>
      <c r="D17" s="8">
        <f t="shared" si="0"/>
        <v>1.0761693052325442E-2</v>
      </c>
      <c r="E17" s="8">
        <f t="shared" si="1"/>
        <v>1.6599794958812357E-2</v>
      </c>
      <c r="F17" s="8">
        <f t="shared" si="2"/>
        <v>2.7555319267461215E-4</v>
      </c>
      <c r="G17" s="5"/>
      <c r="H17" s="6">
        <v>9</v>
      </c>
      <c r="I17" s="8">
        <v>-5.7255479367239095E-3</v>
      </c>
      <c r="J17" s="8">
        <f t="shared" si="3"/>
        <v>-1.1974571159598288E-3</v>
      </c>
      <c r="K17" s="8">
        <f t="shared" si="4"/>
        <v>-4.5280908207640802E-3</v>
      </c>
      <c r="L17" s="8">
        <f t="shared" si="5"/>
        <v>2.0503606481087922E-5</v>
      </c>
    </row>
    <row r="18" spans="1:12" s="3" customFormat="1" ht="16.5" customHeight="1" x14ac:dyDescent="0.35">
      <c r="A18" s="5"/>
      <c r="B18" s="6">
        <v>10</v>
      </c>
      <c r="C18" s="13">
        <v>-5.5492738261496866E-2</v>
      </c>
      <c r="D18" s="8">
        <f t="shared" si="0"/>
        <v>1.0761693052325442E-2</v>
      </c>
      <c r="E18" s="8">
        <f t="shared" si="1"/>
        <v>-6.6254431313822304E-2</v>
      </c>
      <c r="F18" s="8">
        <f t="shared" si="2"/>
        <v>4.3896496687179975E-3</v>
      </c>
      <c r="G18" s="5"/>
      <c r="H18" s="6">
        <v>10</v>
      </c>
      <c r="I18" s="8">
        <v>4.6545017793570374E-3</v>
      </c>
      <c r="J18" s="8">
        <f t="shared" si="3"/>
        <v>-1.1974571159598288E-3</v>
      </c>
      <c r="K18" s="8">
        <f t="shared" si="4"/>
        <v>5.8519588953168666E-3</v>
      </c>
      <c r="L18" s="8">
        <f t="shared" si="5"/>
        <v>3.4245422912478205E-5</v>
      </c>
    </row>
    <row r="19" spans="1:12" s="3" customFormat="1" ht="16.5" customHeight="1" x14ac:dyDescent="0.35">
      <c r="A19" s="5"/>
      <c r="B19" s="6">
        <v>11</v>
      </c>
      <c r="C19" s="13">
        <v>7.1557340765303637E-2</v>
      </c>
      <c r="D19" s="8">
        <f t="shared" si="0"/>
        <v>1.0761693052325442E-2</v>
      </c>
      <c r="E19" s="8">
        <f t="shared" si="1"/>
        <v>6.0795647712978199E-2</v>
      </c>
      <c r="F19" s="8">
        <f t="shared" si="2"/>
        <v>3.6961107808405514E-3</v>
      </c>
      <c r="G19" s="5"/>
      <c r="H19" s="6">
        <v>11</v>
      </c>
      <c r="I19" s="8">
        <v>-1.7294612289134471E-2</v>
      </c>
      <c r="J19" s="8">
        <f t="shared" si="3"/>
        <v>-1.1974571159598288E-3</v>
      </c>
      <c r="K19" s="8">
        <f t="shared" si="4"/>
        <v>-1.6097155173174643E-2</v>
      </c>
      <c r="L19" s="8">
        <f t="shared" si="5"/>
        <v>2.5911840466926318E-4</v>
      </c>
    </row>
    <row r="20" spans="1:12" s="3" customFormat="1" ht="16.5" customHeight="1" x14ac:dyDescent="0.35">
      <c r="A20" s="5"/>
      <c r="B20" s="6">
        <v>12</v>
      </c>
      <c r="C20" s="13">
        <v>2.1025741705750379E-2</v>
      </c>
      <c r="D20" s="8">
        <f t="shared" si="0"/>
        <v>1.0761693052325442E-2</v>
      </c>
      <c r="E20" s="8">
        <f t="shared" si="1"/>
        <v>1.0264048653424937E-2</v>
      </c>
      <c r="F20" s="8">
        <f t="shared" si="2"/>
        <v>1.0535069475987426E-4</v>
      </c>
      <c r="G20" s="5"/>
      <c r="H20" s="6">
        <v>12</v>
      </c>
      <c r="I20" s="8">
        <v>1.9969145239833335E-3</v>
      </c>
      <c r="J20" s="8">
        <f t="shared" si="3"/>
        <v>-1.1974571159598288E-3</v>
      </c>
      <c r="K20" s="8">
        <f t="shared" si="4"/>
        <v>3.1943716399431624E-3</v>
      </c>
      <c r="L20" s="8">
        <f t="shared" si="5"/>
        <v>1.0204010174073168E-5</v>
      </c>
    </row>
    <row r="21" spans="1:12" s="3" customFormat="1" ht="16.5" customHeight="1" x14ac:dyDescent="0.35">
      <c r="A21" s="5"/>
      <c r="B21" s="6">
        <v>13</v>
      </c>
      <c r="C21" s="13">
        <v>7.5129185629650805E-2</v>
      </c>
      <c r="D21" s="8">
        <f t="shared" si="0"/>
        <v>1.0761693052325442E-2</v>
      </c>
      <c r="E21" s="8">
        <f t="shared" si="1"/>
        <v>6.4367492577325366E-2</v>
      </c>
      <c r="F21" s="8">
        <f t="shared" si="2"/>
        <v>4.1431741006920358E-3</v>
      </c>
      <c r="G21" s="5"/>
      <c r="H21" s="6">
        <v>13</v>
      </c>
      <c r="I21" s="8">
        <v>-6.0027465376256165E-3</v>
      </c>
      <c r="J21" s="8">
        <f t="shared" si="3"/>
        <v>-1.1974571159598288E-3</v>
      </c>
      <c r="K21" s="8">
        <f t="shared" si="4"/>
        <v>-4.8052894216657881E-3</v>
      </c>
      <c r="L21" s="8">
        <f t="shared" si="5"/>
        <v>2.3090806425973126E-5</v>
      </c>
    </row>
    <row r="22" spans="1:12" s="3" customFormat="1" ht="16.5" customHeight="1" x14ac:dyDescent="0.35">
      <c r="A22" s="5"/>
      <c r="B22" s="6">
        <v>14</v>
      </c>
      <c r="C22" s="13">
        <v>4.019453594813311E-2</v>
      </c>
      <c r="D22" s="8">
        <f t="shared" si="0"/>
        <v>1.0761693052325442E-2</v>
      </c>
      <c r="E22" s="8">
        <f t="shared" si="1"/>
        <v>2.9432842895807668E-2</v>
      </c>
      <c r="F22" s="8">
        <f t="shared" si="2"/>
        <v>8.6629224092929589E-4</v>
      </c>
      <c r="G22" s="5"/>
      <c r="H22" s="6">
        <v>14</v>
      </c>
      <c r="I22" s="8">
        <v>-3.6496350770074136E-4</v>
      </c>
      <c r="J22" s="8">
        <f t="shared" si="3"/>
        <v>-1.1974571159598288E-3</v>
      </c>
      <c r="K22" s="8">
        <f t="shared" si="4"/>
        <v>8.3249360825908753E-4</v>
      </c>
      <c r="L22" s="8">
        <f t="shared" si="5"/>
        <v>6.9304560779223513E-7</v>
      </c>
    </row>
    <row r="23" spans="1:12" s="3" customFormat="1" ht="16.5" customHeight="1" x14ac:dyDescent="0.35">
      <c r="A23" s="5"/>
      <c r="B23" s="6">
        <v>15</v>
      </c>
      <c r="C23" s="13">
        <v>-8.1443149416858627E-3</v>
      </c>
      <c r="D23" s="8">
        <f t="shared" si="0"/>
        <v>1.0761693052325442E-2</v>
      </c>
      <c r="E23" s="8">
        <f t="shared" si="1"/>
        <v>-1.8906007994011306E-2</v>
      </c>
      <c r="F23" s="8">
        <f t="shared" si="2"/>
        <v>3.5743713826961944E-4</v>
      </c>
      <c r="G23" s="5"/>
      <c r="H23" s="6">
        <v>15</v>
      </c>
      <c r="I23" s="8">
        <v>1.0944911709150219E-3</v>
      </c>
      <c r="J23" s="8">
        <f t="shared" si="3"/>
        <v>-1.1974571159598288E-3</v>
      </c>
      <c r="K23" s="8">
        <f t="shared" si="4"/>
        <v>2.2919482868748505E-3</v>
      </c>
      <c r="L23" s="8">
        <f t="shared" si="5"/>
        <v>5.2530269497085623E-6</v>
      </c>
    </row>
    <row r="24" spans="1:12" s="3" customFormat="1" ht="16.5" customHeight="1" x14ac:dyDescent="0.35">
      <c r="A24" s="5"/>
      <c r="B24" s="6">
        <v>16</v>
      </c>
      <c r="C24" s="13">
        <v>-1.4117881545785157E-2</v>
      </c>
      <c r="D24" s="8">
        <f t="shared" si="0"/>
        <v>1.0761693052325442E-2</v>
      </c>
      <c r="E24" s="8">
        <f t="shared" si="1"/>
        <v>-2.4879574598110597E-2</v>
      </c>
      <c r="F24" s="8">
        <f t="shared" si="2"/>
        <v>6.1899323218295014E-4</v>
      </c>
      <c r="G24" s="5"/>
      <c r="H24" s="6">
        <v>16</v>
      </c>
      <c r="I24" s="8">
        <v>-1.026213880387958E-2</v>
      </c>
      <c r="J24" s="8">
        <f t="shared" si="3"/>
        <v>-1.1974571159598288E-3</v>
      </c>
      <c r="K24" s="8">
        <f t="shared" si="4"/>
        <v>-9.0646816879197505E-3</v>
      </c>
      <c r="L24" s="8">
        <f t="shared" si="5"/>
        <v>8.2168454103307654E-5</v>
      </c>
    </row>
    <row r="25" spans="1:12" s="3" customFormat="1" ht="16.5" customHeight="1" x14ac:dyDescent="0.35">
      <c r="A25" s="5"/>
      <c r="B25" s="6">
        <v>17</v>
      </c>
      <c r="C25" s="13">
        <v>-2.0347799572265814E-2</v>
      </c>
      <c r="D25" s="8">
        <f t="shared" si="0"/>
        <v>1.0761693052325442E-2</v>
      </c>
      <c r="E25" s="8">
        <f t="shared" si="1"/>
        <v>-3.1109492624591256E-2</v>
      </c>
      <c r="F25" s="8">
        <f t="shared" si="2"/>
        <v>9.6780053135949774E-4</v>
      </c>
      <c r="G25" s="5"/>
      <c r="H25" s="6">
        <v>17</v>
      </c>
      <c r="I25" s="8">
        <v>-1.0368543176629712E-2</v>
      </c>
      <c r="J25" s="8">
        <f t="shared" si="3"/>
        <v>-1.1974571159598288E-3</v>
      </c>
      <c r="K25" s="8">
        <f t="shared" si="4"/>
        <v>-9.1710860606698825E-3</v>
      </c>
      <c r="L25" s="8">
        <f t="shared" si="5"/>
        <v>8.4108819532213429E-5</v>
      </c>
    </row>
    <row r="26" spans="1:12" s="3" customFormat="1" ht="16.5" customHeight="1" x14ac:dyDescent="0.35">
      <c r="A26" s="5"/>
      <c r="B26" s="6">
        <v>18</v>
      </c>
      <c r="C26" s="13">
        <v>6.0980202661485697E-2</v>
      </c>
      <c r="D26" s="8">
        <f t="shared" si="0"/>
        <v>1.0761693052325442E-2</v>
      </c>
      <c r="E26" s="8">
        <f t="shared" si="1"/>
        <v>5.0218509609160258E-2</v>
      </c>
      <c r="F26" s="8">
        <f t="shared" si="2"/>
        <v>2.5218987073653211E-3</v>
      </c>
      <c r="G26" s="5"/>
      <c r="H26" s="6">
        <v>18</v>
      </c>
      <c r="I26" s="8">
        <v>6.4929269939786472E-3</v>
      </c>
      <c r="J26" s="8">
        <f t="shared" si="3"/>
        <v>-1.1974571159598288E-3</v>
      </c>
      <c r="K26" s="8">
        <f t="shared" si="4"/>
        <v>7.6903841099384765E-3</v>
      </c>
      <c r="L26" s="8">
        <f t="shared" si="5"/>
        <v>5.9142007758394212E-5</v>
      </c>
    </row>
    <row r="27" spans="1:12" s="3" customFormat="1" ht="16.5" customHeight="1" x14ac:dyDescent="0.35">
      <c r="A27" s="5"/>
      <c r="B27" s="6">
        <v>19</v>
      </c>
      <c r="C27" s="13">
        <v>6.8027473227526203E-3</v>
      </c>
      <c r="D27" s="8">
        <f t="shared" si="0"/>
        <v>1.0761693052325442E-2</v>
      </c>
      <c r="E27" s="8">
        <f t="shared" si="1"/>
        <v>-3.9589457295728216E-3</v>
      </c>
      <c r="F27" s="8">
        <f t="shared" si="2"/>
        <v>1.567325128970288E-5</v>
      </c>
      <c r="G27" s="5"/>
      <c r="H27" s="6">
        <v>19</v>
      </c>
      <c r="I27" s="8">
        <v>-2.2214003951535025E-3</v>
      </c>
      <c r="J27" s="8">
        <f t="shared" si="3"/>
        <v>-1.1974571159598288E-3</v>
      </c>
      <c r="K27" s="8">
        <f t="shared" si="4"/>
        <v>-1.0239432791936736E-3</v>
      </c>
      <c r="L27" s="8">
        <f t="shared" si="5"/>
        <v>1.0484598390058936E-6</v>
      </c>
    </row>
    <row r="28" spans="1:12" x14ac:dyDescent="0.35">
      <c r="B28" s="6">
        <v>20</v>
      </c>
      <c r="C28" s="13">
        <v>-4.6251017650755698E-2</v>
      </c>
      <c r="D28" s="8">
        <f t="shared" si="0"/>
        <v>1.0761693052325442E-2</v>
      </c>
      <c r="E28" s="8">
        <f t="shared" si="1"/>
        <v>-5.7012710703081143E-2</v>
      </c>
      <c r="F28" s="8">
        <f t="shared" si="2"/>
        <v>3.2504491817132233E-3</v>
      </c>
      <c r="H28" s="6">
        <v>20</v>
      </c>
      <c r="I28" s="8">
        <v>8.3049291582788579E-3</v>
      </c>
      <c r="J28" s="8">
        <f t="shared" si="3"/>
        <v>-1.1974571159598288E-3</v>
      </c>
      <c r="K28" s="8">
        <f t="shared" si="4"/>
        <v>9.5023862742386871E-3</v>
      </c>
      <c r="L28" s="8">
        <f t="shared" si="5"/>
        <v>9.0295344904839798E-5</v>
      </c>
    </row>
    <row r="29" spans="1:12" ht="15.6" thickBot="1" x14ac:dyDescent="0.4">
      <c r="F29" s="9">
        <f>SUM(F9:F28)</f>
        <v>2.9366671483162868E-2</v>
      </c>
      <c r="I29" s="8"/>
      <c r="L29" s="9">
        <f>SUM(L9:L28)</f>
        <v>1.6251644876206304E-3</v>
      </c>
    </row>
    <row r="30" spans="1:12" ht="15.6" thickTop="1" x14ac:dyDescent="0.35">
      <c r="E30" s="7" t="s">
        <v>8</v>
      </c>
      <c r="F30" s="14">
        <f>F29/19</f>
        <v>1.5456142885875194E-3</v>
      </c>
      <c r="I30" s="8"/>
      <c r="K30" s="7" t="s">
        <v>8</v>
      </c>
      <c r="L30" s="14">
        <f>L29/19</f>
        <v>8.5534973032664761E-5</v>
      </c>
    </row>
    <row r="31" spans="1:12" x14ac:dyDescent="0.35">
      <c r="B31" s="7" t="s">
        <v>9</v>
      </c>
      <c r="C31" s="14">
        <f>SUM(C9:C28)/20</f>
        <v>1.0761693052325442E-2</v>
      </c>
      <c r="E31" s="7" t="s">
        <v>10</v>
      </c>
      <c r="F31" s="14">
        <f>SQRT(F30)</f>
        <v>3.9314301323914169E-2</v>
      </c>
      <c r="H31" s="7" t="s">
        <v>9</v>
      </c>
      <c r="I31" s="14">
        <f>SUM(I9:I28)/20</f>
        <v>-1.1974571159598288E-3</v>
      </c>
      <c r="K31" s="7" t="s">
        <v>10</v>
      </c>
      <c r="L31" s="14">
        <f>SQRT(L30)</f>
        <v>9.2485119361259815E-3</v>
      </c>
    </row>
    <row r="32" spans="1:12" x14ac:dyDescent="0.35">
      <c r="F32" s="8"/>
      <c r="I32" s="8"/>
      <c r="L32" s="8"/>
    </row>
    <row r="33" spans="2:12" x14ac:dyDescent="0.35">
      <c r="B33" s="7" t="s">
        <v>11</v>
      </c>
      <c r="C33" s="15">
        <f>AVERAGE(C9:C28)</f>
        <v>1.0761693052325442E-2</v>
      </c>
      <c r="E33" s="7" t="s">
        <v>12</v>
      </c>
      <c r="F33" s="14">
        <f>STDEV(C9:C28)</f>
        <v>3.9314301323914169E-2</v>
      </c>
      <c r="H33" s="7" t="s">
        <v>11</v>
      </c>
      <c r="I33" s="15">
        <f>AVERAGE(I9:I28)</f>
        <v>-1.1974571159598288E-3</v>
      </c>
      <c r="K33" s="7" t="s">
        <v>12</v>
      </c>
      <c r="L33" s="14">
        <f>STDEV(I9:I28)</f>
        <v>9.2485119361259815E-3</v>
      </c>
    </row>
    <row r="36" spans="2:12" x14ac:dyDescent="0.35">
      <c r="B36" s="7" t="s">
        <v>15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Mean and Std Dev Solution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rspendelow</dc:creator>
  <cp:lastModifiedBy>Katie Au Yeung</cp:lastModifiedBy>
  <dcterms:created xsi:type="dcterms:W3CDTF">2011-02-02T11:17:46Z</dcterms:created>
  <dcterms:modified xsi:type="dcterms:W3CDTF">2019-01-08T22:40:30Z</dcterms:modified>
</cp:coreProperties>
</file>