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6. Business Valuation Modeling\Attachments\New Version 4 2020-11-01\"/>
    </mc:Choice>
  </mc:AlternateContent>
  <xr:revisionPtr revIDLastSave="0" documentId="13_ncr:1_{495D0D3C-1733-4EE4-8C33-82278DCE5531}" xr6:coauthVersionLast="45" xr6:coauthVersionMax="45" xr10:uidLastSave="{00000000-0000-0000-0000-000000000000}"/>
  <bookViews>
    <workbookView xWindow="21960" yWindow="5450" windowWidth="12500" windowHeight="10000" xr2:uid="{A719E834-A70E-4595-BBA0-F2B0A1697118}"/>
  </bookViews>
  <sheets>
    <sheet name="Cover Page" sheetId="7" r:id="rId1"/>
    <sheet name="NPV" sheetId="3" r:id="rId2"/>
    <sheet name="NPV (Mid-period)" sheetId="4" r:id="rId3"/>
    <sheet name="XNPV" sheetId="5" r:id="rId4"/>
    <sheet name="XNPV (Mid-period)" sheetId="6" r:id="rId5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F9" i="6" s="1"/>
  <c r="C10" i="6"/>
  <c r="D10" i="6"/>
  <c r="E10" i="6"/>
  <c r="E8" i="5"/>
  <c r="F8" i="5" s="1"/>
  <c r="G8" i="5" s="1"/>
  <c r="H8" i="5" s="1"/>
  <c r="I8" i="5" s="1"/>
  <c r="J8" i="5" s="1"/>
  <c r="K8" i="5" s="1"/>
  <c r="L8" i="5" s="1"/>
  <c r="M8" i="5" s="1"/>
  <c r="D9" i="4"/>
  <c r="E9" i="4"/>
  <c r="F9" i="4" s="1"/>
  <c r="G9" i="4" s="1"/>
  <c r="H9" i="4" s="1"/>
  <c r="I9" i="4" s="1"/>
  <c r="J9" i="4" s="1"/>
  <c r="K9" i="4" s="1"/>
  <c r="L9" i="4" s="1"/>
  <c r="D8" i="3"/>
  <c r="E8" i="3" s="1"/>
  <c r="F8" i="3" s="1"/>
  <c r="G8" i="3" s="1"/>
  <c r="H8" i="3" s="1"/>
  <c r="I8" i="3" s="1"/>
  <c r="J8" i="3" s="1"/>
  <c r="K8" i="3" s="1"/>
  <c r="L8" i="3" s="1"/>
  <c r="F10" i="6" l="1"/>
  <c r="G9" i="6"/>
  <c r="H9" i="6" l="1"/>
  <c r="G10" i="6"/>
  <c r="I9" i="6" l="1"/>
  <c r="H10" i="6"/>
  <c r="J9" i="6" l="1"/>
  <c r="I10" i="6"/>
  <c r="K9" i="6" l="1"/>
  <c r="K10" i="6"/>
  <c r="J10" i="6"/>
  <c r="L9" i="6" l="1"/>
  <c r="M9" i="6" l="1"/>
  <c r="M10" i="6" s="1"/>
  <c r="L10" i="6"/>
</calcChain>
</file>

<file path=xl/sharedStrings.xml><?xml version="1.0" encoding="utf-8"?>
<sst xmlns="http://schemas.openxmlformats.org/spreadsheetml/2006/main" count="53" uniqueCount="32">
  <si>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</si>
  <si>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</si>
  <si>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</si>
  <si>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</si>
  <si>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</si>
  <si>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</si>
  <si>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</si>
  <si>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</si>
  <si>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</si>
  <si>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</si>
  <si>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</si>
  <si>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All Amounts Denominated in $MM Unless Otherwise Stated</t>
  </si>
  <si>
    <t>NPV Calculation</t>
  </si>
  <si>
    <t>Cash Flow</t>
  </si>
  <si>
    <t>Discount Rate</t>
  </si>
  <si>
    <t>Net Present Value (NPV)</t>
  </si>
  <si>
    <t>Year</t>
  </si>
  <si>
    <t>NPV</t>
  </si>
  <si>
    <t>NPV (Mid-Period)</t>
  </si>
  <si>
    <t xml:space="preserve">Calculate the Net Present Value (NPV) assuming annual cash flows of $15,000 per year and a discount rate of 10%. </t>
  </si>
  <si>
    <t>XNPV</t>
  </si>
  <si>
    <t>Calculate the Net Present Value (NPV) assuming annual cash flows of $15,000 per year and a discount rate of 10%. Use the XNPV function.</t>
  </si>
  <si>
    <t>Calculate the Net Present Value (NPV) assuming annual cash flows of $15,000 per year and a discount rate of 10%. Use the NPV function.</t>
  </si>
  <si>
    <t>Calculate NPV with and without mid-period discounting.</t>
  </si>
  <si>
    <t>XNPV Calculation</t>
  </si>
  <si>
    <t>Mid-Period</t>
  </si>
  <si>
    <t>XNPV (Mid-Period)</t>
  </si>
  <si>
    <t>Net Present Value Calculations Exercise</t>
  </si>
  <si>
    <t>NPV (Mid-period)</t>
  </si>
  <si>
    <t>XNPV (Mid-period)</t>
  </si>
  <si>
    <t>NPV Calculation (Mid-period Discounting)</t>
  </si>
  <si>
    <t>XNPV Calculation (Mid-period Discounting)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</si>
</sst>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u/>
      <sz val="12"/>
      <color rgb="FF0000FF"/>
      <name val="Arial Narrow"/>
      <family val="2"/>
    </font>
    <font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3" applyFont="1" applyFill="1"/>
    <xf numFmtId="0" fontId="3" fillId="0" borderId="0" xfId="3" applyFont="1"/>
    <xf numFmtId="0" fontId="4" fillId="0" borderId="0" xfId="3" applyFont="1" applyProtection="1">
      <protection locked="0"/>
    </xf>
    <xf numFmtId="0" fontId="5" fillId="0" borderId="0" xfId="3" applyFont="1" applyAlignment="1">
      <alignment horizontal="right"/>
    </xf>
    <xf numFmtId="0" fontId="6" fillId="0" borderId="1" xfId="3" applyFont="1" applyBorder="1" applyProtection="1">
      <protection locked="0"/>
    </xf>
    <xf numFmtId="0" fontId="7" fillId="0" borderId="0" xfId="2" quotePrefix="1" applyFont="1" applyFill="1"/>
    <xf numFmtId="0" fontId="7" fillId="0" borderId="0" xfId="2" quotePrefix="1" applyFont="1"/>
    <xf numFmtId="0" fontId="8" fillId="0" borderId="0" xfId="3" applyFont="1"/>
    <xf numFmtId="0" fontId="3" fillId="0" borderId="2" xfId="3" applyFont="1" applyBorder="1"/>
    <xf numFmtId="0" fontId="10" fillId="0" borderId="0" xfId="4" applyFont="1"/>
    <xf numFmtId="0" fontId="11" fillId="3" borderId="0" xfId="3" applyFont="1" applyFill="1"/>
    <xf numFmtId="0" fontId="3" fillId="3" borderId="0" xfId="3" applyFont="1" applyFill="1"/>
    <xf numFmtId="0" fontId="3" fillId="4" borderId="0" xfId="3" applyFont="1" applyFill="1"/>
    <xf numFmtId="37" fontId="12" fillId="3" borderId="0" xfId="0" applyNumberFormat="1" applyFont="1" applyFill="1" applyAlignment="1">
      <alignment vertical="top"/>
    </xf>
    <xf numFmtId="37" fontId="13" fillId="3" borderId="0" xfId="0" applyNumberFormat="1" applyFont="1" applyFill="1" applyAlignment="1">
      <alignment vertical="top"/>
    </xf>
    <xf numFmtId="0" fontId="8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37" fontId="17" fillId="3" borderId="0" xfId="0" applyNumberFormat="1" applyFont="1" applyFill="1" applyAlignment="1">
      <alignment vertical="top"/>
    </xf>
    <xf numFmtId="0" fontId="18" fillId="0" borderId="0" xfId="2" quotePrefix="1" applyFont="1" applyFill="1" applyProtection="1">
      <protection locked="0"/>
    </xf>
    <xf numFmtId="0" fontId="18" fillId="0" borderId="0" xfId="2" quotePrefix="1" applyFont="1" applyFill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5" fontId="19" fillId="0" borderId="0" xfId="0" applyNumberFormat="1" applyFont="1"/>
    <xf numFmtId="9" fontId="19" fillId="0" borderId="0" xfId="0" applyNumberFormat="1" applyFont="1"/>
    <xf numFmtId="0" fontId="19" fillId="0" borderId="0" xfId="0" applyFont="1"/>
    <xf numFmtId="6" fontId="5" fillId="5" borderId="0" xfId="0" applyNumberFormat="1" applyFont="1" applyFill="1"/>
    <xf numFmtId="8" fontId="3" fillId="0" borderId="0" xfId="0" applyNumberFormat="1" applyFont="1"/>
    <xf numFmtId="0" fontId="5" fillId="0" borderId="0" xfId="0" applyFont="1" applyFill="1"/>
    <xf numFmtId="0" fontId="3" fillId="0" borderId="0" xfId="0" applyFont="1" applyFill="1"/>
    <xf numFmtId="164" fontId="3" fillId="0" borderId="0" xfId="1" applyNumberFormat="1" applyFont="1"/>
    <xf numFmtId="14" fontId="5" fillId="0" borderId="1" xfId="0" applyNumberFormat="1" applyFont="1" applyBorder="1"/>
    <xf numFmtId="0" fontId="5" fillId="0" borderId="0" xfId="0" applyFont="1" applyBorder="1"/>
    <xf numFmtId="14" fontId="5" fillId="0" borderId="0" xfId="0" applyNumberFormat="1" applyFont="1" applyBorder="1"/>
    <xf numFmtId="10" fontId="3" fillId="0" borderId="0" xfId="1" applyNumberFormat="1" applyFont="1"/>
  </cellXfs>
  <cellStyles count="5">
    <cellStyle name="Hyperlink" xfId="2" builtinId="8"/>
    <cellStyle name="Hyperlink 2 2" xfId="4" xr:uid="{17F8861F-DB46-41BE-AC59-A567FAA43A85}"/>
    <cellStyle name="Normal" xfId="0" builtinId="0"/>
    <cellStyle name="Normal 2 2 2" xfId="3" xr:uid="{92B92490-B8EB-41D3-9879-3EE47B76B620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B6115-FD8E-4A79-9BFD-EE584983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BBA1-A4C1-4F96-A3C9-5EEDEAC08C97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27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5">
      <c r="B15" s="2"/>
      <c r="C15" s="21" t="s">
        <v>17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5">
      <c r="B16" s="2"/>
      <c r="C16" s="21" t="s">
        <v>28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5">
      <c r="B17" s="2"/>
      <c r="C17" s="22" t="s">
        <v>20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5">
      <c r="B18" s="2"/>
      <c r="C18" s="22" t="s">
        <v>29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5"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5"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5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5">
      <c r="B22" s="2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3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5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6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7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8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9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02AE3A99-1B38-414F-83C5-C3069BE3F1FB}"/>
    <hyperlink ref="C15" location="NPV!A1" display="NPV" xr:uid="{898E479E-C70B-4C28-B21E-0F6935676515}"/>
    <hyperlink ref="C16" location="'NPV (Mid-Period)'!A1" display="NPV (Mid-Period)" xr:uid="{49C6C0CF-81B7-48CA-BD44-C8173A2345C6}"/>
    <hyperlink ref="C17" location="XNPV!A1" display="XNPV" xr:uid="{F3D3232B-3F94-409C-B4F4-BEBB840EF8CA}"/>
    <hyperlink ref="C18" location="'XNPV (Mid-Period)'!A1" display="XNPV (Mid-Period)" xr:uid="{CE1C669D-ED7A-4075-90CB-DDF88F81E39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4288-4390-4399-90B4-DC9FCC548A2F}">
  <dimension ref="A1:L13"/>
  <sheetViews>
    <sheetView showGridLines="0" workbookViewId="0"/>
  </sheetViews>
  <sheetFormatPr defaultColWidth="10.7265625" defaultRowHeight="14" x14ac:dyDescent="0.3"/>
  <cols>
    <col min="1" max="1" width="5.7265625" style="23" customWidth="1"/>
    <col min="2" max="2" width="25.7265625" style="23" customWidth="1"/>
    <col min="3" max="16384" width="10.7265625" style="23"/>
  </cols>
  <sheetData>
    <row r="1" spans="1:12" s="16" customFormat="1" ht="15.5" x14ac:dyDescent="0.3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2" customFormat="1" ht="18" x14ac:dyDescent="0.3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ht="15.5" x14ac:dyDescent="0.3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3" t="s">
        <v>22</v>
      </c>
    </row>
    <row r="8" spans="1:12" s="24" customFormat="1" x14ac:dyDescent="0.3">
      <c r="B8" s="25" t="s">
        <v>16</v>
      </c>
      <c r="C8" s="25">
        <v>2021</v>
      </c>
      <c r="D8" s="25">
        <f>+C8+1</f>
        <v>2022</v>
      </c>
      <c r="E8" s="25">
        <f t="shared" ref="E8:I8" si="0">+D8+1</f>
        <v>2023</v>
      </c>
      <c r="F8" s="25">
        <f t="shared" si="0"/>
        <v>2024</v>
      </c>
      <c r="G8" s="25">
        <f t="shared" si="0"/>
        <v>2025</v>
      </c>
      <c r="H8" s="25">
        <f t="shared" si="0"/>
        <v>2026</v>
      </c>
      <c r="I8" s="25">
        <f t="shared" si="0"/>
        <v>2027</v>
      </c>
      <c r="J8" s="25">
        <f t="shared" ref="J8:L8" si="1">+I8+1</f>
        <v>2028</v>
      </c>
      <c r="K8" s="25">
        <f t="shared" si="1"/>
        <v>2029</v>
      </c>
      <c r="L8" s="25">
        <f t="shared" si="1"/>
        <v>2030</v>
      </c>
    </row>
    <row r="9" spans="1:12" x14ac:dyDescent="0.3">
      <c r="B9" s="23" t="s">
        <v>13</v>
      </c>
      <c r="C9" s="26">
        <v>15000</v>
      </c>
      <c r="D9" s="26">
        <v>15000</v>
      </c>
      <c r="E9" s="26">
        <v>15000</v>
      </c>
      <c r="F9" s="26">
        <v>15000</v>
      </c>
      <c r="G9" s="26">
        <v>15000</v>
      </c>
      <c r="H9" s="26">
        <v>15000</v>
      </c>
      <c r="I9" s="26">
        <v>15000</v>
      </c>
      <c r="J9" s="26">
        <v>15000</v>
      </c>
      <c r="K9" s="26">
        <v>15000</v>
      </c>
      <c r="L9" s="26">
        <v>15000</v>
      </c>
    </row>
    <row r="10" spans="1:12" x14ac:dyDescent="0.3">
      <c r="B10" s="23" t="s">
        <v>14</v>
      </c>
      <c r="C10" s="27">
        <v>0.1</v>
      </c>
      <c r="D10" s="28"/>
      <c r="E10" s="28"/>
      <c r="F10" s="28"/>
      <c r="G10" s="28"/>
      <c r="H10" s="28"/>
      <c r="I10" s="28"/>
      <c r="J10" s="28"/>
      <c r="K10" s="28"/>
      <c r="L10" s="28"/>
    </row>
    <row r="12" spans="1:12" x14ac:dyDescent="0.3">
      <c r="B12" s="31" t="s">
        <v>15</v>
      </c>
      <c r="C12" s="29"/>
    </row>
    <row r="13" spans="1:12" x14ac:dyDescent="0.3">
      <c r="C1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0250-67E1-479A-AF12-3D6EEDAD21B9}">
  <dimension ref="A1:L15"/>
  <sheetViews>
    <sheetView showGridLines="0" workbookViewId="0"/>
  </sheetViews>
  <sheetFormatPr defaultColWidth="10.7265625" defaultRowHeight="14" x14ac:dyDescent="0.3"/>
  <cols>
    <col min="1" max="1" width="5.7265625" style="23" customWidth="1"/>
    <col min="2" max="2" width="25.7265625" style="23" customWidth="1"/>
    <col min="3" max="16384" width="10.7265625" style="23"/>
  </cols>
  <sheetData>
    <row r="1" spans="1:12" s="16" customFormat="1" ht="15.5" x14ac:dyDescent="0.3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2" customFormat="1" ht="18" x14ac:dyDescent="0.3">
      <c r="A2" s="17" t="s">
        <v>30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ht="15.5" x14ac:dyDescent="0.3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3" t="s">
        <v>19</v>
      </c>
    </row>
    <row r="6" spans="1:12" x14ac:dyDescent="0.3">
      <c r="B6" s="23" t="s">
        <v>23</v>
      </c>
    </row>
    <row r="9" spans="1:12" s="24" customFormat="1" x14ac:dyDescent="0.3">
      <c r="B9" s="25" t="s">
        <v>16</v>
      </c>
      <c r="C9" s="25">
        <v>2021</v>
      </c>
      <c r="D9" s="25">
        <f>+C9+1</f>
        <v>2022</v>
      </c>
      <c r="E9" s="25">
        <f t="shared" ref="E9:L9" si="0">+D9+1</f>
        <v>2023</v>
      </c>
      <c r="F9" s="25">
        <f t="shared" si="0"/>
        <v>2024</v>
      </c>
      <c r="G9" s="25">
        <f t="shared" si="0"/>
        <v>2025</v>
      </c>
      <c r="H9" s="25">
        <f t="shared" si="0"/>
        <v>2026</v>
      </c>
      <c r="I9" s="25">
        <f t="shared" si="0"/>
        <v>2027</v>
      </c>
      <c r="J9" s="25">
        <f t="shared" si="0"/>
        <v>2028</v>
      </c>
      <c r="K9" s="25">
        <f t="shared" si="0"/>
        <v>2029</v>
      </c>
      <c r="L9" s="25">
        <f t="shared" si="0"/>
        <v>2030</v>
      </c>
    </row>
    <row r="10" spans="1:12" x14ac:dyDescent="0.3">
      <c r="B10" s="23" t="s">
        <v>13</v>
      </c>
      <c r="C10" s="26">
        <v>15000</v>
      </c>
      <c r="D10" s="26">
        <v>15000</v>
      </c>
      <c r="E10" s="26">
        <v>15000</v>
      </c>
      <c r="F10" s="26">
        <v>15000</v>
      </c>
      <c r="G10" s="26">
        <v>15000</v>
      </c>
      <c r="H10" s="26">
        <v>15000</v>
      </c>
      <c r="I10" s="26">
        <v>15000</v>
      </c>
      <c r="J10" s="26">
        <v>15000</v>
      </c>
      <c r="K10" s="26">
        <v>15000</v>
      </c>
      <c r="L10" s="26">
        <v>15000</v>
      </c>
    </row>
    <row r="11" spans="1:12" x14ac:dyDescent="0.3">
      <c r="B11" s="23" t="s">
        <v>14</v>
      </c>
      <c r="C11" s="27">
        <v>0.1</v>
      </c>
      <c r="D11" s="28"/>
      <c r="E11" s="28"/>
      <c r="F11" s="28"/>
      <c r="G11" s="28"/>
      <c r="H11" s="28"/>
      <c r="I11" s="28"/>
      <c r="J11" s="28"/>
      <c r="K11" s="28"/>
      <c r="L11" s="28"/>
    </row>
    <row r="13" spans="1:12" x14ac:dyDescent="0.3">
      <c r="B13" s="31" t="s">
        <v>17</v>
      </c>
      <c r="C13" s="29"/>
    </row>
    <row r="14" spans="1:12" ht="5.25" customHeight="1" x14ac:dyDescent="0.3">
      <c r="B14" s="32"/>
      <c r="C14" s="30"/>
    </row>
    <row r="15" spans="1:12" x14ac:dyDescent="0.3">
      <c r="B15" s="31" t="s">
        <v>18</v>
      </c>
      <c r="C15" s="29"/>
      <c r="D1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C3EC-D84C-4D4F-B2AA-32D6DD1ACC9D}">
  <dimension ref="A1:M12"/>
  <sheetViews>
    <sheetView showGridLines="0" workbookViewId="0"/>
  </sheetViews>
  <sheetFormatPr defaultColWidth="10.7265625" defaultRowHeight="14" x14ac:dyDescent="0.3"/>
  <cols>
    <col min="1" max="1" width="5.7265625" style="23" customWidth="1"/>
    <col min="2" max="2" width="25.7265625" style="23" customWidth="1"/>
    <col min="3" max="16384" width="10.7265625" style="23"/>
  </cols>
  <sheetData>
    <row r="1" spans="1:13" s="16" customFormat="1" ht="15.5" x14ac:dyDescent="0.3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18" x14ac:dyDescent="0.3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ht="15.5" x14ac:dyDescent="0.35">
      <c r="A3" s="18" t="s">
        <v>11</v>
      </c>
      <c r="B3" s="19"/>
      <c r="C3" s="19"/>
      <c r="D3" s="19"/>
      <c r="E3" s="19"/>
      <c r="F3" s="20"/>
      <c r="G3" s="20"/>
      <c r="H3" s="20"/>
      <c r="I3" s="20"/>
      <c r="J3" s="20"/>
      <c r="K3" s="20"/>
      <c r="L3" s="20"/>
      <c r="M3" s="20"/>
    </row>
    <row r="5" spans="1:13" x14ac:dyDescent="0.3">
      <c r="B5" s="23" t="s">
        <v>21</v>
      </c>
    </row>
    <row r="8" spans="1:13" s="24" customFormat="1" x14ac:dyDescent="0.3">
      <c r="B8" s="25" t="s">
        <v>16</v>
      </c>
      <c r="C8" s="34">
        <v>44197</v>
      </c>
      <c r="D8" s="34">
        <v>44561</v>
      </c>
      <c r="E8" s="34">
        <f>+DATE(YEAR(D8)+1,12,31)</f>
        <v>44926</v>
      </c>
      <c r="F8" s="34">
        <f>+DATE(YEAR(E8)+1,12,31)</f>
        <v>45291</v>
      </c>
      <c r="G8" s="34">
        <f t="shared" ref="G8:M8" si="0">+DATE(YEAR(F8)+1,12,31)</f>
        <v>45657</v>
      </c>
      <c r="H8" s="34">
        <f t="shared" si="0"/>
        <v>46022</v>
      </c>
      <c r="I8" s="34">
        <f t="shared" si="0"/>
        <v>46387</v>
      </c>
      <c r="J8" s="34">
        <f t="shared" si="0"/>
        <v>46752</v>
      </c>
      <c r="K8" s="34">
        <f t="shared" si="0"/>
        <v>47118</v>
      </c>
      <c r="L8" s="34">
        <f t="shared" si="0"/>
        <v>47483</v>
      </c>
      <c r="M8" s="34">
        <f t="shared" si="0"/>
        <v>47848</v>
      </c>
    </row>
    <row r="9" spans="1:13" x14ac:dyDescent="0.3">
      <c r="B9" s="23" t="s">
        <v>13</v>
      </c>
      <c r="C9" s="26">
        <v>0</v>
      </c>
      <c r="D9" s="26">
        <v>15000</v>
      </c>
      <c r="E9" s="26">
        <v>15000</v>
      </c>
      <c r="F9" s="26">
        <v>15000</v>
      </c>
      <c r="G9" s="26">
        <v>15000</v>
      </c>
      <c r="H9" s="26">
        <v>15000</v>
      </c>
      <c r="I9" s="26">
        <v>15000</v>
      </c>
      <c r="J9" s="26">
        <v>15000</v>
      </c>
      <c r="K9" s="26">
        <v>15000</v>
      </c>
      <c r="L9" s="26">
        <v>15000</v>
      </c>
      <c r="M9" s="26">
        <v>15000</v>
      </c>
    </row>
    <row r="10" spans="1:13" x14ac:dyDescent="0.3">
      <c r="B10" s="23" t="s">
        <v>14</v>
      </c>
      <c r="C10" s="27">
        <v>0.1</v>
      </c>
      <c r="D10" s="27"/>
      <c r="E10" s="28"/>
      <c r="F10" s="28"/>
      <c r="G10" s="28"/>
      <c r="H10" s="28"/>
      <c r="I10" s="28"/>
      <c r="J10" s="28"/>
      <c r="K10" s="28"/>
      <c r="L10" s="28"/>
      <c r="M10" s="28"/>
    </row>
    <row r="12" spans="1:13" x14ac:dyDescent="0.3">
      <c r="B12" s="31" t="s">
        <v>20</v>
      </c>
      <c r="C12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B7D-D3F4-4CB9-BB99-49E44128429C}">
  <dimension ref="A1:M18"/>
  <sheetViews>
    <sheetView showGridLines="0" workbookViewId="0"/>
  </sheetViews>
  <sheetFormatPr defaultColWidth="10.7265625" defaultRowHeight="14" x14ac:dyDescent="0.3"/>
  <cols>
    <col min="1" max="1" width="5.7265625" style="23" customWidth="1"/>
    <col min="2" max="2" width="25.7265625" style="23" customWidth="1"/>
    <col min="3" max="16384" width="10.7265625" style="23"/>
  </cols>
  <sheetData>
    <row r="1" spans="1:13" s="16" customFormat="1" ht="15.5" x14ac:dyDescent="0.3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18" x14ac:dyDescent="0.3">
      <c r="A2" s="17" t="s">
        <v>31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ht="15.5" x14ac:dyDescent="0.35">
      <c r="A3" s="18" t="s">
        <v>11</v>
      </c>
      <c r="B3" s="19"/>
      <c r="C3" s="19"/>
      <c r="D3" s="19"/>
      <c r="E3" s="19"/>
      <c r="F3" s="20"/>
      <c r="G3" s="20"/>
      <c r="H3" s="20"/>
      <c r="I3" s="20"/>
      <c r="J3" s="20"/>
      <c r="K3" s="20"/>
      <c r="L3" s="20"/>
      <c r="M3" s="20"/>
    </row>
    <row r="5" spans="1:13" x14ac:dyDescent="0.3">
      <c r="B5" s="23" t="s">
        <v>21</v>
      </c>
    </row>
    <row r="6" spans="1:13" x14ac:dyDescent="0.3">
      <c r="B6" s="23" t="s">
        <v>23</v>
      </c>
    </row>
    <row r="9" spans="1:13" s="24" customFormat="1" x14ac:dyDescent="0.3">
      <c r="B9" s="35" t="s">
        <v>16</v>
      </c>
      <c r="C9" s="36">
        <v>44197</v>
      </c>
      <c r="D9" s="36">
        <v>44561</v>
      </c>
      <c r="E9" s="36">
        <f>+DATE(YEAR(D9)+1,12,31)</f>
        <v>44926</v>
      </c>
      <c r="F9" s="36">
        <f>+DATE(YEAR(E9)+1,12,31)</f>
        <v>45291</v>
      </c>
      <c r="G9" s="36">
        <f t="shared" ref="G9:M9" si="0">+DATE(YEAR(F9)+1,12,31)</f>
        <v>45657</v>
      </c>
      <c r="H9" s="36">
        <f t="shared" si="0"/>
        <v>46022</v>
      </c>
      <c r="I9" s="36">
        <f t="shared" si="0"/>
        <v>46387</v>
      </c>
      <c r="J9" s="36">
        <f t="shared" si="0"/>
        <v>46752</v>
      </c>
      <c r="K9" s="36">
        <f t="shared" si="0"/>
        <v>47118</v>
      </c>
      <c r="L9" s="36">
        <f t="shared" si="0"/>
        <v>47483</v>
      </c>
      <c r="M9" s="36">
        <f t="shared" si="0"/>
        <v>47848</v>
      </c>
    </row>
    <row r="10" spans="1:13" s="24" customFormat="1" x14ac:dyDescent="0.3">
      <c r="B10" s="25" t="s">
        <v>25</v>
      </c>
      <c r="C10" s="34">
        <f>+C9</f>
        <v>44197</v>
      </c>
      <c r="D10" s="34">
        <f>+AVERAGE(C9:D9)</f>
        <v>44379</v>
      </c>
      <c r="E10" s="34">
        <f t="shared" ref="E10:M10" si="1">+AVERAGE(D9:E9)</f>
        <v>44743.5</v>
      </c>
      <c r="F10" s="34">
        <f t="shared" si="1"/>
        <v>45108.5</v>
      </c>
      <c r="G10" s="34">
        <f t="shared" si="1"/>
        <v>45474</v>
      </c>
      <c r="H10" s="34">
        <f t="shared" si="1"/>
        <v>45839.5</v>
      </c>
      <c r="I10" s="34">
        <f t="shared" si="1"/>
        <v>46204.5</v>
      </c>
      <c r="J10" s="34">
        <f t="shared" si="1"/>
        <v>46569.5</v>
      </c>
      <c r="K10" s="34">
        <f t="shared" si="1"/>
        <v>46935</v>
      </c>
      <c r="L10" s="34">
        <f t="shared" si="1"/>
        <v>47300.5</v>
      </c>
      <c r="M10" s="34">
        <f t="shared" si="1"/>
        <v>47665.5</v>
      </c>
    </row>
    <row r="11" spans="1:13" x14ac:dyDescent="0.3">
      <c r="B11" s="23" t="s">
        <v>13</v>
      </c>
      <c r="C11" s="26">
        <v>0</v>
      </c>
      <c r="D11" s="26">
        <v>15000</v>
      </c>
      <c r="E11" s="26">
        <v>15000</v>
      </c>
      <c r="F11" s="26">
        <v>15000</v>
      </c>
      <c r="G11" s="26">
        <v>15000</v>
      </c>
      <c r="H11" s="26">
        <v>15000</v>
      </c>
      <c r="I11" s="26">
        <v>15000</v>
      </c>
      <c r="J11" s="26">
        <v>15000</v>
      </c>
      <c r="K11" s="26">
        <v>15000</v>
      </c>
      <c r="L11" s="26">
        <v>15000</v>
      </c>
      <c r="M11" s="26">
        <v>15000</v>
      </c>
    </row>
    <row r="12" spans="1:13" x14ac:dyDescent="0.3">
      <c r="B12" s="23" t="s">
        <v>14</v>
      </c>
      <c r="C12" s="27">
        <v>0.1</v>
      </c>
      <c r="D12" s="27"/>
      <c r="E12" s="28"/>
      <c r="F12" s="28"/>
      <c r="G12" s="28"/>
      <c r="H12" s="28"/>
      <c r="I12" s="28"/>
      <c r="J12" s="28"/>
      <c r="K12" s="28"/>
      <c r="L12" s="28"/>
      <c r="M12" s="28"/>
    </row>
    <row r="14" spans="1:13" x14ac:dyDescent="0.3">
      <c r="B14" s="31" t="s">
        <v>20</v>
      </c>
      <c r="C14" s="29"/>
    </row>
    <row r="15" spans="1:13" ht="5.25" customHeight="1" x14ac:dyDescent="0.3">
      <c r="B15" s="32"/>
    </row>
    <row r="16" spans="1:13" x14ac:dyDescent="0.3">
      <c r="B16" s="31" t="s">
        <v>26</v>
      </c>
      <c r="C16" s="29"/>
      <c r="D16" s="37"/>
    </row>
    <row r="17" spans="2:3" ht="5.25" customHeight="1" x14ac:dyDescent="0.3">
      <c r="B17" s="32"/>
    </row>
    <row r="18" spans="2:3" x14ac:dyDescent="0.3">
      <c r="B18" s="31" t="s">
        <v>18</v>
      </c>
      <c r="C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NPV</vt:lpstr>
      <vt:lpstr>NPV (Mid-period)</vt:lpstr>
      <vt:lpstr>XNPV</vt:lpstr>
      <vt:lpstr>XNPV (Mid-period)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2020-11-02T00:26:39Z</dcterms:created>
  <dcterms:modified xsi:type="dcterms:W3CDTF">2020-11-24T21:42:06Z</dcterms:modified>
</cp:coreProperties>
</file>