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1. Business Valuation Part II\Attachments\"/>
    </mc:Choice>
  </mc:AlternateContent>
  <xr:revisionPtr revIDLastSave="0" documentId="13_ncr:1_{AD988A20-8ADA-426E-97DF-2CC3C575F0C4}" xr6:coauthVersionLast="46" xr6:coauthVersionMax="46" xr10:uidLastSave="{00000000-0000-0000-0000-000000000000}"/>
  <bookViews>
    <workbookView xWindow="23060" yWindow="6590" windowWidth="15340" windowHeight="7560" xr2:uid="{FED1C20F-AE0D-417B-A7E2-FF11FEC31890}"/>
  </bookViews>
  <sheets>
    <sheet name="Cover Page" sheetId="5" r:id="rId1"/>
    <sheet name="_CIQHiddenCacheSheet" sheetId="20" state="veryHidden" r:id="rId2"/>
    <sheet name="FB" sheetId="18" r:id="rId3"/>
    <sheet name="Acquisition Assumptions" sheetId="6" r:id="rId4"/>
  </sheets>
  <definedNames>
    <definedName name="CIQWBGuid" hidden="1">"12e0ff6a-982d-4f38-8ae8-f6f2ab336141"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F25" i="6"/>
  <c r="E26" i="6"/>
  <c r="F26" i="6"/>
  <c r="F27" i="6" s="1"/>
  <c r="E64" i="18"/>
  <c r="E16" i="18" s="1"/>
  <c r="E41" i="18"/>
  <c r="E47" i="18" s="1"/>
  <c r="F49" i="18" s="1"/>
  <c r="E42" i="18"/>
  <c r="E43" i="18"/>
  <c r="E44" i="18"/>
  <c r="E45" i="18"/>
  <c r="E46" i="18"/>
  <c r="F41" i="18"/>
  <c r="F47" i="18" s="1"/>
  <c r="F50" i="18" s="1"/>
  <c r="F42" i="18"/>
  <c r="F43" i="18"/>
  <c r="F44" i="18"/>
  <c r="F45" i="18"/>
  <c r="F46" i="18"/>
  <c r="E71" i="18"/>
  <c r="E72" i="18"/>
  <c r="E73" i="18"/>
  <c r="E76" i="18" s="1"/>
  <c r="E18" i="18" s="1"/>
  <c r="E74" i="18"/>
  <c r="E75" i="18"/>
  <c r="E27" i="18"/>
  <c r="C76" i="18"/>
  <c r="E79" i="18" s="1"/>
  <c r="E28" i="18" s="1"/>
  <c r="E29" i="18" s="1"/>
  <c r="E78" i="18"/>
  <c r="I24" i="18" l="1"/>
  <c r="I23" i="18"/>
  <c r="E31" i="18"/>
  <c r="I25" i="18"/>
  <c r="F51" i="18"/>
  <c r="E17" i="18" s="1"/>
  <c r="E19" i="18"/>
  <c r="E21" i="18" s="1"/>
  <c r="E32" i="18" l="1"/>
  <c r="I21" i="18"/>
  <c r="H21" i="18"/>
  <c r="H20" i="18"/>
  <c r="I20" i="18"/>
  <c r="I19" i="18" l="1"/>
  <c r="I18" i="18"/>
  <c r="H18" i="18"/>
  <c r="H19" i="18"/>
</calcChain>
</file>

<file path=xl/sharedStrings.xml><?xml version="1.0" encoding="utf-8"?>
<sst xmlns="http://schemas.openxmlformats.org/spreadsheetml/2006/main" count="189" uniqueCount="164">
  <si>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</si>
  <si>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</si>
  <si>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</si>
  <si>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</si>
  <si>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</si>
  <si>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</si>
  <si>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</si>
  <si>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</si>
  <si>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</si>
  <si>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Price</t>
  </si>
  <si>
    <t>Shares</t>
  </si>
  <si>
    <t>Net Debt</t>
  </si>
  <si>
    <t>EBITDA</t>
  </si>
  <si>
    <t>Earnings</t>
  </si>
  <si>
    <t>[$/sh.]</t>
  </si>
  <si>
    <t>[$MM]</t>
  </si>
  <si>
    <t>[MM]</t>
  </si>
  <si>
    <t>Value</t>
  </si>
  <si>
    <t>Current Capitalization</t>
  </si>
  <si>
    <t>Revenue</t>
  </si>
  <si>
    <t>FY+1</t>
  </si>
  <si>
    <t>FY+2</t>
  </si>
  <si>
    <t>Cash Flow</t>
  </si>
  <si>
    <t>© Corporate Finance Institute. All rights reserved.</t>
  </si>
  <si>
    <t>Stock Ticker</t>
  </si>
  <si>
    <t>Date</t>
  </si>
  <si>
    <t>Shares Outstanding</t>
  </si>
  <si>
    <t>Market Capitalization (Diluted)</t>
  </si>
  <si>
    <t>Convertible Debt</t>
  </si>
  <si>
    <t>Enterprise Value (Diluted)</t>
  </si>
  <si>
    <t>Consensus Research Estimates</t>
  </si>
  <si>
    <t>Current Trading Multiples</t>
  </si>
  <si>
    <t>Financial Estimates and Current Trading Multiples</t>
  </si>
  <si>
    <t>Book Equity</t>
  </si>
  <si>
    <t>Total Debt / Equity</t>
  </si>
  <si>
    <t>Options and Dilutive Securities Schedule</t>
  </si>
  <si>
    <t>Type</t>
  </si>
  <si>
    <t>Exercise</t>
  </si>
  <si>
    <t>Number</t>
  </si>
  <si>
    <t>Proceeds</t>
  </si>
  <si>
    <t>Outstanding</t>
  </si>
  <si>
    <t>Total</t>
  </si>
  <si>
    <t>In-the-Money Options</t>
  </si>
  <si>
    <t>Shares Repurchased (TSM)</t>
  </si>
  <si>
    <t>Details</t>
  </si>
  <si>
    <t>Face</t>
  </si>
  <si>
    <t>Conversion</t>
  </si>
  <si>
    <t>Issued</t>
  </si>
  <si>
    <t>All Amounts Denominated in $MM Unless Otherwise Stated</t>
  </si>
  <si>
    <t>Total Converted</t>
  </si>
  <si>
    <t>Total Unconverted</t>
  </si>
  <si>
    <t>Table of Contents</t>
  </si>
  <si>
    <r>
      <t xml:space="preserve">Share Price </t>
    </r>
    <r>
      <rPr>
        <i/>
        <sz val="11"/>
        <color theme="1"/>
        <rFont val="Arial Narrow"/>
        <family val="2"/>
      </rPr>
      <t>($/sh.)</t>
    </r>
  </si>
  <si>
    <r>
      <t>Basic Shares Outstanding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</si>
  <si>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Equity Instruments (TSM) </t>
    </r>
    <r>
      <rPr>
        <i/>
        <sz val="11"/>
        <color theme="1"/>
        <rFont val="Arial Narrow"/>
        <family val="2"/>
      </rPr>
      <t>(MM)</t>
    </r>
  </si>
  <si>
    <r>
      <t xml:space="preserve">Dilution From Convertible Debt </t>
    </r>
    <r>
      <rPr>
        <i/>
        <sz val="11"/>
        <color theme="1"/>
        <rFont val="Arial Narrow"/>
        <family val="2"/>
      </rPr>
      <t>(MM)</t>
    </r>
  </si>
  <si>
    <t>Cash and Cash Equivalents</t>
  </si>
  <si>
    <t>Total Debt / Book Capitalization</t>
  </si>
  <si>
    <t>Total Debt / Market Capitalization</t>
  </si>
  <si>
    <t>Additional Shares Issued (TSM)</t>
  </si>
  <si>
    <t>Restricted Stock Units / Restricted Stock Awards</t>
  </si>
  <si>
    <r>
      <t>Diluted Shares Outstanding (TSM)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</si>
  <si>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Unvested RSUs/RSAs </t>
    </r>
    <r>
      <rPr>
        <i/>
        <sz val="11"/>
        <color theme="1"/>
        <rFont val="Arial Narrow"/>
        <family val="2"/>
      </rPr>
      <t>(MM)</t>
    </r>
  </si>
  <si>
    <t>Unvested</t>
  </si>
  <si>
    <t xml:space="preserve"> </t>
  </si>
  <si>
    <t>Total Debt (Balance Sheet)</t>
  </si>
  <si>
    <t>Total Debt (Adjusted)</t>
  </si>
  <si>
    <t>Total Non-Convertible Debt</t>
  </si>
  <si>
    <t>Total Convertible Debt (Balance Sheet)</t>
  </si>
  <si>
    <t>Convertible Debt Outstanding (If-Converted)</t>
  </si>
  <si>
    <t>Exercised</t>
  </si>
  <si>
    <t>MzAvMjAyMAkAAAABMLC05HopkdgIRDsCeymR2AgpQ0lRLk5ZU0U6U05BUC5JUV9UT1RBTF9FUVVJVFkuLjIwMjAtMTEtMTIBAAAA889aDQIAAAAIMjE5OC43NzEBCAAAAAUAAAABMQEAAAAKMjA2NTI5NzM3OAMAAAADMTYwAgAAAAQxMjc1BAAAAAEwBwAAAAoxMS8xMi8yMDIwCAAAAAk5LzMwLzIwMjAJAAAAATCwtOR6KZHYCPcs7XopkdgILkNJUS5OWVNFOlNOQVAuSVFfUkVWRU5VRV9FU1QuRlkyMDIxLjIwMjAtMTEtMTIBAAAA889aDQIAAAAKMzQyMy41MDM3MgEOAAAABQAAAAEzAQAAAAEwAgAAAAoxMDAzNjMxNTUzAwAAAAYxMDAxODAEAAAAATIGAAAAATAHAAAAAzE2MAgAAAABMAkAAAABMQoAAAABMAsAAAALMTIxNTA5NDk1MzYMAAAAATENAAAACjExLzEzLzIwMjAQAAAACjExLzEyLzIwMjCwtOR6KZHYCPcs7XopkdgILkNJUS5OWVNFOlNOQVAuSVFfUkVWRU5VRV9FU1QuRlkyMDIyLjIwMjAtMTEtMTIBAAAA889aDQIAAAAKNDU0NC4xMDYzNwEOAAAABQAAAAEzAQAAAAEwAgAAAAoxMDAzNjMxNTU4AwAAAAYxMDAxODAEAAAAATIGAAAAATAHAAAAAzE2MAgAAAABMAkAAAABMQoAAAABMAsAAAALMTIxNTA5NDk0NjQMAAAAATENAAAACjExLzEzLzIwMjAQAAAACjExLzEyLzIwMjCwtOR6KZHYCM4+7nopkdgILUNJUS5OWVNFOlNOQVAuSVFfRUJJVERBX0VTVC5GWTIwMjEuMjAyMC0xMS0xMgEAAADz</t>
  </si>
  <si>
    <t>z1oNAgAAAAk0MzYuNTAxNTEBDgAAAAUAAAABMwEAAAABMAIAAAAKMTAwMzYzMTU1MwMAAAAGMTAwMTg3BAAAAAEyBgAAAAEwBwAAAAMxNjAIAAAAATAJAAAAATEKAAAAATALAAAACzEyMTUwMzkwMzIyDAAAAAExDQAAAAoxMS8xMy8yMDIwEAAAAAoxMS8xMi8yMDIwsLTkeimR2AioZO56KZHYCC1DSVEuTllTRTpTTkFQLklRX0VCSVREQV9FU1QuRlkyMDIyLjIwMjAtMTEtMTIBAAAA889aDQIAAAAKMTA2NS44MzE2NQEOAAAABQAAAAEzAQAAAAEwAgAAAAoxMDAzNjMxNTU4AwAAAAYxMDAxODcEAAAAATIGAAAAATAHAAAAAzE2MAgAAAABMAkAAAABMQoAAAABMAsAAAALMTIxNTAzOTAzMTAMAAAAATENAAAACjExLzEzLzIwMjAQAAAACjExLzEyLzIwMjCp2+R6KZHYCEQ7AnspkdgIMkNJUS5OWVNFOlNOQVAuSVFfTklfUkVQT1JURURfRVNULkZZMjAyMS4yMDIwLTExLTEyAQAAAPPPWg0CAAAACi01OTEuMTA5NjgBDgAAAAUAAAABMwEAAAABMAIAAAAKMTAwMzYzMTU1MwMAAAAGMTAwMjY0BAAAAAEyBgAAAAEwBwAAAAMxNjAIAAAAATAJAAAAATEKAAAAATALAAAACzEyMTUwOTU4NjYzDAAAAAExDQAAAAoxMS8xMy8yMDIwEAAAAAoxMS8xMi8yMDIwqdvkeimR2Aj3LO16KZHYCDJDSVEuTllTRTpTTkFQLklRX05JX1JFUE9SVEVEX0VTVC5GWTIwMjIuMjAyMC0xMS0xMgEAAADzz1oNAgAAAAktNTAuNDg4OTgB</t>
  </si>
  <si>
    <t>DgAAAAUAAAABMwEAAAABMAIAAAAKMTAwMzYzMTU1OAMAAAAGMTAwMjY0BAAAAAEyBgAAAAEwBwAAAAMxNjAIAAAAATAJAAAAATEKAAAAATALAAAACzEyMTUyNTQwMzg0DAAAAAExDQAAAAoxMS8xMy8yMDIwEAAAAAoxMS8xMi8yMDIwqdvkeimR2AjOPu56KZHYCDBDSVEuTllTRTpTTkFQLklRX0NBU0hfT1BFUl9FU1QuRlkyMDIxLjIwMjAtMTEtMTIBAAAA889aDQIAAAAGMzMzLjg2AQ4AAAAFAAAAATMBAAAAATACAAAACjEwMDM2MzE1NTMDAAAABjEwNDA3NgQAAAABMgYAAAABMAcAAAADMTYwCAAAAAEwCQAAAAExCgAAAAEwCwAAAAsxMjE1MjUzNjYxNgwAAAABMQ0AAAAKMTEvMTMvMjAyMBAAAAAKMTEvMTIvMjAyMKnb5HopkdgIqGTueimR2AgwQ0lRLk5ZU0U6U05BUC5JUV9DQVNIX09QRVJfRVNULkZZMjAyMi4yMDIwLTExLTEyAQAAAPPPWg0CAAAABjk1Ni4yMwEOAAAABQAAAAEzAQAAAAEwAgAAAAoxMDAzNjMxNTU4AwAAAAYxMDQwNzYEAAAAATIGAAAAATAHAAAAAzE2MAgAAAABMAkAAAABMQoAAAABMAsAAAALMTIxNTI1MzY1OTgMAAAAATENAAAACjExLzEzLzIwMjAQAAAACjExLzEyLzIwMjCp2+R6KZHYCJyL7nopkdgIJUNJUS4uSVFfUkVWRU5VRV9FU1QuRlkyMDIyLjIwMjAtMTEtMTIFAAAAAQAAAAgAAAAUKEludmFsaWQgSWRlbnRpZmllciklNmx7KZHYCCU2bHspkdgIKUNJUS4uSVFfTklf</t>
  </si>
  <si>
    <t>UkVQT1JURURfRVNULkZZMjAyMi4yMDIwLTExLTEyBQAAAAEAAAAIAAAAFChJbnZhbGlkIElkZW50aWZpZXIpJTZseymR2AglNmx7KZHYCCBDSVEuLklRX1RPVEFMX0VRVUlUWS4uMjAyMC0xMS0xMgUAAAABAAAACAAAABQoSW52YWxpZCBJZGVudGlmaWVyKSU2bHspkdgIJTZseymR2AgkQ0lRLi5JUV9FQklUREFfRVNULkZZMjAyMS4yMDIwLTExLTEyBQAAAAEAAAAIAAAAFChJbnZhbGlkIElkZW50aWZpZXIpJTZseymR2AglNmx7KZHYCCdDSVEuLklRX0NBU0hfT1BFUl9FU1QuRlkyMDIxLjIwMjAtMTEtMTIFAAAAAQAAAAgAAAAUKEludmFsaWQgSWRlbnRpZmllciklNmx7KZHYCCU2bHspkdgIHkNJUS4uSVFfVE9UQUxfREVCVC4uMjAyMC0xMS0xMgUAAAABAAAACAAAABQoSW52YWxpZCBJZGVudGlmaWVyKSU2bHspkdgIJTZseymR2AgeQ0lRLi5JUV9DQVNIX0VRVUlWLi4yMDIwLTExLTEyBQAAAAEAAAAIAAAAFChJbnZhbGlkIElkZW50aWZpZXIpJTZseymR2AglNmx7KZHYCCBDSVEuLklRX0xBU1RTQUxFUFJJQ0UuMjAyMC0xMS0xMgUAAAABAAAACAAAABQoSW52YWxpZCBJZGVudGlmaWVyKSU2bHspkdgIJTZseymR2AgkQ0lRLi5JUV9FQklUREFfRVNULkZZMjAyMi4yMDIwLTExLTEyBQAAAAEAAAAIAAAAFChJbnZhbGlkIElkZW50aWZpZXIpJTZseymR2AglNmx7KZHYCCdDSVEuLklRX0NBU0hfT1BF</t>
  </si>
  <si>
    <t>Ul9FU1QuRlkyMDIyLjIwMjAtMTEtMTIFAAAAAQAAAAgAAAAUKEludmFsaWQgSWRlbnRpZmllciklNmx7KZHYCCU2bHspkdgIIUNJUS4uSVFfQ09OVkVSVC4uMjAyMC0xMS0xMi4uLlVTRAUAAAABAAAACAAAABQoSW52YWxpZCBJZGVudGlmaWVyKSU2bHspkdgIJTZseymR2AglQ0lRLi5JUV9SRVZFTlVFX0VTVC5GWTIwMjEuMjAyMC0xMS0xMgUAAAABAAAACAAAABQoSW52YWxpZCBJZGVudGlmaWVyKSU2bHspkdgIJTZseymR2AgpQ0lRLi5JUV9OSV9SRVBPUlRFRF9FU1QuRlkyMDIxLjIwMjAtMTEtMTIFAAAAAQAAAAgAAAAUKEludmFsaWQgSWRlbnRpZmllciklNmx7KZHYCCU2bHspkdgILUNJUS4uSVFfVE9UQUxfT1VUU1RBTkRJTkdfQlNfREFURS4uMjAyMC0xMS0xMgUAAAABAAAACAAAABQoSW52YWxpZCBJZGVudGlmaWVyKSU2bHspkdgIJTZseymR2AgtQ0lRLk5BU0RBUUdTOkVYUEUuSVFfTEFTVFNBTEVQUklDRS4yMDIwLTExLTEyAQAAAMNxiwECAAAABTExNy41ACU2bHspkdgIPgR+eymR2AgtQ0lRLk5BU0RBUUdTOkVCQVkuSVFfTEFTVFNBTEVQUklDRS4yMDIwLTExLTEyAQAAANZsAAACAAAABTQ2LjU5ACU2bHspkdgIS919eymR2AgvQ0lRLk5BU0RBUUdTOkdPT0cuTC5JUV9MQVNUU0FMRVBSSUNFLjIwMjAtMTEtMTIBAAAAqHEAAAIAAAAHMTc0Mi44MgAlNmx7KZHYCFS2fXspkdgIK0NJUS5O</t>
  </si>
  <si>
    <t>TkdfQlNfREFURS4uMjAyMC0xMS0xMgEAAADfxgQAAgAAAAQyODMzAQQAAAAFAAAAATUBAAAACjIwNzEwNzE4NjECAAAABTI0MTUyBgAAAAEwJTZseymR2Ag+BH57KZHYCCtDSVEuTkFTREFRR1M6RVhQRS5JUV9UT1RBTF9ERUJULi4yMDIwLTExLTEyAQAAAMNxiwECAAAABDkzNDgBCAAAAAUAAAABMQEAAAAKMjA2ODM3MzYzMAMAAAADMTYwAgAAAAQ0MTczBAAAAAEwBwAAAAoxMS8xMi8yMDIwCAAAAAk5LzMwLzIwMjAJAAAAATAlNmx7KZHYCD4EfnspkdgIK0NJUS5OQVNEQVFHUzpFWFBFLklRX0NBU0hfRVFVSVYuLjIwMjAtMTEtMTIBAAAAw3GLAQIAAAAENDM1MwEIAAAABQAAAAExAQAAAAoyMDY4MzczNjMwAwAAAAMxNjACAAAABDEwOTYEAAAAATAHAAAACjExLzEyLzIwMjAIAAAACTkvMzAvMjAyMAkAAAABMCU2bHspkdgIPgR+eymR2AguQ0lRLk5BU0RBUUdTOkVCQVkuSVFfQ09OVkVSVC4uMjAyMC0xMS0xMi4uLlVTRAEAAADWbAAAAwAAAAAAJTZseymR2Ag+BH57KZHYCChDSVEuTllTRTpXTVQuSVFfVE9UQUxfRVFVSVRZLi4yMDIwLTExLTEyAQAAAN/GBAACAAAABTg3NTA0AQgAAAAFAAAAATEBAAAACjIwNzEwNzE4NjEDAAAAAzE2MAIAAAAEMTI3NQQAAAABMAcAAAAKMTEvMTIvMjAyMAgAAAAKMTAvMzEvMjAyMAkAAAABMCU2bHspkdgIS919eymR2AgmQ0lRLk5ZU0U6V01ULklRX1RPVEFMX0RF</t>
  </si>
  <si>
    <t>QlQuLjIwMjAtMTEtMTIBAAAA38YEAAIAAAAFNjg0NzgBCAAAAAUAAAABMQEAAAAKMjA3MTA3MTg2MQMAAAADMTYwAgAAAAQ0MTczBAAAAAEwBwAAAAoxMS8xMi8yMDIwCAAAAAoxMC8zMS8yMDIwCQAAAAEwJTZseymR2AhL3X17KZHYCDxDSVEuTkFTREFRR1M6R09PRy5MLklRX1RPVEFMX09VVFNUQU5ESU5HX0JTX0RBVEUuLjIwMjAtMTEtMTIBAAAAqHEAAAIAAAAHNjc3LjcyNAEEAAAABQAAAAE1AQAAAAoyMDY3MjM5ODU3AgAAAAUyNDE1MgYAAAABMCU2bHspkdgIS919eymR2AgrQ0lRLk5BU0RBUUdTOkZCLklRX1RPVEFMX0VRVUlUWS4uMjAyMC0xMS0xMgEAAAAX2zwBAgAAAAYxMTc3MzEBCAAAAAUAAAABMQEAAAAKMjA2NzIzOTczMQMAAAADMTYwAgAAAAQxMjc1BAAAAAEwBwAAAAoxMS8xMi8yMDIwCAAAAAk5LzMwLzIwMjAJAAAAATAlNmx7KZHYCEvdfXspkdgILUNJUS5OQVNEQVFHUzpHT09HLkwuSVFfVE9UQUxfREVCVC4uMjAyMC0xMS0xMgEAAACocQAAAgAAAAUyNzU0MgEIAAAABQAAAAExAQAAAAoyMDY3MjM5ODU3AwAAAAMxNjACAAAABDQxNzMEAAAAATAHAAAACjExLzEyLzIwMjAIAAAACTkvMzAvMjAyMAkAAAABMCU2bHspkdgIS919eymR2AgtQ0lRLk5BU0RBUUdTOkdPT0cuTC5JUV9DQVNIX0VRVUlWLi4yMDIwLTExLTEyAQAAAKhxAAACAAAABTIwMTI5AQgAAAAFAAAAATEBAAAACjIw</t>
  </si>
  <si>
    <t>NjcyMzk4NTcDAAAAAzE2MAIAAAAEMTA5NgQAAAABMAcAAAAKMTEvMTIvMjAyMAgAAAAJOS8zMC8yMDIwCQAAAAEwJTZseymR2AhL3X17KZHYCDpDSVEuTkFTREFRR1M6RVhQRS5JUV9UT1RBTF9PVVRTVEFORElOR19CU19EQVRFLi4yMDIwLTExLTEyAQAAAMNxiwECAAAACjE0MS40Mjk2NDYBBAAAAAUAAAABNQEAAAAKMjA2ODM3MzYzMAIAAAAFMjQxNTIGAAAAATAlNmx7KZHYCEvdfXspkdgIJkNJUS5OWVNFOldNVC5JUV9DQVNIX0VRVUlWLi4yMDIwLTExLTEyAQAAAN/GBAACAAAABTE0MzI1AQgAAAAFAAAAATEBAAAACjIwNzEwNzE4NjEDAAAAAzE2MAIAAAAEMTA5NgQAAAABMAcAAAAKMTEvMTIvMjAyMAgAAAAKMTAvMzEvMjAyMAkAAAABMCU2bHspkdgIS919eymR2AgwQ0lRLk5BU0RBUUdTOkdPT0cuTC5JUV9DT05WRVJULi4yMDIwLTExLTEyLi4uVVNEAQAAAKhxAAADAAAAAAAlNmx7KZHYCEvdfXspkdgILENJUS5OQVNEQVFHUzpGQi5JUV9DT05WRVJULi4yMDIwLTExLTEyLi4uVVNEAQAAABfbPAEDAAAAAAAlNmx7KZHYCEvdfXspkdgIL0NJUS5OQVNEQVFHUzpHT09HLkwuSVFfVE9UQUxfRVFVSVRZLi4yMDIwLTExLTEyAQAAAKhxAAACAAAABjIxMjkyMAEIAAAABQAAAAExAQAAAAoyMDY3MjM5ODU3AwAAAAMxNjACAAAABDEyNzUEAAAAATAHAAAACjExLzEyLzIwMjAIAAAACTkvMzAvMjAyMAkA</t>
  </si>
  <si>
    <t>AAABMCU2bHspkdgIS919eymR2AgrQ0lRLk5BU0RBUUdTOkFNWk4uSVFfVE9UQUxfREVCVC4uMjAyMC0xMS0xMgEAAAA9SQAAAgAAAAU5NjgxNAEIAAAABQAAAAExAQAAAAoyMDY3MjM5Nzk0AwAAAAMxNjACAAAABDQxNzMEAAAAATAHAAAACjExLzEyLzIwMjAIAAAACTkvMzAvMjAyMAkAAAABMCU2bHspkdgIVLZ9eymR2Ag6Q0lRLk5BU0RBUUdTOkVCQVkuSVFfVE9UQUxfT1VUU1RBTkRJTkdfQlNfREFURS4uMjAyMC0xMS0xMgEAAADWbAAAAgAAAAM2ODkBBAAAAAUAAAABNQEAAAAKMjA2NzIzOTc4OQIAAAAFMjQxNTIGAAAAATAlNmx7KZHYCFS2fXspkdgILkNJUS5OQVNEQVFHUzpFWFBFLklRX0NPTlZFUlQuLjIwMjAtMTEtMTIuLi5VU0QBAAAAw3GLAQMAAAAAACU2bHspkdgIVLZ9eymR2AgtQ0lRLk5BU0RBUUdTOkVCQVkuSVFfVE9UQUxfRVFVSVRZLi4yMDIwLTExLTEyAQAAANZsAAACAAAABDI5MjABCAAAAAUAAAABMQEAAAAKMjA2NzIzOTc4OQMAAAADMTYwAgAAAAQxMjc1BAAAAAEwBwAAAAoxMS8xMi8yMDIwCAAAAAk5LzMwLzIwMjAJAAAAATAlNmx7KZHYCFS2fXspkdgIKUNJUS5OWVNFOldNVC5JUV9DT05WRVJULi4yMDIwLTExLTEyLi4uVVNEAQAAAN/GBAADAAAAAAAlNmx7KZHYCFS2fXspkdgIKUNJUS5OQVNEQVFHUzpGQi5JUV9DQVNIX0VRVUlWLi4yMDIwLTExLTEyAQAAABfbPAECAAAA</t>
  </si>
  <si>
    <t>BTExNjE3AQgAAAAFAAAAATEBAAAACjIwNjcyMzk3MzEDAAAAAzE2MAIAAAAEMTA5NgQAAAABMAcAAAAKMTEvMTIvMjAyMAgAAAAJOS8zMC8yMDIwCQAAAAEwJTZseymR2AhUtn17KZHYCClDSVEuTkFTREFRR1M6RkIuSVFfVE9UQUxfREVCVC4uMjAyMC0xMS0xMgEAAAAX2zwBAgAAAAUxMTE0NAEIAAAABQAAAAExAQAAAAoyMDY3MjM5NzMxAwAAAAMxNjACAAAABDQxNzMEAAAAATAHAAAACjExLzEyLzIwMjAIAAAACTkvMzAvMjAyMAkAAAABMCU2bHspkdgIVLZ9eymR2Ag4Q0lRLk5BU0RBUUdTOkZCLklRX1RPVEFMX09VVFNUQU5ESU5HX0JTX0RBVEUuLjIwMjAtMTEtMTIBAAAAF9s8AQIAAAAEMjg1MAEEAAAABQAAAAE1AQAAAAoyMDY3MjM5NzMxAgAAAAUyNDE1MgYAAAABMCU2bHspkdgIVLZ9eymR2AgpQ0lRLk5ZU0U6VFdUUi5JUV9UT1RBTF9FUVVJVFkuLjIwMjAtMTEtMTIBAAAAs78kAgIAAAAINzgxMi4wODgBCAAAAAUAAAABMQEAAAAKMjA2NzM0NzY0NQMAAAADMTYwAgAAAAQxMjc1BAAAAAEwBwAAAAoxMS8xMi8yMDIwCAAAAAk5LzMwLzIwMjAJAAAAATAlNmx7KZHYCGGPfXspkdgINkNJUS5OWVNFOlRXVFIuSVFfVE9UQUxfT1VUU1RBTkRJTkdfQlNfREFURS4uMjAyMC0xMS0xMgEAAACzvyQCAgAAAAc3OTIuNDQ3AQQAAAAFAAAAATUBAAAACjIwNjczNDc2NDUCAAAABTI0MTUyBgAAAAEwJTZs</t>
  </si>
  <si>
    <t>eymR2Ahhj317KZHYCCpDSVEuTllTRTpUV1RSLklRX0NPTlZFUlQuLjIwMjAtMTEtMTIuLi5VU0QBAAAAs78kAgIAAAAIMjc2NC4yMTcBCAAAAAUAAAABMgEAAAAKMjA2NzM0NzY0NQMAAAADMTYwAgAAAAUyMTgzNgQAAAABMAcAAAAKMTEvMTIvMjAyMAgAAAAJOS8zMC8yMDIwCQAAAAEwJTZseymR2Ahhj317KZHYCCdDSVEuTllTRTpUV1RSLklRX0NBU0hfRVFVSVYuLjIwMjAtMTEtMTIBAAAAs78kAgIAAAAIMjIwMS4wNzMBCAAAAAUAAAABMQEAAAAKMjA2NzM0NzY0NQMAAAADMTYwAgAAAAQxMDk2BAAAAAEwBwAAAAoxMS8xMi8yMDIwCAAAAAk5LzMwLzIwMjAJAAAAATAlNmx7KZHYCGGPfXspkdgIJ0NJUS5OWVNFOlRXVFIuSVFfVE9UQUxfREVCVC4uMjAyMC0xMS0xMgEAAACzvyQCAgAAAAg0MzQ4LjU1NAEIAAAABQAAAAExAQAAAAoyMDY3MzQ3NjQ1AwAAAAMxNjACAAAABDQxNzMEAAAAATAHAAAACjExLzEyLzIwMjAIAAAACTkvMzAvMjAyMAkAAAABMCU2bHspkdgIYY99eymR2AgrQ0lRLk5BU0RBUUdTOkFNWk4uSVFfQ0FTSF9FUVVJVi4uMjAyMC0xMS0xMgEAAAA9SQAAAgAAAAUyOTkzMAEIAAAABQAAAAExAQAAAAoyMDY3MjM5Nzk0AwAAAAMxNjACAAAABDEwOTYEAAAAATAHAAAACjExLzEyLzIwMjAIAAAACTkvMzAvMjAyMAkAAAABMCU2bHspkdgIYY99eymR2Ag6Q0lRLk5BU0RBUUdTOkFNWk4u</t>
  </si>
  <si>
    <t>SVFfVE9UQUxfT1VUU1RBTkRJTkdfQlNfREFURS4uMjAyMC0xMS0xMgEAAAA9SQAAAgAAAAM1MDIBBAAAAAUAAAABNQEAAAAKMjA2NzIzOTc5NAIAAAAFMjQxNTIGAAAAATAlNmx7KZHYCGGPfXspkdgILkNJUS5OQVNEQVFHUzpBTVpOLklRX0NPTlZFUlQuLjIwMjAtMTEtMTIuLi5VU0QBAAAAPUkAAAMAAAAAACU2bHspkdgIYY99eymR2AgtQ0lRLk5BU0RBUUdTOkFNWk4uSVFfVE9UQUxfRVFVSVRZLi4yMDIwLTExLTEyAQAAAD1JAAACAAAABTgyNzc1AQgAAAAFAAAAATEBAAAACjIwNjcyMzk3OTQDAAAAAzE2MAIAAAAEMTI3NQQAAAABMAcAAAAKMTEvMTIvMjAyMAgAAAAJOS8zMC8yMDIwCQAAAAEwJTZseymR2Ahhj317KZHYCDJDSVEuTkFTREFRR1M6RVhQRS5JUV9SRVZFTlVFX0VTVC5GWTIwMjIuMjAyMC0xMS0xMgEAAADDcYsBAgAAAAsxMDUxOS4xMjkyMQEOAAAABQAAAAEzAQAAAAEwAgAAAAoxMDAxNzMwNzA4AwAAAAYxMDAxODAEAAAAATIGAAAAATAHAAAAAzE2MAgAAAABMAkAAAABMQoAAAABMAsAAAALMTIxNDk2MzA5MzcMAAAAATENAAAACjExLzEzLzIwMjAQAAAACjExLzEyLzIwMjAlNmx7KZHYCD4EfnspkdgINkNJUS5OQVNEQVFHUzpFWFBFLklRX05JX1JFUE9SVEVEX0VTVC5GWTIwMjIuMjAyMC0xMS0xMgEAAADDcYsBAgAAAAk1NTIuNTI4NjYBDgAAAAUAAAABMwEAAAABMAIAAAAKMTAw</t>
  </si>
  <si>
    <t>MTczMDcwOAMAAAAGMTAwMjY0BAAAAAEyBgAAAAEwBwAAAAMxNjAIAAAAATAJAAAAATEKAAAAATALAAAACzEyMTQ5NjI5MjgwDAAAAAExDQAAAAoxMS8xMy8yMDIwEAAAAAoxMS8xMi8yMDIwJTZseymR2Ag+BH57KZHYCDFDSVEuTkFTREFRR1M6RVhQRS5JUV9FQklUREFfRVNULkZZMjAyMS4yMDIwLTExLTEyAQAAAMNxiwECAAAACjEyOTUuMjQ0NjUBDgAAAAUAAAABMwEAAAABMAIAAAAKMTAwMTU3NjgwNwMAAAAGMTAwMTg3BAAAAAEyBgAAAAEwBwAAAAMxNjAIAAAAATAJAAAAATEKAAAAATALAAAACzEyMTQ5NjMwNjE5DAAAAAExDQAAAAoxMS8xMy8yMDIwEAAAAAoxMS8xMi8yMDIwJTZseymR2Ag+BH57KZHYCDRDSVEuTkFTREFRR1M6RVhQRS5JUV9DQVNIX09QRVJfRVNULkZZMjAyMS4yMDIwLTExLTEyAQAAAMNxiwECAAAACTI4OTAuNjA0MgEOAAAABQAAAAEzAQAAAAEwAgAAAAoxMDAxNTc2ODA3AwAAAAYxMDQwNzYEAAAAATIGAAAAATAHAAAAAzE2MAgAAAABMAkAAAABMQoAAAABMAsAAAALMTIxNDMwMzU4NDMMAAAAATENAAAACjExLzEzLzIwMjAQAAAACjExLzEyLzIwMjAlNmx7KZHYCD4EfnspkdgIMUNJUS5OQVNEQVFHUzpFQkFZLklRX0VCSVREQV9FU1QuRlkyMDIxLjIwMjAtMTEtMTIBAAAA1mwAAAIAAAAKMzk4MS41MzQ4NgEOAAAABQAAAAEzAQAAAAEwAgAAAAoxMDAxMzk3NDA4AwAAAAYx</t>
  </si>
  <si>
    <t>MDAxODcEAAAAATIGAAAAATAHAAAAAzE2MAgAAAABMAkAAAABMQoAAAABMAsAAAALMTIxNTI3MzkwNTQMAAAAATENAAAACjExLzEzLzIwMjAQAAAACjExLzEyLzIwMjAlNmx7KZHYCD4EfnspkdgINENJUS5OQVNEQVFHUzpFQkFZLklRX0NBU0hfT1BFUl9FU1QuRlkyMDIxLjIwMjAtMTEtMTIBAAAA1mwAAAIAAAAIMzM4Ni4yNzUBDgAAAAUAAAABMwEAAAABMAIAAAAKMTAwMTM5NzQwOAMAAAAGMTA0MDc2BAAAAAEyBgAAAAEwBwAAAAMxNjAIAAAAATAJAAAAATEKAAAAATALAAAACzEyMTU0Njg3NjYzDAAAAAExDQAAAAoxMS8xMy8yMDIwEAAAAAoxMS8xMi8yMDIwJTZseymR2Ag+BH57KZHYCC1DSVEuTllTRTpXTVQuSVFfUkVWRU5VRV9FU1QuRlkyMDIxLjIwMjAtMTEtMTIBAAAA38YEAAIAAAAMNTQ3Njk1LjQ5NjU2AQ4AAAAFAAAAATMBAAAAATACAAAACjEwMDE4MTg1OTMDAAAABjEwMDE4MAQAAAABMgYAAAABMAcAAAADMTYwCAAAAAEwCQAAAAExCgAAAAEwCwAAAAsxMjE1MTA1OTIxOQwAAAABMQ0AAAAKMTEvMTMvMjAyMBAAAAAKMTEvMTIvMjAyMCU2bHspkdgIPgR+eymR2AgxQ0lRLk5ZU0U6V01ULklRX05JX1JFUE9SVEVEX0VTVC5GWTIwMjEuMjAyMC0xMS0xMgEAAADfxgQAAgAAAAgxNzc0MS4xNQEOAAAABQAAAAEzAQAAAAEwAgAAAAoxMDAxODE4NTkzAwAAAAYxMDAyNjQEAAAAATIGAAAAATAH</t>
  </si>
  <si>
    <t>AAAAAzE2MAgAAAABMAkAAAABMQoAAAABMAsAAAALMTIxNTEwMzM5MzkMAAAAATENAAAACjExLzEzLzIwMjAQAAAACjExLzEyLzIwMjAlNmx7KZHYCD4EfnspkdgIMUNJUS5OQVNEQVFHUzpFWFBFLklRX0VCSVREQV9FU1QuRlkyMDIyLjIwMjAtMTEtMTIBAAAAw3GLAQIAAAAKMjI5Ni42NzczNQEOAAAABQAAAAEzAQAAAAEwAgAAAAoxMDAxNzMwNzA4AwAAAAYxMDAxODcEAAAAATIGAAAAATAHAAAAAzE2MAgAAAABMAkAAAABMQoAAAABMAsAAAALMTIxNDk2MzA0ODcMAAAAATENAAAACjExLzEzLzIwMjAQAAAACjExLzEyLzIwMjAlNmx7KZHYCD4EfnspkdgINENJUS5OQVNEQVFHUzpFWFBFLklRX0NBU0hfT1BFUl9FU1QuRlkyMDIyLjIwMjAtMTEtMTIBAAAAw3GLAQIAAAAKMjYwMS4wNzQyOQEOAAAABQAAAAEzAQAAAAEwAgAAAAoxMDAxNzMwNzA4AwAAAAYxMDQwNzYEAAAAATIGAAAAATAHAAAAAzE2MAgAAAABMAkAAAABMQoAAAABMAsAAAALMTIxMzgwNzc1NzUMAAAAATENAAAACjExLzEzLzIwMjAQAAAACjExLzEyLzIwMjAlNmx7KZHYCD4EfnspkdgIMUNJUS5OQVNEQVFHUzpFQkFZLklRX0VCSVREQV9FU1QuRlkyMDIyLjIwMjAtMTEtMTIBAAAA1mwAAAIAAAAKNDM2OS40MDQwOQEOAAAABQAAAAEzAQAAAAEwAgAAAAoxMDAxMzk3NDEzAwAAAAYxMDAxODcEAAAAATIGAAAAATAHAAAAAzE2MAgAAAAB</t>
  </si>
  <si>
    <t>MAkAAAABMQoAAAABMAsAAAALMTIxNjIwNDY5MzkMAAAAATENAAAACjExLzEzLzIwMjAQAAAACjExLzEyLzIwMjAlNmx7KZHYCEvdfXspkdgINENJUS5OQVNEQVFHUzpFQkFZLklRX0NBU0hfT1BFUl9FU1QuRlkyMDIyLjIwMjAtMTEtMTIBAAAA1mwAAAIAAAAJMzU0Ny41NDc1AQ4AAAAFAAAAATMBAAAAATACAAAACjEwMDEzOTc0MTMDAAAABjEwNDA3NgQAAAABMgYAAAABMAcAAAADMTYwCAAAAAEwCQAAAAExCgAAAAEwCwAAAAsxMjEyNzk0MDAyOAwAAAABMQ0AAAAKMTEvMTMvMjAyMBAAAAAKMTEvMTIvMjAyMCU2bHspkdgIPgR+eymR2AgtQ0lRLk5ZU0U6V01ULklRX1JFVkVOVUVfRVNULkZZMjAyMi4yMDIwLTExLTEyAQAAAN/GBAACAAAADDU1NDMzNy4xMjUxMgEOAAAABQAAAAEzAQAAAAEwAgAAAAoxMDAyMDgyNzYxAwAAAAYxMDAxODAEAAAAATIGAAAAATAHAAAAAzE2MAgAAAABMAkAAAABMQoAAAABMAsAAAALMTIxNTEwNTc4MDkMAAAAATENAAAACjExLzEzLzIwMjAQAAAACjExLzEyLzIwMjAlNmx7KZHYCEvdfXspkdgIMUNJUS5OWVNFOldNVC5JUV9OSV9SRVBPUlRFRF9FU1QuRlkyMDIyLjIwMjAtMTEtMTIBAAAA38YEAAIAAAALMTU1NDEuMTYyMzkBDgAAAAUAAAABMwEAAAABMAIAAAAKMTAwMjA4Mjc2MQMAAAAGMTAwMjY0BAAAAAEyBgAAAAEwBwAAAAMxNjAIAAAAATAJAAAAATEKAAAAATAL</t>
  </si>
  <si>
    <t>AAAACzEyMTUxMDMzOTUwDAAAAAExDQAAAAoxMS8xMy8yMDIwEAAAAAoxMS8xMi8yMDIwJTZseymR2AhL3X17KZHYCDZDSVEuTkFTREFRR1M6RUJBWS5JUV9OSV9SRVBPUlRFRF9FU1QuRlkyMDIxLjIwMjAtMTEtMTIBAAAA1mwAAAIAAAAKMjA5MC44OTAzOAEOAAAABQAAAAEzAQAAAAEwAgAAAAoxMDAxMzk3NDA4AwAAAAYxMDAyNjQEAAAAATIGAAAAATAHAAAAAzE2MAgAAAABMAkAAAABMQoAAAABMAsAAAALMTIxNTkzMjk5NjkMAAAAATENAAAACjExLzEzLzIwMjAQAAAACjExLzEyLzIwMjAlNmx7KZHYCEvdfXspkdgIL0NJUS5OQVNEQVFHUzpGQi5JUV9FQklUREFfRVNULkZZMjAyMi4yMDIwLTExLTEyAQAAABfbPAECAAAACzY0MzIwLjMwNDI5AQ4AAAAFAAAAATMBAAAAATACAAAACjEwMDE1MzMyMjkDAAAABjEwMDE4NwQAAAABMgYAAAABMAcAAAADMTYwCAAAAAEwCQAAAAExCgAAAAEwCwAAAAsxMjEzOTc4NzYwNgwAAAABMQ0AAAAKMTEvMTMvMjAyMBAAAAAKMTEvMTIvMjAyMCU2bHspkdgIS919eymR2Ag0Q0lRLk5BU0RBUUdTOkdPT0cuTC5JUV9SRVZFTlVFX0VTVC5GWTIwMjEuMjAyMC0xMS0xMgEAAACocQAAAgAAAAwyMTM2OTAuMzkxOTYBDgAAAAUAAAABMwEAAAABMAIAAAAKMTAwMTI5OTIzMQMAAAAGMTAwMTgwBAAAAAEyBgAAAAEwBwAAAAMxNjAIAAAAATAJAAAAATEKAAAAATALAAAACzEy</t>
  </si>
  <si>
    <t>MTM5NTQyODc1DAAAAAExDQAAAAoxMS8xMy8yMDIwEAAAAAoxMS8xMi8yMDIwJTZseymR2AhL3X17KZHYCDhDSVEuTkFTREFRR1M6R09PRy5MLklRX05JX1JFUE9SVEVEX0VTVC5GWTIwMjEuMjAyMC0xMS0xMgEAAACocQAAAgAAAAs0MTYyMC44NjAwMQEOAAAABQAAAAEzAQAAAAEwAgAAAAoxMDAxMjk5MjMxAwAAAAYxMDAyNjQEAAAAATIGAAAAATAHAAAAAzE2MAgAAAABMAkAAAABMQoAAAABMAsAAAALMTIxMzk1MzY0NTgMAAAAATENAAAACjExLzEzLzIwMjAQAAAACjExLzEyLzIwMjAlNmx7KZHYCEvdfXspkdgINkNJUS5OQVNEQVFHUzpFWFBFLklRX05JX1JFUE9SVEVEX0VTVC5GWTIwMjEuMjAyMC0xMS0xMgEAAADDcYsBAgAAAAotMjAwLjY1NDc1AQ4AAAAFAAAAATMBAAAAATACAAAACjEwMDE1NzY4MDcDAAAABjEwMDI2NAQAAAABMgYAAAABMAcAAAADMTYwCAAAAAEwCQAAAAExCgAAAAEwCwAAAAsxMjE0OTYyOTM1MgwAAAABMQ0AAAAKMTEvMTMvMjAyMBAAAAAKMTEvMTIvMjAyMCU2bHspkdgIS919eymR2AgsQ0lRLk5ZU0U6V01ULklRX0VCSVREQV9FU1QuRlkyMDIxLjIwMjAtMTEtMTIBAAAA38YEAAIAAAALMzQxMzQuMjU1MTYBDgAAAAUAAAABMwEAAAABMAIAAAAKMTAwMTgxODU5MwMAAAAGMTAwMTg3BAAAAAEyBgAAAAEwBwAAAAMxNjAIAAAAATAJAAAAATEKAAAAATALAAAACzEyMTUxMDU1</t>
  </si>
  <si>
    <t>NDg0DAAAAAExDQAAAAoxMS8xMy8yMDIwEAAAAAoxMS8xMi8yMDIwJTZseymR2AhL3X17KZHYCDNDSVEuTkFTREFRR1M6R09PRy5MLklRX0VCSVREQV9FU1QuRlkyMDIxLjIwMjAtMTEtMTIBAAAAqHEAAAIAAAALNzY0NzYuMTM4OTgBDgAAAAUAAAABMwEAAAABMAIAAAAKMTAwMTI5OTIzMQMAAAAGMTAwMTg3BAAAAAEyBgAAAAEwBwAAAAMxNjAIAAAAATAJAAAAATEKAAAAATALAAAACzEyMTM5NTQwMzk3DAAAAAExDQAAAAoxMS8xMy8yMDIwEAAAAAoxMS8xMi8yMDIwJTZseymR2AhL3X17KZHYCDZDSVEuTkFTREFRR1M6R09PRy5MLklRX0NBU0hfT1BFUl9FU1QuRlkyMDIxLjIwMjAtMTEtMTIBAAAAqHEAAAIAAAALNzE2MTguODM3NDIBDgAAAAUAAAABMwEAAAABMAIAAAAKMTAwMTI5OTIzMQMAAAAGMTA0MDc2BAAAAAEyBgAAAAEwBwAAAAMxNjAIAAAAATAJAAAAATEKAAAAATALAAAACzEyMTM3OTQ0MTkzDAAAAAExDQAAAAoxMS8xMy8yMDIwEAAAAAoxMS8xMi8yMDIwJTZseymR2AhL3X17KZHYCC9DSVEuTllTRTpXTVQuSVFfQ0FTSF9PUEVSX0VTVC5GWTIwMjEuMjAyMC0xMS0xMgEAAADfxgQAAgAAAAcyODU2Mi42AQ4AAAAFAAAAATMBAAAAATACAAAACjEwMDE4MTg1OTMDAAAABjEwNDA3NgQAAAABMgYAAAABMAcAAAADMTYwCAAAAAEwCQAAAAExCgAAAAEwCwAAAAsxMjE1MDA4NzMxNwwAAAABMQ0A</t>
  </si>
  <si>
    <t>AAAKMTEvMTMvMjAyMBAAAAAKMTEvMTIvMjAyMCU2bHspkdgIS919eymR2AgzQ0lRLk5BU0RBUUdTOkdPT0cuTC5JUV9FQklUREFfRVNULkZZMjAyMi4yMDIwLTExLTEyAQAAAKhxAAACAAAACjg4MDY2LjE5ODcBDgAAAAUAAAABMwEAAAABMAIAAAAKMTAwMTUwOTkyNQMAAAAGMTAwMTg3BAAAAAEyBgAAAAEwBwAAAAMxNjAIAAAAATAJAAAAATEKAAAAATALAAAACzEyMTM5NTM5NTIwDAAAAAExDQAAAAoxMS8xMy8yMDIwEAAAAAoxMS8xMi8yMDIwJTZseymR2AhL3X17KZHYCC5DSVEuTllTRTpUV1RSLklRX1JFVkVOVUVfRVNULkZZMjAyMi4yMDIwLTExLTEyAQAAALO/JAICAAAACjUwNjEuNzc4MTIBDgAAAAUAAAABMwEAAAABMAIAAAAKMTAwMTk2OTY1NQMAAAAGMTAwMTgwBAAAAAEyBgAAAAEwBwAAAAMxNjAIAAAAATAJAAAAATEKAAAAATALAAAACzEyMTQ4NjcxNDE2DAAAAAExDQAAAAoxMS8xMy8yMDIwEAAAAAoxMS8xMi8yMDIwJTZseymR2AhL3X17KZHYCDhDSVEuTkFTREFRR1M6R09PRy5MLklRX05JX1JFUE9SVEVEX0VTVC5GWTIwMjIuMjAyMC0xMS0xMgEAAACocQAAAgAAAAs0ODYyMy4zMzQ2NgEOAAAABQAAAAEzAQAAAAEwAgAAAAoxMDAxNTA5OTI1AwAAAAYxMDAyNjQEAAAAATIGAAAAATAHAAAAAzE2MAgAAAABMAkAAAABMQoAAAABMAsAAAALMTIxMzk1MzYzMjAMAAAAATENAAAACjExLzEz</t>
  </si>
  <si>
    <t>LzIwMjAQAAAACjExLzEyLzIwMjAlNmx7KZHYCEvdfXspkdgIMUNJUS5OQVNEQVFHUzpBTVpOLklRX0VCSVREQV9FU1QuRlkyMDIxLjIwMjAtMTEtMTIBAAAAPUkAAAIAAAAKNjkxNjkuNDMwNgEOAAAABQAAAAEzAQAAAAEwAgAAAAoxMDAwNzgzOTMyAwAAAAYxMDAxODcEAAAAATIGAAAAATAHAAAAAzE2MAgAAAABMAkAAAABMQoAAAABMAsAAAALMTIxNjYxMzY1OTEMAAAAATENAAAACjExLzEzLzIwMjAQAAAACjExLzEyLzIwMjAlNmx7KZHYCEvdfXspkdgIMkNJUS5OQVNEQVFHUzpGQi5JUV9DQVNIX09QRVJfRVNULkZZMjAyMi4yMDIwLTExLTEyAQAAABfbPAECAAAACzU2NTcxLjY1NDU1AQ4AAAAFAAAAATMBAAAAATACAAAACjEwMDE1MzMyMjkDAAAABjEwNDA3NgQAAAABMgYAAAABMAcAAAADMTYwCAAAAAEwCQAAAAExCgAAAAEwCwAAAAsxMjEzOTY3MjMyNgwAAAABMQ0AAAAKMTEvMTMvMjAyMBAAAAAKMTEvMTIvMjAyMCU2bHspkdgIVLZ9eymR2AgyQ0lRLk5BU0RBUUdTOkVCQVkuSVFfUkVWRU5VRV9FU1QuRlkyMDIxLjIwMjAtMTEtMTIBAAAA1mwAAAIAAAALMTA5MDIuNjUzMTYBDgAAAAUAAAABMwEAAAABMAIAAAAKMTAwMTM5NzQwOAMAAAAGMTAwMTgwBAAAAAEyBgAAAAEwBwAAAAMxNjAIAAAAATAJAAAAATEKAAAAATALAAAACzEyMTUyNzM5MDQ4DAAAAAExDQAAAAoxMS8xMy8yMDIwEAAAAAox</t>
  </si>
  <si>
    <t>MS8xMi8yMDIwJTZseymR2AhUtn17KZHYCDRDSVEuTkFTREFRR1M6QU1aTi5JUV9DQVNIX09QRVJfRVNULkZZMjAyMS4yMDIwLTExLTEyAQAAAD1JAAACAAAACzY5ODI1LjE4Mjc1AQ4AAAAFAAAAATMBAAAAATACAAAACjEwMDA3ODM5MzIDAAAABjEwNDA3NgQAAAABMgYAAAABMAcAAAADMTYwCAAAAAEwCQAAAAExCgAAAAEwCwAAAAsxMjE0ODE3MjQyOAwAAAABMQ0AAAAKMTEvMTMvMjAyMBAAAAAKMTEvMTIvMjAyMCU2bHspkdgIVLZ9eymR2AgyQ0lRLk5BU0RBUUdTOkVYUEUuSVFfUkVWRU5VRV9FU1QuRlkyMDIxLjIwMjAtMTEtMTIBAAAAw3GLAQIAAAAKNzkzOC43OTU2NwEOAAAABQAAAAEzAQAAAAEwAgAAAAoxMDAxNTc2ODA3AwAAAAYxMDAxODAEAAAAATIGAAAAATAHAAAAAzE2MAgAAAABMAkAAAABMQoAAAABMAsAAAALMTIxNDk2MzExODQMAAAAATENAAAACjExLzEzLzIwMjAQAAAACjExLzEyLzIwMjAlNmx7KZHYCFS2fXspkdgINENJUS5OQVNEQVFHUzpHT09HLkwuSVFfUkVWRU5VRV9FU1QuRlkyMDIyLjIwMjAtMTEtMTIBAAAAqHEAAAIAAAAMMjQ4NzM2LjQ4NzIxAQ4AAAAFAAAAATMBAAAAATACAAAACjEwMDE1MDk5MjUDAAAABjEwMDE4MAQAAAABMgYAAAABMAcAAAADMTYwCAAAAAEwCQAAAAExCgAAAAEwCwAAAAsxMjEzOTU0MDAxOAwAAAABMQ0AAAAKMTEvMTMvMjAyMBAAAAAKMTEvMTIv</t>
  </si>
  <si>
    <t>MjAyMCU2bHspkdgIVLZ9eymR2Ag2Q0lRLk5BU0RBUUdTOkdPT0cuTC5JUV9DQVNIX09QRVJfRVNULkZZMjAyMi4yMDIwLTExLTEyAQAAAKhxAAACAAAACjgzNDgwLjkwOTkBDgAAAAUAAAABMwEAAAABMAIAAAAKMTAwMTUwOTkyNQMAAAAGMTA0MDc2BAAAAAEyBgAAAAEwBwAAAAMxNjAIAAAAATAJAAAAATEKAAAAATALAAAACzEyMTM2NTk2ODEwDAAAAAExDQAAAAoxMS8xMy8yMDIwEAAAAAoxMS8xMi8yMDIwJTZseymR2AhUtn17KZHYCDZDSVEuTkFTREFRR1M6QU1aTi5JUV9OSV9SRVBPUlRFRF9FU1QuRlkyMDIxLjIwMjAtMTEtMTIBAAAAPUkAAAIAAAALMjM2ODcuNjI2MTQBDgAAAAUAAAABMwEAAAABMAIAAAAKMTAwMDc4MzkzMgMAAAAGMTAwMjY0BAAAAAEyBgAAAAEwBwAAAAMxNjAIAAAAATAJAAAAATEKAAAAATALAAAACzEyMTQwOTM0MTk3DAAAAAExDQAAAAoxMS8xMy8yMDIwEAAAAAoxMS8xMi8yMDIwJTZseymR2AhUtn17KZHYCDZDSVEuTkFTREFRR1M6RUJBWS5JUV9OSV9SRVBPUlRFRF9FU1QuRlkyMDIyLjIwMjAtMTEtMTIBAAAA1mwAAAIAAAAKMjM0Mi4xNzMzOAEOAAAABQAAAAEzAQAAAAEwAgAAAAoxMDAxMzk3NDEzAwAAAAYxMDAyNjQEAAAAATIGAAAAATAHAAAAAzE2MAgAAAABMAkAAAABMQoAAAABMAsAAAALMTIxNDk2MDg3NzYMAAAAATENAAAACjExLzEzLzIwMjAQAAAACjExLzEy</t>
  </si>
  <si>
    <t>LzIwMjAlNmx7KZHYCFS2fXspkdgIMkNJUS5OQVNEQVFHUzpFQkFZLklRX1JFVkVOVUVfRVNULkZZMjAyMi4yMDIwLTExLTEyAQAAANZsAAACAAAACzExNzAxLjcxMzgxAQ4AAAAFAAAAATMBAAAAATACAAAACjEwMDEzOTc0MTMDAAAABjEwMDE4MAQAAAABMgYAAAABMAcAAAADMTYwCAAAAAEwCQAAAAExCgAAAAEwCwAAAAsxMjE2MjA0NzE3OQwAAAABMQ0AAAAKMTEvMTMvMjAyMBAAAAAKMTEvMTIvMjAyMCU2bHspkdgIVLZ9eymR2AgvQ0lRLk5ZU0U6V01ULklRX0NBU0hfT1BFUl9FU1QuRlkyMDIyLjIwMjAtMTEtMTIBAAAA38YEAAIAAAAHMjc4NzUuMQEOAAAABQAAAAEzAQAAAAEwAgAAAAoxMDAyMDgyNzYxAwAAAAYxMDQwNzYEAAAAATIGAAAAATAHAAAAAzE2MAgAAAABMAkAAAABMQoAAAABMAsAAAALMTIxNTAwODcyNzUMAAAAATENAAAACjExLzEzLzIwMjAQAAAACjExLzEyLzIwMjAlNmx7KZHYCFS2fXspkdgILENJUS5OWVNFOldNVC5JUV9FQklUREFfRVNULkZZMjAyMi4yMDIwLTExLTEyAQAAAN/GBAACAAAACzM1MDAwLjQ2NTA1AQ4AAAAFAAAAATMBAAAAATACAAAACjEwMDIwODI3NjEDAAAABjEwMDE4NwQAAAABMgYAAAABMAcAAAADMTYwCAAAAAEwCQAAAAExCgAAAAEwCwAAAAsxMjE1MTA1NTQ3MgwAAAABMQ0AAAAKMTEvMTMvMjAyMBAAAAAKMTEvMTIvMjAyMCU2bHspkdgIVLZ9eymR2Agy</t>
  </si>
  <si>
    <t>Q0lRLk5BU0RBUUdTOkZCLklRX0NBU0hfT1BFUl9FU1QuRlkyMDIxLjIwMjAtMTEtMTIBAAAAF9s8AQIAAAALNDc5NTIuNzc4NTcBDgAAAAUAAAABMwEAAAABMAIAAAAKMTAwMTUzMzE0MwMAAAAGMTA0MDc2BAAAAAEyBgAAAAEwBwAAAAMxNjAIAAAAATAJAAAAATEKAAAAATALAAAACzEyMTM5NjcyNTMwDAAAAAExDQAAAAoxMS8xMy8yMDIwEAAAAAoxMS8xMi8yMDIwJTZseymR2AhUtn17KZHYCC9DSVEuTkFTREFRR1M6RkIuSVFfRUJJVERBX0VTVC5GWTIwMjEuMjAyMC0xMS0xMgEAAAAX2zwBAgAAAAo1MTQzMy43ODg5AQ4AAAAFAAAAATMBAAAAATACAAAACjEwMDE1MzMxNDMDAAAABjEwMDE4NwQAAAABMgYAAAABMAcAAAADMTYwCAAAAAEwCQAAAAExCgAAAAEwCwAAAAsxMjEzMDczMjQ3NAwAAAABMQ0AAAAKMTEvMTMvMjAyMBAAAAAKMTEvMTIvMjAyMCU2bHspkdgIVLZ9eymR2Ag0Q0lRLk5BU0RBUUdTOkZCLklRX05JX1JFUE9SVEVEX0VTVC5GWTIwMjIuMjAyMC0xMS0xMgEAAAAX2zwBAgAAAAszNzE1Mi4zMTkwOQEOAAAABQAAAAEzAQAAAAEwAgAAAAoxMDAxNTMzMjI5AwAAAAYxMDAyNjQEAAAAATIGAAAAATAHAAAAAzE2MAgAAAABMAkAAAABMQoAAAABMAsAAAALMTIxNjEwNTI2NjMMAAAAATENAAAACjExLzEzLzIwMjAQAAAACjExLzEyLzIwMjAlNmx7KZHYCFS2fXspkdgIMENJUS5OQVNEQVFH</t>
  </si>
  <si>
    <t>UzpGQi5JUV9SRVZFTlVFX0VTVC5GWTIwMjIuMjAyMC0xMS0xMgEAAAAX2zwBAgAAAAwxMjQwODYuMzMwNDYBDgAAAAUAAAABMwEAAAABMAIAAAAKMTAwMTUzMzIyOQMAAAAGMTAwMTgwBAAAAAEyBgAAAAEwBwAAAAMxNjAIAAAAATAJAAAAATEKAAAAATALAAAACzEyMTYxMDUyODE4DAAAAAExDQAAAAoxMS8xMy8yMDIwEAAAAAoxMS8xMi8yMDIwJTZseymR2AhUtn17KZHYCDRDSVEuTkFTREFRR1M6RkIuSVFfTklfUkVQT1JURURfRVNULkZZMjAyMS4yMDIwLTExLTEyAQAAABfbPAECAAAACzMwMTMyLjc1MDkzAQ4AAAAFAAAAATMBAAAAATACAAAACjEwMDE1MzMxNDMDAAAABjEwMDI2NAQAAAABMgYAAAABMAcAAAADMTYwCAAAAAEwCQAAAAExCgAAAAEwCwAAAAsxMjE2MDY3MTIwOAwAAAABMQ0AAAAKMTEvMTMvMjAyMBAAAAAKMTEvMTIvMjAyMCU2bHspkdgIYY99eymR2AgwQ0lRLk5BU0RBUUdTOkZCLklRX1JFVkVOVUVfRVNULkZZMjAyMS4yMDIwLTExLTEyAQAAABfbPAECAAAACzEwMzYyNS4wNzI3AQ4AAAAFAAAAATMBAAAAATACAAAACjEwMDE1MzMxNDMDAAAABjEwMDE4MAQAAAABMgYAAAABMAcAAAADMTYwCAAAAAEwCQAAAAExCgAAAAEwCwAAAAsxMjE2MTA1MjgzMAwAAAABMQ0AAAAKMTEvMTMvMjAyMBAAAAAKMTEvMTIvMjAyMCU2bHspkdgIYY99eymR2AgyQ0lRLk5ZU0U6VFdUUi5JUV9OSV9S</t>
  </si>
  <si>
    <t>RVBPUlRFRF9FU1QuRlkyMDIyLjIwMjAtMTEtMTIBAAAAs78kAgIAAAAIMzUyLjE1MzYBDgAAAAUAAAABMwEAAAABMAIAAAAKMTAwMTk2OTY1NQMAAAAGMTAwMjY0BAAAAAEyBgAAAAEwBwAAAAMxNjAIAAAAATAJAAAAATEKAAAAATALAAAACzEyMTUwMjA0MjYyDAAAAAExDQAAAAoxMS8xMy8yMDIwEAAAAAoxMS8xMi8yMDIwJTZseymR2Ahhj317KZHYCDJDSVEuTllTRTpUV1RSLklRX05JX1JFUE9SVEVEX0VTVC5GWTIwMjEuMjAyMC0xMS0xMgEAAACzvyQCAgAAAAkyMTUuNzg1MzcBDgAAAAUAAAABMwEAAAABMAIAAAAKMTAwMTk2OTYwMwMAAAAGMTAwMjY0BAAAAAEyBgAAAAEwBwAAAAMxNjAIAAAAATAJAAAAATEKAAAAATALAAAACzEyMTUwMjA2MDAwDAAAAAExDQAAAAoxMS8xMy8yMDIwEAAAAAoxMS8xMi8yMDIwJTZseymR2Ahhj317KZHYCC5DSVEuTllTRTpUV1RSLklRX1JFVkVOVUVfRVNULkZZMjAyMS4yMDIwLTExLTEyAQAAALO/JAICAAAACjQzNjkuMDI0MDEBDgAAAAUAAAABMwEAAAABMAIAAAAKMTAwMTk2OTYwMwMAAAAGMTAwMTgwBAAAAAEyBgAAAAEwBwAAAAMxNjAIAAAAATAJAAAAATEKAAAAATALAAAACzEyMTQ4NjcxNDg4DAAAAAExDQAAAAoxMS8xMy8yMDIwEAAAAAoxMS8xMi8yMDIwJTZseymR2Ahhj317KZHYCDBDSVEuTllTRTpUV1RSLklRX0NBU0hfT1BFUl9FU1QuRlkyMDIyLjIw</t>
  </si>
  <si>
    <t>MjAtMTEtMTIBAAAAs78kAgIAAAAJMTU3MC4wNzE1AQ4AAAAFAAAAATMBAAAAATACAAAACjEwMDE5Njk2NTUDAAAABjEwNDA3NgQAAAABMgYAAAABMAcAAAADMTYwCAAAAAEwCQAAAAExCgAAAAEwCwAAAAsxMjEzMzM4MDg2OQwAAAABMQ0AAAAKMTEvMTMvMjAyMBAAAAAKMTEvMTIvMjAyMCU2bHspkdgIYY99eymR2AgtQ0lRLk5ZU0U6VFdUUi5JUV9FQklUREFfRVNULkZZMjAyMi4yMDIwLTExLTEyAQAAALO/JAICAAAACjE2NDIuMTA5MzUBDgAAAAUAAAABMwEAAAABMAIAAAAKMTAwMTk2OTY1NQMAAAAGMTAwMTg3BAAAAAEyBgAAAAEwBwAAAAMxNjAIAAAAATAJAAAAATEKAAAAATALAAAACzEyMTQ4NjcxNDIyDAAAAAExDQAAAAoxMS8xMy8yMDIwEAAAAAoxMS8xMi8yMDIwJTZseymR2Ahhj317KZHYCDBDSVEuTllTRTpUV1RSLklRX0NBU0hfT1BFUl9FU1QuRlkyMDIxLjIwMjAtMTEtMTIBAAAAs78kAgIAAAAKMTIyOC45MDk5MQEOAAAABQAAAAEzAQAAAAEwAgAAAAoxMDAxOTY5NjAzAwAAAAYxMDQwNzYEAAAAATIGAAAAATAHAAAAAzE2MAgAAAABMAkAAAABMQoAAAABMAsAAAALMTIxMzMzODAyNDkMAAAAATENAAAACjExLzEzLzIwMjAQAAAACjExLzEyLzIwMjAlNmx7KZHYCGGPfXspkdgILUNJUS5OWVNFOlRXVFIuSVFfRUJJVERBX0VTVC5GWTIwMjEuMjAyMC0xMS0xMgEAAACzvyQCAgAAAAoxMzMy</t>
  </si>
  <si>
    <t>LjQxNzY0AQ4AAAAFAAAAATMBAAAAATACAAAACjEwMDE5Njk2MDMDAAAABjEwMDE4NwQAAAABMgYAAAABMAcAAAADMTYwCAAAAAEwCQAAAAExCgAAAAEwCwAAAAsxMjE0ODY3MTQ3NgwAAAABMQ0AAAAKMTEvMTMvMjAyMBAAAAAKMTEvMTIvMjAyMCU2bHspkdgIYY99eymR2AgyQ0lRLk5BU0RBUUdTOkFNWk4uSVFfUkVWRU5VRV9FU1QuRlkyMDIxLjIwMjAtMTEtMTIBAAAAPUkAAAIAAAAMNDQ4OTY0Ljk1NDg1AQ4AAAAFAAAAATMBAAAAATACAAAACjEwMDA3ODM5MzIDAAAABjEwMDE4MAQAAAABMgYAAAABMAcAAAADMTYwCAAAAAEwCQAAAAExCgAAAAEwCwAAAAsxMjE0MDk0MDMzOQwAAAABMQ0AAAAKMTEvMTMvMjAyMBAAAAAKMTEvMTIvMjAyMCU2bHspkdgIYY99eymR2Ag0Q0lRLk5BU0RBUUdTOkFNWk4uSVFfQ0FTSF9PUEVSX0VTVC5GWTIwMjIuMjAyMC0xMS0xMgEAAAA9SQAAAgAAAAs4NzE0OS42Nzg1NwEOAAAABQAAAAEzAQAAAAEwAgAAAAoxMDAxMzA5NTIzAwAAAAYxMDQwNzYEAAAAATIGAAAAATAHAAAAAzE2MAgAAAABMAkAAAABMQoAAAABMAsAAAALMTIxNDgxNzIzNDQMAAAAATENAAAACjExLzEzLzIwMjAQAAAACjExLzEyLzIwMjAlNmx7KZHYCGGPfXspkdgIMUNJUS5OQVNEQVFHUzpBTVpOLklRX0VCSVREQV9FU1QuRlkyMDIyLjIwMjAtMTEtMTIBAAAAPUkAAAIAAAALODU5OTEuMjQ1ODcB</t>
  </si>
  <si>
    <t>VZHYCC7IUEdVkdgII0NJUS5OQVNEQVFHUzpFWFBFLklRX0NPTVBBTllfVElDS0VSAQAAAMNxiwEDAAAADU5hc2RhcUdTOkVYUEUAI6xMR1WR2AhQelBHVZHYCDZDSVEuTllTRTpTTkFQLklRX1RPVEFMX09VVFNUQU5ESU5HX0JTX0RBVEUuLjIwMjAtMTEtMTIBAAAA889aDQIAAAAIMTQ4NC43MTYBBAAAAAUAAAABNQEAAAAKMjA2NTI5NzM3OAIAAAAFMjQxNTIGAAAAATC+jeR6KZHYCPcs7XopkdgIJ0NJUS5OWVNFOlNOQVAuSVFfVE9UQUxfREVCVC4uMjAyMC0xMS0xMgEAAADzz1oNAgAAAAgxOTc4LjM0NQEIAAAABQAAAAExAQAAAAoyMDY1Mjk3Mzc4AwAAAAMxNjACAAAABDQxNzMEAAAAATAHAAAACjExLzEyLzIwMjAIAAAACTkvMzAvMjAyMAkAAAABMLC05HopkdgIzj7ueimR2AgqQ0lRLk5ZU0U6U05BUC5JUV9DT05WRVJULi4yMDIwLTExLTEyLi4uVVNEAQAAAPPPWg0CAAAACDE2NTAuMjQ2AQgAAAAFAAAAATIBAAAACjIwNjUyOTczNzgDAAAAAzE2MAIAAAAFMjE4MzYEAAAAATAHAAAACjExLzEyLzIwMjAIAAAACTkvMzAvMjAyMAkAAAABMLC05HopkdgIqGTueimR2AgnQ0lRLk5ZU0U6U05BUC5JUV9DQVNIX0VRVUlWLi4yMDIwLTExLTEyAQAAAPPPWg0CAAAABjgyNC4wNwEIAAAABQAAAAExAQAAAAoyMDY1Mjk3Mzc4AwAAAAMxNjACAAAABDEwOTYEAAAAATAHAAAACjExLzEyLzIwMjAIAAAACTkv</t>
  </si>
  <si>
    <t>QVNEQVFHUzpGQi5JUV9MQVNUU0FMRVBSSUNFLjIwMjAtMTEtMTIBAAAAF9s8AQIAAAAGMjc1LjA4ACU2bHspkdgIVLZ9eymR2AgoQ0lRLk5ZU0U6V01ULklRX0xBU1RTQUxFUFJJQ0UuMjAyMC0xMS0xMgEAAADfxgQAAgAAAAYxNDguMjMAJTZseymR2AhUtn17KZHYCClDSVEuTllTRTpUV1RSLklRX0xBU1RTQUxFUFJJQ0UuMjAyMC0xMS0xMgEAAACzvyQCAgAAAAU0Mi44MQAlNmx7KZHYCGGPfXspkdgILUNJUS5OQVNEQVFHUzpBTVpOLklRX0xBU1RTQUxFUFJJQ0UuMjAyMC0xMS0xMgEAAAA9SQAAAgAAAAczMTEwLjI4ACU2bHspkdgIYY99eymR2AghQ0lRLk5BU0RBUUdTOkVYUEUuSVFfQ09NUEFOWV9OQU1FAQAAAMNxiwEDAAAAE0V4cGVkaWEgR3JvdXAsIEluYy4AJTZseymR2Agj71BHVZHYCCFDSVEuTkFTREFRR1M6RUJBWS5JUV9DT01QQU5ZX05BTUUBAAAA1mwAAAMAAAAJZUJheSBJbmMuACU2bHspkdgILshQR1WR2AgcQ0lRLk5ZU0U6V01ULklRX0NPTVBBTllfTkFNRQEAAADfxgQAAwAAAAxXYWxtYXJ0IEluYy4AJTZseymR2AgNPVFHVZHYCCNDSVEuTkFTREFRR1M6R09PRy5MLklRX0NPTVBBTllfTkFNRQEAAACocQAAAwAAAA1BbHBoYWJldCBJbmMuACU2bHspkdgIA2RRR1WR2AghQ0lRLk5BU0RBUUdTOkFNWk4uSVFfQ09NUEFOWV9OQU1FAQAAAD1JAAADAAAAEEFtYXpvbi5jb20sIEluYy4A</t>
  </si>
  <si>
    <t>DgAAAAUAAAABMwEAAAABMAIAAAAKMTAwMTMwOTUyMwMAAAAGMTAwMTg3BAAAAAEyBgAAAAEwBwAAAAMxNjAIAAAAATAJAAAAATEKAAAAATALAAAACzEyMTM5NTUxNTQyDAAAAAExDQAAAAoxMS8xMy8yMDIwEAAAAAoxMS8xMi8yMDIwJTZseymR2Ahhj317KZHYCDZDSVEuTkFTREFRR1M6QU1aTi5JUV9OSV9SRVBPUlRFRF9FU1QuRlkyMDIyLjIwMjAtMTEtMTIBAAAAPUkAAAIAAAALMzM2NDUuMDY1MTgBDgAAAAUAAAABMwEAAAABMAIAAAAKMTAwMTMwOTUyMwMAAAAGMTAwMjY0BAAAAAEyBgAAAAEwBwAAAAMxNjAIAAAAATAJAAAAATEKAAAAATALAAAACzEyMTM5NTQ4MjUzDAAAAAExDQAAAAoxMS8xMy8yMDIwEAAAAAoxMS8xMi8yMDIwJTZseymR2AhuaH17KZHYCDJDSVEuTkFTREFRR1M6QU1aTi5JUV9SRVZFTlVFX0VTVC5GWTIwMjIuMjAyMC0xMS0xMgEAAAA9SQAAAgAAAAw1MjY2OTAuMTk0MzMBDgAAAAUAAAABMwEAAAABMAIAAAAKMTAwMTMwOTUyMwMAAAAGMTAwMTgwBAAAAAEyBgAAAAEwBwAAAAMxNjAIAAAAATAJAAAAATEKAAAAATALAAAACzEyMTM5NTUyNjUzDAAAAAExDQAAAAoxMS8xMy8yMDIwEAAAAAoxMS8xMi8yMDIwJTZseymR2AhuaH17KZHYCC9DSVEuTkFTREFRR1M6R09PRy5MLklRX0xBU1RTQUxFUFJJQ0UuMjAyMC0xMS0yNAEAAACocQAAAgAAAAYxNzYzLjkAd5F9lymR2AiJHKZH</t>
  </si>
  <si>
    <t>VZHYCDZDSVEuTkFTREFRR1M6R09PRy5MLklRX0NBU0hfT1BFUl9FU1QuRlkyMDIyLjIwMjAtMTEtMjQBAAAAqHEAAAIAAAAKODM0ODAuOTA5OQEOAAAABQAAAAEzAQAAAAEwAgAAAAoxMDAxNTA5OTI1AwAAAAYxMDQwNzYEAAAAATIGAAAAATAHAAAAAzE2MAgAAAABMAkAAAABMQoAAAABMAsAAAALMTIxMzY1OTY4MTAMAAAAATENAAAACjExLzI1LzIwMjAQAAAACjExLzI0LzIwMjB3kX2XKZHYCIkcpkdVkdgINENJUS5OQVNEQVFHUzpHT09HLkwuSVFfUkVWRU5VRV9FU1QuRlkyMDIyLjIwMjAtMTEtMjQBAAAAqHEAAAIAAAAMMjQ4OTI2LjcwNzcyAQ4AAAAFAAAAATMBAAAAATACAAAACjEwMDE1MDk5MjUDAAAABjEwMDE4MAQAAAABMgYAAAABMAcAAAADMTYwCAAAAAEwCQAAAAExCgAAAAEwCwAAAAsxMjE2MTA1ODg0NwwAAAABMQ0AAAAKMTEvMjUvMjAyMBAAAAAKMTEvMjQvMjAyMHeRfZcpkdgIDT1RR1WR2Ag4Q0lRLk5BU0RBUUdTOkdPT0cuTC5JUV9OSV9SRVBPUlRFRF9FU1QuRlkyMDIyLjIwMjAtMTEtMjQBAAAAqHEAAAIAAAALNDg2NzYuNjU0MDUBDgAAAAUAAAABMwEAAAABMAIAAAAKMTAwMTUwOTkyNQMAAAAGMTAwMjY0BAAAAAEyBgAAAAEwBwAAAAMxNjAIAAAAATAJAAAAATEKAAAAATALAAAACzEyMTYxMDU4NzcxDAAAAAExDQAAAAoxMS8yNS8yMDIwEAAAAAoxMS8yNC8yMDIwd5F9lymR2AgN</t>
  </si>
  <si>
    <t>PVFHVZHYCDNDSVEuTkFTREFRR1M6R09PRy5MLklRX0VCSVREQV9FU1QuRlkyMDIyLjIwMjAtMTEtMjQBAAAAqHEAAAIAAAAKODgwNjYuMTk4NwEOAAAABQAAAAEzAQAAAAEwAgAAAAoxMDAxNTA5OTI1AwAAAAYxMDAxODcEAAAAATIGAAAAATAHAAAAAzE2MAgAAAABMAkAAAABMQoAAAABMAsAAAALMTIxMzk1Mzk1MjAMAAAAATENAAAACjExLzI1LzIwMjAQAAAACjExLzI0LzIwMjB3kX2XKZHYCBgWUUdVkdgIM0NJUS5OQVNEQVFHUzpHT09HLkwuSVFfRUJJVERBX0VTVC5GWTIwMjEuMjAyMC0xMS0yNAEAAACocQAAAgAAAAs3NjQ3Ni4xMzg5OAEOAAAABQAAAAEzAQAAAAEwAgAAAAoxMDAxMjk5MjMxAwAAAAYxMDAxODcEAAAAATIGAAAAATAHAAAAAzE2MAgAAAABMAkAAAABMQoAAAABMAsAAAALMTIxMzk1NDAzOTcMAAAAATENAAAACjExLzI1LzIwMjAQAAAACjExLzI0LzIwMjB3kX2XKZHYCBgWUUdVkdgINkNJUS5OQVNEQVFHUzpHT09HLkwuSVFfQ0FTSF9PUEVSX0VTVC5GWTIwMjEuMjAyMC0xMS0yNAEAAACocQAAAgAAAAs3MTYxOC44Mzc0MgEOAAAABQAAAAEzAQAAAAEwAgAAAAoxMDAxMjk5MjMxAwAAAAYxMDQwNzYEAAAAATIGAAAAATAHAAAAAzE2MAgAAAABMAkAAAABMQoAAAABMAsAAAALMTIxMzc5NDQxOTMMAAAAATENAAAACjExLzI1LzIwMjAQAAAACjExLzI0LzIwMjB3kX2XKZHYCBgWUUdV</t>
  </si>
  <si>
    <t>kdgINENJUS5OQVNEQVFHUzpHT09HLkwuSVFfUkVWRU5VRV9FU1QuRlkyMDIxLjIwMjAtMTEtMjQBAAAAqHEAAAIAAAAMMjEzOTUyLjE5NzUyAQ4AAAAFAAAAATMBAAAAATACAAAACjEwMDEyOTkyMzEDAAAABjEwMDE4MAQAAAABMgYAAAABMAcAAAADMTYwCAAAAAEwCQAAAAExCgAAAAEwCwAAAAsxMjE2MTA1NDI4MgwAAAABMQ0AAAAKMTEvMjUvMjAyMBAAAAAKMTEvMjQvMjAyMHeRfZcpkdgIDT1RR1WR2Ag4Q0lRLk5BU0RBUUdTOkdPT0cuTC5JUV9OSV9SRVBPUlRFRF9FU1QuRlkyMDIxLjIwMjAtMTEtMjQBAAAAqHEAAAIAAAALNDE3MjAuNDg4NTgBDgAAAAUAAAABMwEAAAABMAIAAAAKMTAwMTI5OTIzMQMAAAAGMTAwMjY0BAAAAAEyBgAAAAEwBwAAAAMxNjAIAAAAATAJAAAAATEKAAAAATALAAAACzEyMTYxMDUzMjYyDAAAAAExDQAAAAoxMS8yNS8yMDIwEAAAAAoxMS8yNC8yMDIwd5F9lymR2AgNPVFHVZHYCC9DSVEuTkFTREFRR1M6R09PRy5MLklRX1RPVEFMX0VRVUlUWS4uMjAyMC0xMS0yNAEAAACocQAAAgAAAAYyMTI5MjABCAAAAAUAAAABMQEAAAAKMjA2NzIzOTg1NwMAAAADMTYwAgAAAAQxMjc1BAAAAAEwBwAAAAoxMS8yNC8yMDIwCAAAAAk5LzMwLzIwMjAJAAAAATB3kX2XKZHYCA09UUdVkdgIMENJUS5OQVNEQVFHUzpHT09HLkwuSVFfQ09OVkVSVC4uMjAyMC0xMS0yNC4uLlVTRAEAAACo</t>
  </si>
  <si>
    <t>cQAAAwAAAAAAd5F9lymR2AiJHKZHVZHYCC1DSVEuTkFTREFRR1M6R09PRy5MLklRX0NBU0hfRVFVSVYuLjIwMjAtMTEtMjQBAAAAqHEAAAIAAAAFMjAxMjkBCAAAAAUAAAABMQEAAAAKMjA2NzIzOTg1NwMAAAADMTYwAgAAAAQxMDk2BAAAAAEwBwAAAAoxMS8yNC8yMDIwCAAAAAk5LzMwLzIwMjAJAAAAATB3kX2XKZHYCBgWUUdVkdgILUNJUS5OQVNEQVFHUzpHT09HLkwuSVFfVE9UQUxfREVCVC4uMjAyMC0xMS0yNAEAAACocQAAAgAAAAUyNzU0MgEIAAAABQAAAAExAQAAAAoyMDY3MjM5ODU3AwAAAAMxNjACAAAABDQxNzMEAAAAATAHAAAACjExLzI0LzIwMjAIAAAACTkvMzAvMjAyMAkAAAABMHeRfZcpkdgIGBZRR1WR2Ag8Q0lRLk5BU0RBUUdTOkdPT0cuTC5JUV9UT1RBTF9PVVRTVEFORElOR19CU19EQVRFLi4yMDIwLTExLTI0AQAAAKhxAAACAAAABzY3Ny43MjQBBAAAAAUAAAABNQEAAAAKMjA2NzIzOTg1NwIAAAAFMjQxNTIGAAAAATB3kX2XKZHYCA09UUdVkdgIK0NJUS5OQVNEQVFHUzpGQi5JUV9MQVNUU0FMRVBSSUNFLjIwMjAtMTEtMjQBAAAAF9s8AQIAAAAGMjc2LjkyAHEQBJ4pkdgIGBZRR1WR2Ag0Q0lRLk5BU0RBUUdTOkZCLklRX05JX1JFUE9SVEVEX0VTVC5GWTIwMjEuMjAyMC0xMS0yNAEAAAAX2zwBAgAAAAszMDEwMC4xODU1OAEOAAAABQAAAAEzAQAAAAEwAgAAAAoxMDAxNTMzMTQz</t>
  </si>
  <si>
    <t>AwAAAAYxMDAyNjQEAAAAATIGAAAAATAHAAAAAzE2MAgAAAABMAkAAAABMQoAAAABMAsAAAALMTIxNjIyNDI1MTEMAAAAATENAAAACjExLzI1LzIwMjAQAAAACjExLzI0LzIwMjBxEASeKZHYCCPvUEdVkdgIMENJUS5OQVNEQVFHUzpGQi5JUV9SRVZFTlVFX0VTVC5GWTIwMjEuMjAyMC0xMS0yNAEAAAAX2zwBAgAAAAwxMDM3OTUuODU3MjMBDgAAAAUAAAABMwEAAAABMAIAAAAKMTAwMTUzMzE0MwMAAAAGMTAwMTgwBAAAAAEyBgAAAAEwBwAAAAMxNjAIAAAAATAJAAAAATEKAAAAATALAAAACzEyMTYyMjQyMTYxDAAAAAExDQAAAAoxMS8yNS8yMDIwEAAAAAoxMS8yNC8yMDIwcRAEnimR2AgNPVFHVZHYCDRDSVEuTkFTREFRR1M6RkIuSVFfTklfUkVQT1JURURfRVNULkZZMjAyMi4yMDIwLTExLTI0AQAAABfbPAECAAAACzM3MTk0Ljk4NDI4AQ4AAAAFAAAAATMBAAAAATACAAAACjEwMDE1MzMyMjkDAAAABjEwMDI2NAQAAAABMgYAAAABMAcAAAADMTYwCAAAAAEwCQAAAAExCgAAAAEwCwAAAAsxMjE2MjI0MTkyMAwAAAABMQ0AAAAKMTEvMjUvMjAyMBAAAAAKMTEvMjQvMjAyMHEQBJ4pkdgIDT1RR1WR2AgwQ0lRLk5BU0RBUUdTOkZCLklRX1JFVkVOVUVfRVNULkZZMjAyMi4yMDIwLTExLTI0AQAAABfbPAECAAAADDEyNDU2MC4zMzg1OAEOAAAABQAAAAEzAQAAAAEwAgAAAAoxMDAxNTMzMjI5AwAAAAYxMDAx</t>
  </si>
  <si>
    <t>ODAEAAAAATIGAAAAATAHAAAAAzE2MAgAAAABMAkAAAABMQoAAAABMAsAAAALMTIxNjIyNDE5NDUMAAAAATENAAAACjExLzI1LzIwMjAQAAAACjExLzI0LzIwMjBxEASeKZHYCA09UUdVkdgIMkNJUS5OQVNEQVFHUzpGQi5JUV9DQVNIX09QRVJfRVNULkZZMjAyMS4yMDIwLTExLTI0AQAAABfbPAECAAAACzQ3OTUyLjc3ODU3AQ4AAAAFAAAAATMBAAAAATACAAAACjEwMDE1MzMxNDMDAAAABjEwNDA3NgQAAAABMgYAAAABMAcAAAADMTYwCAAAAAEwCQAAAAExCgAAAAEwCwAAAAsxMjE1NTU2OTE4NgwAAAABMQ0AAAAKMTEvMjUvMjAyMBAAAAAKMTEvMjQvMjAyMHEQBJ4pkdgILshQR1WR2AgvQ0lRLk5BU0RBUUdTOkZCLklRX0VCSVREQV9FU1QuRlkyMDIxLjIwMjAtMTEtMjQBAAAAF9s8AQIAAAALNTE0MzMuNzY4MjMBDgAAAAUAAAABMwEAAAABMAIAAAAKMTAwMTUzMzE0MwMAAAAGMTAwMTg3BAAAAAEyBgAAAAEwBwAAAAMxNjAIAAAAATAJAAAAATEKAAAAATALAAAACzEyMTYyOTI2MDY0DAAAAAExDQAAAAoxMS8yNS8yMDIwEAAAAAoxMS8yNC8yMDIwcRAEnimR2AguyFBHVZHYCDJDSVEuTkFTREFRR1M6RkIuSVFfQ0FTSF9PUEVSX0VTVC5GWTIwMjIuMjAyMC0xMS0yNAEAAAAX2zwBAgAAAAs1NjU3MS42NTQ1NQEOAAAABQAAAAEzAQAAAAEwAgAAAAoxMDAxNTMzMjI5AwAAAAYxMDQwNzYEAAAAATIGAAAA</t>
  </si>
  <si>
    <t>ATAHAAAAAzE2MAgAAAABMAkAAAABMQoAAAABMAsAAAALMTIxMzk2NzIzMjYMAAAAATENAAAACjExLzI1LzIwMjAQAAAACjExLzI0LzIwMjBxEASeKZHYCA09UUdVkdgIL0NJUS5OQVNEQVFHUzpGQi5JUV9FQklUREFfRVNULkZZMjAyMi4yMDIwLTExLTI0AQAAABfbPAECAAAACzY0MzIwLjMwNDI5AQ4AAAAFAAAAATMBAAAAATACAAAACjEwMDE1MzMyMjkDAAAABjEwMDE4NwQAAAABMgYAAAABMAcAAAADMTYwCAAAAAEwCQAAAAExCgAAAAEwCwAAAAsxMjE2MjkyODE2OQwAAAABMQ0AAAAKMTEvMjUvMjAyMBAAAAAKMTEvMjQvMjAyMHEQBJ4pkdgIGBZRR1WR2Ag4Q0lRLk5BU0RBUUdTOkZCLklRX1RPVEFMX09VVFNUQU5ESU5HX0JTX0RBVEUuLjIwMjAtMTEtMjQBAAAAF9s8AQIAAAAEMjg1MAEEAAAABQAAAAE1AQAAAAoyMDY3MjM5NzMxAgAAAAUyNDE1MgYAAAABMHEQBJ4pkdgIGBZRR1WR2AgpQ0lRLk5BU0RBUUdTOkZCLklRX0NBU0hfRVFVSVYuLjIwMjAtMTEtMjQBAAAAF9s8AQIAAAAFMTE2MTcBCAAAAAUAAAABMQEAAAAKMjA2NzIzOTczMQMAAAADMTYwAgAAAAQxMDk2BAAAAAEwBwAAAAoxMS8yNC8yMDIwCAAAAAk5LzMwLzIwMjAJAAAAATBxEASeKZHYCC7IUEdVkdgIKUNJUS5OQVNEQVFHUzpGQi5JUV9UT1RBTF9ERUJULi4yMDIwLTExLTI0AQAAABfbPAECAAAABTExMTQ0AQgAAAAFAAAAATEB</t>
  </si>
  <si>
    <t>AAoxMjI4LjkwOTkxAQ4AAAAFAAAAATMBAAAAATACAAAACjEwMDE5Njk2MDMDAAAABjEwNDA3NgQAAAABMgYAAAABMAcAAAADMTYwCAAAAAEwCQAAAAExCgAAAAEwCwAAAAsxMjEzMzM4MDI0OQwAAAABMQ0AAAAKMTEvMjUvMjAyMBAAAAAKMTEvMjQvMjAyMOabAKIpkdgII+9QR1WR2AguQ0lRLk5ZU0U6VFdUUi5JUV9SRVZFTlVFX0VTVC5GWTIwMjEuMjAyMC0xMS0yNAEAAACzvyQCAgAAAAo0MzgzLjg1MTAxAQ4AAAAFAAAAATMBAAAAATACAAAACjEwMDE5Njk2MDMDAAAABjEwMDE4MAQAAAABMgYAAAABMAcAAAADMTYwCAAAAAEwCQAAAAExCgAAAAEwCwAAAAsxMjE2MTA3MzI3OQwAAAABMQ0AAAAKMTEvMjUvMjAyMBAAAAAKMTEvMjQvMjAyMOabAKIpkdgILshQR1WR2AgwQ0lRLk5ZU0U6VFdUUi5JUV9DQVNIX09QRVJfRVNULkZZMjAyMi4yMDIwLTExLTI0AQAAALO/JAICAAAACTE1NzAuMDcxNQEOAAAABQAAAAEzAQAAAAEwAgAAAAoxMDAxOTY5NjU1AwAAAAYxMDQwNzYEAAAAATIGAAAAATAHAAAAAzE2MAgAAAABMAkAAAABMQoAAAABMAsAAAALMTIxMzMzODA4NjkMAAAAATENAAAACjExLzI1LzIwMjAQAAAACjExLzI0LzIwMjDmmwCiKZHYCBgWUUdVkdgILUNJUS5OWVNFOlRXVFIuSVFfRUJJVERBX0VTVC5GWTIwMjIuMjAyMC0xMS0yNAEAAACzvyQCAgAAAAkxNjQ4LjM1MzMBDgAAAAUAAAABMwEA</t>
  </si>
  <si>
    <t>AAABMAIAAAAKMTAwMTk2OTY1NQMAAAAGMTAwMTg3BAAAAAEyBgAAAAEwBwAAAAMxNjAIAAAAATAJAAAAATEKAAAAATALAAAACzEyMTYxMDczMTAzDAAAAAExDQAAAAoxMS8yNS8yMDIwEAAAAAoxMS8yNC8yMDIw5psAoimR2Agj71BHVZHYCDJDSVEuTllTRTpUV1RSLklRX05JX1JFUE9SVEVEX0VTVC5GWTIwMjIuMjAyMC0xMS0yNAEAAACzvyQCAgAAAAkzNTkuMTUxNDIBDgAAAAUAAAABMwEAAAABMAIAAAAKMTAwMTk2OTY1NQMAAAAGMTAwMjY0BAAAAAEyBgAAAAEwBwAAAAMxNjAIAAAAATAJAAAAATEKAAAAATALAAAACzEyMTYxMDcyOTE3DAAAAAExDQAAAAoxMS8yNS8yMDIwEAAAAAoxMS8yNC8yMDIw5psAoimR2AgNPVFHVZHYCDJDSVEuTllTRTpUV1RSLklRX05JX1JFUE9SVEVEX0VTVC5GWTIwMjEuMjAyMC0xMS0yNAEAAACzvyQCAgAAAAkyMTguMjkxNTgBDgAAAAUAAAABMwEAAAABMAIAAAAKMTAwMTk2OTYwMwMAAAAGMTAwMjY0BAAAAAEyBgAAAAEwBwAAAAMxNjAIAAAAATAJAAAAATEKAAAAATALAAAACzEyMTYxMDczMjQzDAAAAAExDQAAAAoxMS8yNS8yMDIwEAAAAAoxMS8yNC8yMDIw5psAoimR2AguyFBHVZHYCC5DSVEuTllTRTpUV1RSLklRX1JFVkVOVUVfRVNULkZZMjAyMi4yMDIwLTExLTI0AQAAALO/JAICAAAACjUwODcuODIxNTMBDgAAAAUAAAABMwEAAAABMAIAAAAKMTAwMTk2OTY1</t>
  </si>
  <si>
    <t>NQMAAAAGMTAwMTgwBAAAAAEyBgAAAAEwBwAAAAMxNjAIAAAAATAJAAAAATEKAAAAATALAAAACzEyMTYxMDczMjEzDAAAAAExDQAAAAoxMS8yNS8yMDIwEAAAAAoxMS8yNC8yMDIw5psAoimR2Agj71BHVZHYCCdDSVEuTllTRTpUV1RSLklRX0NBU0hfRVFVSVYuLjIwMjAtMTEtMjQBAAAAs78kAgIAAAAIMjIwMS4wNzMBCAAAAAUAAAABMQEAAAAKMjA2NzM0NzY0NQMAAAADMTYwAgAAAAQxMDk2BAAAAAEwBwAAAAoxMS8yNC8yMDIwCAAAAAk5LzMwLzIwMjAJAAAAATDmmwCiKZHYCA09UUdVkdgIJ0NJUS5OWVNFOlRXVFIuSVFfVE9UQUxfREVCVC4uMjAyMC0xMS0yNAEAAACzvyQCAgAAAAg0MzQ4LjU1NAEIAAAABQAAAAExAQAAAAoyMDY3MzQ3NjQ1AwAAAAMxNjACAAAABDQxNzMEAAAAATAHAAAACjExLzI0LzIwMjAIAAAACTkvMzAvMjAyMAkAAAABMOabAKIpkdgIGBZRR1WR2AgqQ0lRLk5ZU0U6VFdUUi5JUV9DT05WRVJULi4yMDIwLTExLTI0Li4uVVNEAQAAALO/JAICAAAACDI3NjQuMjE3AQgAAAAFAAAAATIBAAAACjIwNjczNDc2NDUDAAAAAzE2MAIAAAAFMjE4MzYEAAAAATAHAAAACjExLzI0LzIwMjAIAAAACTkvMzAvMjAyMAkAAAABMOabAKIpkdgII+9QR1WR2AgpQ0lRLk5ZU0U6VFdUUi5JUV9UT1RBTF9FUVVJVFkuLjIwMjAtMTEtMjQBAAAAs78kAgIAAAAINzgxMi4wODgBCAAAAAUAAAABMQEA</t>
  </si>
  <si>
    <t>AAAKMjA2NzM0NzY0NQMAAAADMTYwAgAAAAQxMjc1BAAAAAEwBwAAAAoxMS8yNC8yMDIwCAAAAAk5LzMwLzIwMjAJAAAAATDmmwCiKZHYCA09UUdVkdgINkNJUS5OWVNFOlRXVFIuSVFfVE9UQUxfT1VUU1RBTkRJTkdfQlNfREFURS4uMjAyMC0xMS0yNAEAAACzvyQCAgAAAAc3OTIuNDQ3AQQAAAAFAAAAATUBAAAACjIwNjczNDc2NDUCAAAABTI0MTUyBgAAAAEw5psAoimR2AguyFBHVZHYCC1DSVEuTkFTREFRR1M6RUJBWS5JUV9MQVNUU0FMRVBSSUNFLjIwMjAtMTEtMjQBAAAA1mwAAAIAAAAFNTAuNTMAFPeHpSmR2AguyFBHVZHYCDZDSVEuTkFTREFRR1M6RUJBWS5JUV9OSV9SRVBPUlRFRF9FU1QuRlkyMDIyLjIwMjAtMTEtMjQBAAAA1mwAAAIAAAAKMjMyOC40NTE2MQEOAAAABQAAAAEzAQAAAAEwAgAAAAoxMDAxMzk3NDEzAwAAAAYxMDAyNjQEAAAAATIGAAAAATAHAAAAAzE2MAgAAAABMAkAAAABMQoAAAABMAsAAAALMTIxNjMzMTg2MzcMAAAAATENAAAACjExLzI1LzIwMjAQAAAACjExLzI0LzIwMjAU94elKZHYCA09UUdVkdgIMkNJUS5OQVNEQVFHUzpFQkFZLklRX1JFVkVOVUVfRVNULkZZMjAyMi4yMDIwLTExLTI0AQAAANZsAAACAAAACzExNzU4Ljc3NTA2AQ4AAAAFAAAAATMBAAAAATACAAAACjEwMDEzOTc0MTMDAAAABjEwMDE4MAQAAAABMgYAAAABMAcAAAADMTYwCAAAAAEwCQAAAAExCgAA</t>
  </si>
  <si>
    <t>AAEwCwAAAAsxMjE2MjA0NzE4MAwAAAABMQ0AAAAKMTEvMjUvMjAyMBAAAAAKMTEvMjQvMjAyMBT3h6UpkdgII+9QR1WR2AgyQ0lRLk5BU0RBUUdTOkVCQVkuSVFfUkVWRU5VRV9FU1QuRlkyMDIxLjIwMjAtMTEtMjQBAAAA1mwAAAIAAAAKMTA5MjcuNTU4NAEOAAAABQAAAAEzAQAAAAEwAgAAAAoxMDAxMzk3NDA4AwAAAAYxMDAxODAEAAAAATIGAAAAATAHAAAAAzE2MAgAAAABMAkAAAABMQoAAAABMAsAAAALMTIxNjIwNDkwNjMMAAAAATENAAAACjExLzI1LzIwMjAQAAAACjExLzI0LzIwMjAU94elKZHYCBgWUUdVkdgINkNJUS5OQVNEQVFHUzpFQkFZLklRX05JX1JFUE9SVEVEX0VTVC5GWTIwMjEuMjAyMC0xMS0yNAEAAADWbAAAAgAAAAoyMDkwLjg5MDM4AQ4AAAAFAAAAATMBAAAAATACAAAACjEwMDEzOTc0MDgDAAAABjEwMDI2NAQAAAABMgYAAAABMAcAAAADMTYwCAAAAAEwCQAAAAExCgAAAAEwCwAAAAsxMjE2MzMxODk3OQwAAAABMQ0AAAAKMTEvMjUvMjAyMBAAAAAKMTEvMjQvMjAyMBT3h6UpkdgII+9QR1WR2AgxQ0lRLk5BU0RBUUdTOkVCQVkuSVFfRUJJVERBX0VTVC5GWTIwMjIuMjAyMC0xMS0yNAEAAADWbAAAAgAAAAo0MzY5LjQwNDA5AQ4AAAAFAAAAATMBAAAAATACAAAACjEwMDEzOTc0MTMDAAAABjEwMDE4NwQAAAABMgYAAAABMAcAAAADMTYwCAAAAAEwCQAAAAExCgAAAAEwCwAAAAsx</t>
  </si>
  <si>
    <t>MjE2MjA0ODc2OQwAAAABMQ0AAAAKMTEvMjUvMjAyMBAAAAAKMTEvMjQvMjAyMBT3h6UpkdgILshQR1WR2Ag0Q0lRLk5BU0RBUUdTOkVCQVkuSVFfQ0FTSF9PUEVSX0VTVC5GWTIwMjIuMjAyMC0xMS0yNAEAAADWbAAAAgAAAAkzNTQ3LjU0NzUBDgAAAAUAAAABMwEAAAABMAIAAAAKMTAwMTM5NzQxMwMAAAAGMTA0MDc2BAAAAAEyBgAAAAEwBwAAAAMxNjAIAAAAATAJAAAAATEKAAAAATALAAAACzEyMTI3OTQwMDI4DAAAAAExDQAAAAoxMS8yNS8yMDIwEAAAAAoxMS8yNC8yMDIwFPeHpSmR2AguyFBHVZHYCDFDSVEuTkFTREFRR1M6RUJBWS5JUV9FQklUREFfRVNULkZZMjAyMS4yMDIwLTExLTI0AQAAANZsAAACAAAACjM5ODEuNTM0ODYBDgAAAAUAAAABMwEAAAABMAIAAAAKMTAwMTM5NzQwOAMAAAAGMTAwMTg3BAAAAAEyBgAAAAEwBwAAAAMxNjAIAAAAATAJAAAAATEKAAAAATALAAAACzEyMTYyMDQ4ODI5DAAAAAExDQAAAAoxMS8yNS8yMDIwEAAAAAoxMS8yNC8yMDIwFPeHpSmR2AgYFlFHVZHYCDRDSVEuTkFTREFRR1M6RUJBWS5JUV9DQVNIX09QRVJfRVNULkZZMjAyMS4yMDIwLTExLTI0AQAAANZsAAACAAAACDMzODYuMjc1AQ4AAAAFAAAAATMBAAAAATACAAAACjEwMDEzOTc0MDgDAAAABjEwNDA3NgQAAAABMgYAAAABMAcAAAADMTYwCAAAAAEwCQAAAAExCgAAAAEwCwAAAAsxMjE1NDY4NzY2MwwA</t>
  </si>
  <si>
    <t>AAABMQ0AAAAKMTEvMjUvMjAyMBAAAAAKMTEvMjQvMjAyMBT3h6UpkdgII+9QR1WR2AgtQ0lRLk5BU0RBUUdTOkVCQVkuSVFfVE9UQUxfRVFVSVRZLi4yMDIwLTExLTI0AQAAANZsAAACAAAABDI5MjABCAAAAAUAAAABMQEAAAAKMjA2NzIzOTc4OQMAAAADMTYwAgAAAAQxMjc1BAAAAAEwBwAAAAoxMS8yNC8yMDIwCAAAAAk5LzMwLzIwMjAJAAAAATAU94elKZHYCBgWUUdVkdgIOkNJUS5OQVNEQVFHUzpFQkFZLklRX1RPVEFMX09VVFNUQU5ESU5HX0JTX0RBVEUuLjIwMjAtMTEtMjQBAAAA1mwAAAIAAAADNjg5AQQAAAAFAAAAATUBAAAACjIwNjcyMzk3ODkCAAAABTI0MTUyBgAAAAEwFPeHpSmR2AgYFlFHVZHYCC5DSVEuTkFTREFRR1M6RUJBWS5JUV9DT05WRVJULi4yMDIwLTExLTI0Li4uVVNEAQAAANZsAAADAAAAAAAU94elKZHYCC7IUEdVkdgIK0NJUS5OQVNEQVFHUzpFQkFZLklRX0NBU0hfRVFVSVYuLjIwMjAtMTEtMjQBAAAA1mwAAAIAAAADOTYzAQgAAAAFAAAAATEBAAAACjIwNjcyMzk3ODkDAAAAAzE2MAIAAAAEMTA5NgQAAAABMAcAAAAKMTEvMjQvMjAyMAgAAAAJOS8zMC8yMDIwCQAAAAEwFPeHpSmR2AgNPVFHVZHYCCtDSVEuTkFTREFRR1M6RUJBWS5JUV9UT1RBTF9ERUJULi4yMDIwLTExLTI0AQAAANZsAAACAAAABDgxMzgBCAAAAAUAAAABMQEAAAAKMjA2NzIzOTc4OQMAAAADMTYwAgAA</t>
  </si>
  <si>
    <t>AAQ0MTczBAAAAAEwBwAAAAoxMS8yNC8yMDIwCAAAAAk5LzMwLzIwMjAJAAAAATAU94elKZHYCBgWUUdVkdgIKUNJUS5OWVNFOlNOQVAuSVFfTEFTVFNBTEVQUklDRS4yMDIwLTExLTI0AQAAAPPPWg0CAAAABTQ0LjI5ACOsTEdVkdgIO6FQR1WR2AgpQ0lRLk5ZU0U6U05BUC5JUV9UT1RBTF9FUVVJVFkuLjIwMjAtMTEtMjQBAAAA889aDQIAAAAIMjE5OC43NzEBCAAAAAUAAAABMQEAAAAKMjA2NTI5NzM3OAMAAAADMTYwAgAAAAQxMjc1BAAAAAEwBwAAAAoxMS8yNC8yMDIwCAAAAAk5LzMwLzIwMjAJAAAAATAjrExHVZHYCDuhUEdVkdgINkNJUS5OWVNFOlNOQVAuSVFfVE9UQUxfT1VUU1RBTkRJTkdfQlNfREFURS4uMjAyMC0xMS0yNAEAAADzz1oNAgAAAAgxNDg0LjcxNgEEAAAABQAAAAE1AQAAAAoyMDY1Mjk3Mzc4AgAAAAUyNDE1MgYAAAABMCOsTEdVkdgILshQR1WR2AgnQ0lRLk5ZU0U6U05BUC5JUV9UT1RBTF9ERUJULi4yMDIwLTExLTI0AQAAAPPPWg0CAAAACDE5NzguMzQ1AQgAAAAFAAAAATEBAAAACjIwNjUyOTczNzgDAAAAAzE2MAIAAAAENDE3MwQAAAABMAcAAAAKMTEvMjQvMjAyMAgAAAAJOS8zMC8yMDIwCQAAAAEwI6xMR1WR2Ag7oVBHVZHYCCpDSVEuTllTRTpTTkFQLklRX0NPTlZFUlQuLjIwMjAtMTEtMjQuLi5VU0QBAAAA889aDQIAAAAIMTY1MC4yNDYBCAAAAAUAAAABMgEAAAAKMjA2</t>
  </si>
  <si>
    <t>NTI5NzM3OAMAAAADMTYwAgAAAAUyMTgzNgQAAAABMAcAAAAKMTEvMjQvMjAyMAgAAAAJOS8zMC8yMDIwCQAAAAEwI6xMR1WR2Ag7oVBHVZHYCCdDSVEuTllTRTpTTkFQLklRX0NBU0hfRVFVSVYuLjIwMjAtMTEtMjQBAAAA889aDQIAAAAGODI0LjA3AQgAAAAFAAAAATEBAAAACjIwNjUyOTczNzgDAAAAAzE2MAIAAAAEMTA5NgQAAAABMAcAAAAKMTEvMjQvMjAyMAgAAAAJOS8zMC8yMDIwCQAAAAEwI6xMR1WR2AhQelBHVZHYCDJDSVEuTllTRTpTTkFQLklRX05JX1JFUE9SVEVEX0VTVC5GWTIwMjEuMjAyMC0xMS0yNAEAAADzz1oNAgAAAAotNTgwLjg0NjM2AQ4AAAAFAAAAATMBAAAAATACAAAACjEwMDM2MzE1NTMDAAAABjEwMDI2NAQAAAABMgYAAAABMAcAAAADMTYwCAAAAAEwCQAAAAExCgAAAAEwCwAAAAsxMjE2NDg4Mzk5MgwAAAABMQ0AAAAKMTEvMjUvMjAyMBAAAAAKMTEvMjQvMjAyMCOsTEdVkdgII+9QR1WR2AguQ0lRLk5ZU0U6U05BUC5JUV9SRVZFTlVFX0VTVC5GWTIwMjEuMjAyMC0xMS0yNAEAAADzz1oNAgAAAAozNDM2LjIwMzYxAQ4AAAAFAAAAATMBAAAAATACAAAACjEwMDM2MzE1NTMDAAAABjEwMDE4MAQAAAABMgYAAAABMAcAAAADMTYwCAAAAAEwCQAAAAExCgAAAAEwCwAAAAsxMjE2NDg4NDY1NwwAAAABMQ0AAAAKMTEvMjUvMjAyMBAAAAAKMTEvMjQvMjAyMCOsTEdVkdgII+9QR1WR</t>
  </si>
  <si>
    <t>2AgyQ0lRLk5ZU0U6U05BUC5JUV9OSV9SRVBPUlRFRF9FU1QuRlkyMDIyLjIwMjAtMTEtMjQBAAAA889aDQIAAAAJLTI4LjA1NzY2AQ4AAAAFAAAAATMBAAAAATACAAAACjEwMDM2MzE1NTgDAAAABjEwMDI2NAQAAAABMgYAAAABMAcAAAADMTYwCAAAAAEwCQAAAAExCgAAAAEwCwAAAAsxMjE2NDg2NzYzMAwAAAABMQ0AAAAKMTEvMjUvMjAyMBAAAAAKMTEvMjQvMjAyMCOsTEdVkdgIO6FQR1WR2AguQ0lRLk5ZU0U6U05BUC5JUV9SRVZFTlVFX0VTVC5GWTIwMjIuMjAyMC0xMS0yNAEAAADzz1oNAgAAAAo0NTc3LjQ5NTQzAQ4AAAAFAAAAATMBAAAAATACAAAACjEwMDM2MzE1NTgDAAAABjEwMDE4MAQAAAABMgYAAAABMAcAAAADMTYwCAAAAAEwCQAAAAExCgAAAAEwCwAAAAsxMjE2NDg2ODA5MgwAAAABMQ0AAAAKMTEvMjUvMjAyMBAAAAAKMTEvMjQvMjAyMCOsTEdVkdgIO6FQR1WR2AgwQ0lRLk5ZU0U6U05BUC5JUV9DQVNIX09QRVJfRVNULkZZMjAyMS4yMDIwLTExLTI0AQAAAPPPWg0CAAAABjMzMy44NgEOAAAABQAAAAEzAQAAAAEwAgAAAAoxMDAzNjMxNTUzAwAAAAYxMDQwNzYEAAAAATIGAAAAATAHAAAAAzE2MAgAAAABMAkAAAABMQoAAAABMAsAAAALMTIxNjQ4Njg4MzUMAAAAATENAAAACjExLzI1LzIwMjAQAAAACjExLzI0LzIwMjAjrExHVZHYCDuhUEdVkdgILUNJUS5OWVNFOlNOQVAuSVFfRUJJ</t>
  </si>
  <si>
    <t>VERBX0VTVC5GWTIwMjEuMjAyMC0xMS0yNAEAAADzz1oNAgAAAAk0NDUuMDQ4MzMBDgAAAAUAAAABMwEAAAABMAIAAAAKMTAwMzYzMTU1MwMAAAAGMTAwMTg3BAAAAAEyBgAAAAEwBwAAAAMxNjAIAAAAATAJAAAAATEKAAAAATALAAAACzEyMTY0ODg0NDAxDAAAAAExDQAAAAoxMS8yNS8yMDIwEAAAAAoxMS8yNC8yMDIwI6xMR1WR2Ag7oVBHVZHYCDBDSVEuTllTRTpTTkFQLklRX0NBU0hfT1BFUl9FU1QuRlkyMDIyLjIwMjAtMTEtMjQBAAAA889aDQIAAAAGOTU2LjIzAQ4AAAAFAAAAATMBAAAAATACAAAACjEwMDM2MzE1NTgDAAAABjEwNDA3NgQAAAABMgYAAAABMAcAAAADMTYwCAAAAAEwCQAAAAExCgAAAAEwCwAAAAsxMjE2NDg2NzM5MAwAAAABMQ0AAAAKMTEvMjUvMjAyMBAAAAAKMTEvMjQvMjAyMCOsTEdVkdgIUHpQR1WR2AgtQ0lRLk5ZU0U6U05BUC5JUV9FQklUREFfRVNULkZZMjAyMi4yMDIwLTExLTI0AQAAAPPPWg0CAAAACjEwODQuODM4MzgBDgAAAAUAAAABMwEAAAABMAIAAAAKMTAwMzYzMTU1OAMAAAAGMTAwMTg3BAAAAAEyBgAAAAEwBwAAAAMxNjAIAAAAATAJAAAAATEKAAAAATALAAAACzEyMTY0ODY4MDYyDAAAAAExDQAAAAoxMS8yNS8yMDIwEAAAAAoxMS8yNC8yMDIwI6xMR1WR2AhQelBHVZHYCC1DSVEuTkFTREFRR1M6RVhQRS5JUV9MQVNUU0FMRVBSSUNFLjIwMjAtMTEtMjQBAAAA</t>
  </si>
  <si>
    <t>w3GLAQIAAAAGMTI1LjA1AOIDp6wpkdgILshQR1WR2AguQ0lRLk5BU0RBUUdTOkVYUEUuSVFfQ09OVkVSVC4uMjAyMC0xMS0yNC4uLlVTRAEAAADDcYsBAwAAAAAA4gOnrCmR2Ag7oVBHVZHYCDpDSVEuTkFTREFRR1M6RVhQRS5JUV9UT1RBTF9PVVRTVEFORElOR19CU19EQVRFLi4yMDIwLTExLTI0AQAAAMNxiwECAAAACjE0MS40Mjk2NDYBBAAAAAUAAAABNQEAAAAKMjA2ODM3MzYzMAIAAAAFMjQxNTIGAAAAATDiA6esKZHYCDuhUEdVkdgIK0NJUS5OQVNEQVFHUzpFWFBFLklRX0NBU0hfRVFVSVYuLjIwMjAtMTEtMjQBAAAAw3GLAQIAAAAENDM1MwEIAAAABQAAAAExAQAAAAoyMDY4MzczNjMwAwAAAAMxNjACAAAABDEwOTYEAAAAATAHAAAACjExLzI0LzIwMjAIAAAACTkvMzAvMjAyMAkAAAABMOIDp6wpkdgILshQR1WR2AgrQ0lRLk5BU0RBUUdTOkVYUEUuSVFfVE9UQUxfREVCVC4uMjAyMC0xMS0yNAEAAADDcYsBAgAAAAQ5MzQ4AQgAAAAFAAAAATEBAAAACjIwNjgzNzM2MzADAAAAAzE2MAIAAAAENDE3MwQAAAABMAcAAAAKMTEvMjQvMjAyMAgAAAAJOS8zMC8yMDIwCQAAAAEw4gOnrCmR2AguyFBHVZHYCC1DSVEuTkFTREFRR1M6RVhQRS5JUV9UT1RBTF9FUVVJVFkuLjIwMjAtMTEtMjQBAAAAw3GLAQIAAAAENDEzNAEIAAAABQAAAAExAQAAAAoyMDY4MzczNjMwAwAAAAMxNjACAAAABDEyNzUEAAAA</t>
  </si>
  <si>
    <t>ATAHAAAACjExLzI0LzIwMjAIAAAACTkvMzAvMjAyMAkAAAABMOIDp6wpkdgII+9QR1WR2AgyQ0lRLk5BU0RBUUdTOkVYUEUuSVFfUkVWRU5VRV9FU1QuRlkyMDIxLjIwMjAtMTEtMjQBAAAAw3GLAQIAAAAKNzc4Ny44ODUwMwEOAAAABQAAAAEzAQAAAAEwAgAAAAoxMDAxNTc2ODA3AwAAAAYxMDAxODAEAAAAATIGAAAAATAHAAAAAzE2MAgAAAABMAkAAAABMQoAAAABMAsAAAALMTIxNjIyODE5MDAMAAAAATENAAAACjExLzI1LzIwMjAQAAAACjExLzI0LzIwMjDiA6esKZHYCDuhUEdVkdgINkNJUS5OQVNEQVFHUzpFWFBFLklRX05JX1JFUE9SVEVEX0VTVC5GWTIwMjEuMjAyMC0xMS0yNAEAAADDcYsBAgAAAAotMjAwLjY1NDc1AQ4AAAAFAAAAATMBAAAAATACAAAACjEwMDE1NzY4MDcDAAAABjEwMDI2NAQAAAABMgYAAAABMAcAAAADMTYwCAAAAAEwCQAAAAExCgAAAAEwCwAAAAsxMjE0OTYyOTM1MgwAAAABMQ0AAAAKMTEvMjUvMjAyMBAAAAAKMTEvMjQvMjAyMOIDp6wpkdgIO6FQR1WR2AgxQ0lRLk5BU0RBUUdTOkVYUEUuSVFfRUJJVERBX0VTVC5GWTIwMjIuMjAyMC0xMS0yNAEAAADDcYsBAgAAAAoyMjkwLjM0NDU4AQ4AAAAFAAAAATMBAAAAATACAAAACjEwMDE3MzA3MDgDAAAABjEwMDE4NwQAAAABMgYAAAABMAcAAAADMTYwCAAAAAEwCQAAAAExCgAAAAEwCwAAAAsxMjE1OTkwMDc3NwwAAAABMQ0A</t>
  </si>
  <si>
    <t>AAAKMTEvMjUvMjAyMBAAAAAKMTEvMjQvMjAyMOIDp6wpkdgILshQR1WR2Ag0Q0lRLk5BU0RBUUdTOkVYUEUuSVFfQ0FTSF9PUEVSX0VTVC5GWTIwMjIuMjAyMC0xMS0yNAEAAADDcYsBAgAAAAoyNzkyLjA4NjY3AQ4AAAAFAAAAATMBAAAAATACAAAACjEwMDE3MzA3MDgDAAAABjEwNDA3NgQAAAABMgYAAAABMAcAAAADMTYwCAAAAAEwCQAAAAExCgAAAAEwCwAAAAsxMjE1OTg5OTY5NgwAAAABMQ0AAAAKMTEvMjUvMjAyMBAAAAAKMTEvMjQvMjAyMOIDp6wpkdgILshQR1WR2AgxQ0lRLk5BU0RBUUdTOkVYUEUuSVFfRUJJVERBX0VTVC5GWTIwMjEuMjAyMC0xMS0yNAEAAADDcYsBAgAAAAkxMjY5Ljg0NjMBDgAAAAUAAAABMwEAAAABMAIAAAAKMTAwMTU3NjgwNwMAAAAGMTAwMTg3BAAAAAEyBgAAAAEwBwAAAAMxNjAIAAAAATAJAAAAATEKAAAAATALAAAACzEyMTU5OTAwNzY1DAAAAAExDQAAAAoxMS8yNS8yMDIwEAAAAAoxMS8yNC8yMDIw4gOnrCmR2AguyFBHVZHYCDRDSVEuTkFTREFRR1M6RVhQRS5JUV9DQVNIX09QRVJfRVNULkZZMjAyMS4yMDIwLTExLTI0AQAAAMNxiwECAAAACDMxMjguOTQ2AQ4AAAAFAAAAATMBAAAAATACAAAACjEwMDE1NzY4MDcDAAAABjEwNDA3NgQAAAABMgYAAAABMAcAAAADMTYwCAAAAAEwCQAAAAExCgAAAAEwCwAAAAsxMjE1OTg5OTkwOQwAAAABMQ0AAAAKMTEvMjUvMjAy</t>
  </si>
  <si>
    <t>MBAAAAAKMTEvMjQvMjAyMOIDp6wpkdgII+9QR1WR2AgyQ0lRLk5BU0RBUUdTOkVYUEUuSVFfUkVWRU5VRV9FU1QuRlkyMDIyLjIwMjAtMTEtMjQBAAAAw3GLAQIAAAALMTA0MjAuOTQ0ODkBDgAAAAUAAAABMwEAAAABMAIAAAAKMTAwMTczMDcwOAMAAAAGMTAwMTgwBAAAAAEyBgAAAAEwBwAAAAMxNjAIAAAAATAJAAAAATEKAAAAATALAAAACzEyMTU5OTAzMDM4DAAAAAExDQAAAAoxMS8yNS8yMDIwEAAAAAoxMS8yNC8yMDIw4gOnrCmR2Agj71BHVZHYCDZDSVEuTkFTREFRR1M6RVhQRS5JUV9OSV9SRVBPUlRFRF9FU1QuRlkyMDIyLjIwMjAtMTEtMjQBAAAAw3GLAQIAAAAJNTUyLjUyODY2AQ4AAAAFAAAAATMBAAAAATACAAAACjEwMDE3MzA3MDgDAAAABjEwMDI2NAQAAAABMgYAAAABMAcAAAADMTYwCAAAAAEwCQAAAAExCgAAAAEwCwAAAAsxMjE0OTYyOTI4MAwAAAABMQ0AAAAKMTEvMjUvMjAyMBAAAAAKMTEvMjQvMjAyMOIDp6wpkdgII+9QR1WR2AgtQ0lRLk5BU0RBUUdTOkFNWk4uSVFfTEFTVFNBTEVQUklDRS4yMDIwLTExLTI0AQAAAD1JAAACAAAABzMxMTguMDYANLpKsSmR2AgYFlFHVZHYCC1DSVEuTkFTREFRR1M6QU1aTi5JUV9UT1RBTF9FUVVJVFkuLjIwMjAtMTEtMjQBAAAAPUkAAAIAAAAFODI3NzUBCAAAAAUAAAABMQEAAAAKMjA2NzIzOTc5NAMAAAADMTYwAgAAAAQxMjc1BAAAAAEwBwAA</t>
  </si>
  <si>
    <t>AAoxMS8yNC8yMDIwCAAAAAk5LzMwLzIwMjAJAAAAATA0ukqxKZHYCA09UUdVkdgIK0NJUS5OQVNEQVFHUzpBTVpOLklRX0NBU0hfRVFVSVYuLjIwMjAtMTEtMjQBAAAAPUkAAAIAAAAFMjk5MzABCAAAAAUAAAABMQEAAAAKMjA2NzIzOTc5NAMAAAADMTYwAgAAAAQxMDk2BAAAAAEwBwAAAAoxMS8yNC8yMDIwCAAAAAk5LzMwLzIwMjAJAAAAATA0ukqxKZHYCA09UUdVkdgIOkNJUS5OQVNEQVFHUzpBTVpOLklRX1RPVEFMX09VVFNUQU5ESU5HX0JTX0RBVEUuLjIwMjAtMTEtMjQBAAAAPUkAAAIAAAADNTAyAQQAAAAFAAAAATUBAAAACjIwNjcyMzk3OTQCAAAABTI0MTUyBgAAAAEwNLpKsSmR2AgYFlFHVZHYCC5DSVEuTkFTREFRR1M6QU1aTi5JUV9DT05WRVJULi4yMDIwLTExLTI0Li4uVVNEAQAAAD1JAAADAAAAAAA0ukqxKZHYCBgWUUdVkdgIK0NJUS5OQVNEQVFHUzpBTVpOLklRX1RPVEFMX0RFQlQuLjIwMjAtMTEtMjQBAAAAPUkAAAIAAAAFOTY4MTQBCAAAAAUAAAABMQEAAAAKMjA2NzIzOTc5NAMAAAADMTYwAgAAAAQ0MTczBAAAAAEwBwAAAAoxMS8yNC8yMDIwCAAAAAk5LzMwLzIwMjAJAAAAATA0ukqxKZHYCA09UUdVkdgINkNJUS5OQVNEQVFHUzpBTVpOLklRX05JX1JFUE9SVEVEX0VTVC5GWTIwMjIuMjAyMC0xMS0yNAEAAAA9SQAAAgAAAAszMzY0NS4wNjUxOAEOAAAABQAAAAEzAQAAAAEwAgAA</t>
  </si>
  <si>
    <t>AAoxMDAxMzA5NTIzAwAAAAYxMDAyNjQEAAAAATIGAAAAATAHAAAAAzE2MAgAAAABMAkAAAABMQoAAAABMAsAAAALMTIxNjYwMTU2MzIMAAAAATENAAAACjExLzI1LzIwMjAQAAAACjExLzI0LzIwMjA0ukqxKZHYCA09UUdVkdgIMkNJUS5OQVNEQVFHUzpBTVpOLklRX1JFVkVOVUVfRVNULkZZMjAyMi4yMDIwLTExLTI0AQAAAD1JAAACAAAADDUyNjY5MC4xODUxNAEOAAAABQAAAAEzAQAAAAEwAgAAAAoxMDAxMzA5NTIzAwAAAAYxMDAxODAEAAAAATIGAAAAATAHAAAAAzE2MAgAAAABMAkAAAABMQoAAAABMAsAAAALMTIxNTkyOTc5MzcMAAAAATENAAAACjExLzI1LzIwMjAQAAAACjExLzI0LzIwMjA0ukqxKZHYCBgWUUdVkdgINENJUS5OQVNEQVFHUzpBTVpOLklRX0NBU0hfT1BFUl9FU1QuRlkyMDIyLjIwMjAtMTEtMjQBAAAAPUkAAAIAAAALODcxNDkuNjc4NTcBDgAAAAUAAAABMwEAAAABMAIAAAAKMTAwMTMwOTUyMwMAAAAGMTA0MDc2BAAAAAEyBgAAAAEwBwAAAAMxNjAIAAAAATAJAAAAATEKAAAAATALAAAACzEyMTY2MDEzNjUyDAAAAAExDQAAAAoxMS8yNS8yMDIwEAAAAAoxMS8yNC8yMDIwNLpKsSmR2AgYFlFHVZHYCDFDSVEuTkFTREFRR1M6QU1aTi5JUV9FQklUREFfRVNULkZZMjAyMi4yMDIwLTExLTI0AQAAAD1JAAACAAAACzg1OTkxLjIxNzY3AQ4AAAAFAAAAATMBAAAAATACAAAACjEwMDEz</t>
  </si>
  <si>
    <t>MDk1MjMDAAAABjEwMDE4NwQAAAABMgYAAAABMAcAAAADMTYwCAAAAAEwCQAAAAExCgAAAAEwCwAAAAsxMjE1OTI5NzkxOQwAAAABMQ0AAAAKMTEvMjUvMjAyMBAAAAAKMTEvMjQvMjAyMDS6SrEpkdgIGBZRR1WR2AgyQ0lRLk5BU0RBUUdTOkFNWk4uSVFfUkVWRU5VRV9FU1QuRlkyMDIxLjIwMjAtMTEtMjQBAAAAPUkAAAIAAAAMNDQ4OTY0Ljk2MTIxAQ4AAAAFAAAAATMBAAAAATACAAAACjEwMDA3ODM5MzIDAAAABjEwMDE4MAQAAAABMgYAAAABMAcAAAADMTYwCAAAAAEwCQAAAAExCgAAAAEwCwAAAAsxMjE2NjEzNzI2NAwAAAABMQ0AAAAKMTEvMjUvMjAyMBAAAAAKMTEvMjQvMjAyMDS6SrEpkdgIGBZRR1WR2Ag2Q0lRLk5BU0RBUUdTOkFNWk4uSVFfTklfUkVQT1JURURfRVNULkZZMjAyMS4yMDIwLTExLTI0AQAAAD1JAAACAAAACzIzNjg3LjYyNjE0AQ4AAAAFAAAAATMBAAAAATACAAAACjEwMDA3ODM5MzIDAAAABjEwMDI2NAQAAAABMgYAAAABMAcAAAADMTYwCAAAAAEwCQAAAAExCgAAAAEwCwAAAAsxMjE2NjEzNzE0NAwAAAABMQ0AAAAKMTEvMjUvMjAyMBAAAAAKMTEvMjQvMjAyMDS6SrEpkdgII+9QR1WR2Ag0Q0lRLk5BU0RBUUdTOkFNWk4uSVFfQ0FTSF9PUEVSX0VTVC5GWTIwMjEuMjAyMC0xMS0yNAEAAAA9SQAAAgAAAAs2OTgyNS4xODI3NQEOAAAABQAAAAEzAQAAAAEwAgAAAAoxMDAwNzgz</t>
  </si>
  <si>
    <t>OTMyAwAAAAYxMDQwNzYEAAAAATIGAAAAATAHAAAAAzE2MAgAAAABMAkAAAABMQoAAAABMAsAAAALMTIxNjYwMTM2NDYMAAAAATENAAAACjExLzI1LzIwMjAQAAAACjExLzI0LzIwMjA0ukqxKZHYCA09UUdVkdgIMUNJUS5OQVNEQVFHUzpBTVpOLklRX0VCSVREQV9FU1QuRlkyMDIxLjIwMjAtMTEtMjQBAAAAPUkAAAIAAAALNjkxNjkuNDI5NjkBDgAAAAUAAAABMwEAAAABMAIAAAAKMTAwMDc4MzkzMgMAAAAGMTAwMTg3BAAAAAEyBgAAAAEwBwAAAAMxNjAIAAAAATAJAAAAATEKAAAAATALAAAACzEyMTY2MTM3MTg2DAAAAAExDQAAAAoxMS8yNS8yMDIwEAAAAAoxMS8yNC8yMDIwNLpKsSmR2AgNPVFHVZHYCChDSVEuTllTRTpXTVQuSVFfTEFTVFNBTEVQUklDRS4yMDIwLTExLTI0AQAAAN/GBAACAAAABjE1MS4zNgADT0C4KZHYCBgWUUdVkdgIKUNJUS5OWVNFOldNVC5JUV9DT05WRVJULi4yMDIwLTExLTI0Li4uVVNEAQAAAN/GBAADAAAAAAADT0C4KZHYCA09UUdVkdgIJkNJUS5OWVNFOldNVC5JUV9DQVNIX0VRVUlWLi4yMDIwLTExLTI0AQAAAN/GBAACAAAABTE0MzI1AQgAAAAFAAAAATEBAAAACjIwNzEwNzE4NjEDAAAAAzE2MAIAAAAEMTA5NgQAAAABMAcAAAAKMTEvMjQvMjAyMAgAAAAKMTAvMzEvMjAyMAkAAAABMANPQLgpkdgIGBZRR1WR2AgmQ0lRLk5ZU0U6V01ULklRX1RPVEFMX0RFQlQuLjIw</t>
  </si>
  <si>
    <t>MjAtMTEtMjQBAAAA38YEAAIAAAAFNjg0NzgBCAAAAAUAAAABMQEAAAAKMjA3MTA3MTg2MQMAAAADMTYwAgAAAAQ0MTczBAAAAAEwBwAAAAoxMS8yNC8yMDIwCAAAAAoxMC8zMS8yMDIwCQAAAAEwA09AuCmR2AgNPVFHVZHYCChDSVEuTllTRTpXTVQuSVFfVE9UQUxfRVFVSVRZLi4yMDIwLTExLTI0AQAAAN/GBAACAAAABTg3NTA0AQgAAAAFAAAAATEBAAAACjIwNzEwNzE4NjEDAAAAAzE2MAIAAAAEMTI3NQQAAAABMAcAAAAKMTEvMjQvMjAyMAgAAAAKMTAvMzEvMjAyMAkAAAABMANPQLgpkdgIiRymR1WR2Ag1Q0lRLk5ZU0U6V01ULklRX1RPVEFMX09VVFNUQU5ESU5HX0JTX0RBVEUuLjIwMjAtMTEtMjQBAAAA38YEAAIAAAAEMjgzMwEEAAAABQAAAAE1AQAAAAoyMDcxMDcxODYxAgAAAAUyNDE1MgYAAAABMANPQLgpkdgII+9QR1WR2AgvQ0lRLk5ZU0U6V01ULklRX0NBU0hfT1BFUl9FU1QuRlkyMDIyLjIwMjAtMTEtMjQBAAAA38YEAAIAAAAHMjgxODAuNgEOAAAABQAAAAEzAQAAAAEwAgAAAAoxMDAyMDgyNzYxAwAAAAYxMDQwNzYEAAAAATIGAAAAATAHAAAAAzE2MAgAAAABMAkAAAABMQoAAAABMAsAAAALMTIxNTk0NjM2NTEMAAAAATENAAAACjExLzI1LzIwMjAQAAAACjExLzI0LzIwMjADT0C4KZHYCBgWUUdVkdgILENJUS5OWVNFOldNVC5JUV9FQklUREFfRVNULkZZMjAyMi4yMDIwLTExLTI0AQAA</t>
  </si>
  <si>
    <t>AN/GBAACAAAACzM1NTM2LjM1MTc4AQ4AAAAFAAAAATMBAAAAATACAAAACjEwMDIwODI3NjEDAAAABjEwMDE4NwQAAAABMgYAAAABMAcAAAADMTYwCAAAAAEwCQAAAAExCgAAAAEwCwAAAAsxMjE2MjM5NjY2MAwAAAABMQ0AAAAKMTEvMjUvMjAyMBAAAAAKMTEvMjQvMjAyMANPQLgpkdgII+9QR1WR2AgvQ0lRLk5ZU0U6V01ULklRX0NBU0hfT1BFUl9FU1QuRlkyMDIxLjIwMjAtMTEtMjQBAAAA38YEAAIAAAALMjkyMzguMzMzMzMBDgAAAAUAAAABMwEAAAABMAIAAAAKMTAwMTgxODU5MwMAAAAGMTA0MDc2BAAAAAEyBgAAAAEwBwAAAAMxNjAIAAAAATAJAAAAATEKAAAAATALAAAACzEyMTU5NDYyMDE0DAAAAAExDQAAAAoxMS8yNS8yMDIwEAAAAAoxMS8yNC8yMDIwA09AuCmR2Agj71BHVZHYCCxDSVEuTllTRTpXTVQuSVFfRUJJVERBX0VTVC5GWTIwMjEuMjAyMC0xMS0yNAEAAADfxgQAAgAAAAszNDk4Ni4zMDk5OQEOAAAABQAAAAEzAQAAAAEwAgAAAAoxMDAxODE4NTkzAwAAAAYxMDAxODcEAAAAATIGAAAAATAHAAAAAzE2MAgAAAABMAkAAAABMQoAAAABMAsAAAALMTIxNjAwMTk2NzQMAAAAATENAAAACjExLzI1LzIwMjAQAAAACjExLzI0LzIwMjADT0C4KZHYCBgWUUdVkdgILUNJUS5OWVNFOldNVC5JUV9SRVZFTlVFX0VTVC5GWTIwMjIuMjAyMC0xMS0yNAEAAADfxgQAAgAAAAw1NTYzNjMuMzQ2MjYB</t>
  </si>
  <si>
    <t>DgAAAAUAAAABMwEAAAABMAIAAAAKMTAwMjA4Mjc2MQMAAAAGMTAwMTgwBAAAAAEyBgAAAAEwBwAAAAMxNjAIAAAAATAJAAAAATEKAAAAATALAAAACzEyMTYyMzk2NjQ4DAAAAAExDQAAAAoxMS8yNS8yMDIwEAAAAAoxMS8yNC8yMDIwHXZAuCmR2AiJHKZHVZHYCDFDSVEuTllTRTpXTVQuSVFfTklfUkVQT1JURURfRVNULkZZMjAyMi4yMDIwLTExLTI0AQAAAN/GBAACAAAACzE1ODU4Ljg4ODQ0AQ4AAAAFAAAAATMBAAAAATACAAAACjEwMDIwODI3NjEDAAAABjEwMDI2NAQAAAABMgYAAAABMAcAAAADMTYwCAAAAAEwCQAAAAExCgAAAAEwCwAAAAsxMjE2MDAyMDM0MgwAAAABMQ0AAAAKMTEvMjUvMjAyMBAAAAAKMTEvMjQvMjAyMB12QLgpkdgIiRymR1WR2AgtQ0lRLk5ZU0U6V01ULklRX1JFVkVOVUVfRVNULkZZMjAyMS4yMDIwLTExLTI0AQAAAN/GBAACAAAADDU1MTQ5OS45NDA4NwEOAAAABQAAAAEzAQAAAAEwAgAAAAoxMDAxODE4NTkzAwAAAAYxMDAxODAEAAAAATIGAAAAATAHAAAAAzE2MAgAAAABMAkAAAABMQoAAAABMAsAAAALMTIxNjIzOTY4NTMMAAAAATENAAAACjExLzI1LzIwMjAQAAAACjExLzI0LzIwMjAddkC4KZHYCCPvUEdVkdgIMUNJUS5OWVNFOldNVC5JUV9OSV9SRVBPUlRFRF9FU1QuRlkyMDIxLjIwMjAtMTEtMjQBAAAA38YEAAIAAAALMTkxNzguMzM4NTUBDgAAAAUAAAABMwEAAAAB</t>
  </si>
  <si>
    <t>AAAACjIwNjcyMzk3MzEDAAAAAzE2MAIAAAAENDE3MwQAAAABMAcAAAAKMTEvMjQvMjAyMAgAAAAJOS8zMC8yMDIwCQAAAAEwcRAEnimR2AguyFBHVZHYCCxDSVEuTkFTREFRR1M6RkIuSVFfQ09OVkVSVC4uMjAyMC0xMS0yNC4uLlVTRAEAAAAX2zwBAwAAAAAAcRAEnimR2AgYFlFHVZHYCCtDSVEuTkFTREFRR1M6RkIuSVFfVE9UQUxfRVFVSVRZLi4yMDIwLTExLTI0AQAAABfbPAECAAAABjExNzczMQEIAAAABQAAAAExAQAAAAoyMDY3MjM5NzMxAwAAAAMxNjACAAAABDEyNzUEAAAAATAHAAAACjExLzI0LzIwMjAIAAAACTkvMzAvMjAyMAkAAAABMHEQBJ4pkdgIGBZRR1WR2AgpQ0lRLk5ZU0U6VFdUUi5JUV9MQVNUU0FMRVBSSUNFLjIwMjAtMTEtMjQBAAAAs78kAgIAAAAFNDUuMjMA5psAoimR2Ai83zpwV5HYCC1DSVEuTllTRTpUV1RSLklRX0VCSVREQV9FU1QuRlkyMDIxLjIwMjAtMTEtMjQBAAAAs78kAgIAAAAKMTMzNS4xMTAwNwEOAAAABQAAAAEzAQAAAAEwAgAAAAoxMDAxOTY5NjAzAwAAAAYxMDAxODcEAAAAATIGAAAAATAHAAAAAzE2MAgAAAABMAkAAAABMQoAAAABMAsAAAALMTIxNjEwNzMyOTcMAAAAATENAAAACjExLzI1LzIwMjAQAAAACjExLzI0LzIwMjDmmwCiKZHYCBgWUUdVkdgIMENJUS5OWVNFOlRXVFIuSVFfQ0FTSF9PUEVSX0VTVC5GWTIwMjEuMjAyMC0xMS0yNAEAAACzvyQCAgAA</t>
  </si>
  <si>
    <t>1.</t>
  </si>
  <si>
    <t>The acquisition of WhatsApp was announced on February 19, 2014. Once again this is subsequent to when the 2013 year-end filings were released and so the numbers in the Excel table will not reflect this acquisition.</t>
  </si>
  <si>
    <t>2.</t>
  </si>
  <si>
    <t>Total consideration paid by Facebook is $19 billion, comprised of cash, Facebook shares and restricted share units.</t>
  </si>
  <si>
    <t>3.</t>
  </si>
  <si>
    <t>The $19 billion of consideration paid by Facebook is comprised of:</t>
  </si>
  <si>
    <t>a.</t>
  </si>
  <si>
    <t>$4 billion of cash</t>
  </si>
  <si>
    <t>b.</t>
  </si>
  <si>
    <t>183,865,778 Facebook shares at an assumed price of $65.265 per share</t>
  </si>
  <si>
    <t>c.</t>
  </si>
  <si>
    <t>45,966,444 restricted share units at an assumed price of $65.265</t>
  </si>
  <si>
    <t>4.</t>
  </si>
  <si>
    <t>As of February 17, 2014, there are 2,551,654,996 Facebook shares outstanding, which is higher than what was reported at year-end</t>
  </si>
  <si>
    <t>5.</t>
  </si>
  <si>
    <t>As of February 17, 2014, approximately 139 million dilutive securities primarily consisting of unvested RSUs were outstanding</t>
  </si>
  <si>
    <t>Shares &amp; Dilutives at February 17, 2014 (MM)</t>
  </si>
  <si>
    <t>Dilutives</t>
  </si>
  <si>
    <t>Consideration Paid</t>
  </si>
  <si>
    <t>Cash</t>
  </si>
  <si>
    <t>RSU's</t>
  </si>
  <si>
    <t>All Amounts Denominated in US$MM Unless Otherwise Stated</t>
  </si>
  <si>
    <t>Comparable Trading Metrics Template (Pro Forma Adjustments)</t>
  </si>
  <si>
    <t>Facebook</t>
  </si>
  <si>
    <t>NasdaqGS:FB</t>
  </si>
  <si>
    <t>Stock Options</t>
  </si>
  <si>
    <t>Facebook, Inc.</t>
  </si>
  <si>
    <t>BAABTAVMT0NBTAFI/////wFQCAEAABRDSVEuLklRX0NPTVBBTllfTkFNRQUAAAAAAAAACAAAABQoSW52YWxpZCBJZGVudGlmaWVyKSOsTEdVkdgILshQR1WR2AgpQ0lRLk5ZU0U6U05BUC5JUV9MQVNUU0FMRVBSSUNFLjIwMjAtMTEtMTIBAAAA889aDQIAAAAENDAuMwDUZuR6KZHYCFXtAXspkdgII0NJUS5OQVNEQVFHUzpBTVpOLklRX0NPTVBBTllfVElDS0VSAQAAAD1JAAADAAAADU5hc2RhcUdTOkFNWk4AI6xMR1WR2Ag7oVBHVZHYCCVDSVEuTkFTREFRR1M6R09PRy5MLklRX0NPTVBBTllfVElDS0VSAQAAAKhxAAADAAAAD05hc2RhcUdTOkdPT0cuTAAjrExHVZHYCCPvUEdVkdgIIUNJUS5OQVNEQVFHUzpGQi5JUV9DT01QQU5ZX1RJQ0tFUgEAAAAX2zwBAwAAAAtOYXNkYXFHUzpGQgAjrExHVZHYCDuhUEdVkdgIHkNJUS5OWVNFOldNVC5JUV9DT01QQU5ZX1RJQ0tFUgEAAADfxgQAAwAAAAhOWVNFOldNVAAjrExHVZHYCC7IUEdVkdgIH0NJUS5OWVNFOlRXVFIuSVFfQ09NUEFOWV9USUNLRVIBAAAAs78kAgMAAAAJTllTRTpUV1RSACOsTEdVkdgIO6FQR1WR2AgjQ0lRLk5BU0RBUUdTOkVCQVkuSVFfQ09NUEFOWV9USUNLRVIBAAAA1mwAAAMAAAANTmFzZGFxR1M6RUJBWQAjrExHVZHYCDuhUEdVkdgIHUNJUS5OWVNFOlNOQVAuSVFfQ09NUEFOWV9OQU1FAQAAAPPPWg0DAAAACVNuYXAgSW5jLgAjrExH</t>
  </si>
  <si>
    <t>MAIAAAAKMTAwMTgxODU5MwMAAAAGMTAwMjY0BAAAAAEyBgAAAAEwBwAAAAMxNjAIAAAAATAJAAAAATEKAAAAATALAAAACzEyMTYwMDIwOTM2DAAAAAExDQAAAAoxMS8yNS8yMDIwEAAAAAoxMS8yNC8yMDIwHXZAuCmR2AgNPVFHVZHYCCVDSVEuLklRX1JFVkVOVUVfRVNULkZZMjAyMi4yMDIwLTExLTI0BQAAAAEAAAAIAAAAFChJbnZhbGlkIElkZW50aWZpZXIpzDKlR1WR2AjMMqVHVZHYCClDSVEuLklRX05JX1JFUE9SVEVEX0VTVC5GWTIwMjIuMjAyMC0xMS0yNAUAAAABAAAACAAAABQoSW52YWxpZCBJZGVudGlmaWVyKcwypUdVkdgIzDKlR1WR2AggQ0lRLi5JUV9UT1RBTF9FUVVJVFkuLjIwMjAtMTEtMjQFAAAAAQAAAAgAAAAUKEludmFsaWQgSWRlbnRpZmllcinMMqVHVZHYCMwypUdVkdgIIENJUS4uSVFfTEFTVFNBTEVQUklDRS4yMDIwLTExLTI0BQAAAAEAAAAIAAAAFChJbnZhbGlkIElkZW50aWZpZXIpzDKlR1WR2AjMMqVHVZHYCCdDSVEuLklRX0NBU0hfT1BFUl9FU1QuRlkyMDIyLjIwMjAtMTEtMjQFAAAAAQAAAAgAAAAUKEludmFsaWQgSWRlbnRpZmllcinMMqVHVZHYCMwypUdVkdgIIUNJUS4uSVFfQ09OVkVSVC4uMjAyMC0xMS0yNC4uLlVTRAUAAAABAAAACAAAABQoSW52YWxpZCBJZGVudGlmaWVyKcwypUdVkdgIzDKlR1WR2AgvQ0lRLk5BU0RBUUdTOkZCLklRX1RPVEFMX0RFQlQuLjIw</t>
  </si>
  <si>
    <t>JTZseymR2AgNPVFHVZHYCB9DSVEuTkFTREFRR1M6RkIuSVFfQ09NUEFOWV9OQU1FAQAAABfbPAEDAAAADkZhY2Vib29rLCBJbmMuAOSIC7BikdgIzoYNsGKR2AgdQ0lRLk5ZU0U6VFdUUi5JUV9DT01QQU5ZX05BTUUBAAAAs78kAgMAAAANVHdpdHRlciwgSW5jLgAlNmx7KZHYCCPvUEdVkdgILUNJUS5OQVNEQVFHUzpFWFBFLklRX1RPVEFMX0VRVUlUWS4uMjAyMC0xMS0xMgEAAADDcYsBAgAAAAQ0MTM0AQgAAAAFAAAAATEBAAAACjIwNjgzNzM2MzADAAAAAzE2MAIAAAAEMTI3NQQAAAABMAcAAAAKMTEvMTIvMjAyMAgAAAAJOS8zMC8yMDIwCQAAAAEwJTZseymR2Ag+BH57KZHYCCtDSVEuTkFTREFRR1M6RUJBWS5JUV9UT1RBTF9ERUJULi4yMDIwLTExLTEyAQAAANZsAAACAAAABDgxMzgBCAAAAAUAAAABMQEAAAAKMjA2NzIzOTc4OQMAAAADMTYwAgAAAAQ0MTczBAAAAAEwBwAAAAoxMS8xMi8yMDIwCAAAAAk5LzMwLzIwMjAJAAAAATAlNmx7KZHYCD4EfnspkdgIK0NJUS5OQVNEQVFHUzpFQkFZLklRX0NBU0hfRVFVSVYuLjIwMjAtMTEtMTIBAAAA1mwAAAIAAAADOTYzAQgAAAAFAAAAATEBAAAACjIwNjcyMzk3ODkDAAAAAzE2MAIAAAAEMTA5NgQAAAABMAcAAAAKMTEvMTIvMjAyMAgAAAAJOS8zMC8yMDIwCQAAAAEwJTZseymR2Ag+BH57KZHYCDVDSVEuTllTRTpXTVQuSVFfVE9UQUxfT1VUU1RBTkRJ</t>
  </si>
  <si>
    <t>MTQtMDMtMDEuLi5VU0QBAAAAF9s8AQIAAAADNDc2AQgAAAAFAAAAATEBAAAACjE3NzM5NjMwODEDAAAAAzE2MAIAAAAENDE3MwQAAAABMAcAAAAIMy8xLzIwMTQIAAAACjEyLzMxLzIwMTMJAAAAATDkiAuwYpHYCMitDbBikdgILENJUS5OQVNEQVFHUzpGQi5JUV9DT05WRVJULi4yMDE0LTAzLTAxLi4uVVNEAQAAABfbPAEDAAAAAADkiAuwYpHYCMitDbBikdgIOENJUS5OQVNEQVFHUzpGQi5JUV9UT1RBTF9PVVRTVEFORElOR19CU19EQVRFLi4yMDE0LTAzLTAxAQAAABfbPAECAAAABDI1MzUBBAAAAAUAAAABNQEAAAAKMTc3Mzk2MzA4MQIAAAAFMjQxNTIGAAAAATDkiAuwYpHYCM6GDbBikdgIK0NJUS5OQVNEQVFHUzpGQi5JUV9UT1RBTF9FUVVJVFkuLjIwMTQtMDMtMDEBAAAAF9s8AQIAAAAFMTU0NzABCAAAAAUAAAABMQEAAAAKMTc3Mzk2MzA4MQMAAAADMTYwAgAAAAQxMjc1BAAAAAEwBwAAAAgzLzEvMjAxNAgAAAAKMTIvMzEvMjAxMwkAAAABMOSIC7BikdgIzoYNsGKR2A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</si>
</sst>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;\-&quot;$&quot;#,##0"/>
    <numFmt numFmtId="7" formatCode="&quot;$&quot;#,##0.00;\-&quot;$&quot;#,##0.00"/>
    <numFmt numFmtId="43" formatCode="_-* #,##0.00_-;\-* #,##0.00_-;_-* &quot;-&quot;??_-;_-@_-"/>
    <numFmt numFmtId="164" formatCode="0.0\x"/>
    <numFmt numFmtId="165" formatCode="&quot;$&quot;#,##0"/>
    <numFmt numFmtId="166" formatCode="#,##0.0_ ;\-#,##0.0\ "/>
    <numFmt numFmtId="167" formatCode="#,##0.0_)_%;\(#,##0.0\)_%;#,##0.0_)_%;@_)_%"/>
    <numFmt numFmtId="168" formatCode="0.0%"/>
    <numFmt numFmtId="169" formatCode="_-* #,##0.0_-;\-* #,##0.0_-;_-* &quot;-&quot;??_-;_-@_-"/>
    <numFmt numFmtId="170" formatCode="&quot;$&quot;#,##0.000;\-&quot;$&quot;#,##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 val="singleAccounting"/>
      <sz val="11"/>
      <name val="Arial Narrow"/>
      <family val="2"/>
    </font>
    <font>
      <i/>
      <sz val="11"/>
      <color theme="1"/>
      <name val="Arial Narrow"/>
      <family val="2"/>
    </font>
    <font>
      <u/>
      <sz val="11"/>
      <color theme="1"/>
      <name val="Arial Narrow"/>
      <family val="2"/>
    </font>
    <font>
      <u/>
      <sz val="12"/>
      <color rgb="FF0000FF"/>
      <name val="Arial Narrow"/>
      <family val="2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7" fontId="3" fillId="0" borderId="0"/>
    <xf numFmtId="0" fontId="3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5" fillId="2" borderId="0" xfId="2" applyFont="1" applyFill="1"/>
    <xf numFmtId="0" fontId="5" fillId="0" borderId="0" xfId="2" applyFont="1"/>
    <xf numFmtId="0" fontId="6" fillId="0" borderId="0" xfId="2" applyFont="1" applyProtection="1">
      <protection locked="0"/>
    </xf>
    <xf numFmtId="0" fontId="7" fillId="0" borderId="0" xfId="2" applyFont="1" applyAlignment="1">
      <alignment horizontal="right"/>
    </xf>
    <xf numFmtId="0" fontId="8" fillId="0" borderId="2" xfId="2" applyFont="1" applyBorder="1" applyProtection="1">
      <protection locked="0"/>
    </xf>
    <xf numFmtId="0" fontId="9" fillId="0" borderId="0" xfId="7" quotePrefix="1" applyFont="1" applyFill="1"/>
    <xf numFmtId="0" fontId="9" fillId="0" borderId="0" xfId="7" quotePrefix="1" applyFont="1"/>
    <xf numFmtId="0" fontId="10" fillId="0" borderId="0" xfId="2" applyFont="1"/>
    <xf numFmtId="0" fontId="5" fillId="0" borderId="1" xfId="2" applyFont="1" applyBorder="1"/>
    <xf numFmtId="0" fontId="11" fillId="0" borderId="0" xfId="3" applyFont="1"/>
    <xf numFmtId="0" fontId="12" fillId="3" borderId="0" xfId="2" applyFont="1" applyFill="1"/>
    <xf numFmtId="0" fontId="5" fillId="3" borderId="0" xfId="2" applyFont="1" applyFill="1"/>
    <xf numFmtId="0" fontId="5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0" fontId="14" fillId="3" borderId="0" xfId="0" applyFont="1" applyFill="1" applyAlignment="1">
      <alignment horizontal="left" vertical="center" readingOrder="1"/>
    </xf>
    <xf numFmtId="37" fontId="15" fillId="3" borderId="0" xfId="0" applyNumberFormat="1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0" fontId="5" fillId="0" borderId="0" xfId="0" applyFont="1"/>
    <xf numFmtId="0" fontId="7" fillId="0" borderId="0" xfId="0" applyFont="1"/>
    <xf numFmtId="0" fontId="17" fillId="0" borderId="0" xfId="4" applyFont="1" applyAlignment="1">
      <alignment horizontal="left"/>
    </xf>
    <xf numFmtId="0" fontId="17" fillId="0" borderId="0" xfId="4" applyFont="1" applyAlignment="1">
      <alignment horizontal="center"/>
    </xf>
    <xf numFmtId="37" fontId="21" fillId="3" borderId="0" xfId="0" applyNumberFormat="1" applyFont="1" applyFill="1" applyAlignment="1">
      <alignment vertical="top"/>
    </xf>
    <xf numFmtId="37" fontId="22" fillId="3" borderId="0" xfId="0" applyNumberFormat="1" applyFont="1" applyFill="1" applyAlignment="1">
      <alignment vertical="top"/>
    </xf>
    <xf numFmtId="37" fontId="23" fillId="3" borderId="0" xfId="0" applyNumberFormat="1" applyFont="1" applyFill="1" applyAlignment="1">
      <alignment vertical="top"/>
    </xf>
    <xf numFmtId="0" fontId="5" fillId="5" borderId="0" xfId="0" applyFont="1" applyFill="1"/>
    <xf numFmtId="0" fontId="24" fillId="0" borderId="0" xfId="4" applyFont="1" applyAlignment="1">
      <alignment horizontal="left"/>
    </xf>
    <xf numFmtId="0" fontId="26" fillId="0" borderId="0" xfId="0" applyFont="1"/>
    <xf numFmtId="0" fontId="5" fillId="0" borderId="2" xfId="0" applyFont="1" applyBorder="1"/>
    <xf numFmtId="0" fontId="7" fillId="0" borderId="0" xfId="0" applyFont="1" applyAlignment="1">
      <alignment horizontal="center"/>
    </xf>
    <xf numFmtId="0" fontId="5" fillId="5" borderId="2" xfId="0" applyFont="1" applyFill="1" applyBorder="1"/>
    <xf numFmtId="0" fontId="7" fillId="6" borderId="0" xfId="0" applyFont="1" applyFill="1"/>
    <xf numFmtId="0" fontId="5" fillId="6" borderId="0" xfId="0" applyFont="1" applyFill="1"/>
    <xf numFmtId="166" fontId="5" fillId="0" borderId="0" xfId="0" applyNumberFormat="1" applyFont="1" applyAlignment="1">
      <alignment horizontal="right"/>
    </xf>
    <xf numFmtId="0" fontId="5" fillId="5" borderId="0" xfId="0" applyFont="1" applyFill="1" applyAlignment="1">
      <alignment horizontal="right"/>
    </xf>
    <xf numFmtId="7" fontId="5" fillId="5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0" borderId="2" xfId="0" applyNumberFormat="1" applyFont="1" applyBorder="1" applyAlignment="1">
      <alignment horizontal="right"/>
    </xf>
    <xf numFmtId="5" fontId="5" fillId="5" borderId="0" xfId="0" applyNumberFormat="1" applyFont="1" applyFill="1" applyAlignment="1">
      <alignment horizontal="right"/>
    </xf>
    <xf numFmtId="5" fontId="5" fillId="0" borderId="2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8" fontId="5" fillId="0" borderId="0" xfId="1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2" xfId="0" applyNumberFormat="1" applyFont="1" applyBorder="1" applyAlignment="1">
      <alignment horizontal="right"/>
    </xf>
    <xf numFmtId="166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6" fontId="5" fillId="5" borderId="2" xfId="0" applyNumberFormat="1" applyFont="1" applyFill="1" applyBorder="1" applyAlignment="1">
      <alignment horizontal="right"/>
    </xf>
    <xf numFmtId="7" fontId="5" fillId="5" borderId="2" xfId="0" applyNumberFormat="1" applyFont="1" applyFill="1" applyBorder="1" applyAlignment="1">
      <alignment horizontal="right"/>
    </xf>
    <xf numFmtId="5" fontId="5" fillId="5" borderId="2" xfId="0" applyNumberFormat="1" applyFont="1" applyFill="1" applyBorder="1" applyAlignment="1">
      <alignment horizontal="right"/>
    </xf>
    <xf numFmtId="0" fontId="27" fillId="0" borderId="0" xfId="7" quotePrefix="1" applyFont="1" applyFill="1" applyProtection="1">
      <protection locked="0"/>
    </xf>
    <xf numFmtId="5" fontId="7" fillId="0" borderId="0" xfId="0" applyNumberFormat="1" applyFont="1" applyAlignment="1">
      <alignment horizontal="right"/>
    </xf>
    <xf numFmtId="5" fontId="5" fillId="0" borderId="0" xfId="0" applyNumberFormat="1" applyFont="1" applyAlignment="1">
      <alignment horizontal="right"/>
    </xf>
    <xf numFmtId="0" fontId="18" fillId="0" borderId="0" xfId="2" applyFont="1" applyAlignment="1">
      <alignment horizontal="center"/>
    </xf>
    <xf numFmtId="0" fontId="19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5" fillId="0" borderId="0" xfId="0" applyFont="1" applyFill="1"/>
    <xf numFmtId="0" fontId="7" fillId="0" borderId="0" xfId="0" applyFont="1" applyFill="1"/>
    <xf numFmtId="0" fontId="5" fillId="0" borderId="0" xfId="0" applyFont="1" applyAlignment="1">
      <alignment vertical="center"/>
    </xf>
    <xf numFmtId="0" fontId="24" fillId="0" borderId="0" xfId="4" applyFont="1" applyAlignment="1">
      <alignment horizontal="left" vertical="center"/>
    </xf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right"/>
    </xf>
    <xf numFmtId="0" fontId="5" fillId="0" borderId="2" xfId="0" applyFont="1" applyBorder="1" applyAlignment="1">
      <alignment vertical="center"/>
    </xf>
    <xf numFmtId="169" fontId="5" fillId="0" borderId="0" xfId="8" applyNumberFormat="1" applyFont="1" applyAlignment="1">
      <alignment horizontal="right" vertical="center"/>
    </xf>
    <xf numFmtId="169" fontId="5" fillId="0" borderId="2" xfId="8" applyNumberFormat="1" applyFont="1" applyBorder="1" applyAlignment="1">
      <alignment horizontal="right" vertical="center"/>
    </xf>
    <xf numFmtId="0" fontId="17" fillId="0" borderId="0" xfId="4" applyFont="1" applyAlignment="1">
      <alignment horizontal="center" vertical="center"/>
    </xf>
    <xf numFmtId="169" fontId="7" fillId="0" borderId="0" xfId="8" applyNumberFormat="1" applyFont="1" applyBorder="1" applyAlignment="1">
      <alignment horizontal="right"/>
    </xf>
    <xf numFmtId="166" fontId="5" fillId="0" borderId="0" xfId="0" applyNumberFormat="1" applyFont="1" applyAlignment="1">
      <alignment horizontal="right" vertical="center"/>
    </xf>
    <xf numFmtId="5" fontId="7" fillId="5" borderId="0" xfId="0" applyNumberFormat="1" applyFont="1" applyFill="1" applyAlignment="1">
      <alignment horizontal="right"/>
    </xf>
    <xf numFmtId="0" fontId="10" fillId="2" borderId="0" xfId="2" applyFont="1" applyFill="1"/>
    <xf numFmtId="5" fontId="7" fillId="0" borderId="0" xfId="0" applyNumberFormat="1" applyFont="1" applyFill="1" applyAlignment="1">
      <alignment horizontal="right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 indent="10"/>
    </xf>
    <xf numFmtId="0" fontId="0" fillId="0" borderId="0" xfId="0" applyAlignment="1">
      <alignment horizontal="left" vertical="center"/>
    </xf>
    <xf numFmtId="0" fontId="28" fillId="0" borderId="0" xfId="0" applyFont="1"/>
    <xf numFmtId="166" fontId="0" fillId="0" borderId="0" xfId="0" applyNumberFormat="1"/>
    <xf numFmtId="5" fontId="0" fillId="0" borderId="0" xfId="0" applyNumberFormat="1"/>
    <xf numFmtId="170" fontId="0" fillId="0" borderId="0" xfId="0" applyNumberFormat="1"/>
    <xf numFmtId="0" fontId="0" fillId="0" borderId="2" xfId="0" applyBorder="1"/>
    <xf numFmtId="166" fontId="0" fillId="0" borderId="2" xfId="0" applyNumberFormat="1" applyBorder="1"/>
    <xf numFmtId="170" fontId="0" fillId="0" borderId="2" xfId="0" applyNumberFormat="1" applyBorder="1"/>
    <xf numFmtId="5" fontId="0" fillId="0" borderId="2" xfId="0" applyNumberFormat="1" applyBorder="1"/>
    <xf numFmtId="5" fontId="28" fillId="0" borderId="0" xfId="0" applyNumberFormat="1" applyFont="1"/>
    <xf numFmtId="0" fontId="29" fillId="0" borderId="0" xfId="7" quotePrefix="1" applyFont="1" applyFill="1" applyProtection="1">
      <protection locked="0"/>
    </xf>
    <xf numFmtId="14" fontId="5" fillId="5" borderId="0" xfId="0" applyNumberFormat="1" applyFont="1" applyFill="1" applyAlignment="1">
      <alignment horizontal="right"/>
    </xf>
  </cellXfs>
  <cellStyles count="9">
    <cellStyle name="=C:\WINNT\SYSTEM32\COMMAND.COM 2" xfId="6" xr:uid="{17513744-6964-4139-9C1D-FFBE53C9FC48}"/>
    <cellStyle name="Comma" xfId="8" builtinId="3"/>
    <cellStyle name="Hyperlink" xfId="7" builtinId="8"/>
    <cellStyle name="Hyperlink 2 2" xfId="3" xr:uid="{D41391FD-38C6-4CED-8615-B36C7A15082E}"/>
    <cellStyle name="Normal" xfId="0" builtinId="0"/>
    <cellStyle name="Normal 2 2 2" xfId="2" xr:uid="{A79F478B-C262-45F9-A6CF-4A76329AC37A}"/>
    <cellStyle name="Normal_Master Junior Database v2" xfId="4" xr:uid="{C07A771D-9E73-4959-8A12-069E112B0CDB}"/>
    <cellStyle name="Number 2" xfId="5" xr:uid="{8ED61268-C0E5-4926-817F-2630F06D617C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251C8-72D1-4C64-8F7A-5FC6C810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50"/>
  <sheetViews>
    <sheetView showGridLines="0" tabSelected="1" zoomScale="90" zoomScaleNormal="90" workbookViewId="0"/>
  </sheetViews>
  <sheetFormatPr defaultColWidth="9.1796875" defaultRowHeight="14" x14ac:dyDescent="0.3"/>
  <cols>
    <col min="1" max="2" width="11" style="1" customWidth="1"/>
    <col min="3" max="3" width="54.453125" style="1" customWidth="1"/>
    <col min="4" max="20" width="11" style="1" customWidth="1"/>
    <col min="21" max="16384" width="9.179687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5">
      <c r="B12" s="2"/>
      <c r="C12" s="3" t="s">
        <v>155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5">
      <c r="B14" s="2"/>
      <c r="C14" s="5" t="s">
        <v>51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s="72" customFormat="1" ht="19.5" customHeight="1" x14ac:dyDescent="0.35">
      <c r="B15" s="8"/>
      <c r="C15" s="88" t="s">
        <v>156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2:13" s="72" customFormat="1" ht="19.5" customHeight="1" x14ac:dyDescent="0.35">
      <c r="B16" s="8"/>
      <c r="C16" s="52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2:13" s="72" customFormat="1" ht="19.5" customHeight="1" x14ac:dyDescent="0.35">
      <c r="B17" s="8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2:13" s="72" customFormat="1" ht="19.5" customHeight="1" x14ac:dyDescent="0.35">
      <c r="B18" s="8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2:13" s="72" customFormat="1" ht="19.5" customHeight="1" x14ac:dyDescent="0.35">
      <c r="B19" s="8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2:13" s="72" customFormat="1" ht="17.25" customHeight="1" x14ac:dyDescent="0.35">
      <c r="B20" s="8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 s="72" customFormat="1" ht="17.25" customHeight="1" x14ac:dyDescent="0.35"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s="72" customFormat="1" ht="17.25" customHeight="1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9" t="s">
        <v>2</v>
      </c>
      <c r="D24" s="9"/>
      <c r="E24" s="9"/>
      <c r="F24" s="9"/>
      <c r="G24" s="9"/>
      <c r="H24" s="9"/>
      <c r="I24" s="9"/>
      <c r="J24" s="9"/>
      <c r="K24" s="9"/>
      <c r="L24" s="9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0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1" t="s">
        <v>5</v>
      </c>
      <c r="D28" s="11"/>
      <c r="E28" s="12"/>
      <c r="F28" s="12"/>
      <c r="G28" s="12"/>
      <c r="H28" s="12"/>
      <c r="I28" s="12"/>
      <c r="J28" s="12"/>
      <c r="K28" s="12"/>
      <c r="L28" s="12"/>
      <c r="M28" s="2"/>
    </row>
    <row r="29" spans="2:13" ht="19.5" customHeight="1" x14ac:dyDescent="0.3">
      <c r="B29" s="13"/>
      <c r="C29" s="11" t="s">
        <v>6</v>
      </c>
      <c r="D29" s="11"/>
      <c r="E29" s="11"/>
      <c r="F29" s="11"/>
      <c r="G29" s="11"/>
      <c r="H29" s="11"/>
      <c r="I29" s="11"/>
      <c r="J29" s="11"/>
      <c r="K29" s="11"/>
      <c r="L29" s="11"/>
      <c r="M29" s="13"/>
    </row>
    <row r="30" spans="2:13" ht="19.5" customHeight="1" x14ac:dyDescent="0.3">
      <c r="B30" s="13"/>
      <c r="C30" s="11" t="s">
        <v>7</v>
      </c>
      <c r="D30" s="11"/>
      <c r="E30" s="11"/>
      <c r="F30" s="11"/>
      <c r="G30" s="11"/>
      <c r="H30" s="11"/>
      <c r="I30" s="11"/>
      <c r="J30" s="11"/>
      <c r="K30" s="11"/>
      <c r="L30" s="11"/>
      <c r="M30" s="13"/>
    </row>
    <row r="31" spans="2:13" ht="19.5" customHeight="1" x14ac:dyDescent="0.3">
      <c r="B31" s="13"/>
      <c r="C31" s="11" t="s">
        <v>8</v>
      </c>
      <c r="D31" s="11"/>
      <c r="E31" s="11"/>
      <c r="F31" s="11"/>
      <c r="G31" s="11"/>
      <c r="H31" s="11"/>
      <c r="I31" s="11"/>
      <c r="J31" s="11"/>
      <c r="K31" s="11"/>
      <c r="L31" s="11"/>
      <c r="M31" s="13"/>
    </row>
    <row r="32" spans="2:13" ht="19.5" customHeight="1" x14ac:dyDescent="0.3">
      <c r="B32" s="1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</row>
    <row r="33" spans="2:13" ht="19.5" customHeight="1" x14ac:dyDescent="0.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B0BDEEC0-9969-47FF-9997-DE3A4AA15AD3}"/>
    <hyperlink ref="C15" location="FB!A1" display="Facebook" xr:uid="{5E563DC0-6253-4AE1-AD5C-D63364E744E9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6250-6256-4036-AA0A-D781C5DB6EF9}">
  <dimension ref="A1:BO1"/>
  <sheetViews>
    <sheetView workbookViewId="0"/>
  </sheetViews>
  <sheetFormatPr defaultRowHeight="14.5" x14ac:dyDescent="0.35"/>
  <sheetData>
    <row r="1" spans="1:67" x14ac:dyDescent="0.35">
      <c r="A1">
        <v>67</v>
      </c>
      <c r="B1" t="s">
        <v>160</v>
      </c>
      <c r="C1" t="s">
        <v>100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101</v>
      </c>
      <c r="J1" t="s">
        <v>162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132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161</v>
      </c>
      <c r="BO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475B-7A27-4FD5-BEB5-E269A36B53F7}">
  <dimension ref="A1:Z79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23" t="s">
        <v>23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">
        <v>159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24" t="s">
        <v>48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25" t="s">
        <v>159</v>
      </c>
      <c r="C6" s="17"/>
      <c r="D6" s="17"/>
      <c r="E6" s="17"/>
      <c r="F6" s="17"/>
      <c r="G6" s="17"/>
      <c r="H6" s="17"/>
      <c r="I6" s="17"/>
    </row>
    <row r="8" spans="1:9" x14ac:dyDescent="0.3">
      <c r="B8" s="32" t="s">
        <v>18</v>
      </c>
      <c r="C8" s="32"/>
      <c r="D8" s="32"/>
      <c r="E8" s="32"/>
      <c r="G8" s="32" t="s">
        <v>32</v>
      </c>
      <c r="H8" s="33"/>
      <c r="I8" s="33"/>
    </row>
    <row r="9" spans="1:9" ht="5.25" customHeight="1" x14ac:dyDescent="0.3"/>
    <row r="10" spans="1:9" ht="17" x14ac:dyDescent="0.6">
      <c r="B10" s="19" t="s">
        <v>24</v>
      </c>
      <c r="E10" s="35" t="s">
        <v>157</v>
      </c>
      <c r="G10" s="27" t="s">
        <v>30</v>
      </c>
      <c r="H10" s="22" t="s">
        <v>20</v>
      </c>
      <c r="I10" s="22" t="s">
        <v>21</v>
      </c>
    </row>
    <row r="11" spans="1:9" x14ac:dyDescent="0.3">
      <c r="B11" s="19" t="s">
        <v>52</v>
      </c>
      <c r="E11" s="36">
        <v>68.459999999999994</v>
      </c>
      <c r="G11" s="19" t="s">
        <v>19</v>
      </c>
      <c r="H11" s="40">
        <v>11307.96297</v>
      </c>
      <c r="I11" s="40">
        <v>14760.469580000001</v>
      </c>
    </row>
    <row r="12" spans="1:9" x14ac:dyDescent="0.3">
      <c r="B12" s="19" t="s">
        <v>25</v>
      </c>
      <c r="E12" s="89">
        <v>41699</v>
      </c>
      <c r="G12" s="19" t="s">
        <v>12</v>
      </c>
      <c r="H12" s="40">
        <v>6799.9736599999997</v>
      </c>
      <c r="I12" s="40">
        <v>8892.2909199999995</v>
      </c>
    </row>
    <row r="13" spans="1:9" x14ac:dyDescent="0.3">
      <c r="E13" s="37"/>
      <c r="G13" s="19" t="s">
        <v>13</v>
      </c>
      <c r="H13" s="40">
        <v>2473.5740999999998</v>
      </c>
      <c r="I13" s="40">
        <v>3534.44517</v>
      </c>
    </row>
    <row r="14" spans="1:9" x14ac:dyDescent="0.3">
      <c r="B14" s="28" t="s">
        <v>26</v>
      </c>
      <c r="E14" s="37"/>
      <c r="G14" s="19" t="s">
        <v>22</v>
      </c>
      <c r="H14" s="40">
        <v>4924.6882400000004</v>
      </c>
      <c r="I14" s="40">
        <v>6507.8125</v>
      </c>
    </row>
    <row r="15" spans="1:9" x14ac:dyDescent="0.3">
      <c r="B15" s="19" t="s">
        <v>53</v>
      </c>
      <c r="E15" s="38">
        <v>2535</v>
      </c>
      <c r="H15" s="37"/>
      <c r="I15" s="37"/>
    </row>
    <row r="16" spans="1:9" ht="16.5" customHeight="1" x14ac:dyDescent="0.3">
      <c r="B16" s="61" t="s">
        <v>62</v>
      </c>
      <c r="C16" s="61"/>
      <c r="D16" s="61"/>
      <c r="E16" s="66">
        <f>+E64</f>
        <v>103.971</v>
      </c>
      <c r="H16" s="37"/>
      <c r="I16" s="37"/>
    </row>
    <row r="17" spans="2:9" ht="16.5" customHeight="1" x14ac:dyDescent="0.3">
      <c r="B17" s="61" t="s">
        <v>54</v>
      </c>
      <c r="C17" s="61"/>
      <c r="D17" s="61"/>
      <c r="E17" s="66">
        <f>+F51</f>
        <v>20.955898626935436</v>
      </c>
      <c r="G17" s="62" t="s">
        <v>31</v>
      </c>
      <c r="H17" s="68" t="s">
        <v>20</v>
      </c>
      <c r="I17" s="68" t="s">
        <v>21</v>
      </c>
    </row>
    <row r="18" spans="2:9" ht="16.5" customHeight="1" x14ac:dyDescent="0.3">
      <c r="B18" s="65" t="s">
        <v>55</v>
      </c>
      <c r="C18" s="65"/>
      <c r="D18" s="65"/>
      <c r="E18" s="67">
        <f>+E76</f>
        <v>0</v>
      </c>
      <c r="G18" s="19" t="s">
        <v>19</v>
      </c>
      <c r="H18" s="43">
        <f>IFERROR($E$32/H11,"-")</f>
        <v>15.851802482512019</v>
      </c>
      <c r="I18" s="43">
        <f>IFERROR($E$32/I11,"-")</f>
        <v>12.14403068333819</v>
      </c>
    </row>
    <row r="19" spans="2:9" x14ac:dyDescent="0.3">
      <c r="B19" s="61" t="s">
        <v>61</v>
      </c>
      <c r="E19" s="70">
        <f>SUM(E15:E18)</f>
        <v>2659.9268986269353</v>
      </c>
      <c r="G19" s="19" t="s">
        <v>12</v>
      </c>
      <c r="H19" s="43">
        <f>IFERROR($E$32/H12,"-")</f>
        <v>26.360630855737757</v>
      </c>
      <c r="I19" s="43">
        <f>IFERROR($E$32/I12,"-")</f>
        <v>20.158089416174882</v>
      </c>
    </row>
    <row r="20" spans="2:9" x14ac:dyDescent="0.3">
      <c r="E20" s="37"/>
      <c r="G20" s="19" t="s">
        <v>13</v>
      </c>
      <c r="H20" s="43">
        <f>IFERROR($E$21/H13,"-")</f>
        <v>73.617602755462229</v>
      </c>
      <c r="I20" s="43">
        <f>IFERROR($E$21/I13,"-")</f>
        <v>51.521126151746188</v>
      </c>
    </row>
    <row r="21" spans="2:9" x14ac:dyDescent="0.3">
      <c r="B21" s="20" t="s">
        <v>27</v>
      </c>
      <c r="C21" s="20"/>
      <c r="D21" s="20"/>
      <c r="E21" s="53">
        <f>+E11*E19</f>
        <v>182098.59547999999</v>
      </c>
      <c r="G21" s="19" t="s">
        <v>22</v>
      </c>
      <c r="H21" s="43">
        <f>IFERROR($E$21/H14,"-")</f>
        <v>36.976674787437908</v>
      </c>
      <c r="I21" s="43">
        <f>IFERROR($E$21/I14,"-")</f>
        <v>27.981536880480192</v>
      </c>
    </row>
    <row r="22" spans="2:9" x14ac:dyDescent="0.3">
      <c r="E22" s="37"/>
      <c r="H22" s="37"/>
      <c r="I22" s="37"/>
    </row>
    <row r="23" spans="2:9" x14ac:dyDescent="0.3">
      <c r="B23" s="19" t="s">
        <v>56</v>
      </c>
      <c r="E23" s="40">
        <v>3323</v>
      </c>
      <c r="G23" s="19" t="s">
        <v>34</v>
      </c>
      <c r="H23" s="37"/>
      <c r="I23" s="43">
        <f>IFERROR(E29/E34,"-")</f>
        <v>3.0769230769230771E-2</v>
      </c>
    </row>
    <row r="24" spans="2:9" x14ac:dyDescent="0.3">
      <c r="E24" s="37"/>
      <c r="G24" s="19" t="s">
        <v>57</v>
      </c>
      <c r="H24" s="37"/>
      <c r="I24" s="44">
        <f>IFERROR(E29/(E29+E34),"-")</f>
        <v>2.9850746268656716E-2</v>
      </c>
    </row>
    <row r="25" spans="2:9" x14ac:dyDescent="0.3">
      <c r="B25" s="19" t="s">
        <v>65</v>
      </c>
      <c r="E25" s="71">
        <v>476</v>
      </c>
      <c r="G25" s="19" t="s">
        <v>58</v>
      </c>
      <c r="I25" s="44">
        <f>IFERROR(E29/(E29+E21),"-")</f>
        <v>2.6071535240079066E-3</v>
      </c>
    </row>
    <row r="26" spans="2:9" x14ac:dyDescent="0.3">
      <c r="B26" s="19" t="s">
        <v>68</v>
      </c>
      <c r="E26" s="71">
        <v>0</v>
      </c>
      <c r="I26" s="44"/>
    </row>
    <row r="27" spans="2:9" x14ac:dyDescent="0.3">
      <c r="B27" s="19" t="s">
        <v>67</v>
      </c>
      <c r="E27" s="54">
        <f>+E25-E26</f>
        <v>476</v>
      </c>
    </row>
    <row r="28" spans="2:9" x14ac:dyDescent="0.3">
      <c r="B28" s="29" t="s">
        <v>69</v>
      </c>
      <c r="C28" s="29"/>
      <c r="D28" s="29"/>
      <c r="E28" s="41">
        <f>+E79</f>
        <v>0</v>
      </c>
    </row>
    <row r="29" spans="2:9" x14ac:dyDescent="0.3">
      <c r="B29" s="20" t="s">
        <v>66</v>
      </c>
      <c r="C29" s="20"/>
      <c r="D29" s="20"/>
      <c r="E29" s="73">
        <f>+E27+E28</f>
        <v>476</v>
      </c>
    </row>
    <row r="30" spans="2:9" x14ac:dyDescent="0.3">
      <c r="B30" s="20"/>
      <c r="C30" s="20"/>
      <c r="D30" s="20"/>
      <c r="E30" s="42"/>
    </row>
    <row r="31" spans="2:9" x14ac:dyDescent="0.3">
      <c r="B31" s="19" t="s">
        <v>11</v>
      </c>
      <c r="E31" s="54">
        <f>+E29-E23</f>
        <v>-2847</v>
      </c>
    </row>
    <row r="32" spans="2:9" x14ac:dyDescent="0.3">
      <c r="B32" s="20" t="s">
        <v>29</v>
      </c>
      <c r="C32" s="20"/>
      <c r="D32" s="20"/>
      <c r="E32" s="53">
        <f>+E21+E31</f>
        <v>179251.59547999999</v>
      </c>
    </row>
    <row r="33" spans="2:26" x14ac:dyDescent="0.3">
      <c r="E33" s="37"/>
    </row>
    <row r="34" spans="2:26" x14ac:dyDescent="0.3">
      <c r="B34" s="19" t="s">
        <v>33</v>
      </c>
      <c r="E34" s="40">
        <v>15470</v>
      </c>
    </row>
    <row r="36" spans="2:26" x14ac:dyDescent="0.3">
      <c r="B36" s="32" t="s">
        <v>35</v>
      </c>
      <c r="C36" s="32"/>
      <c r="D36" s="32"/>
      <c r="E36" s="32"/>
      <c r="F36" s="32"/>
    </row>
    <row r="37" spans="2:26" ht="5.25" customHeight="1" x14ac:dyDescent="0.3"/>
    <row r="38" spans="2:26" x14ac:dyDescent="0.3">
      <c r="B38" s="30"/>
      <c r="C38" s="30" t="s">
        <v>38</v>
      </c>
      <c r="D38" s="30" t="s">
        <v>37</v>
      </c>
      <c r="E38" s="30" t="s">
        <v>38</v>
      </c>
      <c r="F38" s="30"/>
    </row>
    <row r="39" spans="2:26" ht="17" x14ac:dyDescent="0.6">
      <c r="B39" s="21" t="s">
        <v>36</v>
      </c>
      <c r="C39" s="22" t="s">
        <v>40</v>
      </c>
      <c r="D39" s="22" t="s">
        <v>9</v>
      </c>
      <c r="E39" s="22" t="s">
        <v>70</v>
      </c>
      <c r="F39" s="22" t="s">
        <v>39</v>
      </c>
    </row>
    <row r="40" spans="2:26" s="55" customFormat="1" ht="10.5" x14ac:dyDescent="0.25">
      <c r="C40" s="55" t="s">
        <v>16</v>
      </c>
      <c r="D40" s="56" t="s">
        <v>14</v>
      </c>
      <c r="E40" s="55" t="s">
        <v>16</v>
      </c>
      <c r="F40" s="56" t="s">
        <v>15</v>
      </c>
      <c r="G40" s="56"/>
      <c r="H40" s="56"/>
      <c r="I40" s="57"/>
      <c r="J40" s="56"/>
      <c r="K40" s="56"/>
      <c r="L40" s="56"/>
      <c r="M40" s="56"/>
      <c r="N40" s="56"/>
      <c r="O40" s="56"/>
      <c r="P40" s="56"/>
      <c r="Q40" s="56"/>
      <c r="R40" s="58"/>
      <c r="S40" s="56"/>
      <c r="T40" s="56"/>
      <c r="U40" s="56"/>
      <c r="V40" s="56"/>
      <c r="W40" s="56"/>
      <c r="X40" s="56"/>
      <c r="Y40" s="56"/>
      <c r="Z40" s="56"/>
    </row>
    <row r="41" spans="2:26" x14ac:dyDescent="0.3">
      <c r="B41" s="26" t="s">
        <v>158</v>
      </c>
      <c r="C41" s="38">
        <v>22.102</v>
      </c>
      <c r="D41" s="36">
        <v>3.55</v>
      </c>
      <c r="E41" s="34">
        <f>+IF(D41&lt;$E$11,C41,0)</f>
        <v>22.102</v>
      </c>
      <c r="F41" s="45">
        <f>+D41*E41</f>
        <v>78.462099999999992</v>
      </c>
    </row>
    <row r="42" spans="2:26" x14ac:dyDescent="0.3">
      <c r="B42" s="26"/>
      <c r="C42" s="38"/>
      <c r="D42" s="36"/>
      <c r="E42" s="34">
        <f t="shared" ref="E42:E46" si="0">+IF(D42&lt;$E$11,C42,0)</f>
        <v>0</v>
      </c>
      <c r="F42" s="45">
        <f t="shared" ref="F42:F46" si="1">+D42*E42</f>
        <v>0</v>
      </c>
    </row>
    <row r="43" spans="2:26" x14ac:dyDescent="0.3">
      <c r="B43" s="26"/>
      <c r="C43" s="38"/>
      <c r="D43" s="36"/>
      <c r="E43" s="34">
        <f t="shared" si="0"/>
        <v>0</v>
      </c>
      <c r="F43" s="45">
        <f t="shared" si="1"/>
        <v>0</v>
      </c>
    </row>
    <row r="44" spans="2:26" x14ac:dyDescent="0.3">
      <c r="B44" s="26"/>
      <c r="C44" s="38"/>
      <c r="D44" s="36"/>
      <c r="E44" s="34">
        <f t="shared" si="0"/>
        <v>0</v>
      </c>
      <c r="F44" s="45">
        <f t="shared" si="1"/>
        <v>0</v>
      </c>
    </row>
    <row r="45" spans="2:26" x14ac:dyDescent="0.3">
      <c r="B45" s="26"/>
      <c r="C45" s="38"/>
      <c r="D45" s="36"/>
      <c r="E45" s="34">
        <f t="shared" si="0"/>
        <v>0</v>
      </c>
      <c r="F45" s="45">
        <f t="shared" si="1"/>
        <v>0</v>
      </c>
    </row>
    <row r="46" spans="2:26" x14ac:dyDescent="0.3">
      <c r="B46" s="31"/>
      <c r="C46" s="49"/>
      <c r="D46" s="50"/>
      <c r="E46" s="39">
        <f t="shared" si="0"/>
        <v>0</v>
      </c>
      <c r="F46" s="46">
        <f t="shared" si="1"/>
        <v>0</v>
      </c>
    </row>
    <row r="47" spans="2:26" x14ac:dyDescent="0.3">
      <c r="B47" s="20" t="s">
        <v>41</v>
      </c>
      <c r="C47" s="42"/>
      <c r="D47" s="42"/>
      <c r="E47" s="47">
        <f>SUM(E41:E46)</f>
        <v>22.102</v>
      </c>
      <c r="F47" s="48">
        <f>SUM(F41:F46)</f>
        <v>78.462099999999992</v>
      </c>
    </row>
    <row r="48" spans="2:26" x14ac:dyDescent="0.3">
      <c r="C48" s="37"/>
      <c r="D48" s="37"/>
      <c r="E48" s="37"/>
      <c r="F48" s="37"/>
    </row>
    <row r="49" spans="2:6" x14ac:dyDescent="0.3">
      <c r="B49" s="19" t="s">
        <v>42</v>
      </c>
      <c r="C49" s="37"/>
      <c r="D49" s="37"/>
      <c r="E49" s="37"/>
      <c r="F49" s="34">
        <f>+E47</f>
        <v>22.102</v>
      </c>
    </row>
    <row r="50" spans="2:6" x14ac:dyDescent="0.3">
      <c r="B50" s="19" t="s">
        <v>43</v>
      </c>
      <c r="C50" s="37"/>
      <c r="D50" s="37"/>
      <c r="E50" s="37"/>
      <c r="F50" s="34">
        <f>IF(ISERR($F47/E11),"-",$F47/E11)</f>
        <v>1.1461013730645633</v>
      </c>
    </row>
    <row r="51" spans="2:6" x14ac:dyDescent="0.3">
      <c r="B51" s="19" t="s">
        <v>59</v>
      </c>
      <c r="C51" s="37"/>
      <c r="D51" s="37"/>
      <c r="E51" s="37"/>
      <c r="F51" s="34">
        <f>+IF(ISERR(F49-F50),"-",F49-F50)</f>
        <v>20.955898626935436</v>
      </c>
    </row>
    <row r="52" spans="2:6" x14ac:dyDescent="0.3">
      <c r="C52" s="37"/>
      <c r="D52" s="37"/>
      <c r="E52" s="37"/>
      <c r="F52" s="34"/>
    </row>
    <row r="53" spans="2:6" x14ac:dyDescent="0.3">
      <c r="B53" s="32" t="s">
        <v>60</v>
      </c>
      <c r="C53" s="32"/>
      <c r="D53" s="32"/>
      <c r="E53" s="32"/>
      <c r="F53" s="34"/>
    </row>
    <row r="54" spans="2:6" s="59" customFormat="1" ht="5.5" customHeight="1" x14ac:dyDescent="0.3">
      <c r="B54" s="60"/>
      <c r="D54" s="63"/>
      <c r="E54" s="60"/>
      <c r="F54" s="64"/>
    </row>
    <row r="55" spans="2:6" x14ac:dyDescent="0.3">
      <c r="B55" s="60"/>
      <c r="D55" s="37"/>
      <c r="E55" s="30" t="s">
        <v>63</v>
      </c>
      <c r="F55" s="34"/>
    </row>
    <row r="56" spans="2:6" x14ac:dyDescent="0.3">
      <c r="B56" s="60"/>
      <c r="D56" s="37"/>
      <c r="E56" s="30" t="s">
        <v>38</v>
      </c>
      <c r="F56" s="34"/>
    </row>
    <row r="57" spans="2:6" ht="17" x14ac:dyDescent="0.6">
      <c r="B57" s="21" t="s">
        <v>36</v>
      </c>
      <c r="C57" s="21" t="s">
        <v>64</v>
      </c>
      <c r="D57" s="21" t="s">
        <v>64</v>
      </c>
      <c r="E57" s="22" t="s">
        <v>40</v>
      </c>
      <c r="F57" s="34"/>
    </row>
    <row r="58" spans="2:6" x14ac:dyDescent="0.3">
      <c r="E58" s="55" t="s">
        <v>16</v>
      </c>
      <c r="F58" s="34"/>
    </row>
    <row r="59" spans="2:6" x14ac:dyDescent="0.3">
      <c r="B59" s="26" t="s">
        <v>153</v>
      </c>
      <c r="C59" s="26"/>
      <c r="D59" s="26"/>
      <c r="E59" s="26">
        <v>103.971</v>
      </c>
      <c r="F59" s="34"/>
    </row>
    <row r="60" spans="2:6" x14ac:dyDescent="0.3">
      <c r="B60" s="26"/>
      <c r="C60" s="26"/>
      <c r="D60" s="26"/>
      <c r="E60" s="26"/>
      <c r="F60" s="34"/>
    </row>
    <row r="61" spans="2:6" x14ac:dyDescent="0.3">
      <c r="B61" s="26"/>
      <c r="C61" s="26"/>
      <c r="D61" s="26"/>
      <c r="E61" s="26"/>
      <c r="F61" s="34"/>
    </row>
    <row r="62" spans="2:6" x14ac:dyDescent="0.3">
      <c r="B62" s="26"/>
      <c r="C62" s="26"/>
      <c r="D62" s="26"/>
      <c r="E62" s="26"/>
      <c r="F62" s="34"/>
    </row>
    <row r="63" spans="2:6" x14ac:dyDescent="0.3">
      <c r="B63" s="31"/>
      <c r="C63" s="31"/>
      <c r="D63" s="31"/>
      <c r="E63" s="31"/>
      <c r="F63" s="34"/>
    </row>
    <row r="64" spans="2:6" x14ac:dyDescent="0.3">
      <c r="B64" s="20" t="s">
        <v>41</v>
      </c>
      <c r="D64" s="37"/>
      <c r="E64" s="69">
        <f>SUM(E59:E63)</f>
        <v>103.971</v>
      </c>
      <c r="F64" s="34"/>
    </row>
    <row r="66" spans="2:5" x14ac:dyDescent="0.3">
      <c r="B66" s="32" t="s">
        <v>28</v>
      </c>
      <c r="C66" s="32"/>
      <c r="D66" s="32"/>
      <c r="E66" s="32"/>
    </row>
    <row r="67" spans="2:5" ht="5.25" customHeight="1" x14ac:dyDescent="0.3"/>
    <row r="68" spans="2:5" x14ac:dyDescent="0.3">
      <c r="B68" s="30"/>
      <c r="C68" s="30" t="s">
        <v>45</v>
      </c>
      <c r="D68" s="30" t="s">
        <v>46</v>
      </c>
      <c r="E68" s="30" t="s">
        <v>10</v>
      </c>
    </row>
    <row r="69" spans="2:5" ht="17" x14ac:dyDescent="0.6">
      <c r="B69" s="21" t="s">
        <v>44</v>
      </c>
      <c r="C69" s="22" t="s">
        <v>17</v>
      </c>
      <c r="D69" s="22" t="s">
        <v>9</v>
      </c>
      <c r="E69" s="22" t="s">
        <v>47</v>
      </c>
    </row>
    <row r="70" spans="2:5" x14ac:dyDescent="0.3">
      <c r="C70" s="55" t="s">
        <v>16</v>
      </c>
      <c r="D70" s="56" t="s">
        <v>14</v>
      </c>
      <c r="E70" s="55" t="s">
        <v>16</v>
      </c>
    </row>
    <row r="71" spans="2:5" x14ac:dyDescent="0.3">
      <c r="B71" s="26"/>
      <c r="C71" s="40"/>
      <c r="D71" s="36"/>
      <c r="E71" s="34">
        <f>IF(ISNUMBER($D71),IF($E$11&gt;$D71,$C71/$D71,0),0)</f>
        <v>0</v>
      </c>
    </row>
    <row r="72" spans="2:5" x14ac:dyDescent="0.3">
      <c r="B72" s="26"/>
      <c r="C72" s="40"/>
      <c r="D72" s="36"/>
      <c r="E72" s="34">
        <f t="shared" ref="E72:E75" si="2">IF(ISNUMBER($D72),IF($E$11&gt;$D72,$C72/$D72,0),0)</f>
        <v>0</v>
      </c>
    </row>
    <row r="73" spans="2:5" x14ac:dyDescent="0.3">
      <c r="B73" s="26"/>
      <c r="C73" s="40"/>
      <c r="D73" s="36"/>
      <c r="E73" s="34">
        <f t="shared" si="2"/>
        <v>0</v>
      </c>
    </row>
    <row r="74" spans="2:5" x14ac:dyDescent="0.3">
      <c r="B74" s="26"/>
      <c r="C74" s="40"/>
      <c r="D74" s="36"/>
      <c r="E74" s="34">
        <f t="shared" si="2"/>
        <v>0</v>
      </c>
    </row>
    <row r="75" spans="2:5" x14ac:dyDescent="0.3">
      <c r="B75" s="31"/>
      <c r="C75" s="51"/>
      <c r="D75" s="50"/>
      <c r="E75" s="39">
        <f t="shared" si="2"/>
        <v>0</v>
      </c>
    </row>
    <row r="76" spans="2:5" x14ac:dyDescent="0.3">
      <c r="B76" s="20" t="s">
        <v>41</v>
      </c>
      <c r="C76" s="53">
        <f>SUM(C71:C75)</f>
        <v>0</v>
      </c>
      <c r="D76" s="42"/>
      <c r="E76" s="47">
        <f>SUM(E71:E75)</f>
        <v>0</v>
      </c>
    </row>
    <row r="77" spans="2:5" x14ac:dyDescent="0.3">
      <c r="C77" s="37"/>
      <c r="D77" s="37"/>
      <c r="E77" s="37"/>
    </row>
    <row r="78" spans="2:5" x14ac:dyDescent="0.3">
      <c r="B78" s="19" t="s">
        <v>49</v>
      </c>
      <c r="C78" s="37"/>
      <c r="D78" s="37"/>
      <c r="E78" s="54">
        <f>SUMIF(D71:D75,"&lt;"&amp;$E$11,C71:C75)</f>
        <v>0</v>
      </c>
    </row>
    <row r="79" spans="2:5" x14ac:dyDescent="0.3">
      <c r="B79" s="19" t="s">
        <v>50</v>
      </c>
      <c r="C79" s="37"/>
      <c r="D79" s="37"/>
      <c r="E79" s="54">
        <f>+C76-E78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D5F-CDDD-4AB5-83CE-BA3A6FC1F3C9}">
  <dimension ref="A1:I27"/>
  <sheetViews>
    <sheetView showGridLines="0" workbookViewId="0"/>
  </sheetViews>
  <sheetFormatPr defaultRowHeight="14.5" x14ac:dyDescent="0.35"/>
  <cols>
    <col min="2" max="3" width="5.7265625" customWidth="1"/>
  </cols>
  <sheetData>
    <row r="1" spans="1:9" s="15" customFormat="1" ht="15.5" x14ac:dyDescent="0.35">
      <c r="A1" s="23" t="s">
        <v>23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+FB!A2</f>
        <v>Facebook,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24" t="s">
        <v>154</v>
      </c>
      <c r="B3" s="18"/>
      <c r="C3" s="18"/>
      <c r="D3" s="18"/>
      <c r="E3" s="17"/>
      <c r="F3" s="17"/>
      <c r="G3" s="17"/>
      <c r="H3" s="17"/>
      <c r="I3" s="17"/>
    </row>
    <row r="5" spans="1:9" x14ac:dyDescent="0.35">
      <c r="B5" s="74" t="s">
        <v>133</v>
      </c>
      <c r="C5" s="75" t="s">
        <v>134</v>
      </c>
    </row>
    <row r="6" spans="1:9" x14ac:dyDescent="0.35">
      <c r="B6" s="74"/>
      <c r="C6" s="75"/>
    </row>
    <row r="7" spans="1:9" x14ac:dyDescent="0.35">
      <c r="B7" s="76" t="s">
        <v>135</v>
      </c>
      <c r="C7" s="75" t="s">
        <v>136</v>
      </c>
    </row>
    <row r="8" spans="1:9" x14ac:dyDescent="0.35">
      <c r="B8" s="76"/>
      <c r="C8" s="75"/>
    </row>
    <row r="9" spans="1:9" x14ac:dyDescent="0.35">
      <c r="B9" s="76" t="s">
        <v>137</v>
      </c>
      <c r="C9" s="75" t="s">
        <v>138</v>
      </c>
    </row>
    <row r="10" spans="1:9" x14ac:dyDescent="0.35">
      <c r="B10" s="77"/>
      <c r="C10" s="78" t="s">
        <v>139</v>
      </c>
      <c r="D10" s="75" t="s">
        <v>140</v>
      </c>
    </row>
    <row r="11" spans="1:9" x14ac:dyDescent="0.35">
      <c r="B11" s="77"/>
      <c r="C11" s="78" t="s">
        <v>141</v>
      </c>
      <c r="D11" s="75" t="s">
        <v>142</v>
      </c>
    </row>
    <row r="12" spans="1:9" x14ac:dyDescent="0.35">
      <c r="B12" s="77"/>
      <c r="C12" s="78" t="s">
        <v>143</v>
      </c>
      <c r="D12" s="75" t="s">
        <v>144</v>
      </c>
    </row>
    <row r="13" spans="1:9" x14ac:dyDescent="0.35">
      <c r="B13" s="77"/>
      <c r="C13" s="78"/>
      <c r="D13" s="75"/>
    </row>
    <row r="14" spans="1:9" x14ac:dyDescent="0.35">
      <c r="B14" s="76" t="s">
        <v>145</v>
      </c>
      <c r="C14" s="75" t="s">
        <v>146</v>
      </c>
    </row>
    <row r="15" spans="1:9" x14ac:dyDescent="0.35">
      <c r="B15" s="76"/>
      <c r="C15" s="75"/>
    </row>
    <row r="16" spans="1:9" x14ac:dyDescent="0.35">
      <c r="B16" s="76" t="s">
        <v>147</v>
      </c>
      <c r="C16" s="75" t="s">
        <v>148</v>
      </c>
    </row>
    <row r="19" spans="2:6" x14ac:dyDescent="0.35">
      <c r="B19" s="79" t="s">
        <v>149</v>
      </c>
    </row>
    <row r="20" spans="2:6" x14ac:dyDescent="0.35">
      <c r="B20" t="s">
        <v>10</v>
      </c>
      <c r="F20" s="80">
        <v>2551.6549960000002</v>
      </c>
    </row>
    <row r="21" spans="2:6" x14ac:dyDescent="0.35">
      <c r="B21" t="s">
        <v>150</v>
      </c>
      <c r="F21" s="80">
        <v>139</v>
      </c>
    </row>
    <row r="23" spans="2:6" x14ac:dyDescent="0.35">
      <c r="B23" s="79" t="s">
        <v>151</v>
      </c>
    </row>
    <row r="24" spans="2:6" x14ac:dyDescent="0.35">
      <c r="B24" t="s">
        <v>152</v>
      </c>
      <c r="F24" s="81">
        <v>4000</v>
      </c>
    </row>
    <row r="25" spans="2:6" x14ac:dyDescent="0.35">
      <c r="B25" t="s">
        <v>10</v>
      </c>
      <c r="D25" s="80">
        <v>183.86577800000001</v>
      </c>
      <c r="E25" s="82">
        <v>65.265000000000001</v>
      </c>
      <c r="F25" s="81">
        <f>+D25*E25</f>
        <v>12000.000001170001</v>
      </c>
    </row>
    <row r="26" spans="2:6" x14ac:dyDescent="0.35">
      <c r="B26" s="83" t="s">
        <v>153</v>
      </c>
      <c r="C26" s="83"/>
      <c r="D26" s="84">
        <v>45.966444000000003</v>
      </c>
      <c r="E26" s="85">
        <f>+E25</f>
        <v>65.265000000000001</v>
      </c>
      <c r="F26" s="86">
        <f>+D26*E26</f>
        <v>2999.99996766</v>
      </c>
    </row>
    <row r="27" spans="2:6" s="79" customFormat="1" x14ac:dyDescent="0.35">
      <c r="B27" s="79" t="s">
        <v>41</v>
      </c>
      <c r="F27" s="87">
        <f>SUM(F24:F26)</f>
        <v>18999.999968830001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FB</vt:lpstr>
      <vt:lpstr>Acquisition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Katie Au Yeung</cp:lastModifiedBy>
  <dcterms:created xsi:type="dcterms:W3CDTF">2020-09-13T07:04:14Z</dcterms:created>
  <dcterms:modified xsi:type="dcterms:W3CDTF">2021-02-19T00:41:01Z</dcterms:modified>
</cp:coreProperties>
</file>