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G:\My Drive\!CFI Drive\Courses - thinkific\09. Financial Math\Attachments\2. Bond pricing and yields\"/>
    </mc:Choice>
  </mc:AlternateContent>
  <xr:revisionPtr revIDLastSave="0" documentId="13_ncr:1_{587F9BD8-F836-482C-BD97-8B3F9DDBD1F9}" xr6:coauthVersionLast="40" xr6:coauthVersionMax="40" xr10:uidLastSave="{00000000-0000-0000-0000-000000000000}"/>
  <bookViews>
    <workbookView xWindow="480" yWindow="12" windowWidth="19992" windowHeight="10488" xr2:uid="{00000000-000D-0000-FFFF-FFFF00000000}"/>
  </bookViews>
  <sheets>
    <sheet name="Cover Page" sheetId="3" r:id="rId1"/>
    <sheet name="Annual Bond Solution" sheetId="2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'Cover Page'!$A$1:$P$25</definedName>
  </definedNames>
  <calcPr calcId="181029" iterate="1"/>
</workbook>
</file>

<file path=xl/calcChain.xml><?xml version="1.0" encoding="utf-8"?>
<calcChain xmlns="http://schemas.openxmlformats.org/spreadsheetml/2006/main">
  <c r="C15" i="3" l="1"/>
  <c r="J17" i="2" l="1"/>
  <c r="J18" i="2"/>
  <c r="J16" i="2"/>
  <c r="I18" i="2"/>
  <c r="I17" i="2"/>
  <c r="K17" i="2" s="1"/>
  <c r="I16" i="2"/>
  <c r="K16" i="2" s="1"/>
  <c r="D17" i="2"/>
  <c r="D18" i="2"/>
  <c r="D16" i="2"/>
  <c r="C18" i="2"/>
  <c r="C17" i="2"/>
  <c r="C16" i="2"/>
  <c r="E16" i="2" s="1"/>
  <c r="E17" i="2" l="1"/>
  <c r="E18" i="2"/>
  <c r="E19" i="2" s="1"/>
  <c r="K18" i="2"/>
  <c r="K19" i="2" s="1"/>
</calcChain>
</file>

<file path=xl/sharedStrings.xml><?xml version="1.0" encoding="utf-8"?>
<sst xmlns="http://schemas.openxmlformats.org/spreadsheetml/2006/main" count="35" uniqueCount="25">
  <si>
    <t>1)</t>
  </si>
  <si>
    <t>Three year 10% annual bond trading at a YTM of 11%</t>
  </si>
  <si>
    <t>2)</t>
  </si>
  <si>
    <t>Three year 10% annual bond trading at a YTM of 10%</t>
  </si>
  <si>
    <t>Find the price of the following bonds:</t>
  </si>
  <si>
    <t>Solution</t>
  </si>
  <si>
    <t>Par</t>
  </si>
  <si>
    <t xml:space="preserve">Coupon </t>
  </si>
  <si>
    <t>YTM</t>
  </si>
  <si>
    <t xml:space="preserve">Time </t>
  </si>
  <si>
    <t>DF</t>
  </si>
  <si>
    <t>PV</t>
  </si>
  <si>
    <t>Annual Bond Solution</t>
  </si>
  <si>
    <t>FV</t>
  </si>
  <si>
    <t xml:space="preserve">© Corporate Finance Institute. All rights reserved.  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</si>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</sst>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&quot;$&quot;#,##0.00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color rgb="FF000000"/>
      <name val="Open Sans"/>
      <family val="2"/>
    </font>
    <font>
      <sz val="10"/>
      <color rgb="FFFFFFFF"/>
      <name val="Open Sans"/>
      <family val="2"/>
    </font>
    <font>
      <sz val="10"/>
      <name val="Open Sans"/>
      <family val="2"/>
    </font>
    <font>
      <b/>
      <sz val="10"/>
      <color rgb="FFFFFFFF"/>
      <name val="Open Sans"/>
      <family val="2"/>
    </font>
    <font>
      <b/>
      <sz val="10"/>
      <color theme="0"/>
      <name val="Open Sans"/>
      <family val="2"/>
    </font>
    <font>
      <b/>
      <sz val="10"/>
      <name val="Open Sans"/>
      <family val="2"/>
    </font>
    <font>
      <sz val="8"/>
      <color theme="0"/>
      <name val="Open Sans"/>
      <family val="2"/>
    </font>
    <font>
      <u/>
      <sz val="10"/>
      <color theme="10"/>
      <name val="Arial"/>
      <family val="2"/>
    </font>
    <font>
      <sz val="11"/>
      <color theme="1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0"/>
      <color rgb="FF132E57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132E57"/>
        <bgColor rgb="FF000000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</cellStyleXfs>
  <cellXfs count="39">
    <xf numFmtId="0" fontId="0" fillId="0" borderId="0" xfId="0"/>
    <xf numFmtId="0" fontId="3" fillId="2" borderId="0" xfId="0" applyFont="1" applyFill="1" applyBorder="1"/>
    <xf numFmtId="0" fontId="4" fillId="2" borderId="0" xfId="0" applyFont="1" applyFill="1" applyBorder="1"/>
    <xf numFmtId="0" fontId="5" fillId="0" borderId="0" xfId="0" applyFont="1" applyAlignment="1"/>
    <xf numFmtId="0" fontId="6" fillId="2" borderId="0" xfId="0" applyFont="1" applyFill="1" applyBorder="1"/>
    <xf numFmtId="0" fontId="5" fillId="0" borderId="0" xfId="0" applyFont="1"/>
    <xf numFmtId="0" fontId="5" fillId="0" borderId="0" xfId="0" applyFont="1" applyFill="1"/>
    <xf numFmtId="9" fontId="5" fillId="0" borderId="0" xfId="0" applyNumberFormat="1" applyFont="1" applyFill="1"/>
    <xf numFmtId="0" fontId="5" fillId="0" borderId="0" xfId="0" applyFont="1" applyAlignment="1">
      <alignment horizontal="left" indent="2"/>
    </xf>
    <xf numFmtId="0" fontId="7" fillId="3" borderId="0" xfId="0" applyFont="1" applyFill="1"/>
    <xf numFmtId="0" fontId="8" fillId="3" borderId="0" xfId="0" applyFont="1" applyFill="1"/>
    <xf numFmtId="0" fontId="5" fillId="3" borderId="0" xfId="0" applyFont="1" applyFill="1"/>
    <xf numFmtId="0" fontId="5" fillId="0" borderId="0" xfId="0" applyFont="1" applyFill="1" applyAlignment="1">
      <alignment horizontal="left" indent="2"/>
    </xf>
    <xf numFmtId="164" fontId="5" fillId="4" borderId="0" xfId="0" applyNumberFormat="1" applyFont="1" applyFill="1"/>
    <xf numFmtId="0" fontId="5" fillId="4" borderId="0" xfId="0" applyFont="1" applyFill="1"/>
    <xf numFmtId="0" fontId="8" fillId="0" borderId="0" xfId="0" applyFont="1"/>
    <xf numFmtId="1" fontId="5" fillId="4" borderId="0" xfId="0" applyNumberFormat="1" applyFont="1" applyFill="1"/>
    <xf numFmtId="4" fontId="5" fillId="4" borderId="0" xfId="0" applyNumberFormat="1" applyFont="1" applyFill="1"/>
    <xf numFmtId="165" fontId="5" fillId="4" borderId="0" xfId="0" applyNumberFormat="1" applyFont="1" applyFill="1"/>
    <xf numFmtId="165" fontId="5" fillId="4" borderId="1" xfId="0" applyNumberFormat="1" applyFont="1" applyFill="1" applyBorder="1"/>
    <xf numFmtId="165" fontId="5" fillId="4" borderId="2" xfId="0" applyNumberFormat="1" applyFont="1" applyFill="1" applyBorder="1"/>
    <xf numFmtId="9" fontId="5" fillId="4" borderId="0" xfId="0" applyNumberFormat="1" applyFont="1" applyFill="1"/>
    <xf numFmtId="1" fontId="5" fillId="4" borderId="0" xfId="0" applyNumberFormat="1" applyFont="1" applyFill="1" applyAlignment="1">
      <alignment horizontal="center"/>
    </xf>
    <xf numFmtId="0" fontId="8" fillId="0" borderId="0" xfId="0" applyFont="1" applyAlignment="1">
      <alignment horizontal="center"/>
    </xf>
    <xf numFmtId="0" fontId="9" fillId="5" borderId="0" xfId="0" applyFont="1" applyFill="1"/>
    <xf numFmtId="0" fontId="11" fillId="6" borderId="0" xfId="2" applyFont="1" applyFill="1"/>
    <xf numFmtId="0" fontId="11" fillId="0" borderId="0" xfId="2" applyFont="1" applyFill="1" applyBorder="1"/>
    <xf numFmtId="0" fontId="12" fillId="0" borderId="0" xfId="2" applyFont="1" applyFill="1" applyBorder="1" applyProtection="1">
      <protection locked="0"/>
    </xf>
    <xf numFmtId="0" fontId="13" fillId="0" borderId="0" xfId="2" applyFont="1" applyFill="1" applyBorder="1" applyAlignment="1">
      <alignment horizontal="right"/>
    </xf>
    <xf numFmtId="0" fontId="11" fillId="0" borderId="0" xfId="2" applyFont="1" applyFill="1" applyBorder="1" applyProtection="1">
      <protection locked="0"/>
    </xf>
    <xf numFmtId="0" fontId="13" fillId="0" borderId="0" xfId="2" applyFont="1" applyFill="1" applyBorder="1" applyProtection="1">
      <protection locked="0"/>
    </xf>
    <xf numFmtId="0" fontId="14" fillId="0" borderId="3" xfId="1" applyFont="1" applyFill="1" applyBorder="1" applyProtection="1">
      <protection locked="0"/>
    </xf>
    <xf numFmtId="0" fontId="14" fillId="0" borderId="0" xfId="3" applyFont="1" applyFill="1" applyBorder="1" applyProtection="1">
      <protection locked="0"/>
    </xf>
    <xf numFmtId="0" fontId="11" fillId="0" borderId="3" xfId="2" applyFont="1" applyFill="1" applyBorder="1"/>
    <xf numFmtId="0" fontId="15" fillId="0" borderId="0" xfId="3" applyFont="1" applyFill="1" applyBorder="1"/>
    <xf numFmtId="0" fontId="16" fillId="5" borderId="0" xfId="2" applyFont="1" applyFill="1" applyBorder="1"/>
    <xf numFmtId="0" fontId="11" fillId="5" borderId="0" xfId="2" applyFont="1" applyFill="1" applyBorder="1"/>
    <xf numFmtId="0" fontId="11" fillId="7" borderId="0" xfId="2" applyFont="1" applyFill="1"/>
    <xf numFmtId="0" fontId="16" fillId="5" borderId="0" xfId="2" applyFont="1" applyFill="1"/>
  </cellXfs>
  <cellStyles count="4">
    <cellStyle name="Hyperlink" xfId="1" builtinId="8"/>
    <cellStyle name="Hyperlink 2 2" xfId="3" xr:uid="{98458F68-E078-461E-9948-C9DCF8A823F0}"/>
    <cellStyle name="Normal" xfId="0" builtinId="0"/>
    <cellStyle name="Normal 2" xfId="2" xr:uid="{A76B1F51-88D9-4EA4-9B2F-95E4DE8C9A79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3</xdr:row>
      <xdr:rowOff>19050</xdr:rowOff>
    </xdr:from>
    <xdr:ext cx="3446303" cy="154051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6BA967-A979-4DC8-B566-721185978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460A1-0834-4709-82FA-0C51E2E3555B}">
  <dimension ref="B1:O45"/>
  <sheetViews>
    <sheetView showGridLines="0" tabSelected="1" zoomScaleNormal="100" workbookViewId="0"/>
  </sheetViews>
  <sheetFormatPr defaultColWidth="9.109375" defaultRowHeight="13.8" x14ac:dyDescent="0.25"/>
  <cols>
    <col min="1" max="2" width="11" style="25" customWidth="1"/>
    <col min="3" max="3" width="33.109375" style="25" customWidth="1"/>
    <col min="4" max="22" width="11" style="25" customWidth="1"/>
    <col min="23" max="25" width="9.109375" style="25"/>
    <col min="26" max="26" width="9.109375" style="25" customWidth="1"/>
    <col min="27" max="16384" width="9.109375" style="25"/>
  </cols>
  <sheetData>
    <row r="1" spans="2:15" ht="19.5" customHeight="1" x14ac:dyDescent="0.25"/>
    <row r="2" spans="2:15" ht="19.5" customHeight="1" x14ac:dyDescent="0.25"/>
    <row r="3" spans="2:15" ht="19.5" customHeight="1" x14ac:dyDescent="0.25"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</row>
    <row r="4" spans="2:15" ht="19.5" customHeight="1" x14ac:dyDescent="0.25"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</row>
    <row r="5" spans="2:15" ht="19.5" customHeight="1" x14ac:dyDescent="0.25"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</row>
    <row r="6" spans="2:15" ht="19.5" customHeight="1" x14ac:dyDescent="0.25"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</row>
    <row r="7" spans="2:15" ht="19.5" customHeight="1" x14ac:dyDescent="0.25"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</row>
    <row r="8" spans="2:15" ht="19.5" customHeight="1" x14ac:dyDescent="0.25"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</row>
    <row r="9" spans="2:15" ht="19.5" customHeight="1" x14ac:dyDescent="0.25"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</row>
    <row r="10" spans="2:15" ht="19.5" customHeight="1" x14ac:dyDescent="0.25"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</row>
    <row r="11" spans="2:15" ht="19.5" customHeight="1" x14ac:dyDescent="0.25"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</row>
    <row r="12" spans="2:15" ht="28.2" x14ac:dyDescent="0.5">
      <c r="B12" s="26"/>
      <c r="C12" s="27" t="s">
        <v>12</v>
      </c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8" t="s">
        <v>15</v>
      </c>
      <c r="O12" s="26"/>
    </row>
    <row r="13" spans="2:15" ht="19.5" customHeight="1" x14ac:dyDescent="0.25">
      <c r="B13" s="26"/>
      <c r="C13" s="29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</row>
    <row r="14" spans="2:15" ht="19.5" customHeight="1" x14ac:dyDescent="0.25">
      <c r="B14" s="26"/>
      <c r="C14" s="30" t="s">
        <v>16</v>
      </c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</row>
    <row r="15" spans="2:15" ht="19.5" customHeight="1" x14ac:dyDescent="0.25">
      <c r="B15" s="26"/>
      <c r="C15" s="31" t="str">
        <f ca="1">RIGHT(CELL("filename",'Annual Bond Solution'!A1),LEN(CELL("filename",'Annual Bond Solution'!A1))-FIND("]",CELL("filename",'Annual Bond Solution'!A1)))</f>
        <v>Annual Bond Solution</v>
      </c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</row>
    <row r="16" spans="2:15" ht="19.5" customHeight="1" x14ac:dyDescent="0.25">
      <c r="B16" s="26"/>
      <c r="C16" s="32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</row>
    <row r="17" spans="2:15" ht="19.5" customHeight="1" x14ac:dyDescent="0.25"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</row>
    <row r="18" spans="2:15" ht="19.5" customHeight="1" x14ac:dyDescent="0.25">
      <c r="B18" s="26"/>
      <c r="C18" s="26" t="s">
        <v>17</v>
      </c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</row>
    <row r="19" spans="2:15" ht="19.5" customHeight="1" x14ac:dyDescent="0.25">
      <c r="B19" s="26"/>
      <c r="C19" s="33" t="s">
        <v>18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26"/>
    </row>
    <row r="20" spans="2:15" ht="19.5" customHeight="1" x14ac:dyDescent="0.25">
      <c r="B20" s="26"/>
      <c r="C20" s="26" t="s">
        <v>19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</row>
    <row r="21" spans="2:15" ht="19.5" customHeight="1" x14ac:dyDescent="0.25">
      <c r="B21" s="26"/>
      <c r="C21" s="34" t="s">
        <v>20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</row>
    <row r="22" spans="2:15" ht="19.5" customHeight="1" x14ac:dyDescent="0.25">
      <c r="B22" s="26"/>
      <c r="C22" s="34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</row>
    <row r="23" spans="2:15" ht="19.5" customHeight="1" x14ac:dyDescent="0.25">
      <c r="B23" s="26"/>
      <c r="C23" s="35" t="s">
        <v>21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26"/>
    </row>
    <row r="24" spans="2:15" ht="19.5" customHeight="1" x14ac:dyDescent="0.25">
      <c r="B24" s="37"/>
      <c r="C24" s="38" t="s">
        <v>22</v>
      </c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7"/>
    </row>
    <row r="25" spans="2:15" ht="19.5" customHeight="1" x14ac:dyDescent="0.25">
      <c r="B25" s="37"/>
      <c r="C25" s="38" t="s">
        <v>23</v>
      </c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7"/>
    </row>
    <row r="26" spans="2:15" ht="19.5" customHeight="1" x14ac:dyDescent="0.25">
      <c r="B26" s="37"/>
      <c r="C26" s="38" t="s">
        <v>24</v>
      </c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7"/>
    </row>
    <row r="27" spans="2:15" ht="19.5" customHeight="1" x14ac:dyDescent="0.25">
      <c r="B27" s="37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7"/>
    </row>
    <row r="28" spans="2:15" ht="19.5" customHeight="1" x14ac:dyDescent="0.25"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</row>
    <row r="29" spans="2:15" ht="19.5" customHeight="1" x14ac:dyDescent="0.25"/>
    <row r="30" spans="2:15" ht="19.5" customHeight="1" x14ac:dyDescent="0.25"/>
    <row r="31" spans="2:15" ht="19.5" customHeight="1" x14ac:dyDescent="0.25"/>
    <row r="32" spans="2:15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</sheetData>
  <hyperlinks>
    <hyperlink ref="C21" r:id="rId1" xr:uid="{7B8DDB0C-4E61-44FB-BBA6-4BEDBD304C8F}"/>
    <hyperlink ref="C15" location="'Annual Bond Solution'!A1" display="'Annual Bond Solution'!A1" xr:uid="{98C34538-B31B-46FE-BC92-75068C1BEFEF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21"/>
  <sheetViews>
    <sheetView showGridLines="0" zoomScaleNormal="100" workbookViewId="0">
      <pane ySplit="2" topLeftCell="A3" activePane="bottomLeft" state="frozen"/>
      <selection pane="bottomLeft"/>
    </sheetView>
  </sheetViews>
  <sheetFormatPr defaultColWidth="9.109375" defaultRowHeight="15" outlineLevelRow="1" x14ac:dyDescent="0.35"/>
  <cols>
    <col min="1" max="1" width="4.109375" style="5" customWidth="1"/>
    <col min="2" max="16384" width="9.109375" style="5"/>
  </cols>
  <sheetData>
    <row r="1" spans="1:14" s="3" customFormat="1" x14ac:dyDescent="0.35">
      <c r="A1" s="24" t="s">
        <v>14</v>
      </c>
      <c r="B1" s="1"/>
      <c r="C1" s="1"/>
      <c r="D1" s="1"/>
      <c r="E1" s="1"/>
      <c r="F1" s="1"/>
      <c r="G1" s="1"/>
      <c r="H1" s="1"/>
      <c r="I1" s="1"/>
      <c r="J1" s="1"/>
      <c r="K1" s="2"/>
      <c r="L1" s="5"/>
      <c r="M1" s="5"/>
      <c r="N1" s="5"/>
    </row>
    <row r="2" spans="1:14" s="3" customFormat="1" ht="16.5" customHeight="1" x14ac:dyDescent="0.35">
      <c r="A2" s="2"/>
      <c r="B2" s="4" t="s">
        <v>12</v>
      </c>
      <c r="C2" s="1"/>
      <c r="D2" s="1"/>
      <c r="E2" s="1"/>
      <c r="F2" s="1"/>
      <c r="G2" s="1"/>
      <c r="H2" s="1"/>
      <c r="I2" s="1"/>
      <c r="J2" s="1"/>
      <c r="K2" s="2"/>
      <c r="L2" s="5"/>
      <c r="M2" s="5"/>
      <c r="N2" s="5"/>
    </row>
    <row r="3" spans="1:14" x14ac:dyDescent="0.35">
      <c r="B3" s="5" t="s">
        <v>4</v>
      </c>
    </row>
    <row r="5" spans="1:14" x14ac:dyDescent="0.35">
      <c r="B5" s="8" t="s">
        <v>0</v>
      </c>
      <c r="C5" s="5" t="s">
        <v>1</v>
      </c>
    </row>
    <row r="6" spans="1:14" x14ac:dyDescent="0.35">
      <c r="B6" s="8" t="s">
        <v>2</v>
      </c>
      <c r="C6" s="5" t="s">
        <v>3</v>
      </c>
    </row>
    <row r="9" spans="1:14" x14ac:dyDescent="0.35">
      <c r="A9" s="6"/>
      <c r="B9" s="9" t="s">
        <v>5</v>
      </c>
      <c r="C9" s="10"/>
      <c r="D9" s="10"/>
      <c r="E9" s="10"/>
      <c r="F9" s="10"/>
      <c r="G9" s="10"/>
      <c r="H9" s="10"/>
      <c r="I9" s="10"/>
      <c r="J9" s="10"/>
      <c r="K9" s="11"/>
    </row>
    <row r="10" spans="1:14" outlineLevel="1" x14ac:dyDescent="0.35"/>
    <row r="11" spans="1:14" outlineLevel="1" x14ac:dyDescent="0.35">
      <c r="B11" s="12" t="s">
        <v>0</v>
      </c>
      <c r="C11" s="15" t="s">
        <v>6</v>
      </c>
      <c r="D11" s="14">
        <v>100</v>
      </c>
      <c r="H11" s="12" t="s">
        <v>2</v>
      </c>
      <c r="I11" s="15" t="s">
        <v>6</v>
      </c>
      <c r="J11" s="14">
        <v>100</v>
      </c>
    </row>
    <row r="12" spans="1:14" outlineLevel="1" x14ac:dyDescent="0.35">
      <c r="B12" s="7"/>
      <c r="C12" s="15" t="s">
        <v>7</v>
      </c>
      <c r="D12" s="21">
        <v>0.1</v>
      </c>
      <c r="H12" s="7"/>
      <c r="I12" s="15" t="s">
        <v>7</v>
      </c>
      <c r="J12" s="21">
        <v>0.1</v>
      </c>
    </row>
    <row r="13" spans="1:14" outlineLevel="1" x14ac:dyDescent="0.35">
      <c r="B13" s="7"/>
      <c r="C13" s="15" t="s">
        <v>8</v>
      </c>
      <c r="D13" s="21">
        <v>0.11</v>
      </c>
      <c r="H13" s="7"/>
      <c r="I13" s="15" t="s">
        <v>8</v>
      </c>
      <c r="J13" s="21">
        <v>0.1</v>
      </c>
    </row>
    <row r="14" spans="1:14" outlineLevel="1" x14ac:dyDescent="0.35"/>
    <row r="15" spans="1:14" outlineLevel="1" x14ac:dyDescent="0.35">
      <c r="B15" s="23" t="s">
        <v>9</v>
      </c>
      <c r="C15" s="23" t="s">
        <v>13</v>
      </c>
      <c r="D15" s="23" t="s">
        <v>10</v>
      </c>
      <c r="E15" s="23" t="s">
        <v>11</v>
      </c>
      <c r="H15" s="23" t="s">
        <v>9</v>
      </c>
      <c r="I15" s="23" t="s">
        <v>13</v>
      </c>
      <c r="J15" s="23" t="s">
        <v>10</v>
      </c>
      <c r="K15" s="23" t="s">
        <v>11</v>
      </c>
    </row>
    <row r="16" spans="1:14" outlineLevel="1" x14ac:dyDescent="0.35">
      <c r="B16" s="22">
        <v>1</v>
      </c>
      <c r="C16" s="18">
        <f>$D$11*$D$12</f>
        <v>10</v>
      </c>
      <c r="D16" s="13">
        <f>1/((1+$D$13)^B16)</f>
        <v>0.9009009009009008</v>
      </c>
      <c r="E16" s="18">
        <f>C16*D16</f>
        <v>9.0090090090090076</v>
      </c>
      <c r="H16" s="22">
        <v>1</v>
      </c>
      <c r="I16" s="18">
        <f>+$J$11*$J$12</f>
        <v>10</v>
      </c>
      <c r="J16" s="13">
        <f>1/((1+$J$13)^H16)</f>
        <v>0.90909090909090906</v>
      </c>
      <c r="K16" s="18">
        <f>I16*J16</f>
        <v>9.0909090909090899</v>
      </c>
    </row>
    <row r="17" spans="2:11" outlineLevel="1" x14ac:dyDescent="0.35">
      <c r="B17" s="22">
        <v>2</v>
      </c>
      <c r="C17" s="18">
        <f t="shared" ref="C17" si="0">$D$11*$D$12</f>
        <v>10</v>
      </c>
      <c r="D17" s="13">
        <f t="shared" ref="D17:D18" si="1">1/((1+$D$13)^B17)</f>
        <v>0.8116224332440547</v>
      </c>
      <c r="E17" s="18">
        <f t="shared" ref="E17:E18" si="2">C17*D17</f>
        <v>8.116224332440547</v>
      </c>
      <c r="H17" s="22">
        <v>2</v>
      </c>
      <c r="I17" s="18">
        <f>+$J$11*$J$12</f>
        <v>10</v>
      </c>
      <c r="J17" s="13">
        <f t="shared" ref="J17:J18" si="3">1/((1+$J$13)^H17)</f>
        <v>0.82644628099173545</v>
      </c>
      <c r="K17" s="18">
        <f t="shared" ref="K17:K18" si="4">I17*J17</f>
        <v>8.2644628099173545</v>
      </c>
    </row>
    <row r="18" spans="2:11" outlineLevel="1" x14ac:dyDescent="0.35">
      <c r="B18" s="22">
        <v>3</v>
      </c>
      <c r="C18" s="18">
        <f>$D$11*$D$12+D11</f>
        <v>110</v>
      </c>
      <c r="D18" s="13">
        <f t="shared" si="1"/>
        <v>0.73119138130095018</v>
      </c>
      <c r="E18" s="19">
        <f t="shared" si="2"/>
        <v>80.431051943104521</v>
      </c>
      <c r="H18" s="22">
        <v>3</v>
      </c>
      <c r="I18" s="18">
        <f>+$J$11*$J$12+$J$11</f>
        <v>110</v>
      </c>
      <c r="J18" s="13">
        <f t="shared" si="3"/>
        <v>0.75131480090157754</v>
      </c>
      <c r="K18" s="19">
        <f t="shared" si="4"/>
        <v>82.644628099173531</v>
      </c>
    </row>
    <row r="19" spans="2:11" ht="15.6" outlineLevel="1" thickBot="1" x14ac:dyDescent="0.4">
      <c r="B19" s="16"/>
      <c r="C19" s="17"/>
      <c r="D19" s="13"/>
      <c r="E19" s="20">
        <f>SUM(E16:E18)</f>
        <v>97.556285284554079</v>
      </c>
      <c r="H19" s="16"/>
      <c r="I19" s="17"/>
      <c r="J19" s="13"/>
      <c r="K19" s="20">
        <f>SUM(K16:K18)</f>
        <v>99.999999999999972</v>
      </c>
    </row>
    <row r="20" spans="2:11" ht="15.6" outlineLevel="1" thickTop="1" x14ac:dyDescent="0.35"/>
    <row r="21" spans="2:11" outlineLevel="1" x14ac:dyDescent="0.35"/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Annual Bond Solution</vt:lpstr>
      <vt:lpstr>'Cover Page'!Print_Area</vt:lpstr>
    </vt:vector>
  </TitlesOfParts>
  <Company>MDA Training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rspendelow</dc:creator>
  <cp:lastModifiedBy>Katie Au Yeung</cp:lastModifiedBy>
  <dcterms:created xsi:type="dcterms:W3CDTF">2011-02-02T11:17:46Z</dcterms:created>
  <dcterms:modified xsi:type="dcterms:W3CDTF">2019-01-08T22:24:50Z</dcterms:modified>
</cp:coreProperties>
</file>