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rancisco\Documents\Coding-Projects\Web-scraping\"/>
    </mc:Choice>
  </mc:AlternateContent>
  <bookViews>
    <workbookView xWindow="0" yWindow="0" windowWidth="28800" windowHeight="12330" activeTab="1"/>
  </bookViews>
  <sheets>
    <sheet name="housing" sheetId="1" r:id="rId1"/>
    <sheet name="CleanData_values-only" sheetId="5" r:id="rId2"/>
    <sheet name="zones in city -fixed" sheetId="2" r:id="rId3"/>
  </sheets>
  <definedNames>
    <definedName name="_xlnm._FilterDatabase" localSheetId="1" hidden="1">'CleanData_values-only'!$A$1:$H$917</definedName>
    <definedName name="_xlnm._FilterDatabase" localSheetId="0" hidden="1">housing!$A$1:$L$1052</definedName>
    <definedName name="_xlnm._FilterDatabase" localSheetId="2" hidden="1">'zones in city -fixed'!$A$1:$B$62</definedName>
    <definedName name="_xlchart.0" hidden="1">'CleanData_values-only'!$H$1</definedName>
    <definedName name="_xlchart.1" hidden="1">'CleanData_values-only'!$H$2:$H$931</definedName>
    <definedName name="_xlchart.2" hidden="1">'CleanData_values-only'!$H$1</definedName>
    <definedName name="_xlchart.3" hidden="1">'CleanData_values-only'!$H$2:$H$931</definedName>
  </definedNames>
  <calcPr calcId="162913"/>
  <fileRecoveryPr repairLoad="1"/>
</workbook>
</file>

<file path=xl/calcChain.xml><?xml version="1.0" encoding="utf-8"?>
<calcChain xmlns="http://schemas.openxmlformats.org/spreadsheetml/2006/main">
  <c r="F43" i="5" l="1"/>
  <c r="F799" i="5"/>
  <c r="F90" i="5"/>
  <c r="F606" i="5"/>
  <c r="F607" i="5"/>
  <c r="F196" i="5"/>
  <c r="F430" i="5"/>
  <c r="F369" i="5"/>
  <c r="F608" i="5"/>
  <c r="F286" i="5"/>
  <c r="F292" i="5"/>
  <c r="F299" i="5"/>
  <c r="F193" i="5"/>
  <c r="F239" i="5"/>
  <c r="F194" i="5"/>
  <c r="F325" i="5"/>
  <c r="F429" i="5"/>
  <c r="F306" i="5"/>
  <c r="F559" i="5"/>
  <c r="F405" i="5"/>
  <c r="F44" i="5"/>
  <c r="F45" i="5"/>
  <c r="F261" i="5"/>
  <c r="F300" i="5"/>
  <c r="F302" i="5"/>
  <c r="F323" i="5"/>
  <c r="F237" i="5"/>
  <c r="F435" i="5"/>
  <c r="F853" i="5"/>
  <c r="F592" i="5"/>
  <c r="F575" i="5"/>
  <c r="F176" i="5"/>
  <c r="F477" i="5"/>
  <c r="F298" i="5"/>
  <c r="F596" i="5"/>
  <c r="F846" i="5"/>
  <c r="F162" i="5"/>
  <c r="F8" i="5"/>
  <c r="F441" i="5"/>
  <c r="F163" i="5"/>
  <c r="F175" i="5"/>
  <c r="F718" i="5"/>
  <c r="F719" i="5"/>
  <c r="F164" i="5"/>
  <c r="F342" i="5"/>
  <c r="F733" i="5"/>
  <c r="F680" i="5"/>
  <c r="F380" i="5"/>
  <c r="F243" i="5"/>
  <c r="F139" i="5"/>
  <c r="F698" i="5"/>
  <c r="F183" i="5"/>
  <c r="F807" i="5"/>
  <c r="F794" i="5"/>
  <c r="F819" i="5"/>
  <c r="F667" i="5"/>
  <c r="F51" i="5"/>
  <c r="F611" i="5"/>
  <c r="F859" i="5"/>
  <c r="F504" i="5"/>
  <c r="F829" i="5"/>
  <c r="F118" i="5"/>
  <c r="F663" i="5"/>
  <c r="F170" i="5"/>
  <c r="F699" i="5"/>
  <c r="F73" i="5"/>
  <c r="F262" i="5"/>
  <c r="F706" i="5"/>
  <c r="F647" i="5"/>
  <c r="F700" i="5"/>
  <c r="F621" i="5"/>
  <c r="F560" i="5"/>
  <c r="F858" i="5"/>
  <c r="F78" i="5"/>
  <c r="F366" i="5"/>
  <c r="F877" i="5"/>
  <c r="F835" i="5"/>
  <c r="F190" i="5"/>
  <c r="F192" i="5"/>
  <c r="F79" i="5"/>
  <c r="F731" i="5"/>
  <c r="F187" i="5"/>
  <c r="F103" i="5"/>
  <c r="F188" i="5"/>
  <c r="F693" i="5"/>
  <c r="F910" i="5"/>
  <c r="F708" i="5"/>
  <c r="F177" i="5"/>
  <c r="F147" i="5"/>
  <c r="F888" i="5"/>
  <c r="F191" i="5"/>
  <c r="F816" i="5"/>
  <c r="F189" i="5"/>
  <c r="F565" i="5"/>
  <c r="F472" i="5"/>
  <c r="F800" i="5"/>
  <c r="F636" i="5"/>
  <c r="F623" i="5"/>
  <c r="F586" i="5"/>
  <c r="F895" i="5"/>
  <c r="F48" i="5"/>
  <c r="F748" i="5"/>
  <c r="F815" i="5"/>
  <c r="F354" i="5"/>
  <c r="F4" i="5"/>
  <c r="F659" i="5"/>
  <c r="F296" i="5"/>
  <c r="F612" i="5"/>
  <c r="F637" i="5"/>
  <c r="F281" i="5"/>
  <c r="F666" i="5"/>
  <c r="F203" i="5"/>
  <c r="F400" i="5"/>
  <c r="F456" i="5"/>
  <c r="F180" i="5"/>
  <c r="F208" i="5"/>
  <c r="F791" i="5"/>
  <c r="F355" i="5"/>
  <c r="F570" i="5"/>
  <c r="F656" i="5"/>
  <c r="F274" i="5"/>
  <c r="F406" i="5"/>
  <c r="F207" i="5"/>
  <c r="F294" i="5"/>
  <c r="F551" i="5"/>
  <c r="F481" i="5"/>
  <c r="F42" i="5"/>
  <c r="F669" i="5"/>
  <c r="F143" i="5"/>
  <c r="F144" i="5"/>
  <c r="F453" i="5"/>
  <c r="F907" i="5"/>
  <c r="F641" i="5"/>
  <c r="F549" i="5"/>
  <c r="F610" i="5"/>
  <c r="F92" i="5"/>
  <c r="F522" i="5"/>
  <c r="F639" i="5"/>
  <c r="F709" i="5"/>
  <c r="F333" i="5"/>
  <c r="F717" i="5"/>
  <c r="F649" i="5"/>
  <c r="F514" i="5"/>
  <c r="F521" i="5"/>
  <c r="F121" i="5"/>
  <c r="F347" i="5"/>
  <c r="F305" i="5"/>
  <c r="F668" i="5"/>
  <c r="F145" i="5"/>
  <c r="F716" i="5"/>
  <c r="F866" i="5"/>
  <c r="F200" i="5"/>
  <c r="F658" i="5"/>
  <c r="F260" i="5"/>
  <c r="F269" i="5"/>
  <c r="F638" i="5"/>
  <c r="F440" i="5"/>
  <c r="F547" i="5"/>
  <c r="F322" i="5"/>
  <c r="F509" i="5"/>
  <c r="F91" i="5"/>
  <c r="F465" i="5"/>
  <c r="F411" i="5"/>
  <c r="F665" i="5"/>
  <c r="F763" i="5"/>
  <c r="F705" i="5"/>
  <c r="F632" i="5"/>
  <c r="F122" i="5"/>
  <c r="F493" i="5"/>
  <c r="F432" i="5"/>
  <c r="F758" i="5"/>
  <c r="F534" i="5"/>
  <c r="F426" i="5"/>
  <c r="F185" i="5"/>
  <c r="F313" i="5"/>
  <c r="F307" i="5"/>
  <c r="F878" i="5"/>
  <c r="F648" i="5"/>
  <c r="F891" i="5"/>
  <c r="F672" i="5"/>
  <c r="F619" i="5"/>
  <c r="F199" i="5"/>
  <c r="F153" i="5"/>
  <c r="F526" i="5"/>
  <c r="F55" i="5"/>
  <c r="F532" i="5"/>
  <c r="F202" i="5"/>
  <c r="F125" i="5"/>
  <c r="F248" i="5"/>
  <c r="F762" i="5"/>
  <c r="F142" i="5"/>
  <c r="F516" i="5"/>
  <c r="F830" i="5"/>
  <c r="F468" i="5"/>
  <c r="F184" i="5"/>
  <c r="F63" i="5"/>
  <c r="F776" i="5"/>
  <c r="F852" i="5"/>
  <c r="F31" i="5"/>
  <c r="F506" i="5"/>
  <c r="F467" i="5"/>
  <c r="F212" i="5"/>
  <c r="F19" i="5"/>
  <c r="F393" i="5"/>
  <c r="F544" i="5"/>
  <c r="F489" i="5"/>
  <c r="F613" i="5"/>
  <c r="F548" i="5"/>
  <c r="F545" i="5"/>
  <c r="F828" i="5"/>
  <c r="F201" i="5"/>
  <c r="F734" i="5"/>
  <c r="F751" i="5"/>
  <c r="F464" i="5"/>
  <c r="F715" i="5"/>
  <c r="F523" i="5"/>
  <c r="F360" i="5"/>
  <c r="F273" i="5"/>
  <c r="F494" i="5"/>
  <c r="F349" i="5"/>
  <c r="F556" i="5"/>
  <c r="F434" i="5"/>
  <c r="F216" i="5"/>
  <c r="F140" i="5"/>
  <c r="F729" i="5"/>
  <c r="F797" i="5"/>
  <c r="F9" i="5"/>
  <c r="F714" i="5"/>
  <c r="F746" i="5"/>
  <c r="F896" i="5"/>
  <c r="F240" i="5"/>
  <c r="F108" i="5"/>
  <c r="F615" i="5"/>
  <c r="F210" i="5"/>
  <c r="F577" i="5"/>
  <c r="F781" i="5"/>
  <c r="F297" i="5"/>
  <c r="F27" i="5"/>
  <c r="F32" i="5"/>
  <c r="F811" i="5"/>
  <c r="F357" i="5"/>
  <c r="F219" i="5"/>
  <c r="F628" i="5"/>
  <c r="F37" i="5"/>
  <c r="F205" i="5"/>
  <c r="F279" i="5"/>
  <c r="F530" i="5"/>
  <c r="F480" i="5"/>
  <c r="F498" i="5"/>
  <c r="F167" i="5"/>
  <c r="F767" i="5"/>
  <c r="F131" i="5"/>
  <c r="F275" i="5"/>
  <c r="F515" i="5"/>
  <c r="F433" i="5"/>
  <c r="F702" i="5"/>
  <c r="F685" i="5"/>
  <c r="F168" i="5"/>
  <c r="F732" i="5"/>
  <c r="F213" i="5"/>
  <c r="F26" i="5"/>
  <c r="F837" i="5"/>
  <c r="F535" i="5"/>
  <c r="F270" i="5"/>
  <c r="F251" i="5"/>
  <c r="F463" i="5"/>
  <c r="F809" i="5"/>
  <c r="F528" i="5"/>
  <c r="F726" i="5"/>
  <c r="F529" i="5"/>
  <c r="F39" i="5"/>
  <c r="F542" i="5"/>
  <c r="F403" i="5"/>
  <c r="F796" i="5"/>
  <c r="F662" i="5"/>
  <c r="F229" i="5"/>
  <c r="F831" i="5"/>
  <c r="F50" i="5"/>
  <c r="F427" i="5"/>
  <c r="F34" i="5"/>
  <c r="F124" i="5"/>
  <c r="F646" i="5"/>
  <c r="F841" i="5"/>
  <c r="F512" i="5"/>
  <c r="F908" i="5"/>
  <c r="F232" i="5"/>
  <c r="F154" i="5"/>
  <c r="F676" i="5"/>
  <c r="F395" i="5"/>
  <c r="F394" i="5"/>
  <c r="F587" i="5"/>
  <c r="F381" i="5"/>
  <c r="F462" i="5"/>
  <c r="F550" i="5"/>
  <c r="F94" i="5"/>
  <c r="F311" i="5"/>
  <c r="F282" i="5"/>
  <c r="F418" i="5"/>
  <c r="F309" i="5"/>
  <c r="F765" i="5"/>
  <c r="F345" i="5"/>
  <c r="F158" i="5"/>
  <c r="F398" i="5"/>
  <c r="F670" i="5"/>
  <c r="F478" i="5"/>
  <c r="F821" i="5"/>
  <c r="F642" i="5"/>
  <c r="F102" i="5"/>
  <c r="F16" i="5"/>
  <c r="F372" i="5"/>
  <c r="F554" i="5"/>
  <c r="F655" i="5"/>
  <c r="F310" i="5"/>
  <c r="F914" i="5"/>
  <c r="F904" i="5"/>
  <c r="F15" i="5"/>
  <c r="F287" i="5"/>
  <c r="F873" i="5"/>
  <c r="F120" i="5"/>
  <c r="F254" i="5"/>
  <c r="F789" i="5"/>
  <c r="F581" i="5"/>
  <c r="F915" i="5"/>
  <c r="F290" i="5"/>
  <c r="F568" i="5"/>
  <c r="F768" i="5"/>
  <c r="F249" i="5"/>
  <c r="F250" i="5"/>
  <c r="F538" i="5"/>
  <c r="F870" i="5"/>
  <c r="F407" i="5"/>
  <c r="F452" i="5"/>
  <c r="F104" i="5"/>
  <c r="F5" i="5"/>
  <c r="F583" i="5"/>
  <c r="F233" i="5"/>
  <c r="F603" i="5"/>
  <c r="F130" i="5"/>
  <c r="F625" i="5"/>
  <c r="F303" i="5"/>
  <c r="F697" i="5"/>
  <c r="F913" i="5"/>
  <c r="F204" i="5"/>
  <c r="F645" i="5"/>
  <c r="F491" i="5"/>
  <c r="F701" i="5"/>
  <c r="F392" i="5"/>
  <c r="F17" i="5"/>
  <c r="F618" i="5"/>
  <c r="F720" i="5"/>
  <c r="F214" i="5"/>
  <c r="F741" i="5"/>
  <c r="F268" i="5"/>
  <c r="F396" i="5"/>
  <c r="F616" i="5"/>
  <c r="F682" i="5"/>
  <c r="F536" i="5"/>
  <c r="F860" i="5"/>
  <c r="F875" i="5"/>
  <c r="F823" i="5"/>
  <c r="F126" i="5"/>
  <c r="F774" i="5"/>
  <c r="F293" i="5"/>
  <c r="F424" i="5"/>
  <c r="F138" i="5"/>
  <c r="F903" i="5"/>
  <c r="F755" i="5"/>
  <c r="F572" i="5"/>
  <c r="F777" i="5"/>
  <c r="F864" i="5"/>
  <c r="F358" i="5"/>
  <c r="F416" i="5"/>
  <c r="F10" i="5"/>
  <c r="F589" i="5"/>
  <c r="F211" i="5"/>
  <c r="F485" i="5"/>
  <c r="F23" i="5"/>
  <c r="F707" i="5"/>
  <c r="F228" i="5"/>
  <c r="F235" i="5"/>
  <c r="F448" i="5"/>
  <c r="F56" i="5"/>
  <c r="F391" i="5"/>
  <c r="F651" i="5"/>
  <c r="F18" i="5"/>
  <c r="F901" i="5"/>
  <c r="F431" i="5"/>
  <c r="F673" i="5"/>
  <c r="F410" i="5"/>
  <c r="F760" i="5"/>
  <c r="F356" i="5"/>
  <c r="F353" i="5"/>
  <c r="F757" i="5"/>
  <c r="F770" i="5"/>
  <c r="F533" i="5"/>
  <c r="F421" i="5"/>
  <c r="F231" i="5"/>
  <c r="F109" i="5"/>
  <c r="F326" i="5"/>
  <c r="F141" i="5"/>
  <c r="F614" i="5"/>
  <c r="F764" i="5"/>
  <c r="F884" i="5"/>
  <c r="F215" i="5"/>
  <c r="F22" i="5"/>
  <c r="F38" i="5"/>
  <c r="F631" i="5"/>
  <c r="F169" i="5"/>
  <c r="F135" i="5"/>
  <c r="F862" i="5"/>
  <c r="F546" i="5"/>
  <c r="F626" i="5"/>
  <c r="F912" i="5"/>
  <c r="F822" i="5"/>
  <c r="F466" i="5"/>
  <c r="F788" i="5"/>
  <c r="F165" i="5"/>
  <c r="F900" i="5"/>
  <c r="F786" i="5"/>
  <c r="F660" i="5"/>
  <c r="F447" i="5"/>
  <c r="F21" i="5"/>
  <c r="F166" i="5"/>
  <c r="F820" i="5"/>
  <c r="F259" i="5"/>
  <c r="F148" i="5"/>
  <c r="F256" i="5"/>
  <c r="F379" i="5"/>
  <c r="F220" i="5"/>
  <c r="F906" i="5"/>
  <c r="F110" i="5"/>
  <c r="F86" i="5"/>
  <c r="F257" i="5"/>
  <c r="F245" i="5"/>
  <c r="F258" i="5"/>
  <c r="F129" i="5"/>
  <c r="F863" i="5"/>
  <c r="F643" i="5"/>
  <c r="F53" i="5"/>
  <c r="F552" i="5"/>
  <c r="F271" i="5"/>
  <c r="F582" i="5"/>
  <c r="F483" i="5"/>
  <c r="F149" i="5"/>
  <c r="F106" i="5"/>
  <c r="F123" i="5"/>
  <c r="F362" i="5"/>
  <c r="F69" i="5"/>
  <c r="F887" i="5"/>
  <c r="F769" i="5"/>
  <c r="F500" i="5"/>
  <c r="F704" i="5"/>
  <c r="F640" i="5"/>
  <c r="F155" i="5"/>
  <c r="F620" i="5"/>
  <c r="F304" i="5"/>
  <c r="F499" i="5"/>
  <c r="F128" i="5"/>
  <c r="F455" i="5"/>
  <c r="F134" i="5"/>
  <c r="F404" i="5"/>
  <c r="F629" i="5"/>
  <c r="F730" i="5"/>
  <c r="F756" i="5"/>
  <c r="F742" i="5"/>
  <c r="F314" i="5"/>
  <c r="F627" i="5"/>
  <c r="F474" i="5"/>
  <c r="F543" i="5"/>
  <c r="F609" i="5"/>
  <c r="F52" i="5"/>
  <c r="F703" i="5"/>
  <c r="F419" i="5"/>
  <c r="F415" i="5"/>
  <c r="F370" i="5"/>
  <c r="F324" i="5"/>
  <c r="F790" i="5"/>
  <c r="F20" i="5"/>
  <c r="F602" i="5"/>
  <c r="F209" i="5"/>
  <c r="F246" i="5"/>
  <c r="F74" i="5"/>
  <c r="F806" i="5"/>
  <c r="F376" i="5"/>
  <c r="F833" i="5"/>
  <c r="F230" i="5"/>
  <c r="F773" i="5"/>
  <c r="F871" i="5"/>
  <c r="F413" i="5"/>
  <c r="F650" i="5"/>
  <c r="F436" i="5"/>
  <c r="F414" i="5"/>
  <c r="F276" i="5"/>
  <c r="F812" i="5"/>
  <c r="F634" i="5"/>
  <c r="F540" i="5"/>
  <c r="F899" i="5"/>
  <c r="F778" i="5"/>
  <c r="F244" i="5"/>
  <c r="F897" i="5"/>
  <c r="F351" i="5"/>
  <c r="F346" i="5"/>
  <c r="F96" i="5"/>
  <c r="F445" i="5"/>
  <c r="F152" i="5"/>
  <c r="F508" i="5"/>
  <c r="F107" i="5"/>
  <c r="F454" i="5"/>
  <c r="F361" i="5"/>
  <c r="F359" i="5"/>
  <c r="F566" i="5"/>
  <c r="F389" i="5"/>
  <c r="F541" i="5"/>
  <c r="F319" i="5"/>
  <c r="F576" i="5"/>
  <c r="F352" i="5"/>
  <c r="F284" i="5"/>
  <c r="F317" i="5"/>
  <c r="F340" i="5"/>
  <c r="F339" i="5"/>
  <c r="F591" i="5"/>
  <c r="F378" i="5"/>
  <c r="F555" i="5"/>
  <c r="F338" i="5"/>
  <c r="F425" i="5"/>
  <c r="F178" i="5"/>
  <c r="F179" i="5"/>
  <c r="F98" i="5"/>
  <c r="F692" i="5"/>
  <c r="F97" i="5"/>
  <c r="F727" i="5"/>
  <c r="F87" i="5"/>
  <c r="F459" i="5"/>
  <c r="F772" i="5"/>
  <c r="F100" i="5"/>
  <c r="F280" i="5"/>
  <c r="F520" i="5"/>
  <c r="F344" i="5"/>
  <c r="F11" i="5"/>
  <c r="F422" i="5"/>
  <c r="F661" i="5"/>
  <c r="F883" i="5"/>
  <c r="F654" i="5"/>
  <c r="F754" i="5"/>
  <c r="F159" i="5"/>
  <c r="F82" i="5"/>
  <c r="F722" i="5"/>
  <c r="F7" i="5"/>
  <c r="F561" i="5"/>
  <c r="F759" i="5"/>
  <c r="F390" i="5"/>
  <c r="F511" i="5"/>
  <c r="F71" i="5"/>
  <c r="F57" i="5"/>
  <c r="F510" i="5"/>
  <c r="F482" i="5"/>
  <c r="F753" i="5"/>
  <c r="F288" i="5"/>
  <c r="F802" i="5"/>
  <c r="F330" i="5"/>
  <c r="F402" i="5"/>
  <c r="F795" i="5"/>
  <c r="F367" i="5"/>
  <c r="F588" i="5"/>
  <c r="F600" i="5"/>
  <c r="F59" i="5"/>
  <c r="F133" i="5"/>
  <c r="F253" i="5"/>
  <c r="F644" i="5"/>
  <c r="F473" i="5"/>
  <c r="F584" i="5"/>
  <c r="F2" i="5"/>
  <c r="F234" i="5"/>
  <c r="F571" i="5"/>
  <c r="F712" i="5"/>
  <c r="F197" i="5"/>
  <c r="F99" i="5"/>
  <c r="F826" i="5"/>
  <c r="F255" i="5"/>
  <c r="F585" i="5"/>
  <c r="F492" i="5"/>
  <c r="F747" i="5"/>
  <c r="F578" i="5"/>
  <c r="F502" i="5"/>
  <c r="F72" i="5"/>
  <c r="F350" i="5"/>
  <c r="F724" i="5"/>
  <c r="F537" i="5"/>
  <c r="F247" i="5"/>
  <c r="F35" i="5"/>
  <c r="F856" i="5"/>
  <c r="F593" i="5"/>
  <c r="F847" i="5"/>
  <c r="F318" i="5"/>
  <c r="F633" i="5"/>
  <c r="F594" i="5"/>
  <c r="F677" i="5"/>
  <c r="F678" i="5"/>
  <c r="F851" i="5"/>
  <c r="F845" i="5"/>
  <c r="F752" i="5"/>
  <c r="F62" i="5"/>
  <c r="F439" i="5"/>
  <c r="F136" i="5"/>
  <c r="F690" i="5"/>
  <c r="F517" i="5"/>
  <c r="F785" i="5"/>
  <c r="F686" i="5"/>
  <c r="F574" i="5"/>
  <c r="F365" i="5"/>
  <c r="F842" i="5"/>
  <c r="F513" i="5"/>
  <c r="F28" i="5"/>
  <c r="F652" i="5"/>
  <c r="F399" i="5"/>
  <c r="F653" i="5"/>
  <c r="F761" i="5"/>
  <c r="F373" i="5"/>
  <c r="F374" i="5"/>
  <c r="F375" i="5"/>
  <c r="F775" i="5"/>
  <c r="F824" i="5"/>
  <c r="F671" i="5"/>
  <c r="F241" i="5"/>
  <c r="F331" i="5"/>
  <c r="F289" i="5"/>
  <c r="F501" i="5"/>
  <c r="F401" i="5"/>
  <c r="F206" i="5"/>
  <c r="F579" i="5"/>
  <c r="F348" i="5"/>
  <c r="F840" i="5"/>
  <c r="F817" i="5"/>
  <c r="F3" i="5"/>
  <c r="F675" i="5"/>
  <c r="F451" i="5"/>
  <c r="F450" i="5"/>
  <c r="F739" i="5"/>
  <c r="F377" i="5"/>
  <c r="F114" i="5"/>
  <c r="F839" i="5"/>
  <c r="F101" i="5"/>
  <c r="F88" i="5"/>
  <c r="F409" i="5"/>
  <c r="F368" i="5"/>
  <c r="F70" i="5"/>
  <c r="F911" i="5"/>
  <c r="F58" i="5"/>
  <c r="F263" i="5"/>
  <c r="F64" i="5"/>
  <c r="F363" i="5"/>
  <c r="F744" i="5"/>
  <c r="F736" i="5"/>
  <c r="F766" i="5"/>
  <c r="F444" i="5"/>
  <c r="F77" i="5"/>
  <c r="F827" i="5"/>
  <c r="F590" i="5"/>
  <c r="F750" i="5"/>
  <c r="F557" i="5"/>
  <c r="F336" i="5"/>
  <c r="F599" i="5"/>
  <c r="F783" i="5"/>
  <c r="F855" i="5"/>
  <c r="F782" i="5"/>
  <c r="F151" i="5"/>
  <c r="F33" i="5"/>
  <c r="F679" i="5"/>
  <c r="F89" i="5"/>
  <c r="F664" i="5"/>
  <c r="F683" i="5"/>
  <c r="F475" i="5"/>
  <c r="F182" i="5"/>
  <c r="F580" i="5"/>
  <c r="F738" i="5"/>
  <c r="F173" i="5"/>
  <c r="F278" i="5"/>
  <c r="F868" i="5"/>
  <c r="F469" i="5"/>
  <c r="F539" i="5"/>
  <c r="F743" i="5"/>
  <c r="F689" i="5"/>
  <c r="F471" i="5"/>
  <c r="F597" i="5"/>
  <c r="F137" i="5"/>
  <c r="F46" i="5"/>
  <c r="F479" i="5"/>
  <c r="F76" i="5"/>
  <c r="F725" i="5"/>
  <c r="F818" i="5"/>
  <c r="F735" i="5"/>
  <c r="F41" i="5"/>
  <c r="F711" i="5"/>
  <c r="F315" i="5"/>
  <c r="F457" i="5"/>
  <c r="F567" i="5"/>
  <c r="F814" i="5"/>
  <c r="F174" i="5"/>
  <c r="F624" i="5"/>
  <c r="F886" i="5"/>
  <c r="F695" i="5"/>
  <c r="F684" i="5"/>
  <c r="F894" i="5"/>
  <c r="F127" i="5"/>
  <c r="F277" i="5"/>
  <c r="F898" i="5"/>
  <c r="F157" i="5"/>
  <c r="F527" i="5"/>
  <c r="F893" i="5"/>
  <c r="F879" i="5"/>
  <c r="F161" i="5"/>
  <c r="F371" i="5"/>
  <c r="F490" i="5"/>
  <c r="F874" i="5"/>
  <c r="F885" i="5"/>
  <c r="F810" i="5"/>
  <c r="F146" i="5"/>
  <c r="F443" i="5"/>
  <c r="F65" i="5"/>
  <c r="F780" i="5"/>
  <c r="F569" i="5"/>
  <c r="F813" i="5"/>
  <c r="F397" i="5"/>
  <c r="F787" i="5"/>
  <c r="F909" i="5"/>
  <c r="F384" i="5"/>
  <c r="F160" i="5"/>
  <c r="F710" i="5"/>
  <c r="F222" i="5"/>
  <c r="F844" i="5"/>
  <c r="F484" i="5"/>
  <c r="F67" i="5"/>
  <c r="F446" i="5"/>
  <c r="F605" i="5"/>
  <c r="F341" i="5"/>
  <c r="F867" i="5"/>
  <c r="F221" i="5"/>
  <c r="F740" i="5"/>
  <c r="F387" i="5"/>
  <c r="F476" i="5"/>
  <c r="F408" i="5"/>
  <c r="F558" i="5"/>
  <c r="F328" i="5"/>
  <c r="F563" i="5"/>
  <c r="F226" i="5"/>
  <c r="F595" i="5"/>
  <c r="F54" i="5"/>
  <c r="F745" i="5"/>
  <c r="F737" i="5"/>
  <c r="F892" i="5"/>
  <c r="F905" i="5"/>
  <c r="F224" i="5"/>
  <c r="F217" i="5"/>
  <c r="F834" i="5"/>
  <c r="F75" i="5"/>
  <c r="F386" i="5"/>
  <c r="F291" i="5"/>
  <c r="F61" i="5"/>
  <c r="F779" i="5"/>
  <c r="F60" i="5"/>
  <c r="F865" i="5"/>
  <c r="F218" i="5"/>
  <c r="F880" i="5"/>
  <c r="F252" i="5"/>
  <c r="F681" i="5"/>
  <c r="F6" i="5"/>
  <c r="F238" i="5"/>
  <c r="F687" i="5"/>
  <c r="F882" i="5"/>
  <c r="F25" i="5"/>
  <c r="F113" i="5"/>
  <c r="F24" i="5"/>
  <c r="F225" i="5"/>
  <c r="F66" i="5"/>
  <c r="F917" i="5"/>
  <c r="F461" i="5"/>
  <c r="F488" i="5"/>
  <c r="F573" i="5"/>
  <c r="F808" i="5"/>
  <c r="F688" i="5"/>
  <c r="F793" i="5"/>
  <c r="F902" i="5"/>
  <c r="F332" i="5"/>
  <c r="F916" i="5"/>
  <c r="F872" i="5"/>
  <c r="F227" i="5"/>
  <c r="F112" i="5"/>
  <c r="F93" i="5"/>
  <c r="F327" i="5"/>
  <c r="F657" i="5"/>
  <c r="F428" i="5"/>
  <c r="F622" i="5"/>
  <c r="F525" i="5"/>
  <c r="F417" i="5"/>
  <c r="F553" i="5"/>
  <c r="F385" i="5"/>
  <c r="F343" i="5"/>
  <c r="F81" i="5"/>
  <c r="F604" i="5"/>
  <c r="F316" i="5"/>
  <c r="F630" i="5"/>
  <c r="F267" i="5"/>
  <c r="F486" i="5"/>
  <c r="F749" i="5"/>
  <c r="F518" i="5"/>
  <c r="F295" i="5"/>
  <c r="F308" i="5"/>
  <c r="F843" i="5"/>
  <c r="F264" i="5"/>
  <c r="F801" i="5"/>
  <c r="F505" i="5"/>
  <c r="F798" i="5"/>
  <c r="F838" i="5"/>
  <c r="F674" i="5"/>
  <c r="F487" i="5"/>
  <c r="F805" i="5"/>
  <c r="F854" i="5"/>
  <c r="F388" i="5"/>
  <c r="F771" i="5"/>
  <c r="F223" i="5"/>
  <c r="F334" i="5"/>
  <c r="F337" i="5"/>
  <c r="F804" i="5"/>
  <c r="F80" i="5"/>
  <c r="F857" i="5"/>
  <c r="F601" i="5"/>
  <c r="F242" i="5"/>
  <c r="F617" i="5"/>
  <c r="F312" i="5"/>
  <c r="F849" i="5"/>
  <c r="F29" i="5"/>
  <c r="F40" i="5"/>
  <c r="F181" i="5"/>
  <c r="F869" i="5"/>
  <c r="F364" i="5"/>
  <c r="F635" i="5"/>
  <c r="F85" i="5"/>
  <c r="F848" i="5"/>
  <c r="F335" i="5"/>
  <c r="F495" i="5"/>
  <c r="F803" i="5"/>
  <c r="F850" i="5"/>
  <c r="F507" i="5"/>
  <c r="F420" i="5"/>
  <c r="F531" i="5"/>
  <c r="F876" i="5"/>
  <c r="F265" i="5"/>
  <c r="F383" i="5"/>
  <c r="F881" i="5"/>
  <c r="F437" i="5"/>
  <c r="F713" i="5"/>
  <c r="F266" i="5"/>
  <c r="F728" i="5"/>
  <c r="F329" i="5"/>
  <c r="F438" i="5"/>
  <c r="F524" i="5"/>
  <c r="F458" i="5"/>
  <c r="F861" i="5"/>
  <c r="F832" i="5"/>
  <c r="F691" i="5"/>
  <c r="F283" i="5"/>
  <c r="F723" i="5"/>
  <c r="F460" i="5"/>
  <c r="F519" i="5"/>
  <c r="F598" i="5"/>
  <c r="F496" i="5"/>
  <c r="F172" i="5"/>
  <c r="F412" i="5"/>
  <c r="F721" i="5"/>
  <c r="F890" i="5"/>
  <c r="F171" i="5"/>
  <c r="F198" i="5"/>
  <c r="F470" i="5"/>
  <c r="F116" i="5"/>
  <c r="F117" i="5"/>
  <c r="F442" i="5"/>
  <c r="F320" i="5"/>
  <c r="F321" i="5"/>
  <c r="F195" i="5"/>
  <c r="F12" i="5"/>
  <c r="F119" i="5"/>
  <c r="F115" i="5"/>
  <c r="F13" i="5"/>
  <c r="F836" i="5"/>
  <c r="F382" i="5"/>
  <c r="F14" i="5"/>
  <c r="F156" i="5"/>
  <c r="F272" i="5"/>
  <c r="F95" i="5"/>
  <c r="F825" i="5"/>
  <c r="F186" i="5"/>
  <c r="F423" i="5"/>
  <c r="F83" i="5"/>
  <c r="F236" i="5"/>
  <c r="F84" i="5"/>
  <c r="F449" i="5"/>
  <c r="F301" i="5"/>
  <c r="F694" i="5"/>
  <c r="F36" i="5"/>
  <c r="F497" i="5"/>
  <c r="F111" i="5"/>
  <c r="F105" i="5"/>
  <c r="F150" i="5"/>
  <c r="F784" i="5"/>
  <c r="F47" i="5"/>
  <c r="F285" i="5"/>
  <c r="F562" i="5"/>
  <c r="F132" i="5"/>
  <c r="F889" i="5"/>
  <c r="F49" i="5"/>
  <c r="F696" i="5"/>
  <c r="F30" i="5"/>
  <c r="F564" i="5"/>
  <c r="F68" i="5"/>
  <c r="F503" i="5"/>
  <c r="F792" i="5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33" i="1" a="1"/>
  <c r="E133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378" i="1" a="1"/>
  <c r="E378" i="1" s="1"/>
  <c r="E25" i="1" a="1"/>
  <c r="E25" i="1" s="1"/>
  <c r="E26" i="1" a="1"/>
  <c r="E26" i="1" s="1"/>
  <c r="E27" i="1" a="1"/>
  <c r="E27" i="1" s="1"/>
  <c r="E560" i="1" a="1"/>
  <c r="E560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66" i="1" a="1"/>
  <c r="E566" i="1" s="1"/>
  <c r="E58" i="1" a="1"/>
  <c r="E58" i="1" s="1"/>
  <c r="E59" i="1" a="1"/>
  <c r="E59" i="1" s="1"/>
  <c r="E60" i="1" a="1"/>
  <c r="E60" i="1" s="1"/>
  <c r="E67" i="1" a="1"/>
  <c r="E67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577" i="1" a="1"/>
  <c r="E57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14" i="1" a="1"/>
  <c r="E14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57" i="1" a="1"/>
  <c r="E57" i="1" s="1"/>
  <c r="E122" i="1" a="1"/>
  <c r="E122" i="1" s="1"/>
  <c r="E123" i="1" a="1"/>
  <c r="E123" i="1" s="1"/>
  <c r="E124" i="1" a="1"/>
  <c r="E124" i="1" s="1"/>
  <c r="E789" i="1" a="1"/>
  <c r="E789" i="1" s="1"/>
  <c r="E126" i="1" a="1"/>
  <c r="E126" i="1" s="1"/>
  <c r="E127" i="1" a="1"/>
  <c r="E127" i="1" s="1"/>
  <c r="E945" i="1" a="1"/>
  <c r="E945" i="1" s="1"/>
  <c r="E129" i="1" a="1"/>
  <c r="E129" i="1" s="1"/>
  <c r="E130" i="1" a="1"/>
  <c r="E130" i="1" s="1"/>
  <c r="E131" i="1" a="1"/>
  <c r="E131" i="1" s="1"/>
  <c r="E132" i="1" a="1"/>
  <c r="E132" i="1" s="1"/>
  <c r="E619" i="1" a="1"/>
  <c r="E619" i="1" s="1"/>
  <c r="E134" i="1" a="1"/>
  <c r="E134" i="1" s="1"/>
  <c r="E620" i="1" a="1"/>
  <c r="E620" i="1" s="1"/>
  <c r="E136" i="1" a="1"/>
  <c r="E136" i="1" s="1"/>
  <c r="E625" i="1" a="1"/>
  <c r="E625" i="1" s="1"/>
  <c r="E138" i="1" a="1"/>
  <c r="E138" i="1" s="1"/>
  <c r="E139" i="1" a="1"/>
  <c r="E139" i="1" s="1"/>
  <c r="E634" i="1" a="1"/>
  <c r="E634" i="1" s="1"/>
  <c r="E141" i="1" a="1"/>
  <c r="E141" i="1" s="1"/>
  <c r="E142" i="1" a="1"/>
  <c r="E142" i="1" s="1"/>
  <c r="E672" i="1" a="1"/>
  <c r="E672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659" i="1" a="1"/>
  <c r="E659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328" i="1" a="1"/>
  <c r="E328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732" i="1" a="1"/>
  <c r="E732" i="1" s="1"/>
  <c r="E245" i="1" a="1"/>
  <c r="E245" i="1" s="1"/>
  <c r="E246" i="1" a="1"/>
  <c r="E246" i="1" s="1"/>
  <c r="E567" i="1" a="1"/>
  <c r="E56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520" i="1" a="1"/>
  <c r="E520" i="1" s="1"/>
  <c r="E259" i="1" a="1"/>
  <c r="E259" i="1" s="1"/>
  <c r="E260" i="1" a="1"/>
  <c r="E260" i="1" s="1"/>
  <c r="E706" i="1" a="1"/>
  <c r="E706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539" i="1" a="1"/>
  <c r="E539" i="1" s="1"/>
  <c r="E321" i="1" a="1"/>
  <c r="E321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332" i="1" a="1"/>
  <c r="E332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61" i="1" a="1"/>
  <c r="E6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247" i="1" a="1"/>
  <c r="E247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565" i="1" a="1"/>
  <c r="E565" i="1" s="1"/>
  <c r="E322" i="1" a="1"/>
  <c r="E322" i="1" s="1"/>
  <c r="E323" i="1" a="1"/>
  <c r="E323" i="1" s="1"/>
  <c r="E949" i="1" a="1"/>
  <c r="E949" i="1" s="1"/>
  <c r="E325" i="1" a="1"/>
  <c r="E325" i="1" s="1"/>
  <c r="E326" i="1" a="1"/>
  <c r="E326" i="1" s="1"/>
  <c r="E327" i="1" a="1"/>
  <c r="E327" i="1" s="1"/>
  <c r="E884" i="1" a="1"/>
  <c r="E884" i="1" s="1"/>
  <c r="E329" i="1" a="1"/>
  <c r="E329" i="1" s="1"/>
  <c r="E28" i="1" a="1"/>
  <c r="E28" i="1" s="1"/>
  <c r="E331" i="1" a="1"/>
  <c r="E331" i="1" s="1"/>
  <c r="E937" i="1" a="1"/>
  <c r="E937" i="1" s="1"/>
  <c r="E1008" i="1" a="1"/>
  <c r="E1008" i="1" s="1"/>
  <c r="E334" i="1" a="1"/>
  <c r="E334" i="1" s="1"/>
  <c r="E335" i="1" a="1"/>
  <c r="E335" i="1" s="1"/>
  <c r="E336" i="1" a="1"/>
  <c r="E336" i="1" s="1"/>
  <c r="E337" i="1" a="1"/>
  <c r="E337" i="1" s="1"/>
  <c r="E396" i="1" a="1"/>
  <c r="E396" i="1" s="1"/>
  <c r="E543" i="1" a="1"/>
  <c r="E543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128" i="1" a="1"/>
  <c r="E128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9" i="1" a="1"/>
  <c r="E379" i="1" s="1"/>
  <c r="E618" i="1" a="1"/>
  <c r="E618" i="1" s="1"/>
  <c r="E380" i="1" a="1"/>
  <c r="E380" i="1" s="1"/>
  <c r="E272" i="1" a="1"/>
  <c r="E272" i="1" s="1"/>
  <c r="E382" i="1" a="1"/>
  <c r="E382" i="1" s="1"/>
  <c r="E280" i="1" a="1"/>
  <c r="E280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807" i="1" a="1"/>
  <c r="E807" i="1" s="1"/>
  <c r="E392" i="1" a="1"/>
  <c r="E392" i="1" s="1"/>
  <c r="E393" i="1" a="1"/>
  <c r="E393" i="1" s="1"/>
  <c r="E394" i="1" a="1"/>
  <c r="E394" i="1" s="1"/>
  <c r="E395" i="1" a="1"/>
  <c r="E395" i="1" s="1"/>
  <c r="E363" i="1" a="1"/>
  <c r="E363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770" i="1" a="1"/>
  <c r="E770" i="1" s="1"/>
  <c r="E405" i="1" a="1"/>
  <c r="E405" i="1" s="1"/>
  <c r="E406" i="1" a="1"/>
  <c r="E406" i="1" s="1"/>
  <c r="E135" i="1" a="1"/>
  <c r="E135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77" i="1" a="1"/>
  <c r="E77" i="1" s="1"/>
  <c r="E461" i="1" a="1"/>
  <c r="E461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67" i="1" a="1"/>
  <c r="E46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69" i="1" a="1"/>
  <c r="E469" i="1" s="1"/>
  <c r="E455" i="1" a="1"/>
  <c r="E455" i="1" s="1"/>
  <c r="E456" i="1" a="1"/>
  <c r="E456" i="1" s="1"/>
  <c r="E457" i="1" a="1"/>
  <c r="E457" i="1" s="1"/>
  <c r="E458" i="1" a="1"/>
  <c r="E458" i="1" s="1"/>
  <c r="E471" i="1" a="1"/>
  <c r="E471" i="1" s="1"/>
  <c r="E477" i="1" a="1"/>
  <c r="E477" i="1" s="1"/>
  <c r="E479" i="1" a="1"/>
  <c r="E479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258" i="1" a="1"/>
  <c r="E258" i="1" s="1"/>
  <c r="E468" i="1" a="1"/>
  <c r="E468" i="1" s="1"/>
  <c r="E338" i="1" a="1"/>
  <c r="E338" i="1" s="1"/>
  <c r="E470" i="1" a="1"/>
  <c r="E470" i="1" s="1"/>
  <c r="E1027" i="1" a="1"/>
  <c r="E1027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805" i="1" a="1"/>
  <c r="E805" i="1" s="1"/>
  <c r="E478" i="1" a="1"/>
  <c r="E478" i="1" s="1"/>
  <c r="E681" i="1" a="1"/>
  <c r="E681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977" i="1" a="1"/>
  <c r="E977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699" i="1" a="1"/>
  <c r="E699" i="1" s="1"/>
  <c r="E700" i="1" a="1"/>
  <c r="E700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137" i="1" a="1"/>
  <c r="E137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794" i="1" a="1"/>
  <c r="E794" i="1" s="1"/>
  <c r="E601" i="1" a="1"/>
  <c r="E601" i="1" s="1"/>
  <c r="E538" i="1" a="1"/>
  <c r="E538" i="1" s="1"/>
  <c r="E587" i="1" a="1"/>
  <c r="E587" i="1" s="1"/>
  <c r="E540" i="1" a="1"/>
  <c r="E540" i="1" s="1"/>
  <c r="E605" i="1" a="1"/>
  <c r="E605" i="1" s="1"/>
  <c r="E542" i="1" a="1"/>
  <c r="E542" i="1" s="1"/>
  <c r="E140" i="1" a="1"/>
  <c r="E140" i="1" s="1"/>
  <c r="E544" i="1" a="1"/>
  <c r="E544" i="1" s="1"/>
  <c r="E661" i="1" a="1"/>
  <c r="E661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418" i="1" a="1"/>
  <c r="E418" i="1" s="1"/>
  <c r="E561" i="1" a="1"/>
  <c r="E561" i="1" s="1"/>
  <c r="E562" i="1" a="1"/>
  <c r="E562" i="1" s="1"/>
  <c r="E563" i="1" a="1"/>
  <c r="E563" i="1" s="1"/>
  <c r="E564" i="1" a="1"/>
  <c r="E564" i="1" s="1"/>
  <c r="E930" i="1" a="1"/>
  <c r="E930" i="1" s="1"/>
  <c r="E454" i="1" a="1"/>
  <c r="E454" i="1" s="1"/>
  <c r="E938" i="1" a="1"/>
  <c r="E938" i="1" s="1"/>
  <c r="E568" i="1" a="1"/>
  <c r="E568" i="1" s="1"/>
  <c r="E569" i="1" a="1"/>
  <c r="E569" i="1" s="1"/>
  <c r="E570" i="1" a="1"/>
  <c r="E570" i="1" s="1"/>
  <c r="E571" i="1" a="1"/>
  <c r="E571" i="1" s="1"/>
  <c r="E808" i="1" a="1"/>
  <c r="E808" i="1" s="1"/>
  <c r="E490" i="1" a="1"/>
  <c r="E490" i="1" s="1"/>
  <c r="E574" i="1" a="1"/>
  <c r="E574" i="1" s="1"/>
  <c r="E575" i="1" a="1"/>
  <c r="E575" i="1" s="1"/>
  <c r="E576" i="1" a="1"/>
  <c r="E576" i="1" s="1"/>
  <c r="E501" i="1" a="1"/>
  <c r="E501" i="1" s="1"/>
  <c r="E502" i="1" a="1"/>
  <c r="E502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988" i="1" a="1"/>
  <c r="E988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417" i="1" a="1"/>
  <c r="E417" i="1" s="1"/>
  <c r="E602" i="1" a="1"/>
  <c r="E602" i="1" s="1"/>
  <c r="E545" i="1" a="1"/>
  <c r="E545" i="1" s="1"/>
  <c r="E604" i="1" a="1"/>
  <c r="E604" i="1" s="1"/>
  <c r="E662" i="1" a="1"/>
  <c r="E662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904" i="1" a="1"/>
  <c r="E904" i="1" s="1"/>
  <c r="E407" i="1" a="1"/>
  <c r="E407" i="1" s="1"/>
  <c r="E613" i="1" a="1"/>
  <c r="E613" i="1" s="1"/>
  <c r="E839" i="1" a="1"/>
  <c r="E839" i="1" s="1"/>
  <c r="E615" i="1" a="1"/>
  <c r="E615" i="1" s="1"/>
  <c r="E616" i="1" a="1"/>
  <c r="E616" i="1" s="1"/>
  <c r="E617" i="1" a="1"/>
  <c r="E617" i="1" s="1"/>
  <c r="E730" i="1" a="1"/>
  <c r="E730" i="1" s="1"/>
  <c r="E773" i="1" a="1"/>
  <c r="E773" i="1" s="1"/>
  <c r="E778" i="1" a="1"/>
  <c r="E778" i="1" s="1"/>
  <c r="E621" i="1" a="1"/>
  <c r="E621" i="1" s="1"/>
  <c r="E622" i="1" a="1"/>
  <c r="E622" i="1" s="1"/>
  <c r="E623" i="1" a="1"/>
  <c r="E623" i="1" s="1"/>
  <c r="E624" i="1" a="1"/>
  <c r="E624" i="1" s="1"/>
  <c r="E614" i="1" a="1"/>
  <c r="E614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798" i="1" a="1"/>
  <c r="E798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843" i="1" a="1"/>
  <c r="E843" i="1" s="1"/>
  <c r="E660" i="1" a="1"/>
  <c r="E660" i="1" s="1"/>
  <c r="E447" i="1" a="1"/>
  <c r="E447" i="1" s="1"/>
  <c r="E913" i="1" a="1"/>
  <c r="E913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460" i="1" a="1"/>
  <c r="E460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701" i="1" a="1"/>
  <c r="E70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330" i="1" a="1"/>
  <c r="E330" i="1" s="1"/>
  <c r="E697" i="1" a="1"/>
  <c r="E697" i="1" s="1"/>
  <c r="E698" i="1" a="1"/>
  <c r="E698" i="1" s="1"/>
  <c r="E712" i="1" a="1"/>
  <c r="E712" i="1" s="1"/>
  <c r="E726" i="1" a="1"/>
  <c r="E726" i="1" s="1"/>
  <c r="E573" i="1" a="1"/>
  <c r="E573" i="1" s="1"/>
  <c r="E702" i="1" a="1"/>
  <c r="E702" i="1" s="1"/>
  <c r="E703" i="1" a="1"/>
  <c r="E703" i="1" s="1"/>
  <c r="E704" i="1" a="1"/>
  <c r="E704" i="1" s="1"/>
  <c r="E705" i="1" a="1"/>
  <c r="E705" i="1" s="1"/>
  <c r="E603" i="1" a="1"/>
  <c r="E603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333" i="1" a="1"/>
  <c r="E333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121" i="1" a="1"/>
  <c r="E121" i="1" s="1"/>
  <c r="E727" i="1" a="1"/>
  <c r="E727" i="1" s="1"/>
  <c r="E790" i="1" a="1"/>
  <c r="E790" i="1" s="1"/>
  <c r="E729" i="1" a="1"/>
  <c r="E729" i="1" s="1"/>
  <c r="E572" i="1" a="1"/>
  <c r="E572" i="1" s="1"/>
  <c r="E731" i="1" a="1"/>
  <c r="E731" i="1" s="1"/>
  <c r="E753" i="1" a="1"/>
  <c r="E753" i="1" s="1"/>
  <c r="E733" i="1" a="1"/>
  <c r="E733" i="1" s="1"/>
  <c r="E734" i="1" a="1"/>
  <c r="E734" i="1" s="1"/>
  <c r="E324" i="1" a="1"/>
  <c r="E324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391" i="1" a="1"/>
  <c r="E391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927" i="1" a="1"/>
  <c r="E927" i="1" s="1"/>
  <c r="E844" i="1" a="1"/>
  <c r="E844" i="1" s="1"/>
  <c r="E772" i="1" a="1"/>
  <c r="E772" i="1" s="1"/>
  <c r="E861" i="1" a="1"/>
  <c r="E861" i="1" s="1"/>
  <c r="E774" i="1" a="1"/>
  <c r="E774" i="1" s="1"/>
  <c r="E775" i="1" a="1"/>
  <c r="E775" i="1" s="1"/>
  <c r="E776" i="1" a="1"/>
  <c r="E776" i="1" s="1"/>
  <c r="E777" i="1" a="1"/>
  <c r="E777" i="1" s="1"/>
  <c r="E696" i="1" a="1"/>
  <c r="E696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950" i="1" a="1"/>
  <c r="E950" i="1" s="1"/>
  <c r="E1030" i="1" a="1"/>
  <c r="E1030" i="1" s="1"/>
  <c r="E791" i="1" a="1"/>
  <c r="E791" i="1" s="1"/>
  <c r="E792" i="1" a="1"/>
  <c r="E792" i="1" s="1"/>
  <c r="E793" i="1" a="1"/>
  <c r="E793" i="1" s="1"/>
  <c r="E888" i="1" a="1"/>
  <c r="E888" i="1" s="1"/>
  <c r="E795" i="1" a="1"/>
  <c r="E795" i="1" s="1"/>
  <c r="E796" i="1" a="1"/>
  <c r="E796" i="1" s="1"/>
  <c r="E797" i="1" a="1"/>
  <c r="E797" i="1" s="1"/>
  <c r="E611" i="1" a="1"/>
  <c r="E611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237" i="1" a="1"/>
  <c r="E237" i="1" s="1"/>
  <c r="E806" i="1" a="1"/>
  <c r="E806" i="1" s="1"/>
  <c r="E612" i="1" a="1"/>
  <c r="E612" i="1" s="1"/>
  <c r="E143" i="1" a="1"/>
  <c r="E143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536" i="1" a="1"/>
  <c r="E536" i="1" s="1"/>
  <c r="E840" i="1" a="1"/>
  <c r="E840" i="1" s="1"/>
  <c r="E841" i="1" a="1"/>
  <c r="E841" i="1" s="1"/>
  <c r="E842" i="1" a="1"/>
  <c r="E842" i="1" s="1"/>
  <c r="E537" i="1" a="1"/>
  <c r="E537" i="1" s="1"/>
  <c r="E982" i="1" a="1"/>
  <c r="E982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541" i="1" a="1"/>
  <c r="E54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125" i="1" a="1"/>
  <c r="E125" i="1" s="1"/>
  <c r="E881" i="1" a="1"/>
  <c r="E881" i="1" s="1"/>
  <c r="E882" i="1" a="1"/>
  <c r="E882" i="1" s="1"/>
  <c r="E883" i="1" a="1"/>
  <c r="E883" i="1" s="1"/>
  <c r="E244" i="1" a="1"/>
  <c r="E244" i="1" s="1"/>
  <c r="E885" i="1" a="1"/>
  <c r="E885" i="1" s="1"/>
  <c r="E886" i="1" a="1"/>
  <c r="E886" i="1" s="1"/>
  <c r="E887" i="1" a="1"/>
  <c r="E887" i="1" s="1"/>
  <c r="E880" i="1" a="1"/>
  <c r="E880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61" i="1" a="1"/>
  <c r="E961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47" i="1" a="1"/>
  <c r="E947" i="1" s="1"/>
  <c r="E911" i="1" a="1"/>
  <c r="E911" i="1" s="1"/>
  <c r="E912" i="1" a="1"/>
  <c r="E912" i="1" s="1"/>
  <c r="E339" i="1" a="1"/>
  <c r="E339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271" i="1" a="1"/>
  <c r="E271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51" i="1" a="1"/>
  <c r="E951" i="1" s="1"/>
  <c r="E928" i="1" a="1"/>
  <c r="E928" i="1" s="1"/>
  <c r="E929" i="1" a="1"/>
  <c r="E929" i="1" s="1"/>
  <c r="E960" i="1" a="1"/>
  <c r="E96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313" i="1" a="1"/>
  <c r="E313" i="1" s="1"/>
  <c r="E459" i="1" a="1"/>
  <c r="E459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230" i="1" a="1"/>
  <c r="E230" i="1" s="1"/>
  <c r="E946" i="1" a="1"/>
  <c r="E946" i="1" s="1"/>
  <c r="E771" i="1" a="1"/>
  <c r="E771" i="1" s="1"/>
  <c r="E948" i="1" a="1"/>
  <c r="E948" i="1" s="1"/>
  <c r="E301" i="1" a="1"/>
  <c r="E301" i="1" s="1"/>
  <c r="E728" i="1" a="1"/>
  <c r="E728" i="1" s="1"/>
  <c r="E24" i="1" a="1"/>
  <c r="E24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578" i="1" a="1"/>
  <c r="E578" i="1" s="1"/>
  <c r="E974" i="1" a="1"/>
  <c r="E974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10" i="1" a="1"/>
  <c r="E910" i="1" s="1"/>
  <c r="E975" i="1" a="1"/>
  <c r="E975" i="1" s="1"/>
  <c r="E976" i="1" a="1"/>
  <c r="E976" i="1" s="1"/>
  <c r="E404" i="1" a="1"/>
  <c r="E404" i="1" s="1"/>
  <c r="E978" i="1" a="1"/>
  <c r="E978" i="1" s="1"/>
  <c r="E979" i="1" a="1"/>
  <c r="E979" i="1" s="1"/>
  <c r="E980" i="1" a="1"/>
  <c r="E980" i="1" s="1"/>
  <c r="E981" i="1" a="1"/>
  <c r="E981" i="1" s="1"/>
  <c r="E381" i="1" a="1"/>
  <c r="E381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20" i="1" a="1"/>
  <c r="E920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735" i="1" a="1"/>
  <c r="E735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261" i="1" a="1"/>
  <c r="E261" i="1" s="1"/>
  <c r="E1028" i="1" a="1"/>
  <c r="E1028" i="1" s="1"/>
  <c r="E1029" i="1" a="1"/>
  <c r="E1029" i="1" s="1"/>
  <c r="E383" i="1" a="1"/>
  <c r="E383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2" i="1" a="1"/>
  <c r="E2" i="1" s="1"/>
  <c r="F5" i="1" a="1"/>
  <c r="F5" i="1" s="1"/>
  <c r="F8" i="1" a="1"/>
  <c r="F8" i="1" s="1"/>
  <c r="F9" i="1" a="1"/>
  <c r="F9" i="1" s="1"/>
  <c r="F10" i="1" a="1"/>
  <c r="F10" i="1" s="1"/>
  <c r="F12" i="1" a="1"/>
  <c r="F12" i="1" s="1"/>
  <c r="F13" i="1" a="1"/>
  <c r="F13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5" i="1" a="1"/>
  <c r="F25" i="1" s="1"/>
  <c r="F26" i="1" a="1"/>
  <c r="F26" i="1" s="1"/>
  <c r="F27" i="1" a="1"/>
  <c r="F27" i="1" s="1"/>
  <c r="F29" i="1" a="1"/>
  <c r="F29" i="1" s="1"/>
  <c r="F30" i="1" a="1"/>
  <c r="F30" i="1" s="1"/>
  <c r="F31" i="1" a="1"/>
  <c r="F31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2" i="1" a="1"/>
  <c r="F42" i="1" s="1"/>
  <c r="F43" i="1" a="1"/>
  <c r="F43" i="1" s="1"/>
  <c r="F44" i="1" a="1"/>
  <c r="F44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5" i="1" a="1"/>
  <c r="F55" i="1" s="1"/>
  <c r="F56" i="1" a="1"/>
  <c r="F56" i="1" s="1"/>
  <c r="F58" i="1" a="1"/>
  <c r="F58" i="1" s="1"/>
  <c r="F59" i="1" a="1"/>
  <c r="F59" i="1" s="1"/>
  <c r="F60" i="1" a="1"/>
  <c r="F60" i="1" s="1"/>
  <c r="F62" i="1" a="1"/>
  <c r="F62" i="1" s="1"/>
  <c r="F63" i="1" a="1"/>
  <c r="F63" i="1" s="1"/>
  <c r="F65" i="1" a="1"/>
  <c r="F65" i="1" s="1"/>
  <c r="F66" i="1" a="1"/>
  <c r="F66" i="1" s="1"/>
  <c r="F68" i="1" a="1"/>
  <c r="F68" i="1" s="1"/>
  <c r="F69" i="1" a="1"/>
  <c r="F69" i="1" s="1"/>
  <c r="F71" i="1" a="1"/>
  <c r="F71" i="1" s="1"/>
  <c r="F73" i="1" a="1"/>
  <c r="F73" i="1" s="1"/>
  <c r="F75" i="1" a="1"/>
  <c r="F75" i="1" s="1"/>
  <c r="F76" i="1" a="1"/>
  <c r="F76" i="1" s="1"/>
  <c r="F79" i="1" a="1"/>
  <c r="F79" i="1" s="1"/>
  <c r="F80" i="1" a="1"/>
  <c r="F80" i="1" s="1"/>
  <c r="F81" i="1" a="1"/>
  <c r="F81" i="1" s="1"/>
  <c r="F82" i="1" a="1"/>
  <c r="F82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7" i="1" a="1"/>
  <c r="F97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2" i="1" a="1"/>
  <c r="F122" i="1" s="1"/>
  <c r="F123" i="1" a="1"/>
  <c r="F123" i="1" s="1"/>
  <c r="F124" i="1" a="1"/>
  <c r="F124" i="1" s="1"/>
  <c r="F126" i="1" a="1"/>
  <c r="F126" i="1" s="1"/>
  <c r="F127" i="1" a="1"/>
  <c r="F127" i="1" s="1"/>
  <c r="F129" i="1" a="1"/>
  <c r="F129" i="1" s="1"/>
  <c r="F131" i="1" a="1"/>
  <c r="F131" i="1" s="1"/>
  <c r="F134" i="1" a="1"/>
  <c r="F134" i="1" s="1"/>
  <c r="F136" i="1" a="1"/>
  <c r="F136" i="1" s="1"/>
  <c r="F138" i="1" a="1"/>
  <c r="F138" i="1" s="1"/>
  <c r="F139" i="1" a="1"/>
  <c r="F139" i="1" s="1"/>
  <c r="F141" i="1" a="1"/>
  <c r="F141" i="1" s="1"/>
  <c r="F142" i="1" a="1"/>
  <c r="F142" i="1" s="1"/>
  <c r="F144" i="1" a="1"/>
  <c r="F144" i="1" s="1"/>
  <c r="F145" i="1" a="1"/>
  <c r="F145" i="1" s="1"/>
  <c r="F146" i="1" a="1"/>
  <c r="F146" i="1" s="1"/>
  <c r="F148" i="1" a="1"/>
  <c r="F148" i="1" s="1"/>
  <c r="F149" i="1" a="1"/>
  <c r="F149" i="1" s="1"/>
  <c r="F150" i="1" a="1"/>
  <c r="F150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6" i="1" a="1"/>
  <c r="F186" i="1" s="1"/>
  <c r="F187" i="1" a="1"/>
  <c r="F187" i="1" s="1"/>
  <c r="F190" i="1" a="1"/>
  <c r="F190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8" i="1" a="1"/>
  <c r="F208" i="1" s="1"/>
  <c r="F209" i="1" a="1"/>
  <c r="F209" i="1" s="1"/>
  <c r="F210" i="1" a="1"/>
  <c r="F210" i="1" s="1"/>
  <c r="F211" i="1" a="1"/>
  <c r="F211" i="1" s="1"/>
  <c r="F213" i="1" a="1"/>
  <c r="F213" i="1" s="1"/>
  <c r="F214" i="1" a="1"/>
  <c r="F214" i="1" s="1"/>
  <c r="F215" i="1" a="1"/>
  <c r="F215" i="1" s="1"/>
  <c r="F216" i="1" a="1"/>
  <c r="F216" i="1" s="1"/>
  <c r="F218" i="1" a="1"/>
  <c r="F218" i="1" s="1"/>
  <c r="F220" i="1" a="1"/>
  <c r="F220" i="1" s="1"/>
  <c r="F221" i="1" a="1"/>
  <c r="F221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8" i="1" a="1"/>
  <c r="F238" i="1" s="1"/>
  <c r="F239" i="1" a="1"/>
  <c r="F239" i="1" s="1"/>
  <c r="F240" i="1" a="1"/>
  <c r="F240" i="1" s="1"/>
  <c r="F241" i="1" a="1"/>
  <c r="F241" i="1" s="1"/>
  <c r="F243" i="1" a="1"/>
  <c r="F243" i="1" s="1"/>
  <c r="F245" i="1" a="1"/>
  <c r="F245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9" i="1" a="1"/>
  <c r="F259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9" i="1" a="1"/>
  <c r="F269" i="1" s="1"/>
  <c r="F270" i="1" a="1"/>
  <c r="F270" i="1" s="1"/>
  <c r="F273" i="1" a="1"/>
  <c r="F273" i="1" s="1"/>
  <c r="F274" i="1" a="1"/>
  <c r="F274" i="1" s="1"/>
  <c r="F277" i="1" a="1"/>
  <c r="F277" i="1" s="1"/>
  <c r="F278" i="1" a="1"/>
  <c r="F278" i="1" s="1"/>
  <c r="F281" i="1" a="1"/>
  <c r="F281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300" i="1" a="1"/>
  <c r="F300" i="1" s="1"/>
  <c r="F302" i="1" a="1"/>
  <c r="F302" i="1" s="1"/>
  <c r="F303" i="1" a="1"/>
  <c r="F303" i="1" s="1"/>
  <c r="F306" i="1" a="1"/>
  <c r="F306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4" i="1" a="1"/>
  <c r="F314" i="1" s="1"/>
  <c r="F315" i="1" a="1"/>
  <c r="F315" i="1" s="1"/>
  <c r="F317" i="1" a="1"/>
  <c r="F317" i="1" s="1"/>
  <c r="F318" i="1" a="1"/>
  <c r="F318" i="1" s="1"/>
  <c r="F319" i="1" a="1"/>
  <c r="F319" i="1" s="1"/>
  <c r="F320" i="1" a="1"/>
  <c r="F320" i="1" s="1"/>
  <c r="F322" i="1" a="1"/>
  <c r="F322" i="1" s="1"/>
  <c r="F323" i="1" a="1"/>
  <c r="F323" i="1" s="1"/>
  <c r="F325" i="1" a="1"/>
  <c r="F325" i="1" s="1"/>
  <c r="F326" i="1" a="1"/>
  <c r="F326" i="1" s="1"/>
  <c r="F327" i="1" a="1"/>
  <c r="F327" i="1" s="1"/>
  <c r="F329" i="1" a="1"/>
  <c r="F329" i="1" s="1"/>
  <c r="F331" i="1" a="1"/>
  <c r="F331" i="1" s="1"/>
  <c r="F334" i="1" a="1"/>
  <c r="F334" i="1" s="1"/>
  <c r="F335" i="1" a="1"/>
  <c r="F335" i="1" s="1"/>
  <c r="F336" i="1" a="1"/>
  <c r="F336" i="1" s="1"/>
  <c r="F337" i="1" a="1"/>
  <c r="F337" i="1" s="1"/>
  <c r="F340" i="1" a="1"/>
  <c r="F340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4" i="1" a="1"/>
  <c r="F354" i="1" s="1"/>
  <c r="F355" i="1" a="1"/>
  <c r="F355" i="1" s="1"/>
  <c r="F356" i="1" a="1"/>
  <c r="F356" i="1" s="1"/>
  <c r="F360" i="1" a="1"/>
  <c r="F360" i="1" s="1"/>
  <c r="F362" i="1" a="1"/>
  <c r="F362" i="1" s="1"/>
  <c r="F364" i="1" a="1"/>
  <c r="F364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2" i="1" a="1"/>
  <c r="F372" i="1" s="1"/>
  <c r="F373" i="1" a="1"/>
  <c r="F373" i="1" s="1"/>
  <c r="F375" i="1" a="1"/>
  <c r="F375" i="1" s="1"/>
  <c r="F380" i="1" a="1"/>
  <c r="F380" i="1" s="1"/>
  <c r="F382" i="1" a="1"/>
  <c r="F382" i="1" s="1"/>
  <c r="F384" i="1" a="1"/>
  <c r="F384" i="1" s="1"/>
  <c r="F385" i="1" a="1"/>
  <c r="F385" i="1" s="1"/>
  <c r="F386" i="1" a="1"/>
  <c r="F386" i="1" s="1"/>
  <c r="F389" i="1" a="1"/>
  <c r="F389" i="1" s="1"/>
  <c r="F390" i="1" a="1"/>
  <c r="F390" i="1" s="1"/>
  <c r="F392" i="1" a="1"/>
  <c r="F392" i="1" s="1"/>
  <c r="F393" i="1" a="1"/>
  <c r="F393" i="1" s="1"/>
  <c r="F394" i="1" a="1"/>
  <c r="F394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5" i="1" a="1"/>
  <c r="F405" i="1" s="1"/>
  <c r="F406" i="1" a="1"/>
  <c r="F406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9" i="1" a="1"/>
  <c r="F429" i="1" s="1"/>
  <c r="F430" i="1" a="1"/>
  <c r="F430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6" i="1" a="1"/>
  <c r="F446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5" i="1" a="1"/>
  <c r="F455" i="1" s="1"/>
  <c r="F456" i="1" a="1"/>
  <c r="F456" i="1" s="1"/>
  <c r="F457" i="1" a="1"/>
  <c r="F457" i="1" s="1"/>
  <c r="F458" i="1" a="1"/>
  <c r="F458" i="1" s="1"/>
  <c r="F462" i="1" a="1"/>
  <c r="F462" i="1" s="1"/>
  <c r="F463" i="1" a="1"/>
  <c r="F463" i="1" s="1"/>
  <c r="F465" i="1" a="1"/>
  <c r="F465" i="1" s="1"/>
  <c r="F466" i="1" a="1"/>
  <c r="F466" i="1" s="1"/>
  <c r="F468" i="1" a="1"/>
  <c r="F468" i="1" s="1"/>
  <c r="F470" i="1" a="1"/>
  <c r="F470" i="1" s="1"/>
  <c r="F472" i="1" a="1"/>
  <c r="F472" i="1" s="1"/>
  <c r="F473" i="1" a="1"/>
  <c r="F473" i="1" s="1"/>
  <c r="F475" i="1" a="1"/>
  <c r="F475" i="1" s="1"/>
  <c r="F476" i="1" a="1"/>
  <c r="F476" i="1" s="1"/>
  <c r="F478" i="1" a="1"/>
  <c r="F478" i="1" s="1"/>
  <c r="F481" i="1" a="1"/>
  <c r="F481" i="1" s="1"/>
  <c r="F482" i="1" a="1"/>
  <c r="F482" i="1" s="1"/>
  <c r="F484" i="1" a="1"/>
  <c r="F484" i="1" s="1"/>
  <c r="F485" i="1" a="1"/>
  <c r="F485" i="1" s="1"/>
  <c r="F486" i="1" a="1"/>
  <c r="F486" i="1" s="1"/>
  <c r="F488" i="1" a="1"/>
  <c r="F488" i="1" s="1"/>
  <c r="F489" i="1" a="1"/>
  <c r="F489" i="1" s="1"/>
  <c r="F491" i="1" a="1"/>
  <c r="F491" i="1" s="1"/>
  <c r="F492" i="1" a="1"/>
  <c r="F492" i="1" s="1"/>
  <c r="F495" i="1" a="1"/>
  <c r="F495" i="1" s="1"/>
  <c r="F496" i="1" a="1"/>
  <c r="F496" i="1" s="1"/>
  <c r="F498" i="1" a="1"/>
  <c r="F498" i="1" s="1"/>
  <c r="F499" i="1" a="1"/>
  <c r="F499" i="1" s="1"/>
  <c r="F500" i="1" a="1"/>
  <c r="F500" i="1" s="1"/>
  <c r="F503" i="1" a="1"/>
  <c r="F503" i="1" s="1"/>
  <c r="F504" i="1" a="1"/>
  <c r="F504" i="1" s="1"/>
  <c r="F505" i="1" a="1"/>
  <c r="F505" i="1" s="1"/>
  <c r="F506" i="1" a="1"/>
  <c r="F506" i="1" s="1"/>
  <c r="F508" i="1" a="1"/>
  <c r="F508" i="1" s="1"/>
  <c r="F510" i="1" a="1"/>
  <c r="F510" i="1" s="1"/>
  <c r="F511" i="1" a="1"/>
  <c r="F511" i="1" s="1"/>
  <c r="F513" i="1" a="1"/>
  <c r="F513" i="1" s="1"/>
  <c r="F515" i="1" a="1"/>
  <c r="F515" i="1" s="1"/>
  <c r="F518" i="1" a="1"/>
  <c r="F518" i="1" s="1"/>
  <c r="F519" i="1" a="1"/>
  <c r="F519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1" i="1" a="1"/>
  <c r="F531" i="1" s="1"/>
  <c r="F533" i="1" a="1"/>
  <c r="F533" i="1" s="1"/>
  <c r="F534" i="1" a="1"/>
  <c r="F534" i="1" s="1"/>
  <c r="F538" i="1" a="1"/>
  <c r="F538" i="1" s="1"/>
  <c r="F540" i="1" a="1"/>
  <c r="F540" i="1" s="1"/>
  <c r="F542" i="1" a="1"/>
  <c r="F542" i="1" s="1"/>
  <c r="F544" i="1" a="1"/>
  <c r="F544" i="1" s="1"/>
  <c r="F547" i="1" a="1"/>
  <c r="F547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2" i="1" a="1"/>
  <c r="F562" i="1" s="1"/>
  <c r="F568" i="1" a="1"/>
  <c r="F568" i="1" s="1"/>
  <c r="F569" i="1" a="1"/>
  <c r="F569" i="1" s="1"/>
  <c r="F570" i="1" a="1"/>
  <c r="F570" i="1" s="1"/>
  <c r="F571" i="1" a="1"/>
  <c r="F571" i="1" s="1"/>
  <c r="F574" i="1" a="1"/>
  <c r="F574" i="1" s="1"/>
  <c r="F575" i="1" a="1"/>
  <c r="F575" i="1" s="1"/>
  <c r="F576" i="1" a="1"/>
  <c r="F576" i="1" s="1"/>
  <c r="F579" i="1" a="1"/>
  <c r="F579" i="1" s="1"/>
  <c r="F582" i="1" a="1"/>
  <c r="F582" i="1" s="1"/>
  <c r="F583" i="1" a="1"/>
  <c r="F583" i="1" s="1"/>
  <c r="F584" i="1" a="1"/>
  <c r="F584" i="1" s="1"/>
  <c r="F586" i="1" a="1"/>
  <c r="F586" i="1" s="1"/>
  <c r="F588" i="1" a="1"/>
  <c r="F588" i="1" s="1"/>
  <c r="F591" i="1" a="1"/>
  <c r="F591" i="1" s="1"/>
  <c r="F593" i="1" a="1"/>
  <c r="F593" i="1" s="1"/>
  <c r="F595" i="1" a="1"/>
  <c r="F595" i="1" s="1"/>
  <c r="F596" i="1" a="1"/>
  <c r="F596" i="1" s="1"/>
  <c r="F597" i="1" a="1"/>
  <c r="F597" i="1" s="1"/>
  <c r="F598" i="1" a="1"/>
  <c r="F598" i="1" s="1"/>
  <c r="F602" i="1" a="1"/>
  <c r="F602" i="1" s="1"/>
  <c r="F604" i="1" a="1"/>
  <c r="F604" i="1" s="1"/>
  <c r="F606" i="1" a="1"/>
  <c r="F606" i="1" s="1"/>
  <c r="F607" i="1" a="1"/>
  <c r="F607" i="1" s="1"/>
  <c r="F608" i="1" a="1"/>
  <c r="F608" i="1" s="1"/>
  <c r="F610" i="1" a="1"/>
  <c r="F610" i="1" s="1"/>
  <c r="F615" i="1" a="1"/>
  <c r="F615" i="1" s="1"/>
  <c r="F616" i="1" a="1"/>
  <c r="F616" i="1" s="1"/>
  <c r="F617" i="1" a="1"/>
  <c r="F617" i="1" s="1"/>
  <c r="F621" i="1" a="1"/>
  <c r="F621" i="1" s="1"/>
  <c r="F622" i="1" a="1"/>
  <c r="F622" i="1" s="1"/>
  <c r="F624" i="1" a="1"/>
  <c r="F624" i="1" s="1"/>
  <c r="F626" i="1" a="1"/>
  <c r="F626" i="1" s="1"/>
  <c r="F627" i="1" a="1"/>
  <c r="F627" i="1" s="1"/>
  <c r="F629" i="1" a="1"/>
  <c r="F629" i="1" s="1"/>
  <c r="F630" i="1" a="1"/>
  <c r="F630" i="1" s="1"/>
  <c r="F632" i="1" a="1"/>
  <c r="F632" i="1" s="1"/>
  <c r="F633" i="1" a="1"/>
  <c r="F633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60" i="1" a="1"/>
  <c r="F660" i="1" s="1"/>
  <c r="F663" i="1" a="1"/>
  <c r="F663" i="1" s="1"/>
  <c r="F664" i="1" a="1"/>
  <c r="F664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3" i="1" a="1"/>
  <c r="F673" i="1" s="1"/>
  <c r="F675" i="1" a="1"/>
  <c r="F675" i="1" s="1"/>
  <c r="F677" i="1" a="1"/>
  <c r="F677" i="1" s="1"/>
  <c r="F678" i="1" a="1"/>
  <c r="F678" i="1" s="1"/>
  <c r="F679" i="1" a="1"/>
  <c r="F679" i="1" s="1"/>
  <c r="F680" i="1" a="1"/>
  <c r="F680" i="1" s="1"/>
  <c r="F682" i="1" a="1"/>
  <c r="F682" i="1" s="1"/>
  <c r="F683" i="1" a="1"/>
  <c r="F683" i="1" s="1"/>
  <c r="F686" i="1" a="1"/>
  <c r="F686" i="1" s="1"/>
  <c r="F687" i="1" a="1"/>
  <c r="F687" i="1" s="1"/>
  <c r="F688" i="1" a="1"/>
  <c r="F688" i="1" s="1"/>
  <c r="F689" i="1" a="1"/>
  <c r="F689" i="1" s="1"/>
  <c r="F691" i="1" a="1"/>
  <c r="F691" i="1" s="1"/>
  <c r="F693" i="1" a="1"/>
  <c r="F693" i="1" s="1"/>
  <c r="F694" i="1" a="1"/>
  <c r="F694" i="1" s="1"/>
  <c r="F702" i="1" a="1"/>
  <c r="F702" i="1" s="1"/>
  <c r="F703" i="1" a="1"/>
  <c r="F703" i="1" s="1"/>
  <c r="F704" i="1" a="1"/>
  <c r="F704" i="1" s="1"/>
  <c r="F705" i="1" a="1"/>
  <c r="F705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3" i="1" a="1"/>
  <c r="F713" i="1" s="1"/>
  <c r="F714" i="1" a="1"/>
  <c r="F714" i="1" s="1"/>
  <c r="F717" i="1" a="1"/>
  <c r="F717" i="1" s="1"/>
  <c r="F718" i="1" a="1"/>
  <c r="F718" i="1" s="1"/>
  <c r="F720" i="1" a="1"/>
  <c r="F720" i="1" s="1"/>
  <c r="F721" i="1" a="1"/>
  <c r="F721" i="1" s="1"/>
  <c r="F723" i="1" a="1"/>
  <c r="F723" i="1" s="1"/>
  <c r="F724" i="1" a="1"/>
  <c r="F724" i="1" s="1"/>
  <c r="F725" i="1" a="1"/>
  <c r="F725" i="1" s="1"/>
  <c r="F727" i="1" a="1"/>
  <c r="F727" i="1" s="1"/>
  <c r="F729" i="1" a="1"/>
  <c r="F729" i="1" s="1"/>
  <c r="F731" i="1" a="1"/>
  <c r="F731" i="1" s="1"/>
  <c r="F734" i="1" a="1"/>
  <c r="F734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2" i="1" a="1"/>
  <c r="F752" i="1" s="1"/>
  <c r="F754" i="1" a="1"/>
  <c r="F754" i="1" s="1"/>
  <c r="F755" i="1" a="1"/>
  <c r="F755" i="1" s="1"/>
  <c r="F757" i="1" a="1"/>
  <c r="F757" i="1" s="1"/>
  <c r="F759" i="1" a="1"/>
  <c r="F759" i="1" s="1"/>
  <c r="F760" i="1" a="1"/>
  <c r="F760" i="1" s="1"/>
  <c r="F761" i="1" a="1"/>
  <c r="F761" i="1" s="1"/>
  <c r="F762" i="1" a="1"/>
  <c r="F762" i="1" s="1"/>
  <c r="F764" i="1" a="1"/>
  <c r="F764" i="1" s="1"/>
  <c r="F766" i="1" a="1"/>
  <c r="F766" i="1" s="1"/>
  <c r="F767" i="1" a="1"/>
  <c r="F767" i="1" s="1"/>
  <c r="F768" i="1" a="1"/>
  <c r="F768" i="1" s="1"/>
  <c r="F772" i="1" a="1"/>
  <c r="F772" i="1" s="1"/>
  <c r="F774" i="1" a="1"/>
  <c r="F774" i="1" s="1"/>
  <c r="F776" i="1" a="1"/>
  <c r="F776" i="1" s="1"/>
  <c r="F777" i="1" a="1"/>
  <c r="F777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6" i="1" a="1"/>
  <c r="F786" i="1" s="1"/>
  <c r="F788" i="1" a="1"/>
  <c r="F788" i="1" s="1"/>
  <c r="F792" i="1" a="1"/>
  <c r="F792" i="1" s="1"/>
  <c r="F793" i="1" a="1"/>
  <c r="F793" i="1" s="1"/>
  <c r="F795" i="1" a="1"/>
  <c r="F795" i="1" s="1"/>
  <c r="F796" i="1" a="1"/>
  <c r="F796" i="1" s="1"/>
  <c r="F797" i="1" a="1"/>
  <c r="F797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6" i="1" a="1"/>
  <c r="F806" i="1" s="1"/>
  <c r="F810" i="1" a="1"/>
  <c r="F810" i="1" s="1"/>
  <c r="F811" i="1" a="1"/>
  <c r="F811" i="1" s="1"/>
  <c r="F812" i="1" a="1"/>
  <c r="F812" i="1" s="1"/>
  <c r="F813" i="1" a="1"/>
  <c r="F813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3" i="1" a="1"/>
  <c r="F833" i="1" s="1"/>
  <c r="F835" i="1" a="1"/>
  <c r="F835" i="1" s="1"/>
  <c r="F836" i="1" a="1"/>
  <c r="F836" i="1" s="1"/>
  <c r="F838" i="1" a="1"/>
  <c r="F838" i="1" s="1"/>
  <c r="F840" i="1" a="1"/>
  <c r="F840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3" i="1" a="1"/>
  <c r="F853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1" i="1" a="1"/>
  <c r="F881" i="1" s="1"/>
  <c r="F882" i="1" a="1"/>
  <c r="F882" i="1" s="1"/>
  <c r="F885" i="1" a="1"/>
  <c r="F885" i="1" s="1"/>
  <c r="F886" i="1" a="1"/>
  <c r="F886" i="1" s="1"/>
  <c r="F889" i="1" a="1"/>
  <c r="F889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9" i="1" a="1"/>
  <c r="F899" i="1" s="1"/>
  <c r="F900" i="1" a="1"/>
  <c r="F900" i="1" s="1"/>
  <c r="F902" i="1" a="1"/>
  <c r="F902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18" i="1" a="1"/>
  <c r="F918" i="1" s="1"/>
  <c r="F919" i="1" a="1"/>
  <c r="F919" i="1" s="1"/>
  <c r="F921" i="1" a="1"/>
  <c r="F921" i="1" s="1"/>
  <c r="F922" i="1" a="1"/>
  <c r="F922" i="1" s="1"/>
  <c r="F924" i="1" a="1"/>
  <c r="F924" i="1" s="1"/>
  <c r="F925" i="1" a="1"/>
  <c r="F925" i="1" s="1"/>
  <c r="F926" i="1" a="1"/>
  <c r="F926" i="1" s="1"/>
  <c r="F928" i="1" a="1"/>
  <c r="F928" i="1" s="1"/>
  <c r="F929" i="1" a="1"/>
  <c r="F929" i="1" s="1"/>
  <c r="F932" i="1" a="1"/>
  <c r="F932" i="1" s="1"/>
  <c r="F934" i="1" a="1"/>
  <c r="F934" i="1" s="1"/>
  <c r="F935" i="1" a="1"/>
  <c r="F935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6" i="1" a="1"/>
  <c r="F946" i="1" s="1"/>
  <c r="F948" i="1" a="1"/>
  <c r="F948" i="1" s="1"/>
  <c r="F952" i="1" a="1"/>
  <c r="F952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1" i="1" a="1"/>
  <c r="F971" i="1" s="1"/>
  <c r="F975" i="1" a="1"/>
  <c r="F975" i="1" s="1"/>
  <c r="F976" i="1" a="1"/>
  <c r="F976" i="1" s="1"/>
  <c r="F978" i="1" a="1"/>
  <c r="F978" i="1" s="1"/>
  <c r="F979" i="1" a="1"/>
  <c r="F979" i="1" s="1"/>
  <c r="F980" i="1" a="1"/>
  <c r="F980" i="1" s="1"/>
  <c r="F981" i="1" a="1"/>
  <c r="F981" i="1" s="1"/>
  <c r="F985" i="1" a="1"/>
  <c r="F985" i="1" s="1"/>
  <c r="F986" i="1" a="1"/>
  <c r="F986" i="1" s="1"/>
  <c r="F987" i="1" a="1"/>
  <c r="F987" i="1" s="1"/>
  <c r="F992" i="1" a="1"/>
  <c r="F992" i="1" s="1"/>
  <c r="F993" i="1" a="1"/>
  <c r="F993" i="1" s="1"/>
  <c r="F994" i="1" a="1"/>
  <c r="F994" i="1" s="1"/>
  <c r="F997" i="1" a="1"/>
  <c r="F997" i="1" s="1"/>
  <c r="F998" i="1" a="1"/>
  <c r="F998" i="1" s="1"/>
  <c r="F1000" i="1" a="1"/>
  <c r="F1000" i="1" s="1"/>
  <c r="F1002" i="1" a="1"/>
  <c r="F1002" i="1" s="1"/>
  <c r="F1003" i="1" a="1"/>
  <c r="F1003" i="1" s="1"/>
  <c r="F1004" i="1" a="1"/>
  <c r="F1004" i="1" s="1"/>
  <c r="F1006" i="1" a="1"/>
  <c r="F1006" i="1" s="1"/>
  <c r="F1007" i="1" a="1"/>
  <c r="F1007" i="1" s="1"/>
  <c r="F1010" i="1" a="1"/>
  <c r="F1010" i="1" s="1"/>
  <c r="F1011" i="1" a="1"/>
  <c r="F1011" i="1" s="1"/>
  <c r="F1014" i="1" a="1"/>
  <c r="F1014" i="1" s="1"/>
  <c r="F1018" i="1" a="1"/>
  <c r="F1018" i="1" s="1"/>
  <c r="F1020" i="1" a="1"/>
  <c r="F1020" i="1" s="1"/>
  <c r="F1022" i="1" a="1"/>
  <c r="F1022" i="1" s="1"/>
  <c r="F1026" i="1" a="1"/>
  <c r="F1026" i="1" s="1"/>
  <c r="F1031" i="1" a="1"/>
  <c r="F1031" i="1" s="1"/>
  <c r="F1033" i="1" a="1"/>
  <c r="F1033" i="1" s="1"/>
  <c r="F1035" i="1" a="1"/>
  <c r="F1035" i="1" s="1"/>
  <c r="F1037" i="1" a="1"/>
  <c r="F1037" i="1" s="1"/>
  <c r="F1038" i="1" a="1"/>
  <c r="F1038" i="1" s="1"/>
  <c r="F1039" i="1" a="1"/>
  <c r="F1039" i="1" s="1"/>
  <c r="F1041" i="1" a="1"/>
  <c r="F1041" i="1" s="1"/>
  <c r="F1042" i="1" a="1"/>
  <c r="F1042" i="1" s="1"/>
  <c r="F1044" i="1" a="1"/>
  <c r="F1044" i="1" s="1"/>
  <c r="F1045" i="1" a="1"/>
  <c r="F1045" i="1" s="1"/>
  <c r="F1049" i="1" a="1"/>
  <c r="F1049" i="1" s="1"/>
  <c r="F1050" i="1" a="1"/>
  <c r="F1050" i="1" s="1"/>
  <c r="F1052" i="1" a="1"/>
  <c r="F1052" i="1" s="1"/>
  <c r="F2" i="1" a="1"/>
  <c r="F2" i="1" s="1"/>
  <c r="D3" i="1" a="1"/>
  <c r="D3" i="1" s="1"/>
  <c r="F3" i="1" s="1" a="1"/>
  <c r="F3" i="1" s="1"/>
  <c r="D4" i="1" a="1"/>
  <c r="D4" i="1" s="1"/>
  <c r="F4" i="1" s="1" a="1"/>
  <c r="F4" i="1" s="1"/>
  <c r="D5" i="1" a="1"/>
  <c r="D5" i="1" s="1"/>
  <c r="D6" i="1" a="1"/>
  <c r="D6" i="1" s="1"/>
  <c r="F6" i="1" s="1" a="1"/>
  <c r="F6" i="1" s="1"/>
  <c r="D7" i="1" a="1"/>
  <c r="D7" i="1" s="1"/>
  <c r="F7" i="1" s="1" a="1"/>
  <c r="F7" i="1" s="1"/>
  <c r="D8" i="1" a="1"/>
  <c r="D8" i="1" s="1"/>
  <c r="D9" i="1" a="1"/>
  <c r="D9" i="1" s="1"/>
  <c r="D10" i="1" a="1"/>
  <c r="D10" i="1" s="1"/>
  <c r="D11" i="1" a="1"/>
  <c r="D11" i="1" s="1"/>
  <c r="F11" i="1" s="1" a="1"/>
  <c r="F11" i="1" s="1"/>
  <c r="D12" i="1" a="1"/>
  <c r="D12" i="1" s="1"/>
  <c r="D13" i="1" a="1"/>
  <c r="D13" i="1" s="1"/>
  <c r="D133" i="1" a="1"/>
  <c r="D133" i="1" s="1"/>
  <c r="F133" i="1" s="1" a="1"/>
  <c r="F133" i="1" s="1"/>
  <c r="D15" i="1" a="1"/>
  <c r="D15" i="1" s="1"/>
  <c r="F15" i="1" s="1" a="1"/>
  <c r="F15" i="1" s="1"/>
  <c r="D16" i="1" a="1"/>
  <c r="D16" i="1" s="1"/>
  <c r="D17" i="1" a="1"/>
  <c r="D17" i="1" s="1"/>
  <c r="D18" i="1" a="1"/>
  <c r="D18" i="1" s="1"/>
  <c r="F18" i="1" s="1" a="1"/>
  <c r="F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F23" i="1" s="1" a="1"/>
  <c r="F23" i="1" s="1"/>
  <c r="D378" i="1" a="1"/>
  <c r="D378" i="1" s="1"/>
  <c r="F378" i="1" s="1" a="1"/>
  <c r="F378" i="1" s="1"/>
  <c r="D25" i="1" a="1"/>
  <c r="D25" i="1" s="1"/>
  <c r="D26" i="1" a="1"/>
  <c r="D26" i="1" s="1"/>
  <c r="D27" i="1" a="1"/>
  <c r="D27" i="1" s="1"/>
  <c r="D560" i="1" a="1"/>
  <c r="D560" i="1" s="1"/>
  <c r="F560" i="1" s="1" a="1"/>
  <c r="F560" i="1" s="1"/>
  <c r="D29" i="1" a="1"/>
  <c r="D29" i="1" s="1"/>
  <c r="D30" i="1" a="1"/>
  <c r="D30" i="1" s="1"/>
  <c r="D31" i="1" a="1"/>
  <c r="D31" i="1" s="1"/>
  <c r="D32" i="1" a="1"/>
  <c r="D32" i="1" s="1"/>
  <c r="F32" i="1" s="1" a="1"/>
  <c r="F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F41" i="1" s="1" a="1"/>
  <c r="F41" i="1" s="1"/>
  <c r="D42" i="1" a="1"/>
  <c r="D42" i="1" s="1"/>
  <c r="D43" i="1" a="1"/>
  <c r="D43" i="1" s="1"/>
  <c r="D44" i="1" a="1"/>
  <c r="D44" i="1" s="1"/>
  <c r="D45" i="1" a="1"/>
  <c r="D45" i="1" s="1"/>
  <c r="F45" i="1" s="1" a="1"/>
  <c r="F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F54" i="1" s="1" a="1"/>
  <c r="F54" i="1" s="1"/>
  <c r="D55" i="1" a="1"/>
  <c r="D55" i="1" s="1"/>
  <c r="D56" i="1" a="1"/>
  <c r="D56" i="1" s="1"/>
  <c r="D566" i="1" a="1"/>
  <c r="D566" i="1" s="1"/>
  <c r="F566" i="1" s="1" a="1"/>
  <c r="F566" i="1" s="1"/>
  <c r="D58" i="1" a="1"/>
  <c r="D58" i="1" s="1"/>
  <c r="D59" i="1" a="1"/>
  <c r="D59" i="1" s="1"/>
  <c r="D60" i="1" a="1"/>
  <c r="D60" i="1" s="1"/>
  <c r="D67" i="1" a="1"/>
  <c r="D67" i="1" s="1"/>
  <c r="F67" i="1" s="1" a="1"/>
  <c r="F67" i="1" s="1"/>
  <c r="D62" i="1" a="1"/>
  <c r="D62" i="1" s="1"/>
  <c r="D63" i="1" a="1"/>
  <c r="D63" i="1" s="1"/>
  <c r="D64" i="1" a="1"/>
  <c r="D64" i="1" s="1"/>
  <c r="F64" i="1" s="1" a="1"/>
  <c r="F64" i="1" s="1"/>
  <c r="D65" i="1" a="1"/>
  <c r="D65" i="1" s="1"/>
  <c r="D66" i="1" a="1"/>
  <c r="D66" i="1" s="1"/>
  <c r="D577" i="1" a="1"/>
  <c r="D577" i="1" s="1"/>
  <c r="F577" i="1" s="1" a="1"/>
  <c r="F577" i="1" s="1"/>
  <c r="D68" i="1" a="1"/>
  <c r="D68" i="1" s="1"/>
  <c r="D69" i="1" a="1"/>
  <c r="D69" i="1" s="1"/>
  <c r="D70" i="1" a="1"/>
  <c r="D70" i="1" s="1"/>
  <c r="F70" i="1" s="1" a="1"/>
  <c r="F70" i="1" s="1"/>
  <c r="D71" i="1" a="1"/>
  <c r="D71" i="1" s="1"/>
  <c r="D72" i="1" a="1"/>
  <c r="D72" i="1" s="1"/>
  <c r="F72" i="1" s="1" a="1"/>
  <c r="F72" i="1" s="1"/>
  <c r="D73" i="1" a="1"/>
  <c r="D73" i="1" s="1"/>
  <c r="D74" i="1" a="1"/>
  <c r="D74" i="1" s="1"/>
  <c r="F74" i="1" s="1" a="1"/>
  <c r="F74" i="1" s="1"/>
  <c r="D75" i="1" a="1"/>
  <c r="D75" i="1" s="1"/>
  <c r="D76" i="1" a="1"/>
  <c r="D76" i="1" s="1"/>
  <c r="D14" i="1" a="1"/>
  <c r="D14" i="1" s="1"/>
  <c r="F14" i="1" s="1" a="1"/>
  <c r="F14" i="1" s="1"/>
  <c r="D78" i="1" a="1"/>
  <c r="D78" i="1" s="1"/>
  <c r="F78" i="1" s="1" a="1"/>
  <c r="F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F83" i="1" s="1" a="1"/>
  <c r="F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F88" i="1" s="1" a="1"/>
  <c r="F88" i="1" s="1"/>
  <c r="D89" i="1" a="1"/>
  <c r="D89" i="1" s="1"/>
  <c r="D90" i="1" a="1"/>
  <c r="D90" i="1" s="1"/>
  <c r="F90" i="1" s="1" a="1"/>
  <c r="F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F96" i="1" s="1" a="1"/>
  <c r="F96" i="1" s="1"/>
  <c r="D97" i="1" a="1"/>
  <c r="D97" i="1" s="1"/>
  <c r="D98" i="1" a="1"/>
  <c r="D98" i="1" s="1"/>
  <c r="F98" i="1" s="1" a="1"/>
  <c r="F98" i="1" s="1"/>
  <c r="D99" i="1" a="1"/>
  <c r="D99" i="1" s="1"/>
  <c r="F99" i="1" s="1" a="1"/>
  <c r="F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F107" i="1" s="1" a="1"/>
  <c r="F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57" i="1" a="1"/>
  <c r="D57" i="1" s="1"/>
  <c r="F57" i="1" s="1" a="1"/>
  <c r="F57" i="1" s="1"/>
  <c r="D122" i="1" a="1"/>
  <c r="D122" i="1" s="1"/>
  <c r="D123" i="1" a="1"/>
  <c r="D123" i="1" s="1"/>
  <c r="D124" i="1" a="1"/>
  <c r="D124" i="1" s="1"/>
  <c r="D789" i="1" a="1"/>
  <c r="D789" i="1" s="1"/>
  <c r="F789" i="1" s="1" a="1"/>
  <c r="F789" i="1" s="1"/>
  <c r="D126" i="1" a="1"/>
  <c r="D126" i="1" s="1"/>
  <c r="D127" i="1" a="1"/>
  <c r="D127" i="1" s="1"/>
  <c r="D945" i="1" a="1"/>
  <c r="D945" i="1" s="1"/>
  <c r="F945" i="1" s="1" a="1"/>
  <c r="F945" i="1" s="1"/>
  <c r="D129" i="1" a="1"/>
  <c r="D129" i="1" s="1"/>
  <c r="D130" i="1" a="1"/>
  <c r="D130" i="1" s="1"/>
  <c r="F130" i="1" s="1" a="1"/>
  <c r="F130" i="1" s="1"/>
  <c r="D131" i="1" a="1"/>
  <c r="D131" i="1" s="1"/>
  <c r="D132" i="1" a="1"/>
  <c r="D132" i="1" s="1"/>
  <c r="F132" i="1" s="1" a="1"/>
  <c r="F132" i="1" s="1"/>
  <c r="D619" i="1" a="1"/>
  <c r="D619" i="1" s="1"/>
  <c r="F619" i="1" s="1" a="1"/>
  <c r="F619" i="1" s="1"/>
  <c r="D134" i="1" a="1"/>
  <c r="D134" i="1" s="1"/>
  <c r="D620" i="1" a="1"/>
  <c r="D620" i="1" s="1"/>
  <c r="F620" i="1" s="1" a="1"/>
  <c r="F620" i="1" s="1"/>
  <c r="D136" i="1" a="1"/>
  <c r="D136" i="1" s="1"/>
  <c r="D625" i="1" a="1"/>
  <c r="D625" i="1" s="1"/>
  <c r="F625" i="1" s="1" a="1"/>
  <c r="F625" i="1" s="1"/>
  <c r="D138" i="1" a="1"/>
  <c r="D138" i="1" s="1"/>
  <c r="D139" i="1" a="1"/>
  <c r="D139" i="1" s="1"/>
  <c r="D634" i="1" a="1"/>
  <c r="D634" i="1" s="1"/>
  <c r="F634" i="1" s="1" a="1"/>
  <c r="F634" i="1" s="1"/>
  <c r="D141" i="1" a="1"/>
  <c r="D141" i="1" s="1"/>
  <c r="D142" i="1" a="1"/>
  <c r="D142" i="1" s="1"/>
  <c r="D672" i="1" a="1"/>
  <c r="D672" i="1" s="1"/>
  <c r="F672" i="1" s="1" a="1"/>
  <c r="F672" i="1" s="1"/>
  <c r="D144" i="1" a="1"/>
  <c r="D144" i="1" s="1"/>
  <c r="D145" i="1" a="1"/>
  <c r="D145" i="1" s="1"/>
  <c r="D146" i="1" a="1"/>
  <c r="D146" i="1" s="1"/>
  <c r="D147" i="1" a="1"/>
  <c r="D147" i="1" s="1"/>
  <c r="F147" i="1" s="1" a="1"/>
  <c r="F147" i="1" s="1"/>
  <c r="D148" i="1" a="1"/>
  <c r="D148" i="1" s="1"/>
  <c r="D149" i="1" a="1"/>
  <c r="D149" i="1" s="1"/>
  <c r="D150" i="1" a="1"/>
  <c r="D150" i="1" s="1"/>
  <c r="D151" i="1" a="1"/>
  <c r="D151" i="1" s="1"/>
  <c r="F151" i="1" s="1" a="1"/>
  <c r="F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F164" i="1" s="1" a="1"/>
  <c r="F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F171" i="1" s="1" a="1"/>
  <c r="F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F177" i="1" s="1" a="1"/>
  <c r="F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F185" i="1" s="1" a="1"/>
  <c r="F185" i="1" s="1"/>
  <c r="D186" i="1" a="1"/>
  <c r="D186" i="1" s="1"/>
  <c r="D187" i="1" a="1"/>
  <c r="D187" i="1" s="1"/>
  <c r="D188" i="1" a="1"/>
  <c r="D188" i="1" s="1"/>
  <c r="F188" i="1" s="1" a="1"/>
  <c r="F188" i="1" s="1"/>
  <c r="D189" i="1" a="1"/>
  <c r="D189" i="1" s="1"/>
  <c r="F189" i="1" s="1" a="1"/>
  <c r="F189" i="1" s="1"/>
  <c r="D190" i="1" a="1"/>
  <c r="D190" i="1" s="1"/>
  <c r="D191" i="1" a="1"/>
  <c r="D191" i="1" s="1"/>
  <c r="F191" i="1" s="1" a="1"/>
  <c r="F191" i="1" s="1"/>
  <c r="D192" i="1" a="1"/>
  <c r="D192" i="1" s="1"/>
  <c r="F192" i="1" s="1" a="1"/>
  <c r="F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F207" i="1" s="1" a="1"/>
  <c r="F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F212" i="1" s="1" a="1"/>
  <c r="F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F217" i="1" s="1" a="1"/>
  <c r="F217" i="1" s="1"/>
  <c r="D218" i="1" a="1"/>
  <c r="D218" i="1" s="1"/>
  <c r="D219" i="1" a="1"/>
  <c r="D219" i="1" s="1"/>
  <c r="F219" i="1" s="1" a="1"/>
  <c r="F219" i="1" s="1"/>
  <c r="D220" i="1" a="1"/>
  <c r="D220" i="1" s="1"/>
  <c r="D221" i="1" a="1"/>
  <c r="D221" i="1" s="1"/>
  <c r="D222" i="1" a="1"/>
  <c r="D222" i="1" s="1"/>
  <c r="F222" i="1" s="1" a="1"/>
  <c r="F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F229" i="1" s="1" a="1"/>
  <c r="F229" i="1" s="1"/>
  <c r="D659" i="1" a="1"/>
  <c r="D659" i="1" s="1"/>
  <c r="F659" i="1" s="1" a="1"/>
  <c r="F659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328" i="1" a="1"/>
  <c r="D328" i="1" s="1"/>
  <c r="F328" i="1" s="1" a="1"/>
  <c r="F328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F242" i="1" s="1" a="1"/>
  <c r="F242" i="1" s="1"/>
  <c r="D243" i="1" a="1"/>
  <c r="D243" i="1" s="1"/>
  <c r="D732" i="1" a="1"/>
  <c r="D732" i="1" s="1"/>
  <c r="F732" i="1" s="1" a="1"/>
  <c r="F732" i="1" s="1"/>
  <c r="D245" i="1" a="1"/>
  <c r="D245" i="1" s="1"/>
  <c r="D246" i="1" a="1"/>
  <c r="D246" i="1" s="1"/>
  <c r="F246" i="1" s="1" a="1"/>
  <c r="F246" i="1" s="1"/>
  <c r="D567" i="1" a="1"/>
  <c r="D567" i="1" s="1"/>
  <c r="F567" i="1" s="1" a="1"/>
  <c r="F56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520" i="1" a="1"/>
  <c r="D520" i="1" s="1"/>
  <c r="F520" i="1" s="1" a="1"/>
  <c r="F520" i="1" s="1"/>
  <c r="D259" i="1" a="1"/>
  <c r="D259" i="1" s="1"/>
  <c r="D260" i="1" a="1"/>
  <c r="D260" i="1" s="1"/>
  <c r="F260" i="1" s="1" a="1"/>
  <c r="F260" i="1" s="1"/>
  <c r="D706" i="1" a="1"/>
  <c r="D706" i="1" s="1"/>
  <c r="F706" i="1" s="1" a="1"/>
  <c r="F706" i="1" s="1"/>
  <c r="D262" i="1" a="1"/>
  <c r="D262" i="1" s="1"/>
  <c r="F262" i="1" s="1" a="1"/>
  <c r="F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F268" i="1" s="1" a="1"/>
  <c r="F268" i="1" s="1"/>
  <c r="D269" i="1" a="1"/>
  <c r="D269" i="1" s="1"/>
  <c r="D270" i="1" a="1"/>
  <c r="D270" i="1" s="1"/>
  <c r="D539" i="1" a="1"/>
  <c r="D539" i="1" s="1"/>
  <c r="F539" i="1" s="1" a="1"/>
  <c r="F539" i="1" s="1"/>
  <c r="D321" i="1" a="1"/>
  <c r="D321" i="1" s="1"/>
  <c r="F321" i="1" s="1" a="1"/>
  <c r="F321" i="1" s="1"/>
  <c r="D273" i="1" a="1"/>
  <c r="D273" i="1" s="1"/>
  <c r="D274" i="1" a="1"/>
  <c r="D274" i="1" s="1"/>
  <c r="D275" i="1" a="1"/>
  <c r="D275" i="1" s="1"/>
  <c r="F275" i="1" s="1" a="1"/>
  <c r="F275" i="1" s="1"/>
  <c r="D276" i="1" a="1"/>
  <c r="D276" i="1" s="1"/>
  <c r="F276" i="1" s="1" a="1"/>
  <c r="F276" i="1" s="1"/>
  <c r="D277" i="1" a="1"/>
  <c r="D277" i="1" s="1"/>
  <c r="D278" i="1" a="1"/>
  <c r="D278" i="1" s="1"/>
  <c r="D279" i="1" a="1"/>
  <c r="D279" i="1" s="1"/>
  <c r="F279" i="1" s="1" a="1"/>
  <c r="F279" i="1" s="1"/>
  <c r="D332" i="1" a="1"/>
  <c r="D332" i="1" s="1"/>
  <c r="F332" i="1" s="1" a="1"/>
  <c r="F332" i="1" s="1"/>
  <c r="D281" i="1" a="1"/>
  <c r="D281" i="1" s="1"/>
  <c r="D282" i="1" a="1"/>
  <c r="D282" i="1" s="1"/>
  <c r="F282" i="1" s="1" a="1"/>
  <c r="F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F299" i="1" s="1" a="1"/>
  <c r="F299" i="1" s="1"/>
  <c r="D300" i="1" a="1"/>
  <c r="D300" i="1" s="1"/>
  <c r="D61" i="1" a="1"/>
  <c r="D61" i="1" s="1"/>
  <c r="F61" i="1" s="1" a="1"/>
  <c r="F61" i="1" s="1"/>
  <c r="D302" i="1" a="1"/>
  <c r="D302" i="1" s="1"/>
  <c r="D303" i="1" a="1"/>
  <c r="D303" i="1" s="1"/>
  <c r="D304" i="1" a="1"/>
  <c r="D304" i="1" s="1"/>
  <c r="F304" i="1" s="1" a="1"/>
  <c r="F304" i="1" s="1"/>
  <c r="D305" i="1" a="1"/>
  <c r="D305" i="1" s="1"/>
  <c r="F305" i="1" s="1" a="1"/>
  <c r="F305" i="1" s="1"/>
  <c r="D306" i="1" a="1"/>
  <c r="D306" i="1" s="1"/>
  <c r="D307" i="1" a="1"/>
  <c r="D307" i="1" s="1"/>
  <c r="F307" i="1" s="1" a="1"/>
  <c r="F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247" i="1" a="1"/>
  <c r="D247" i="1" s="1"/>
  <c r="F247" i="1" s="1" a="1"/>
  <c r="F247" i="1" s="1"/>
  <c r="D314" i="1" a="1"/>
  <c r="D314" i="1" s="1"/>
  <c r="D315" i="1" a="1"/>
  <c r="D315" i="1" s="1"/>
  <c r="D316" i="1" a="1"/>
  <c r="D316" i="1" s="1"/>
  <c r="F316" i="1" s="1" a="1"/>
  <c r="F316" i="1" s="1"/>
  <c r="D317" i="1" a="1"/>
  <c r="D317" i="1" s="1"/>
  <c r="D318" i="1" a="1"/>
  <c r="D318" i="1" s="1"/>
  <c r="D319" i="1" a="1"/>
  <c r="D319" i="1" s="1"/>
  <c r="D320" i="1" a="1"/>
  <c r="D320" i="1" s="1"/>
  <c r="D565" i="1" a="1"/>
  <c r="D565" i="1" s="1"/>
  <c r="F565" i="1" s="1" a="1"/>
  <c r="F565" i="1" s="1"/>
  <c r="D322" i="1" a="1"/>
  <c r="D322" i="1" s="1"/>
  <c r="D323" i="1" a="1"/>
  <c r="D323" i="1" s="1"/>
  <c r="D949" i="1" a="1"/>
  <c r="D949" i="1" s="1"/>
  <c r="F949" i="1" s="1" a="1"/>
  <c r="F949" i="1" s="1"/>
  <c r="D325" i="1" a="1"/>
  <c r="D325" i="1" s="1"/>
  <c r="D326" i="1" a="1"/>
  <c r="D326" i="1" s="1"/>
  <c r="D327" i="1" a="1"/>
  <c r="D327" i="1" s="1"/>
  <c r="D884" i="1" a="1"/>
  <c r="D884" i="1" s="1"/>
  <c r="F884" i="1" s="1" a="1"/>
  <c r="F884" i="1" s="1"/>
  <c r="D329" i="1" a="1"/>
  <c r="D329" i="1" s="1"/>
  <c r="D28" i="1" a="1"/>
  <c r="D28" i="1" s="1"/>
  <c r="F28" i="1" s="1" a="1"/>
  <c r="F28" i="1" s="1"/>
  <c r="D331" i="1" a="1"/>
  <c r="D331" i="1" s="1"/>
  <c r="D937" i="1" a="1"/>
  <c r="D937" i="1" s="1"/>
  <c r="F937" i="1" s="1" a="1"/>
  <c r="F937" i="1" s="1"/>
  <c r="D1008" i="1" a="1"/>
  <c r="D1008" i="1" s="1"/>
  <c r="F1008" i="1" s="1" a="1"/>
  <c r="F1008" i="1" s="1"/>
  <c r="D334" i="1" a="1"/>
  <c r="D334" i="1" s="1"/>
  <c r="D335" i="1" a="1"/>
  <c r="D335" i="1" s="1"/>
  <c r="D336" i="1" a="1"/>
  <c r="D336" i="1" s="1"/>
  <c r="D337" i="1" a="1"/>
  <c r="D337" i="1" s="1"/>
  <c r="D396" i="1" a="1"/>
  <c r="D396" i="1" s="1"/>
  <c r="F396" i="1" s="1" a="1"/>
  <c r="F396" i="1" s="1"/>
  <c r="D543" i="1" a="1"/>
  <c r="D543" i="1" s="1"/>
  <c r="F543" i="1" s="1" a="1"/>
  <c r="F543" i="1" s="1"/>
  <c r="D340" i="1" a="1"/>
  <c r="D340" i="1" s="1"/>
  <c r="D341" i="1" a="1"/>
  <c r="D341" i="1" s="1"/>
  <c r="D342" i="1" a="1"/>
  <c r="D342" i="1" s="1"/>
  <c r="D343" i="1" a="1"/>
  <c r="D343" i="1" s="1"/>
  <c r="F343" i="1" s="1" a="1"/>
  <c r="F343" i="1" s="1"/>
  <c r="D344" i="1" a="1"/>
  <c r="D344" i="1" s="1"/>
  <c r="F344" i="1" s="1" a="1"/>
  <c r="F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F353" i="1" s="1" a="1"/>
  <c r="F353" i="1" s="1"/>
  <c r="D354" i="1" a="1"/>
  <c r="D354" i="1" s="1"/>
  <c r="D355" i="1" a="1"/>
  <c r="D355" i="1" s="1"/>
  <c r="D356" i="1" a="1"/>
  <c r="D356" i="1" s="1"/>
  <c r="D357" i="1" a="1"/>
  <c r="D357" i="1" s="1"/>
  <c r="F357" i="1" s="1" a="1"/>
  <c r="F357" i="1" s="1"/>
  <c r="D358" i="1" a="1"/>
  <c r="D358" i="1" s="1"/>
  <c r="F358" i="1" s="1" a="1"/>
  <c r="F358" i="1" s="1"/>
  <c r="D359" i="1" a="1"/>
  <c r="D359" i="1" s="1"/>
  <c r="F359" i="1" s="1" a="1"/>
  <c r="F359" i="1" s="1"/>
  <c r="D360" i="1" a="1"/>
  <c r="D360" i="1" s="1"/>
  <c r="D361" i="1" a="1"/>
  <c r="D361" i="1" s="1"/>
  <c r="F361" i="1" s="1" a="1"/>
  <c r="F361" i="1" s="1"/>
  <c r="D362" i="1" a="1"/>
  <c r="D362" i="1" s="1"/>
  <c r="D128" i="1" a="1"/>
  <c r="D128" i="1" s="1"/>
  <c r="F128" i="1" s="1" a="1"/>
  <c r="F128" i="1" s="1"/>
  <c r="D364" i="1" a="1"/>
  <c r="D364" i="1" s="1"/>
  <c r="D365" i="1" a="1"/>
  <c r="D365" i="1" s="1"/>
  <c r="F365" i="1" s="1" a="1"/>
  <c r="F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F371" i="1" s="1" a="1"/>
  <c r="F371" i="1" s="1"/>
  <c r="D372" i="1" a="1"/>
  <c r="D372" i="1" s="1"/>
  <c r="D373" i="1" a="1"/>
  <c r="D373" i="1" s="1"/>
  <c r="D374" i="1" a="1"/>
  <c r="D374" i="1" s="1"/>
  <c r="F374" i="1" s="1" a="1"/>
  <c r="F374" i="1" s="1"/>
  <c r="D375" i="1" a="1"/>
  <c r="D375" i="1" s="1"/>
  <c r="D376" i="1" a="1"/>
  <c r="D376" i="1" s="1"/>
  <c r="F376" i="1" s="1" a="1"/>
  <c r="F376" i="1" s="1"/>
  <c r="D377" i="1" a="1"/>
  <c r="D377" i="1" s="1"/>
  <c r="F377" i="1" s="1" a="1"/>
  <c r="F377" i="1" s="1"/>
  <c r="D379" i="1" a="1"/>
  <c r="D379" i="1" s="1"/>
  <c r="F379" i="1" s="1" a="1"/>
  <c r="F379" i="1" s="1"/>
  <c r="D618" i="1" a="1"/>
  <c r="D618" i="1" s="1"/>
  <c r="F618" i="1" s="1" a="1"/>
  <c r="F618" i="1" s="1"/>
  <c r="D380" i="1" a="1"/>
  <c r="D380" i="1" s="1"/>
  <c r="D272" i="1" a="1"/>
  <c r="D272" i="1" s="1"/>
  <c r="F272" i="1" s="1" a="1"/>
  <c r="F272" i="1" s="1"/>
  <c r="D382" i="1" a="1"/>
  <c r="D382" i="1" s="1"/>
  <c r="D280" i="1" a="1"/>
  <c r="D280" i="1" s="1"/>
  <c r="F280" i="1" s="1" a="1"/>
  <c r="F280" i="1" s="1"/>
  <c r="D384" i="1" a="1"/>
  <c r="D384" i="1" s="1"/>
  <c r="D385" i="1" a="1"/>
  <c r="D385" i="1" s="1"/>
  <c r="D386" i="1" a="1"/>
  <c r="D386" i="1" s="1"/>
  <c r="D387" i="1" a="1"/>
  <c r="D387" i="1" s="1"/>
  <c r="F387" i="1" s="1" a="1"/>
  <c r="F387" i="1" s="1"/>
  <c r="D388" i="1" a="1"/>
  <c r="D388" i="1" s="1"/>
  <c r="F388" i="1" s="1" a="1"/>
  <c r="F388" i="1" s="1"/>
  <c r="D389" i="1" a="1"/>
  <c r="D389" i="1" s="1"/>
  <c r="D390" i="1" a="1"/>
  <c r="D390" i="1" s="1"/>
  <c r="D807" i="1" a="1"/>
  <c r="D807" i="1" s="1"/>
  <c r="F807" i="1" s="1" a="1"/>
  <c r="F807" i="1" s="1"/>
  <c r="D392" i="1" a="1"/>
  <c r="D392" i="1" s="1"/>
  <c r="D393" i="1" a="1"/>
  <c r="D393" i="1" s="1"/>
  <c r="D394" i="1" a="1"/>
  <c r="D394" i="1" s="1"/>
  <c r="D395" i="1" a="1"/>
  <c r="D395" i="1" s="1"/>
  <c r="F395" i="1" s="1" a="1"/>
  <c r="F395" i="1" s="1"/>
  <c r="D363" i="1" a="1"/>
  <c r="D363" i="1" s="1"/>
  <c r="F363" i="1" s="1" a="1"/>
  <c r="F363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770" i="1" a="1"/>
  <c r="D770" i="1" s="1"/>
  <c r="F770" i="1" s="1" a="1"/>
  <c r="F770" i="1" s="1"/>
  <c r="D405" i="1" a="1"/>
  <c r="D405" i="1" s="1"/>
  <c r="D406" i="1" a="1"/>
  <c r="D406" i="1" s="1"/>
  <c r="D135" i="1" a="1"/>
  <c r="D135" i="1" s="1"/>
  <c r="F135" i="1" s="1" a="1"/>
  <c r="F135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77" i="1" a="1"/>
  <c r="D77" i="1" s="1"/>
  <c r="F77" i="1" s="1" a="1"/>
  <c r="F77" i="1" s="1"/>
  <c r="D461" i="1" a="1"/>
  <c r="D461" i="1" s="1"/>
  <c r="F461" i="1" s="1" a="1"/>
  <c r="F461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F428" i="1" s="1" a="1"/>
  <c r="F428" i="1" s="1"/>
  <c r="D429" i="1" a="1"/>
  <c r="D429" i="1" s="1"/>
  <c r="D430" i="1" a="1"/>
  <c r="D430" i="1" s="1"/>
  <c r="D431" i="1" a="1"/>
  <c r="D431" i="1" s="1"/>
  <c r="F431" i="1" s="1" a="1"/>
  <c r="F431" i="1" s="1"/>
  <c r="D432" i="1" a="1"/>
  <c r="D432" i="1" s="1"/>
  <c r="F432" i="1" s="1" a="1"/>
  <c r="F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F445" i="1" s="1" a="1"/>
  <c r="F445" i="1" s="1"/>
  <c r="D446" i="1" a="1"/>
  <c r="D446" i="1" s="1"/>
  <c r="D467" i="1" a="1"/>
  <c r="D467" i="1" s="1"/>
  <c r="F467" i="1" s="1" a="1"/>
  <c r="F46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69" i="1" a="1"/>
  <c r="D469" i="1" s="1"/>
  <c r="F469" i="1" s="1" a="1"/>
  <c r="F469" i="1" s="1"/>
  <c r="D455" i="1" a="1"/>
  <c r="D455" i="1" s="1"/>
  <c r="D456" i="1" a="1"/>
  <c r="D456" i="1" s="1"/>
  <c r="D457" i="1" a="1"/>
  <c r="D457" i="1" s="1"/>
  <c r="D458" i="1" a="1"/>
  <c r="D458" i="1" s="1"/>
  <c r="D471" i="1" a="1"/>
  <c r="D471" i="1" s="1"/>
  <c r="F471" i="1" s="1" a="1"/>
  <c r="F471" i="1" s="1"/>
  <c r="D477" i="1" a="1"/>
  <c r="D477" i="1" s="1"/>
  <c r="F477" i="1" s="1" a="1"/>
  <c r="F477" i="1" s="1"/>
  <c r="D479" i="1" a="1"/>
  <c r="D479" i="1" s="1"/>
  <c r="F479" i="1" s="1" a="1"/>
  <c r="F479" i="1" s="1"/>
  <c r="D462" i="1" a="1"/>
  <c r="D462" i="1" s="1"/>
  <c r="D463" i="1" a="1"/>
  <c r="D463" i="1" s="1"/>
  <c r="D464" i="1" a="1"/>
  <c r="D464" i="1" s="1"/>
  <c r="F464" i="1" s="1" a="1"/>
  <c r="F464" i="1" s="1"/>
  <c r="D465" i="1" a="1"/>
  <c r="D465" i="1" s="1"/>
  <c r="D466" i="1" a="1"/>
  <c r="D466" i="1" s="1"/>
  <c r="D258" i="1" a="1"/>
  <c r="D258" i="1" s="1"/>
  <c r="F258" i="1" s="1" a="1"/>
  <c r="F258" i="1" s="1"/>
  <c r="D468" i="1" a="1"/>
  <c r="D468" i="1" s="1"/>
  <c r="D338" i="1" a="1"/>
  <c r="D338" i="1" s="1"/>
  <c r="F338" i="1" s="1" a="1"/>
  <c r="F338" i="1" s="1"/>
  <c r="D470" i="1" a="1"/>
  <c r="D470" i="1" s="1"/>
  <c r="D1027" i="1" a="1"/>
  <c r="D1027" i="1" s="1"/>
  <c r="F1027" i="1" s="1" a="1"/>
  <c r="F1027" i="1" s="1"/>
  <c r="D472" i="1" a="1"/>
  <c r="D472" i="1" s="1"/>
  <c r="D473" i="1" a="1"/>
  <c r="D473" i="1" s="1"/>
  <c r="D474" i="1" a="1"/>
  <c r="D474" i="1" s="1"/>
  <c r="F474" i="1" s="1" a="1"/>
  <c r="F474" i="1" s="1"/>
  <c r="D475" i="1" a="1"/>
  <c r="D475" i="1" s="1"/>
  <c r="D476" i="1" a="1"/>
  <c r="D476" i="1" s="1"/>
  <c r="D805" i="1" a="1"/>
  <c r="D805" i="1" s="1"/>
  <c r="F805" i="1" s="1" a="1"/>
  <c r="F805" i="1" s="1"/>
  <c r="D478" i="1" a="1"/>
  <c r="D478" i="1" s="1"/>
  <c r="D681" i="1" a="1"/>
  <c r="D681" i="1" s="1"/>
  <c r="F681" i="1" s="1" a="1"/>
  <c r="F681" i="1" s="1"/>
  <c r="D480" i="1" a="1"/>
  <c r="D480" i="1" s="1"/>
  <c r="F480" i="1" s="1" a="1"/>
  <c r="F480" i="1" s="1"/>
  <c r="D481" i="1" a="1"/>
  <c r="D481" i="1" s="1"/>
  <c r="D482" i="1" a="1"/>
  <c r="D482" i="1" s="1"/>
  <c r="D483" i="1" a="1"/>
  <c r="D483" i="1" s="1"/>
  <c r="F483" i="1" s="1" a="1"/>
  <c r="F483" i="1" s="1"/>
  <c r="D484" i="1" a="1"/>
  <c r="D484" i="1" s="1"/>
  <c r="D485" i="1" a="1"/>
  <c r="D485" i="1" s="1"/>
  <c r="D486" i="1" a="1"/>
  <c r="D486" i="1" s="1"/>
  <c r="D487" i="1" a="1"/>
  <c r="D487" i="1" s="1"/>
  <c r="F487" i="1" s="1" a="1"/>
  <c r="F487" i="1" s="1"/>
  <c r="D488" i="1" a="1"/>
  <c r="D488" i="1" s="1"/>
  <c r="D489" i="1" a="1"/>
  <c r="D489" i="1" s="1"/>
  <c r="D977" i="1" a="1"/>
  <c r="D977" i="1" s="1"/>
  <c r="F977" i="1" s="1" a="1"/>
  <c r="F977" i="1" s="1"/>
  <c r="D491" i="1" a="1"/>
  <c r="D491" i="1" s="1"/>
  <c r="D492" i="1" a="1"/>
  <c r="D492" i="1" s="1"/>
  <c r="D493" i="1" a="1"/>
  <c r="D493" i="1" s="1"/>
  <c r="F493" i="1" s="1" a="1"/>
  <c r="F493" i="1" s="1"/>
  <c r="D494" i="1" a="1"/>
  <c r="D494" i="1" s="1"/>
  <c r="F494" i="1" s="1" a="1"/>
  <c r="F494" i="1" s="1"/>
  <c r="D495" i="1" a="1"/>
  <c r="D495" i="1" s="1"/>
  <c r="D496" i="1" a="1"/>
  <c r="D496" i="1" s="1"/>
  <c r="D497" i="1" a="1"/>
  <c r="D497" i="1" s="1"/>
  <c r="F497" i="1" s="1" a="1"/>
  <c r="F497" i="1" s="1"/>
  <c r="D498" i="1" a="1"/>
  <c r="D498" i="1" s="1"/>
  <c r="D499" i="1" a="1"/>
  <c r="D499" i="1" s="1"/>
  <c r="D500" i="1" a="1"/>
  <c r="D500" i="1" s="1"/>
  <c r="D699" i="1" a="1"/>
  <c r="D699" i="1" s="1"/>
  <c r="F699" i="1" s="1" a="1"/>
  <c r="F699" i="1" s="1"/>
  <c r="D700" i="1" a="1"/>
  <c r="D700" i="1" s="1"/>
  <c r="F700" i="1" s="1" a="1"/>
  <c r="F700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F507" i="1" s="1" a="1"/>
  <c r="F507" i="1" s="1"/>
  <c r="D508" i="1" a="1"/>
  <c r="D508" i="1" s="1"/>
  <c r="D509" i="1" a="1"/>
  <c r="D509" i="1" s="1"/>
  <c r="F509" i="1" s="1" a="1"/>
  <c r="F509" i="1" s="1"/>
  <c r="D510" i="1" a="1"/>
  <c r="D510" i="1" s="1"/>
  <c r="D511" i="1" a="1"/>
  <c r="D511" i="1" s="1"/>
  <c r="D512" i="1" a="1"/>
  <c r="D512" i="1" s="1"/>
  <c r="F512" i="1" s="1" a="1"/>
  <c r="F512" i="1" s="1"/>
  <c r="D513" i="1" a="1"/>
  <c r="D513" i="1" s="1"/>
  <c r="D514" i="1" a="1"/>
  <c r="D514" i="1" s="1"/>
  <c r="F514" i="1" s="1" a="1"/>
  <c r="F514" i="1" s="1"/>
  <c r="D515" i="1" a="1"/>
  <c r="D515" i="1" s="1"/>
  <c r="D516" i="1" a="1"/>
  <c r="D516" i="1" s="1"/>
  <c r="F516" i="1" s="1" a="1"/>
  <c r="F516" i="1" s="1"/>
  <c r="D517" i="1" a="1"/>
  <c r="D517" i="1" s="1"/>
  <c r="F517" i="1" s="1" a="1"/>
  <c r="F517" i="1" s="1"/>
  <c r="D518" i="1" a="1"/>
  <c r="D518" i="1" s="1"/>
  <c r="D519" i="1" a="1"/>
  <c r="D519" i="1" s="1"/>
  <c r="D137" i="1" a="1"/>
  <c r="D137" i="1" s="1"/>
  <c r="F137" i="1" s="1" a="1"/>
  <c r="F137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F530" i="1" s="1" a="1"/>
  <c r="F530" i="1" s="1"/>
  <c r="D531" i="1" a="1"/>
  <c r="D531" i="1" s="1"/>
  <c r="D532" i="1" a="1"/>
  <c r="D532" i="1" s="1"/>
  <c r="F532" i="1" s="1" a="1"/>
  <c r="F532" i="1" s="1"/>
  <c r="D533" i="1" a="1"/>
  <c r="D533" i="1" s="1"/>
  <c r="D534" i="1" a="1"/>
  <c r="D534" i="1" s="1"/>
  <c r="D535" i="1" a="1"/>
  <c r="D535" i="1" s="1"/>
  <c r="F535" i="1" s="1" a="1"/>
  <c r="F535" i="1" s="1"/>
  <c r="D794" i="1" a="1"/>
  <c r="D794" i="1" s="1"/>
  <c r="F794" i="1" s="1" a="1"/>
  <c r="F794" i="1" s="1"/>
  <c r="D601" i="1" a="1"/>
  <c r="D601" i="1" s="1"/>
  <c r="F601" i="1" s="1" a="1"/>
  <c r="F601" i="1" s="1"/>
  <c r="D538" i="1" a="1"/>
  <c r="D538" i="1" s="1"/>
  <c r="D587" i="1" a="1"/>
  <c r="D587" i="1" s="1"/>
  <c r="F587" i="1" s="1" a="1"/>
  <c r="F587" i="1" s="1"/>
  <c r="D540" i="1" a="1"/>
  <c r="D540" i="1" s="1"/>
  <c r="D605" i="1" a="1"/>
  <c r="D605" i="1" s="1"/>
  <c r="F605" i="1" s="1" a="1"/>
  <c r="F605" i="1" s="1"/>
  <c r="D542" i="1" a="1"/>
  <c r="D542" i="1" s="1"/>
  <c r="D140" i="1" a="1"/>
  <c r="D140" i="1" s="1"/>
  <c r="F140" i="1" s="1" a="1"/>
  <c r="F140" i="1" s="1"/>
  <c r="D544" i="1" a="1"/>
  <c r="D544" i="1" s="1"/>
  <c r="D661" i="1" a="1"/>
  <c r="D661" i="1" s="1"/>
  <c r="F661" i="1" s="1" a="1"/>
  <c r="F661" i="1" s="1"/>
  <c r="D546" i="1" a="1"/>
  <c r="D546" i="1" s="1"/>
  <c r="F546" i="1" s="1" a="1"/>
  <c r="F546" i="1" s="1"/>
  <c r="D547" i="1" a="1"/>
  <c r="D547" i="1" s="1"/>
  <c r="D548" i="1" a="1"/>
  <c r="D548" i="1" s="1"/>
  <c r="F548" i="1" s="1" a="1"/>
  <c r="F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418" i="1" a="1"/>
  <c r="D418" i="1" s="1"/>
  <c r="F418" i="1" s="1" a="1"/>
  <c r="F418" i="1" s="1"/>
  <c r="D561" i="1" a="1"/>
  <c r="D561" i="1" s="1"/>
  <c r="F561" i="1" s="1" a="1"/>
  <c r="F561" i="1" s="1"/>
  <c r="D562" i="1" a="1"/>
  <c r="D562" i="1" s="1"/>
  <c r="D563" i="1" a="1"/>
  <c r="D563" i="1" s="1"/>
  <c r="F563" i="1" s="1" a="1"/>
  <c r="F563" i="1" s="1"/>
  <c r="D564" i="1" a="1"/>
  <c r="D564" i="1" s="1"/>
  <c r="F564" i="1" s="1" a="1"/>
  <c r="F564" i="1" s="1"/>
  <c r="D930" i="1" a="1"/>
  <c r="D930" i="1" s="1"/>
  <c r="F930" i="1" s="1" a="1"/>
  <c r="F930" i="1" s="1"/>
  <c r="D454" i="1" a="1"/>
  <c r="D454" i="1" s="1"/>
  <c r="F454" i="1" s="1" a="1"/>
  <c r="F454" i="1" s="1"/>
  <c r="D938" i="1" a="1"/>
  <c r="D938" i="1" s="1"/>
  <c r="F938" i="1" s="1" a="1"/>
  <c r="F938" i="1" s="1"/>
  <c r="D568" i="1" a="1"/>
  <c r="D568" i="1" s="1"/>
  <c r="D569" i="1" a="1"/>
  <c r="D569" i="1" s="1"/>
  <c r="D570" i="1" a="1"/>
  <c r="D570" i="1" s="1"/>
  <c r="D571" i="1" a="1"/>
  <c r="D571" i="1" s="1"/>
  <c r="D808" i="1" a="1"/>
  <c r="D808" i="1" s="1"/>
  <c r="F808" i="1" s="1" a="1"/>
  <c r="F808" i="1" s="1"/>
  <c r="D490" i="1" a="1"/>
  <c r="D490" i="1" s="1"/>
  <c r="F490" i="1" s="1" a="1"/>
  <c r="F490" i="1" s="1"/>
  <c r="D574" i="1" a="1"/>
  <c r="D574" i="1" s="1"/>
  <c r="D575" i="1" a="1"/>
  <c r="D575" i="1" s="1"/>
  <c r="D576" i="1" a="1"/>
  <c r="D576" i="1" s="1"/>
  <c r="D501" i="1" a="1"/>
  <c r="D501" i="1" s="1"/>
  <c r="F501" i="1" s="1" a="1"/>
  <c r="F501" i="1" s="1"/>
  <c r="D502" i="1" a="1"/>
  <c r="D502" i="1" s="1"/>
  <c r="F502" i="1" s="1" a="1"/>
  <c r="F502" i="1" s="1"/>
  <c r="D579" i="1" a="1"/>
  <c r="D579" i="1" s="1"/>
  <c r="D580" i="1" a="1"/>
  <c r="D580" i="1" s="1"/>
  <c r="F580" i="1" s="1" a="1"/>
  <c r="F580" i="1" s="1"/>
  <c r="D581" i="1" a="1"/>
  <c r="D581" i="1" s="1"/>
  <c r="F581" i="1" s="1" a="1"/>
  <c r="F581" i="1" s="1"/>
  <c r="D582" i="1" a="1"/>
  <c r="D582" i="1" s="1"/>
  <c r="D583" i="1" a="1"/>
  <c r="D583" i="1" s="1"/>
  <c r="D584" i="1" a="1"/>
  <c r="D584" i="1" s="1"/>
  <c r="D585" i="1" a="1"/>
  <c r="D585" i="1" s="1"/>
  <c r="F585" i="1" s="1" a="1"/>
  <c r="F585" i="1" s="1"/>
  <c r="D586" i="1" a="1"/>
  <c r="D586" i="1" s="1"/>
  <c r="D988" i="1" a="1"/>
  <c r="D988" i="1" s="1"/>
  <c r="F988" i="1" s="1" a="1"/>
  <c r="F988" i="1" s="1"/>
  <c r="D588" i="1" a="1"/>
  <c r="D588" i="1" s="1"/>
  <c r="D589" i="1" a="1"/>
  <c r="D589" i="1" s="1"/>
  <c r="F589" i="1" s="1" a="1"/>
  <c r="F589" i="1" s="1"/>
  <c r="D590" i="1" a="1"/>
  <c r="D590" i="1" s="1"/>
  <c r="F590" i="1" s="1" a="1"/>
  <c r="F590" i="1" s="1"/>
  <c r="D591" i="1" a="1"/>
  <c r="D591" i="1" s="1"/>
  <c r="D592" i="1" a="1"/>
  <c r="D592" i="1" s="1"/>
  <c r="F592" i="1" s="1" a="1"/>
  <c r="F592" i="1" s="1"/>
  <c r="D593" i="1" a="1"/>
  <c r="D593" i="1" s="1"/>
  <c r="D594" i="1" a="1"/>
  <c r="D594" i="1" s="1"/>
  <c r="F594" i="1" s="1" a="1"/>
  <c r="F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F599" i="1" s="1" a="1"/>
  <c r="F599" i="1" s="1"/>
  <c r="D600" i="1" a="1"/>
  <c r="D600" i="1" s="1"/>
  <c r="F600" i="1" s="1" a="1"/>
  <c r="F600" i="1" s="1"/>
  <c r="D417" i="1" a="1"/>
  <c r="D417" i="1" s="1"/>
  <c r="F417" i="1" s="1" a="1"/>
  <c r="F417" i="1" s="1"/>
  <c r="D602" i="1" a="1"/>
  <c r="D602" i="1" s="1"/>
  <c r="D545" i="1" a="1"/>
  <c r="D545" i="1" s="1"/>
  <c r="F545" i="1" s="1" a="1"/>
  <c r="F545" i="1" s="1"/>
  <c r="D604" i="1" a="1"/>
  <c r="D604" i="1" s="1"/>
  <c r="D662" i="1" a="1"/>
  <c r="D662" i="1" s="1"/>
  <c r="F662" i="1" s="1" a="1"/>
  <c r="F662" i="1" s="1"/>
  <c r="D606" i="1" a="1"/>
  <c r="D606" i="1" s="1"/>
  <c r="D607" i="1" a="1"/>
  <c r="D607" i="1" s="1"/>
  <c r="D608" i="1" a="1"/>
  <c r="D608" i="1" s="1"/>
  <c r="D609" i="1" a="1"/>
  <c r="D609" i="1" s="1"/>
  <c r="F609" i="1" s="1" a="1"/>
  <c r="F609" i="1" s="1"/>
  <c r="D610" i="1" a="1"/>
  <c r="D610" i="1" s="1"/>
  <c r="D904" i="1" a="1"/>
  <c r="D904" i="1" s="1"/>
  <c r="F904" i="1" s="1" a="1"/>
  <c r="F904" i="1" s="1"/>
  <c r="D407" i="1" a="1"/>
  <c r="D407" i="1" s="1"/>
  <c r="F407" i="1" s="1" a="1"/>
  <c r="F407" i="1" s="1"/>
  <c r="D613" i="1" a="1"/>
  <c r="D613" i="1" s="1"/>
  <c r="F613" i="1" s="1" a="1"/>
  <c r="F613" i="1" s="1"/>
  <c r="D839" i="1" a="1"/>
  <c r="D839" i="1" s="1"/>
  <c r="F839" i="1" s="1" a="1"/>
  <c r="F839" i="1" s="1"/>
  <c r="D615" i="1" a="1"/>
  <c r="D615" i="1" s="1"/>
  <c r="D616" i="1" a="1"/>
  <c r="D616" i="1" s="1"/>
  <c r="D617" i="1" a="1"/>
  <c r="D617" i="1" s="1"/>
  <c r="D730" i="1" a="1"/>
  <c r="D730" i="1" s="1"/>
  <c r="F730" i="1" s="1" a="1"/>
  <c r="F730" i="1" s="1"/>
  <c r="D773" i="1" a="1"/>
  <c r="D773" i="1" s="1"/>
  <c r="F773" i="1" s="1" a="1"/>
  <c r="F773" i="1" s="1"/>
  <c r="D778" i="1" a="1"/>
  <c r="D778" i="1" s="1"/>
  <c r="F778" i="1" s="1" a="1"/>
  <c r="F778" i="1" s="1"/>
  <c r="D621" i="1" a="1"/>
  <c r="D621" i="1" s="1"/>
  <c r="D622" i="1" a="1"/>
  <c r="D622" i="1" s="1"/>
  <c r="D623" i="1" a="1"/>
  <c r="D623" i="1" s="1"/>
  <c r="F623" i="1" s="1" a="1"/>
  <c r="F623" i="1" s="1"/>
  <c r="D624" i="1" a="1"/>
  <c r="D624" i="1" s="1"/>
  <c r="D614" i="1" a="1"/>
  <c r="D614" i="1" s="1"/>
  <c r="F614" i="1" s="1" a="1"/>
  <c r="F614" i="1" s="1"/>
  <c r="D626" i="1" a="1"/>
  <c r="D626" i="1" s="1"/>
  <c r="D627" i="1" a="1"/>
  <c r="D627" i="1" s="1"/>
  <c r="D628" i="1" a="1"/>
  <c r="D628" i="1" s="1"/>
  <c r="F628" i="1" s="1" a="1"/>
  <c r="F628" i="1" s="1"/>
  <c r="D629" i="1" a="1"/>
  <c r="D629" i="1" s="1"/>
  <c r="D630" i="1" a="1"/>
  <c r="D630" i="1" s="1"/>
  <c r="D631" i="1" a="1"/>
  <c r="D631" i="1" s="1"/>
  <c r="F631" i="1" s="1" a="1"/>
  <c r="F631" i="1" s="1"/>
  <c r="D632" i="1" a="1"/>
  <c r="D632" i="1" s="1"/>
  <c r="D633" i="1" a="1"/>
  <c r="D633" i="1" s="1"/>
  <c r="D798" i="1" a="1"/>
  <c r="D798" i="1" s="1"/>
  <c r="F798" i="1" s="1" a="1"/>
  <c r="F798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F642" i="1" s="1" a="1"/>
  <c r="F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F658" i="1" s="1" a="1"/>
  <c r="F658" i="1" s="1"/>
  <c r="D843" i="1" a="1"/>
  <c r="D843" i="1" s="1"/>
  <c r="F843" i="1" s="1" a="1"/>
  <c r="F843" i="1" s="1"/>
  <c r="D660" i="1" a="1"/>
  <c r="D660" i="1" s="1"/>
  <c r="D447" i="1" a="1"/>
  <c r="D447" i="1" s="1"/>
  <c r="F447" i="1" s="1" a="1"/>
  <c r="F447" i="1" s="1"/>
  <c r="D913" i="1" a="1"/>
  <c r="D913" i="1" s="1"/>
  <c r="F913" i="1" s="1" a="1"/>
  <c r="F913" i="1" s="1"/>
  <c r="D663" i="1" a="1"/>
  <c r="D663" i="1" s="1"/>
  <c r="D664" i="1" a="1"/>
  <c r="D664" i="1" s="1"/>
  <c r="D665" i="1" a="1"/>
  <c r="D665" i="1" s="1"/>
  <c r="F665" i="1" s="1" a="1"/>
  <c r="F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460" i="1" a="1"/>
  <c r="D460" i="1" s="1"/>
  <c r="F460" i="1" s="1" a="1"/>
  <c r="F460" i="1" s="1"/>
  <c r="D673" i="1" a="1"/>
  <c r="D673" i="1" s="1"/>
  <c r="D674" i="1" a="1"/>
  <c r="D674" i="1" s="1"/>
  <c r="F674" i="1" s="1" a="1"/>
  <c r="F674" i="1" s="1"/>
  <c r="D675" i="1" a="1"/>
  <c r="D675" i="1" s="1"/>
  <c r="D676" i="1" a="1"/>
  <c r="D676" i="1" s="1"/>
  <c r="F676" i="1" s="1" a="1"/>
  <c r="F676" i="1" s="1"/>
  <c r="D677" i="1" a="1"/>
  <c r="D677" i="1" s="1"/>
  <c r="D678" i="1" a="1"/>
  <c r="D678" i="1" s="1"/>
  <c r="D679" i="1" a="1"/>
  <c r="D679" i="1" s="1"/>
  <c r="D680" i="1" a="1"/>
  <c r="D680" i="1" s="1"/>
  <c r="D701" i="1" a="1"/>
  <c r="D701" i="1" s="1"/>
  <c r="F701" i="1" s="1" a="1"/>
  <c r="F701" i="1" s="1"/>
  <c r="D682" i="1" a="1"/>
  <c r="D682" i="1" s="1"/>
  <c r="D683" i="1" a="1"/>
  <c r="D683" i="1" s="1"/>
  <c r="D684" i="1" a="1"/>
  <c r="D684" i="1" s="1"/>
  <c r="F684" i="1" s="1" a="1"/>
  <c r="F684" i="1" s="1"/>
  <c r="D685" i="1" a="1"/>
  <c r="D685" i="1" s="1"/>
  <c r="F685" i="1" s="1" a="1"/>
  <c r="F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F690" i="1" s="1" a="1"/>
  <c r="F690" i="1" s="1"/>
  <c r="D691" i="1" a="1"/>
  <c r="D691" i="1" s="1"/>
  <c r="D692" i="1" a="1"/>
  <c r="D692" i="1" s="1"/>
  <c r="F692" i="1" s="1" a="1"/>
  <c r="F692" i="1" s="1"/>
  <c r="D693" i="1" a="1"/>
  <c r="D693" i="1" s="1"/>
  <c r="D694" i="1" a="1"/>
  <c r="D694" i="1" s="1"/>
  <c r="D695" i="1" a="1"/>
  <c r="D695" i="1" s="1"/>
  <c r="F695" i="1" s="1" a="1"/>
  <c r="F695" i="1" s="1"/>
  <c r="D330" i="1" a="1"/>
  <c r="D330" i="1" s="1"/>
  <c r="F330" i="1" s="1" a="1"/>
  <c r="F330" i="1" s="1"/>
  <c r="D697" i="1" a="1"/>
  <c r="D697" i="1" s="1"/>
  <c r="F697" i="1" s="1" a="1"/>
  <c r="F697" i="1" s="1"/>
  <c r="D698" i="1" a="1"/>
  <c r="D698" i="1" s="1"/>
  <c r="F698" i="1" s="1" a="1"/>
  <c r="F698" i="1" s="1"/>
  <c r="D712" i="1" a="1"/>
  <c r="D712" i="1" s="1"/>
  <c r="F712" i="1" s="1" a="1"/>
  <c r="F712" i="1" s="1"/>
  <c r="D726" i="1" a="1"/>
  <c r="D726" i="1" s="1"/>
  <c r="F726" i="1" s="1" a="1"/>
  <c r="F726" i="1" s="1"/>
  <c r="D573" i="1" a="1"/>
  <c r="D573" i="1" s="1"/>
  <c r="F573" i="1" s="1" a="1"/>
  <c r="F573" i="1" s="1"/>
  <c r="D702" i="1" a="1"/>
  <c r="D702" i="1" s="1"/>
  <c r="D703" i="1" a="1"/>
  <c r="D703" i="1" s="1"/>
  <c r="D704" i="1" a="1"/>
  <c r="D704" i="1" s="1"/>
  <c r="D705" i="1" a="1"/>
  <c r="D705" i="1" s="1"/>
  <c r="D603" i="1" a="1"/>
  <c r="D603" i="1" s="1"/>
  <c r="F603" i="1" s="1" a="1"/>
  <c r="F603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333" i="1" a="1"/>
  <c r="D333" i="1" s="1"/>
  <c r="F333" i="1" s="1" a="1"/>
  <c r="F333" i="1" s="1"/>
  <c r="D713" i="1" a="1"/>
  <c r="D713" i="1" s="1"/>
  <c r="D714" i="1" a="1"/>
  <c r="D714" i="1" s="1"/>
  <c r="D715" i="1" a="1"/>
  <c r="D715" i="1" s="1"/>
  <c r="F715" i="1" s="1" a="1"/>
  <c r="F715" i="1" s="1"/>
  <c r="D716" i="1" a="1"/>
  <c r="D716" i="1" s="1"/>
  <c r="F716" i="1" s="1" a="1"/>
  <c r="F716" i="1" s="1"/>
  <c r="D717" i="1" a="1"/>
  <c r="D717" i="1" s="1"/>
  <c r="D718" i="1" a="1"/>
  <c r="D718" i="1" s="1"/>
  <c r="D719" i="1" a="1"/>
  <c r="D719" i="1" s="1"/>
  <c r="F719" i="1" s="1" a="1"/>
  <c r="F719" i="1" s="1"/>
  <c r="D720" i="1" a="1"/>
  <c r="D720" i="1" s="1"/>
  <c r="D721" i="1" a="1"/>
  <c r="D721" i="1" s="1"/>
  <c r="D722" i="1" a="1"/>
  <c r="D722" i="1" s="1"/>
  <c r="F722" i="1" s="1" a="1"/>
  <c r="F722" i="1" s="1"/>
  <c r="D723" i="1" a="1"/>
  <c r="D723" i="1" s="1"/>
  <c r="D724" i="1" a="1"/>
  <c r="D724" i="1" s="1"/>
  <c r="D725" i="1" a="1"/>
  <c r="D725" i="1" s="1"/>
  <c r="D121" i="1" a="1"/>
  <c r="D121" i="1" s="1"/>
  <c r="F121" i="1" s="1" a="1"/>
  <c r="F121" i="1" s="1"/>
  <c r="D727" i="1" a="1"/>
  <c r="D727" i="1" s="1"/>
  <c r="D790" i="1" a="1"/>
  <c r="D790" i="1" s="1"/>
  <c r="F790" i="1" s="1" a="1"/>
  <c r="F790" i="1" s="1"/>
  <c r="D729" i="1" a="1"/>
  <c r="D729" i="1" s="1"/>
  <c r="D572" i="1" a="1"/>
  <c r="D572" i="1" s="1"/>
  <c r="F572" i="1" s="1" a="1"/>
  <c r="F572" i="1" s="1"/>
  <c r="D731" i="1" a="1"/>
  <c r="D731" i="1" s="1"/>
  <c r="D753" i="1" a="1"/>
  <c r="D753" i="1" s="1"/>
  <c r="F753" i="1" s="1" a="1"/>
  <c r="F753" i="1" s="1"/>
  <c r="D733" i="1" a="1"/>
  <c r="D733" i="1" s="1"/>
  <c r="F733" i="1" s="1" a="1"/>
  <c r="F733" i="1" s="1"/>
  <c r="D734" i="1" a="1"/>
  <c r="D734" i="1" s="1"/>
  <c r="D324" i="1" a="1"/>
  <c r="D324" i="1" s="1"/>
  <c r="F324" i="1" s="1" a="1"/>
  <c r="F324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F745" i="1" s="1" a="1"/>
  <c r="F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F751" i="1" s="1" a="1"/>
  <c r="F751" i="1" s="1"/>
  <c r="D752" i="1" a="1"/>
  <c r="D752" i="1" s="1"/>
  <c r="D391" i="1" a="1"/>
  <c r="D391" i="1" s="1"/>
  <c r="F391" i="1" s="1" a="1"/>
  <c r="F391" i="1" s="1"/>
  <c r="D754" i="1" a="1"/>
  <c r="D754" i="1" s="1"/>
  <c r="D755" i="1" a="1"/>
  <c r="D755" i="1" s="1"/>
  <c r="D756" i="1" a="1"/>
  <c r="D756" i="1" s="1"/>
  <c r="F756" i="1" s="1" a="1"/>
  <c r="F756" i="1" s="1"/>
  <c r="D757" i="1" a="1"/>
  <c r="D757" i="1" s="1"/>
  <c r="D758" i="1" a="1"/>
  <c r="D758" i="1" s="1"/>
  <c r="F758" i="1" s="1" a="1"/>
  <c r="F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F763" i="1" s="1" a="1"/>
  <c r="F763" i="1" s="1"/>
  <c r="D764" i="1" a="1"/>
  <c r="D764" i="1" s="1"/>
  <c r="D765" i="1" a="1"/>
  <c r="D765" i="1" s="1"/>
  <c r="F765" i="1" s="1" a="1"/>
  <c r="F765" i="1" s="1"/>
  <c r="D766" i="1" a="1"/>
  <c r="D766" i="1" s="1"/>
  <c r="D767" i="1" a="1"/>
  <c r="D767" i="1" s="1"/>
  <c r="D768" i="1" a="1"/>
  <c r="D768" i="1" s="1"/>
  <c r="D769" i="1" a="1"/>
  <c r="D769" i="1" s="1"/>
  <c r="F769" i="1" s="1" a="1"/>
  <c r="F769" i="1" s="1"/>
  <c r="D927" i="1" a="1"/>
  <c r="D927" i="1" s="1"/>
  <c r="F927" i="1" s="1" a="1"/>
  <c r="F927" i="1" s="1"/>
  <c r="D844" i="1" a="1"/>
  <c r="D844" i="1" s="1"/>
  <c r="F844" i="1" s="1" a="1"/>
  <c r="F844" i="1" s="1"/>
  <c r="D772" i="1" a="1"/>
  <c r="D772" i="1" s="1"/>
  <c r="D861" i="1" a="1"/>
  <c r="D861" i="1" s="1"/>
  <c r="F861" i="1" s="1" a="1"/>
  <c r="F861" i="1" s="1"/>
  <c r="D774" i="1" a="1"/>
  <c r="D774" i="1" s="1"/>
  <c r="D775" i="1" a="1"/>
  <c r="D775" i="1" s="1"/>
  <c r="F775" i="1" s="1" a="1"/>
  <c r="F775" i="1" s="1"/>
  <c r="D776" i="1" a="1"/>
  <c r="D776" i="1" s="1"/>
  <c r="D777" i="1" a="1"/>
  <c r="D777" i="1" s="1"/>
  <c r="D696" i="1" a="1"/>
  <c r="D696" i="1" s="1"/>
  <c r="F696" i="1" s="1" a="1"/>
  <c r="F696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F785" i="1" s="1" a="1"/>
  <c r="F785" i="1" s="1"/>
  <c r="D786" i="1" a="1"/>
  <c r="D786" i="1" s="1"/>
  <c r="D787" i="1" a="1"/>
  <c r="D787" i="1" s="1"/>
  <c r="F787" i="1" s="1" a="1"/>
  <c r="F787" i="1" s="1"/>
  <c r="D788" i="1" a="1"/>
  <c r="D788" i="1" s="1"/>
  <c r="D950" i="1" a="1"/>
  <c r="D950" i="1" s="1"/>
  <c r="F950" i="1" s="1" a="1"/>
  <c r="F950" i="1" s="1"/>
  <c r="D1030" i="1" a="1"/>
  <c r="D1030" i="1" s="1"/>
  <c r="F1030" i="1" s="1" a="1"/>
  <c r="F1030" i="1" s="1"/>
  <c r="D791" i="1" a="1"/>
  <c r="D791" i="1" s="1"/>
  <c r="F791" i="1" s="1" a="1"/>
  <c r="F791" i="1" s="1"/>
  <c r="D792" i="1" a="1"/>
  <c r="D792" i="1" s="1"/>
  <c r="D793" i="1" a="1"/>
  <c r="D793" i="1" s="1"/>
  <c r="D888" i="1" a="1"/>
  <c r="D888" i="1" s="1"/>
  <c r="F888" i="1" s="1" a="1"/>
  <c r="F888" i="1" s="1"/>
  <c r="D795" i="1" a="1"/>
  <c r="D795" i="1" s="1"/>
  <c r="D796" i="1" a="1"/>
  <c r="D796" i="1" s="1"/>
  <c r="D797" i="1" a="1"/>
  <c r="D797" i="1" s="1"/>
  <c r="D611" i="1" a="1"/>
  <c r="D611" i="1" s="1"/>
  <c r="F611" i="1" s="1" a="1"/>
  <c r="F611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237" i="1" a="1"/>
  <c r="D237" i="1" s="1"/>
  <c r="F237" i="1" s="1" a="1"/>
  <c r="F237" i="1" s="1"/>
  <c r="D806" i="1" a="1"/>
  <c r="D806" i="1" s="1"/>
  <c r="D612" i="1" a="1"/>
  <c r="D612" i="1" s="1"/>
  <c r="F612" i="1" s="1" a="1"/>
  <c r="F612" i="1" s="1"/>
  <c r="D143" i="1" a="1"/>
  <c r="D143" i="1" s="1"/>
  <c r="F143" i="1" s="1" a="1"/>
  <c r="F143" i="1" s="1"/>
  <c r="D809" i="1" a="1"/>
  <c r="D809" i="1" s="1"/>
  <c r="F809" i="1" s="1" a="1"/>
  <c r="F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F814" i="1" s="1" a="1"/>
  <c r="F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F821" i="1" s="1" a="1"/>
  <c r="F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F832" i="1" s="1" a="1"/>
  <c r="F832" i="1" s="1"/>
  <c r="D833" i="1" a="1"/>
  <c r="D833" i="1" s="1"/>
  <c r="D834" i="1" a="1"/>
  <c r="D834" i="1" s="1"/>
  <c r="F834" i="1" s="1" a="1"/>
  <c r="F834" i="1" s="1"/>
  <c r="D835" i="1" a="1"/>
  <c r="D835" i="1" s="1"/>
  <c r="D836" i="1" a="1"/>
  <c r="D836" i="1" s="1"/>
  <c r="D837" i="1" a="1"/>
  <c r="D837" i="1" s="1"/>
  <c r="F837" i="1" s="1" a="1"/>
  <c r="F837" i="1" s="1"/>
  <c r="D838" i="1" a="1"/>
  <c r="D838" i="1" s="1"/>
  <c r="D536" i="1" a="1"/>
  <c r="D536" i="1" s="1"/>
  <c r="F536" i="1" s="1" a="1"/>
  <c r="F536" i="1" s="1"/>
  <c r="D840" i="1" a="1"/>
  <c r="D840" i="1" s="1"/>
  <c r="D841" i="1" a="1"/>
  <c r="D841" i="1" s="1"/>
  <c r="F841" i="1" s="1" a="1"/>
  <c r="F841" i="1" s="1"/>
  <c r="D842" i="1" a="1"/>
  <c r="D842" i="1" s="1"/>
  <c r="F842" i="1" s="1" a="1"/>
  <c r="F842" i="1" s="1"/>
  <c r="D537" i="1" a="1"/>
  <c r="D537" i="1" s="1"/>
  <c r="F537" i="1" s="1" a="1"/>
  <c r="F537" i="1" s="1"/>
  <c r="D982" i="1" a="1"/>
  <c r="D982" i="1" s="1"/>
  <c r="F982" i="1" s="1" a="1"/>
  <c r="F982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F852" i="1" s="1" a="1"/>
  <c r="F852" i="1" s="1"/>
  <c r="D853" i="1" a="1"/>
  <c r="D853" i="1" s="1"/>
  <c r="D854" i="1" a="1"/>
  <c r="D854" i="1" s="1"/>
  <c r="F854" i="1" s="1" a="1"/>
  <c r="F854" i="1" s="1"/>
  <c r="D855" i="1" a="1"/>
  <c r="D855" i="1" s="1"/>
  <c r="F855" i="1" s="1" a="1"/>
  <c r="F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541" i="1" a="1"/>
  <c r="D541" i="1" s="1"/>
  <c r="F541" i="1" s="1" a="1"/>
  <c r="F54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125" i="1" a="1"/>
  <c r="D125" i="1" s="1"/>
  <c r="F125" i="1" s="1" a="1"/>
  <c r="F125" i="1" s="1"/>
  <c r="D881" i="1" a="1"/>
  <c r="D881" i="1" s="1"/>
  <c r="D882" i="1" a="1"/>
  <c r="D882" i="1" s="1"/>
  <c r="D883" i="1" a="1"/>
  <c r="D883" i="1" s="1"/>
  <c r="F883" i="1" s="1" a="1"/>
  <c r="F883" i="1" s="1"/>
  <c r="D244" i="1" a="1"/>
  <c r="D244" i="1" s="1"/>
  <c r="F244" i="1" s="1" a="1"/>
  <c r="F244" i="1" s="1"/>
  <c r="D885" i="1" a="1"/>
  <c r="D885" i="1" s="1"/>
  <c r="D886" i="1" a="1"/>
  <c r="D886" i="1" s="1"/>
  <c r="D887" i="1" a="1"/>
  <c r="D887" i="1" s="1"/>
  <c r="F887" i="1" s="1" a="1"/>
  <c r="F887" i="1" s="1"/>
  <c r="D880" i="1" a="1"/>
  <c r="D880" i="1" s="1"/>
  <c r="F880" i="1" s="1" a="1"/>
  <c r="F880" i="1" s="1"/>
  <c r="D889" i="1" a="1"/>
  <c r="D889" i="1" s="1"/>
  <c r="D890" i="1" a="1"/>
  <c r="D890" i="1" s="1"/>
  <c r="F890" i="1" s="1" a="1"/>
  <c r="F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F897" i="1" s="1" a="1"/>
  <c r="F897" i="1" s="1"/>
  <c r="D898" i="1" a="1"/>
  <c r="D898" i="1" s="1"/>
  <c r="F898" i="1" s="1" a="1"/>
  <c r="F898" i="1" s="1"/>
  <c r="D899" i="1" a="1"/>
  <c r="D899" i="1" s="1"/>
  <c r="D900" i="1" a="1"/>
  <c r="D900" i="1" s="1"/>
  <c r="D901" i="1" a="1"/>
  <c r="D901" i="1" s="1"/>
  <c r="F901" i="1" s="1" a="1"/>
  <c r="F901" i="1" s="1"/>
  <c r="D902" i="1" a="1"/>
  <c r="D902" i="1" s="1"/>
  <c r="D903" i="1" a="1"/>
  <c r="D903" i="1" s="1"/>
  <c r="F903" i="1" s="1" a="1"/>
  <c r="F903" i="1" s="1"/>
  <c r="D961" i="1" a="1"/>
  <c r="D961" i="1" s="1"/>
  <c r="F961" i="1" s="1" a="1"/>
  <c r="F961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47" i="1" a="1"/>
  <c r="D947" i="1" s="1"/>
  <c r="F947" i="1" s="1" a="1"/>
  <c r="F947" i="1" s="1"/>
  <c r="D911" i="1" a="1"/>
  <c r="D911" i="1" s="1"/>
  <c r="D912" i="1" a="1"/>
  <c r="D912" i="1" s="1"/>
  <c r="D339" i="1" a="1"/>
  <c r="D339" i="1" s="1"/>
  <c r="F339" i="1" s="1" a="1"/>
  <c r="F339" i="1" s="1"/>
  <c r="D914" i="1" a="1"/>
  <c r="D914" i="1" s="1"/>
  <c r="D915" i="1" a="1"/>
  <c r="D915" i="1" s="1"/>
  <c r="D916" i="1" a="1"/>
  <c r="D916" i="1" s="1"/>
  <c r="D917" i="1" a="1"/>
  <c r="D917" i="1" s="1"/>
  <c r="F917" i="1" s="1" a="1"/>
  <c r="F917" i="1" s="1"/>
  <c r="D918" i="1" a="1"/>
  <c r="D918" i="1" s="1"/>
  <c r="D919" i="1" a="1"/>
  <c r="D919" i="1" s="1"/>
  <c r="D271" i="1" a="1"/>
  <c r="D271" i="1" s="1"/>
  <c r="F271" i="1" s="1" a="1"/>
  <c r="F271" i="1" s="1"/>
  <c r="D921" i="1" a="1"/>
  <c r="D921" i="1" s="1"/>
  <c r="D922" i="1" a="1"/>
  <c r="D922" i="1" s="1"/>
  <c r="D923" i="1" a="1"/>
  <c r="D923" i="1" s="1"/>
  <c r="F923" i="1" s="1" a="1"/>
  <c r="F923" i="1" s="1"/>
  <c r="D924" i="1" a="1"/>
  <c r="D924" i="1" s="1"/>
  <c r="D925" i="1" a="1"/>
  <c r="D925" i="1" s="1"/>
  <c r="D926" i="1" a="1"/>
  <c r="D926" i="1" s="1"/>
  <c r="D951" i="1" a="1"/>
  <c r="D951" i="1" s="1"/>
  <c r="F951" i="1" s="1" a="1"/>
  <c r="F951" i="1" s="1"/>
  <c r="D928" i="1" a="1"/>
  <c r="D928" i="1" s="1"/>
  <c r="D929" i="1" a="1"/>
  <c r="D929" i="1" s="1"/>
  <c r="D960" i="1" a="1"/>
  <c r="D960" i="1" s="1"/>
  <c r="F960" i="1" s="1" a="1"/>
  <c r="F960" i="1" s="1"/>
  <c r="D931" i="1" a="1"/>
  <c r="D931" i="1" s="1"/>
  <c r="F931" i="1" s="1" a="1"/>
  <c r="F931" i="1" s="1"/>
  <c r="D932" i="1" a="1"/>
  <c r="D932" i="1" s="1"/>
  <c r="D933" i="1" a="1"/>
  <c r="D933" i="1" s="1"/>
  <c r="F933" i="1" s="1" a="1"/>
  <c r="F933" i="1" s="1"/>
  <c r="D934" i="1" a="1"/>
  <c r="D934" i="1" s="1"/>
  <c r="D935" i="1" a="1"/>
  <c r="D935" i="1" s="1"/>
  <c r="D936" i="1" a="1"/>
  <c r="D936" i="1" s="1"/>
  <c r="F936" i="1" s="1" a="1"/>
  <c r="F936" i="1" s="1"/>
  <c r="D313" i="1" a="1"/>
  <c r="D313" i="1" s="1"/>
  <c r="F313" i="1" s="1" a="1"/>
  <c r="F313" i="1" s="1"/>
  <c r="D459" i="1" a="1"/>
  <c r="D459" i="1" s="1"/>
  <c r="F459" i="1" s="1" a="1"/>
  <c r="F459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230" i="1" a="1"/>
  <c r="D230" i="1" s="1"/>
  <c r="F230" i="1" s="1" a="1"/>
  <c r="F230" i="1" s="1"/>
  <c r="D946" i="1" a="1"/>
  <c r="D946" i="1" s="1"/>
  <c r="D771" i="1" a="1"/>
  <c r="D771" i="1" s="1"/>
  <c r="F771" i="1" s="1" a="1"/>
  <c r="F771" i="1" s="1"/>
  <c r="D948" i="1" a="1"/>
  <c r="D948" i="1" s="1"/>
  <c r="D301" i="1" a="1"/>
  <c r="D301" i="1" s="1"/>
  <c r="F301" i="1" s="1" a="1"/>
  <c r="F301" i="1" s="1"/>
  <c r="D728" i="1" a="1"/>
  <c r="D728" i="1" s="1"/>
  <c r="F728" i="1" s="1" a="1"/>
  <c r="F728" i="1" s="1"/>
  <c r="D24" i="1" a="1"/>
  <c r="D24" i="1" s="1"/>
  <c r="F24" i="1" s="1" a="1"/>
  <c r="F24" i="1" s="1"/>
  <c r="D952" i="1" a="1"/>
  <c r="D952" i="1" s="1"/>
  <c r="D953" i="1" a="1"/>
  <c r="D953" i="1" s="1"/>
  <c r="F953" i="1" s="1" a="1"/>
  <c r="F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F959" i="1" s="1" a="1"/>
  <c r="F959" i="1" s="1"/>
  <c r="D578" i="1" a="1"/>
  <c r="D578" i="1" s="1"/>
  <c r="F578" i="1" s="1" a="1"/>
  <c r="F578" i="1" s="1"/>
  <c r="D974" i="1" a="1"/>
  <c r="D974" i="1" s="1"/>
  <c r="F974" i="1" s="1" a="1"/>
  <c r="F974" i="1" s="1"/>
  <c r="D962" i="1" a="1"/>
  <c r="D962" i="1" s="1"/>
  <c r="F962" i="1" s="1" a="1"/>
  <c r="F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F970" i="1" s="1" a="1"/>
  <c r="F970" i="1" s="1"/>
  <c r="D971" i="1" a="1"/>
  <c r="D971" i="1" s="1"/>
  <c r="D972" i="1" a="1"/>
  <c r="D972" i="1" s="1"/>
  <c r="F972" i="1" s="1" a="1"/>
  <c r="F972" i="1" s="1"/>
  <c r="D973" i="1" a="1"/>
  <c r="D973" i="1" s="1"/>
  <c r="F973" i="1" s="1" a="1"/>
  <c r="F973" i="1" s="1"/>
  <c r="D910" i="1" a="1"/>
  <c r="D910" i="1" s="1"/>
  <c r="F910" i="1" s="1" a="1"/>
  <c r="F910" i="1" s="1"/>
  <c r="D975" i="1" a="1"/>
  <c r="D975" i="1" s="1"/>
  <c r="D976" i="1" a="1"/>
  <c r="D976" i="1" s="1"/>
  <c r="D404" i="1" a="1"/>
  <c r="D404" i="1" s="1"/>
  <c r="F404" i="1" s="1" a="1"/>
  <c r="F404" i="1" s="1"/>
  <c r="D978" i="1" a="1"/>
  <c r="D978" i="1" s="1"/>
  <c r="D979" i="1" a="1"/>
  <c r="D979" i="1" s="1"/>
  <c r="D980" i="1" a="1"/>
  <c r="D980" i="1" s="1"/>
  <c r="D981" i="1" a="1"/>
  <c r="D981" i="1" s="1"/>
  <c r="D381" i="1" a="1"/>
  <c r="D381" i="1" s="1"/>
  <c r="F381" i="1" s="1" a="1"/>
  <c r="F381" i="1" s="1"/>
  <c r="D983" i="1" a="1"/>
  <c r="D983" i="1" s="1"/>
  <c r="F983" i="1" s="1" a="1"/>
  <c r="F983" i="1" s="1"/>
  <c r="D984" i="1" a="1"/>
  <c r="D984" i="1" s="1"/>
  <c r="F984" i="1" s="1" a="1"/>
  <c r="F984" i="1" s="1"/>
  <c r="D985" i="1" a="1"/>
  <c r="D985" i="1" s="1"/>
  <c r="D986" i="1" a="1"/>
  <c r="D986" i="1" s="1"/>
  <c r="D987" i="1" a="1"/>
  <c r="D987" i="1" s="1"/>
  <c r="D920" i="1" a="1"/>
  <c r="D920" i="1" s="1"/>
  <c r="F920" i="1" s="1" a="1"/>
  <c r="F920" i="1" s="1"/>
  <c r="D989" i="1" a="1"/>
  <c r="D989" i="1" s="1"/>
  <c r="F989" i="1" s="1" a="1"/>
  <c r="F989" i="1" s="1"/>
  <c r="D990" i="1" a="1"/>
  <c r="D990" i="1" s="1"/>
  <c r="F990" i="1" s="1" a="1"/>
  <c r="F990" i="1" s="1"/>
  <c r="D991" i="1" a="1"/>
  <c r="D991" i="1" s="1"/>
  <c r="F991" i="1" s="1" a="1"/>
  <c r="F991" i="1" s="1"/>
  <c r="D992" i="1" a="1"/>
  <c r="D992" i="1" s="1"/>
  <c r="D993" i="1" a="1"/>
  <c r="D993" i="1" s="1"/>
  <c r="D994" i="1" a="1"/>
  <c r="D994" i="1" s="1"/>
  <c r="D995" i="1" a="1"/>
  <c r="D995" i="1" s="1"/>
  <c r="F995" i="1" s="1" a="1"/>
  <c r="F995" i="1" s="1"/>
  <c r="D996" i="1" a="1"/>
  <c r="D996" i="1" s="1"/>
  <c r="F996" i="1" s="1" a="1"/>
  <c r="F996" i="1" s="1"/>
  <c r="D997" i="1" a="1"/>
  <c r="D997" i="1" s="1"/>
  <c r="D998" i="1" a="1"/>
  <c r="D998" i="1" s="1"/>
  <c r="D999" i="1" a="1"/>
  <c r="D999" i="1" s="1"/>
  <c r="F999" i="1" s="1" a="1"/>
  <c r="F999" i="1" s="1"/>
  <c r="D1000" i="1" a="1"/>
  <c r="D1000" i="1" s="1"/>
  <c r="D1001" i="1" a="1"/>
  <c r="D1001" i="1" s="1"/>
  <c r="F1001" i="1" s="1" a="1"/>
  <c r="F1001" i="1" s="1"/>
  <c r="D1002" i="1" a="1"/>
  <c r="D1002" i="1" s="1"/>
  <c r="D1003" i="1" a="1"/>
  <c r="D1003" i="1" s="1"/>
  <c r="D1004" i="1" a="1"/>
  <c r="D1004" i="1" s="1"/>
  <c r="D1005" i="1" a="1"/>
  <c r="D1005" i="1" s="1"/>
  <c r="F1005" i="1" s="1" a="1"/>
  <c r="F1005" i="1" s="1"/>
  <c r="D1006" i="1" a="1"/>
  <c r="D1006" i="1" s="1"/>
  <c r="D1007" i="1" a="1"/>
  <c r="D1007" i="1" s="1"/>
  <c r="D735" i="1" a="1"/>
  <c r="D735" i="1" s="1"/>
  <c r="F735" i="1" s="1" a="1"/>
  <c r="F735" i="1" s="1"/>
  <c r="D1009" i="1" a="1"/>
  <c r="D1009" i="1" s="1"/>
  <c r="F1009" i="1" s="1" a="1"/>
  <c r="F1009" i="1" s="1"/>
  <c r="D1010" i="1" a="1"/>
  <c r="D1010" i="1" s="1"/>
  <c r="D1011" i="1" a="1"/>
  <c r="D1011" i="1" s="1"/>
  <c r="D1012" i="1" a="1"/>
  <c r="D1012" i="1" s="1"/>
  <c r="F1012" i="1" s="1" a="1"/>
  <c r="F1012" i="1" s="1"/>
  <c r="D1013" i="1" a="1"/>
  <c r="D1013" i="1" s="1"/>
  <c r="F1013" i="1" s="1" a="1"/>
  <c r="F1013" i="1" s="1"/>
  <c r="D1014" i="1" a="1"/>
  <c r="D1014" i="1" s="1"/>
  <c r="D1015" i="1" a="1"/>
  <c r="D1015" i="1" s="1"/>
  <c r="F1015" i="1" s="1" a="1"/>
  <c r="F1015" i="1" s="1"/>
  <c r="D1016" i="1" a="1"/>
  <c r="D1016" i="1" s="1"/>
  <c r="F1016" i="1" s="1" a="1"/>
  <c r="F1016" i="1" s="1"/>
  <c r="D1017" i="1" a="1"/>
  <c r="D1017" i="1" s="1"/>
  <c r="F1017" i="1" s="1" a="1"/>
  <c r="F1017" i="1" s="1"/>
  <c r="D1018" i="1" a="1"/>
  <c r="D1018" i="1" s="1"/>
  <c r="D1019" i="1" a="1"/>
  <c r="D1019" i="1" s="1"/>
  <c r="F1019" i="1" s="1" a="1"/>
  <c r="F1019" i="1" s="1"/>
  <c r="D1020" i="1" a="1"/>
  <c r="D1020" i="1" s="1"/>
  <c r="D1021" i="1" a="1"/>
  <c r="D1021" i="1" s="1"/>
  <c r="F1021" i="1" s="1" a="1"/>
  <c r="F1021" i="1" s="1"/>
  <c r="D1022" i="1" a="1"/>
  <c r="D1022" i="1" s="1"/>
  <c r="D1023" i="1" a="1"/>
  <c r="D1023" i="1" s="1"/>
  <c r="F1023" i="1" s="1" a="1"/>
  <c r="F1023" i="1" s="1"/>
  <c r="D1024" i="1" a="1"/>
  <c r="D1024" i="1" s="1"/>
  <c r="F1024" i="1" s="1" a="1"/>
  <c r="F1024" i="1" s="1"/>
  <c r="D1025" i="1" a="1"/>
  <c r="D1025" i="1" s="1"/>
  <c r="F1025" i="1" s="1" a="1"/>
  <c r="F1025" i="1" s="1"/>
  <c r="D1026" i="1" a="1"/>
  <c r="D1026" i="1" s="1"/>
  <c r="D261" i="1" a="1"/>
  <c r="D261" i="1" s="1"/>
  <c r="F261" i="1" s="1" a="1"/>
  <c r="F261" i="1" s="1"/>
  <c r="D1028" i="1" a="1"/>
  <c r="D1028" i="1" s="1"/>
  <c r="F1028" i="1" s="1" a="1"/>
  <c r="F1028" i="1" s="1"/>
  <c r="D1029" i="1" a="1"/>
  <c r="D1029" i="1" s="1"/>
  <c r="F1029" i="1" s="1" a="1"/>
  <c r="F1029" i="1" s="1"/>
  <c r="D383" i="1" a="1"/>
  <c r="D383" i="1" s="1"/>
  <c r="F383" i="1" s="1" a="1"/>
  <c r="F383" i="1" s="1"/>
  <c r="D1031" i="1" a="1"/>
  <c r="D1031" i="1" s="1"/>
  <c r="D1032" i="1" a="1"/>
  <c r="D1032" i="1" s="1"/>
  <c r="F1032" i="1" s="1" a="1"/>
  <c r="F1032" i="1" s="1"/>
  <c r="D1033" i="1" a="1"/>
  <c r="D1033" i="1" s="1"/>
  <c r="D1034" i="1" a="1"/>
  <c r="D1034" i="1" s="1"/>
  <c r="F1034" i="1" s="1" a="1"/>
  <c r="F1034" i="1" s="1"/>
  <c r="D1035" i="1" a="1"/>
  <c r="D1035" i="1" s="1"/>
  <c r="D1036" i="1" a="1"/>
  <c r="D1036" i="1" s="1"/>
  <c r="F1036" i="1" s="1" a="1"/>
  <c r="F1036" i="1" s="1"/>
  <c r="D1037" i="1" a="1"/>
  <c r="D1037" i="1" s="1"/>
  <c r="D1038" i="1" a="1"/>
  <c r="D1038" i="1" s="1"/>
  <c r="D1039" i="1" a="1"/>
  <c r="D1039" i="1" s="1"/>
  <c r="D1040" i="1" a="1"/>
  <c r="D1040" i="1" s="1"/>
  <c r="F1040" i="1" s="1" a="1"/>
  <c r="F1040" i="1" s="1"/>
  <c r="D1041" i="1" a="1"/>
  <c r="D1041" i="1" s="1"/>
  <c r="D1042" i="1" a="1"/>
  <c r="D1042" i="1" s="1"/>
  <c r="D1043" i="1" a="1"/>
  <c r="D1043" i="1" s="1"/>
  <c r="F1043" i="1" s="1" a="1"/>
  <c r="F1043" i="1" s="1"/>
  <c r="D1044" i="1" a="1"/>
  <c r="D1044" i="1" s="1"/>
  <c r="D1045" i="1" a="1"/>
  <c r="D1045" i="1" s="1"/>
  <c r="D1046" i="1" a="1"/>
  <c r="D1046" i="1" s="1"/>
  <c r="F1046" i="1" s="1" a="1"/>
  <c r="F1046" i="1" s="1"/>
  <c r="D1047" i="1" a="1"/>
  <c r="D1047" i="1" s="1"/>
  <c r="F1047" i="1" s="1" a="1"/>
  <c r="F1047" i="1" s="1"/>
  <c r="D1048" i="1" a="1"/>
  <c r="D1048" i="1" s="1"/>
  <c r="F1048" i="1" s="1" a="1"/>
  <c r="F1048" i="1" s="1"/>
  <c r="D1049" i="1" a="1"/>
  <c r="D1049" i="1" s="1"/>
  <c r="D1050" i="1" a="1"/>
  <c r="D1050" i="1" s="1"/>
  <c r="D1051" i="1" a="1"/>
  <c r="D1051" i="1" s="1"/>
  <c r="F1051" i="1" s="1" a="1"/>
  <c r="F1051" i="1" s="1"/>
  <c r="D1052" i="1" a="1"/>
  <c r="D1052" i="1" s="1"/>
  <c r="D2" i="1" a="1"/>
  <c r="D2" i="1" s="1"/>
  <c r="B3" i="2" l="1"/>
  <c r="C3" i="2" s="1"/>
  <c r="B58" i="2"/>
  <c r="C58" i="2" s="1"/>
  <c r="B50" i="2"/>
  <c r="C50" i="2" s="1"/>
  <c r="B42" i="2"/>
  <c r="C42" i="2" s="1"/>
  <c r="B34" i="2"/>
  <c r="C34" i="2" s="1"/>
  <c r="B26" i="2"/>
  <c r="C26" i="2" s="1"/>
  <c r="B18" i="2"/>
  <c r="C18" i="2" s="1"/>
  <c r="B10" i="2"/>
  <c r="C10" i="2" s="1"/>
  <c r="B57" i="2"/>
  <c r="C57" i="2" s="1"/>
  <c r="B49" i="2"/>
  <c r="C49" i="2" s="1"/>
  <c r="B41" i="2"/>
  <c r="C41" i="2" s="1"/>
  <c r="B33" i="2"/>
  <c r="C33" i="2" s="1"/>
  <c r="B25" i="2"/>
  <c r="C25" i="2" s="1"/>
  <c r="B17" i="2"/>
  <c r="C17" i="2" s="1"/>
  <c r="B9" i="2"/>
  <c r="C9" i="2" s="1"/>
  <c r="B56" i="2"/>
  <c r="C56" i="2" s="1"/>
  <c r="B48" i="2"/>
  <c r="C48" i="2" s="1"/>
  <c r="B40" i="2"/>
  <c r="C40" i="2" s="1"/>
  <c r="B32" i="2"/>
  <c r="C32" i="2" s="1"/>
  <c r="B24" i="2"/>
  <c r="C24" i="2" s="1"/>
  <c r="B16" i="2"/>
  <c r="C16" i="2" s="1"/>
  <c r="B8" i="2"/>
  <c r="C8" i="2" s="1"/>
  <c r="B2" i="2"/>
  <c r="C2" i="2" s="1"/>
  <c r="B55" i="2"/>
  <c r="C55" i="2" s="1"/>
  <c r="B47" i="2"/>
  <c r="C47" i="2" s="1"/>
  <c r="B39" i="2"/>
  <c r="C39" i="2" s="1"/>
  <c r="B31" i="2"/>
  <c r="C31" i="2" s="1"/>
  <c r="B23" i="2"/>
  <c r="C23" i="2" s="1"/>
  <c r="B15" i="2"/>
  <c r="C15" i="2" s="1"/>
  <c r="B7" i="2"/>
  <c r="C7" i="2" s="1"/>
  <c r="B62" i="2"/>
  <c r="C62" i="2" s="1"/>
  <c r="B54" i="2"/>
  <c r="C54" i="2" s="1"/>
  <c r="B46" i="2"/>
  <c r="C46" i="2" s="1"/>
  <c r="B38" i="2"/>
  <c r="C38" i="2" s="1"/>
  <c r="B30" i="2"/>
  <c r="C30" i="2" s="1"/>
  <c r="B22" i="2"/>
  <c r="C22" i="2" s="1"/>
  <c r="B14" i="2"/>
  <c r="C14" i="2" s="1"/>
  <c r="B6" i="2"/>
  <c r="C6" i="2" s="1"/>
  <c r="B61" i="2"/>
  <c r="C61" i="2" s="1"/>
  <c r="B53" i="2"/>
  <c r="C53" i="2" s="1"/>
  <c r="B45" i="2"/>
  <c r="C45" i="2" s="1"/>
  <c r="B37" i="2"/>
  <c r="C37" i="2" s="1"/>
  <c r="B29" i="2"/>
  <c r="C29" i="2" s="1"/>
  <c r="B21" i="2"/>
  <c r="C21" i="2" s="1"/>
  <c r="B13" i="2"/>
  <c r="C13" i="2" s="1"/>
  <c r="B5" i="2"/>
  <c r="C5" i="2" s="1"/>
  <c r="B60" i="2"/>
  <c r="C60" i="2" s="1"/>
  <c r="B52" i="2"/>
  <c r="C52" i="2" s="1"/>
  <c r="B44" i="2"/>
  <c r="C44" i="2" s="1"/>
  <c r="B36" i="2"/>
  <c r="C36" i="2" s="1"/>
  <c r="B28" i="2"/>
  <c r="C28" i="2" s="1"/>
  <c r="B20" i="2"/>
  <c r="C20" i="2" s="1"/>
  <c r="B12" i="2"/>
  <c r="C12" i="2" s="1"/>
  <c r="B4" i="2"/>
  <c r="C4" i="2" s="1"/>
  <c r="B59" i="2"/>
  <c r="C59" i="2" s="1"/>
  <c r="B51" i="2"/>
  <c r="C51" i="2" s="1"/>
  <c r="B43" i="2"/>
  <c r="C43" i="2" s="1"/>
  <c r="B35" i="2"/>
  <c r="C35" i="2" s="1"/>
  <c r="B27" i="2"/>
  <c r="C27" i="2" s="1"/>
  <c r="B19" i="2"/>
  <c r="C19" i="2" s="1"/>
  <c r="B11" i="2"/>
  <c r="C11" i="2" s="1"/>
  <c r="C543" i="1"/>
  <c r="C706" i="1"/>
  <c r="C5" i="1"/>
  <c r="C844" i="1"/>
  <c r="C67" i="1"/>
  <c r="C8" i="1"/>
  <c r="C9" i="1"/>
  <c r="C10" i="1"/>
  <c r="C357" i="1"/>
  <c r="C12" i="1"/>
  <c r="C13" i="1"/>
  <c r="C991" i="1"/>
  <c r="C15" i="1"/>
  <c r="C16" i="1"/>
  <c r="C17" i="1"/>
  <c r="C18" i="1"/>
  <c r="C19" i="1"/>
  <c r="C20" i="1"/>
  <c r="C21" i="1"/>
  <c r="C22" i="1"/>
  <c r="C696" i="1"/>
  <c r="C730" i="1"/>
  <c r="C25" i="1"/>
  <c r="C26" i="1"/>
  <c r="C27" i="1"/>
  <c r="C995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358" i="1"/>
  <c r="C46" i="1"/>
  <c r="C47" i="1"/>
  <c r="C48" i="1"/>
  <c r="C49" i="1"/>
  <c r="C50" i="1"/>
  <c r="C51" i="1"/>
  <c r="C52" i="1"/>
  <c r="C53" i="1"/>
  <c r="C984" i="1"/>
  <c r="C55" i="1"/>
  <c r="C56" i="1"/>
  <c r="C996" i="1"/>
  <c r="C58" i="1"/>
  <c r="C59" i="1"/>
  <c r="C60" i="1"/>
  <c r="C977" i="1"/>
  <c r="C62" i="1"/>
  <c r="C63" i="1"/>
  <c r="C64" i="1"/>
  <c r="C65" i="1"/>
  <c r="C66" i="1"/>
  <c r="C338" i="1"/>
  <c r="C68" i="1"/>
  <c r="C69" i="1"/>
  <c r="C90" i="1"/>
  <c r="C71" i="1"/>
  <c r="C301" i="1"/>
  <c r="C73" i="1"/>
  <c r="C83" i="1"/>
  <c r="C75" i="1"/>
  <c r="C76" i="1"/>
  <c r="C361" i="1"/>
  <c r="C999" i="1"/>
  <c r="C79" i="1"/>
  <c r="C80" i="1"/>
  <c r="C81" i="1"/>
  <c r="C82" i="1"/>
  <c r="C911" i="1"/>
  <c r="C84" i="1"/>
  <c r="C85" i="1"/>
  <c r="C86" i="1"/>
  <c r="C87" i="1"/>
  <c r="C88" i="1"/>
  <c r="C89" i="1"/>
  <c r="C773" i="1"/>
  <c r="C91" i="1"/>
  <c r="C92" i="1"/>
  <c r="C93" i="1"/>
  <c r="C94" i="1"/>
  <c r="C95" i="1"/>
  <c r="C171" i="1"/>
  <c r="C97" i="1"/>
  <c r="C599" i="1"/>
  <c r="C99" i="1"/>
  <c r="C100" i="1"/>
  <c r="C101" i="1"/>
  <c r="C102" i="1"/>
  <c r="C103" i="1"/>
  <c r="C28" i="1"/>
  <c r="C105" i="1"/>
  <c r="C106" i="1"/>
  <c r="C645" i="1"/>
  <c r="C108" i="1"/>
  <c r="C109" i="1"/>
  <c r="C110" i="1"/>
  <c r="C111" i="1"/>
  <c r="C112" i="1"/>
  <c r="C113" i="1"/>
  <c r="C114" i="1"/>
  <c r="C115" i="1"/>
  <c r="C96" i="1"/>
  <c r="C117" i="1"/>
  <c r="C118" i="1"/>
  <c r="C119" i="1"/>
  <c r="C120" i="1"/>
  <c r="C77" i="1"/>
  <c r="C122" i="1"/>
  <c r="C123" i="1"/>
  <c r="C124" i="1"/>
  <c r="C78" i="1"/>
  <c r="C126" i="1"/>
  <c r="C127" i="1"/>
  <c r="C487" i="1"/>
  <c r="C129" i="1"/>
  <c r="C130" i="1"/>
  <c r="C131" i="1"/>
  <c r="C192" i="1"/>
  <c r="C951" i="1"/>
  <c r="C134" i="1"/>
  <c r="C674" i="1"/>
  <c r="C136" i="1"/>
  <c r="C631" i="1"/>
  <c r="C138" i="1"/>
  <c r="C139" i="1"/>
  <c r="C469" i="1"/>
  <c r="C141" i="1"/>
  <c r="C142" i="1"/>
  <c r="C672" i="1"/>
  <c r="C144" i="1"/>
  <c r="C145" i="1"/>
  <c r="C146" i="1"/>
  <c r="C945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377" i="1"/>
  <c r="C165" i="1"/>
  <c r="C166" i="1"/>
  <c r="C167" i="1"/>
  <c r="C168" i="1"/>
  <c r="C169" i="1"/>
  <c r="C170" i="1"/>
  <c r="C107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387" i="1"/>
  <c r="C186" i="1"/>
  <c r="C187" i="1"/>
  <c r="C961" i="1"/>
  <c r="C580" i="1"/>
  <c r="C190" i="1"/>
  <c r="C530" i="1"/>
  <c r="C805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807" i="1"/>
  <c r="C208" i="1"/>
  <c r="C209" i="1"/>
  <c r="C210" i="1"/>
  <c r="C211" i="1"/>
  <c r="C937" i="1"/>
  <c r="C213" i="1"/>
  <c r="C214" i="1"/>
  <c r="C676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774" i="1"/>
  <c r="C982" i="1"/>
  <c r="C231" i="1"/>
  <c r="C232" i="1"/>
  <c r="C233" i="1"/>
  <c r="C234" i="1"/>
  <c r="C235" i="1"/>
  <c r="C236" i="1"/>
  <c r="C395" i="1"/>
  <c r="C238" i="1"/>
  <c r="C239" i="1"/>
  <c r="C240" i="1"/>
  <c r="C241" i="1"/>
  <c r="C242" i="1"/>
  <c r="C243" i="1"/>
  <c r="C207" i="1"/>
  <c r="C245" i="1"/>
  <c r="C471" i="1"/>
  <c r="C628" i="1"/>
  <c r="C248" i="1"/>
  <c r="C249" i="1"/>
  <c r="C250" i="1"/>
  <c r="C251" i="1"/>
  <c r="C252" i="1"/>
  <c r="C253" i="1"/>
  <c r="C254" i="1"/>
  <c r="C255" i="1"/>
  <c r="C256" i="1"/>
  <c r="C257" i="1"/>
  <c r="C930" i="1"/>
  <c r="C259" i="1"/>
  <c r="C903" i="1"/>
  <c r="C566" i="1"/>
  <c r="C729" i="1"/>
  <c r="C263" i="1"/>
  <c r="C264" i="1"/>
  <c r="C265" i="1"/>
  <c r="C266" i="1"/>
  <c r="C267" i="1"/>
  <c r="C901" i="1"/>
  <c r="C269" i="1"/>
  <c r="C270" i="1"/>
  <c r="C701" i="1"/>
  <c r="C652" i="1"/>
  <c r="C273" i="1"/>
  <c r="C274" i="1"/>
  <c r="C658" i="1"/>
  <c r="C276" i="1"/>
  <c r="C277" i="1"/>
  <c r="C278" i="1"/>
  <c r="C98" i="1"/>
  <c r="C461" i="1"/>
  <c r="C281" i="1"/>
  <c r="C572" i="1"/>
  <c r="C283" i="1"/>
  <c r="C284" i="1"/>
  <c r="C285" i="1"/>
  <c r="C286" i="1"/>
  <c r="C287" i="1"/>
  <c r="C288" i="1"/>
  <c r="C685" i="1"/>
  <c r="C290" i="1"/>
  <c r="C291" i="1"/>
  <c r="C292" i="1"/>
  <c r="C293" i="1"/>
  <c r="C294" i="1"/>
  <c r="C295" i="1"/>
  <c r="C296" i="1"/>
  <c r="C297" i="1"/>
  <c r="C298" i="1"/>
  <c r="C299" i="1"/>
  <c r="C300" i="1"/>
  <c r="C923" i="1"/>
  <c r="C302" i="1"/>
  <c r="C303" i="1"/>
  <c r="C794" i="1"/>
  <c r="C305" i="1"/>
  <c r="C306" i="1"/>
  <c r="C512" i="1"/>
  <c r="C308" i="1"/>
  <c r="C309" i="1"/>
  <c r="C310" i="1"/>
  <c r="C311" i="1"/>
  <c r="C312" i="1"/>
  <c r="C247" i="1"/>
  <c r="C314" i="1"/>
  <c r="C315" i="1"/>
  <c r="C974" i="1"/>
  <c r="C317" i="1"/>
  <c r="C318" i="1"/>
  <c r="C319" i="1"/>
  <c r="C320" i="1"/>
  <c r="C661" i="1"/>
  <c r="C322" i="1"/>
  <c r="C323" i="1"/>
  <c r="C541" i="1"/>
  <c r="C325" i="1"/>
  <c r="C326" i="1"/>
  <c r="C327" i="1"/>
  <c r="C4" i="1"/>
  <c r="C329" i="1"/>
  <c r="C229" i="1"/>
  <c r="C331" i="1"/>
  <c r="C745" i="1"/>
  <c r="C699" i="1"/>
  <c r="C334" i="1"/>
  <c r="C335" i="1"/>
  <c r="C336" i="1"/>
  <c r="C337" i="1"/>
  <c r="C328" i="1"/>
  <c r="C888" i="1"/>
  <c r="C340" i="1"/>
  <c r="C341" i="1"/>
  <c r="C342" i="1"/>
  <c r="C391" i="1"/>
  <c r="C137" i="1"/>
  <c r="C345" i="1"/>
  <c r="C346" i="1"/>
  <c r="C347" i="1"/>
  <c r="C348" i="1"/>
  <c r="C349" i="1"/>
  <c r="C350" i="1"/>
  <c r="C351" i="1"/>
  <c r="C352" i="1"/>
  <c r="C272" i="1"/>
  <c r="C354" i="1"/>
  <c r="C355" i="1"/>
  <c r="C356" i="1"/>
  <c r="C467" i="1"/>
  <c r="C333" i="1"/>
  <c r="C1001" i="1"/>
  <c r="C360" i="1"/>
  <c r="C877" i="1"/>
  <c r="C362" i="1"/>
  <c r="C191" i="1"/>
  <c r="C364" i="1"/>
  <c r="C365" i="1"/>
  <c r="C366" i="1"/>
  <c r="C367" i="1"/>
  <c r="C368" i="1"/>
  <c r="C369" i="1"/>
  <c r="C370" i="1"/>
  <c r="C700" i="1"/>
  <c r="C372" i="1"/>
  <c r="C373" i="1"/>
  <c r="C125" i="1"/>
  <c r="C375" i="1"/>
  <c r="C653" i="1"/>
  <c r="C832" i="1"/>
  <c r="C339" i="1"/>
  <c r="C147" i="1"/>
  <c r="C380" i="1"/>
  <c r="C868" i="1"/>
  <c r="C382" i="1"/>
  <c r="C549" i="1"/>
  <c r="C384" i="1"/>
  <c r="C385" i="1"/>
  <c r="C386" i="1"/>
  <c r="C884" i="1"/>
  <c r="C388" i="1"/>
  <c r="C389" i="1"/>
  <c r="C390" i="1"/>
  <c r="C507" i="1"/>
  <c r="C392" i="1"/>
  <c r="C393" i="1"/>
  <c r="C394" i="1"/>
  <c r="C581" i="1"/>
  <c r="C756" i="1"/>
  <c r="C397" i="1"/>
  <c r="C398" i="1"/>
  <c r="C399" i="1"/>
  <c r="C400" i="1"/>
  <c r="C401" i="1"/>
  <c r="C402" i="1"/>
  <c r="C403" i="1"/>
  <c r="C509" i="1"/>
  <c r="C405" i="1"/>
  <c r="C406" i="1"/>
  <c r="C185" i="1"/>
  <c r="C408" i="1"/>
  <c r="C409" i="1"/>
  <c r="C410" i="1"/>
  <c r="C411" i="1"/>
  <c r="C412" i="1"/>
  <c r="C332" i="1"/>
  <c r="C414" i="1"/>
  <c r="C415" i="1"/>
  <c r="C416" i="1"/>
  <c r="C585" i="1"/>
  <c r="C189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697" i="1"/>
  <c r="C448" i="1"/>
  <c r="C449" i="1"/>
  <c r="C450" i="1"/>
  <c r="C451" i="1"/>
  <c r="C452" i="1"/>
  <c r="C453" i="1"/>
  <c r="C648" i="1"/>
  <c r="C455" i="1"/>
  <c r="C456" i="1"/>
  <c r="C457" i="1"/>
  <c r="C458" i="1"/>
  <c r="C417" i="1"/>
  <c r="C396" i="1"/>
  <c r="C460" i="1"/>
  <c r="C462" i="1"/>
  <c r="C463" i="1"/>
  <c r="C464" i="1"/>
  <c r="C465" i="1"/>
  <c r="C466" i="1"/>
  <c r="C121" i="1"/>
  <c r="C468" i="1"/>
  <c r="C556" i="1"/>
  <c r="C470" i="1"/>
  <c r="C837" i="1"/>
  <c r="C472" i="1"/>
  <c r="C473" i="1"/>
  <c r="C57" i="1"/>
  <c r="C475" i="1"/>
  <c r="C476" i="1"/>
  <c r="C1008" i="1"/>
  <c r="C478" i="1"/>
  <c r="C601" i="1"/>
  <c r="C61" i="1"/>
  <c r="C481" i="1"/>
  <c r="C482" i="1"/>
  <c r="C483" i="1"/>
  <c r="C484" i="1"/>
  <c r="C485" i="1"/>
  <c r="C486" i="1"/>
  <c r="C765" i="1"/>
  <c r="C564" i="1"/>
  <c r="C489" i="1"/>
  <c r="C24" i="1"/>
  <c r="C491" i="1"/>
  <c r="C492" i="1"/>
  <c r="C681" i="1"/>
  <c r="C753" i="1"/>
  <c r="C495" i="1"/>
  <c r="C496" i="1"/>
  <c r="C949" i="1"/>
  <c r="C498" i="1"/>
  <c r="C499" i="1"/>
  <c r="C500" i="1"/>
  <c r="C343" i="1"/>
  <c r="C477" i="1"/>
  <c r="C503" i="1"/>
  <c r="C504" i="1"/>
  <c r="C505" i="1"/>
  <c r="C506" i="1"/>
  <c r="C479" i="1"/>
  <c r="C508" i="1"/>
  <c r="C304" i="1"/>
  <c r="C510" i="1"/>
  <c r="C511" i="1"/>
  <c r="C532" i="1"/>
  <c r="C513" i="1"/>
  <c r="C379" i="1"/>
  <c r="C515" i="1"/>
  <c r="C516" i="1"/>
  <c r="C188" i="1"/>
  <c r="C518" i="1"/>
  <c r="C519" i="1"/>
  <c r="C418" i="1"/>
  <c r="C490" i="1"/>
  <c r="C522" i="1"/>
  <c r="C523" i="1"/>
  <c r="C524" i="1"/>
  <c r="C525" i="1"/>
  <c r="C359" i="1"/>
  <c r="C527" i="1"/>
  <c r="C528" i="1"/>
  <c r="C529" i="1"/>
  <c r="C104" i="1"/>
  <c r="C531" i="1"/>
  <c r="C889" i="1"/>
  <c r="C533" i="1"/>
  <c r="C534" i="1"/>
  <c r="C990" i="1"/>
  <c r="C611" i="1"/>
  <c r="C778" i="1"/>
  <c r="C538" i="1"/>
  <c r="C480" i="1"/>
  <c r="C540" i="1"/>
  <c r="C605" i="1"/>
  <c r="C521" i="1"/>
  <c r="C447" i="1"/>
  <c r="C544" i="1"/>
  <c r="C665" i="1"/>
  <c r="C546" i="1"/>
  <c r="C547" i="1"/>
  <c r="C695" i="1"/>
  <c r="C970" i="1"/>
  <c r="C550" i="1"/>
  <c r="C551" i="1"/>
  <c r="C552" i="1"/>
  <c r="C553" i="1"/>
  <c r="C554" i="1"/>
  <c r="C555" i="1"/>
  <c r="C639" i="1"/>
  <c r="C557" i="1"/>
  <c r="C558" i="1"/>
  <c r="C559" i="1"/>
  <c r="C563" i="1"/>
  <c r="C839" i="1"/>
  <c r="C562" i="1"/>
  <c r="C587" i="1"/>
  <c r="C988" i="1"/>
  <c r="C545" i="1"/>
  <c r="C589" i="1"/>
  <c r="C875" i="1"/>
  <c r="C568" i="1"/>
  <c r="C569" i="1"/>
  <c r="C570" i="1"/>
  <c r="C571" i="1"/>
  <c r="C459" i="1"/>
  <c r="C72" i="1"/>
  <c r="C574" i="1"/>
  <c r="C575" i="1"/>
  <c r="C576" i="1"/>
  <c r="C938" i="1"/>
  <c r="C321" i="1"/>
  <c r="C579" i="1"/>
  <c r="C1005" i="1"/>
  <c r="C316" i="1"/>
  <c r="C582" i="1"/>
  <c r="C583" i="1"/>
  <c r="C584" i="1"/>
  <c r="C54" i="1"/>
  <c r="C586" i="1"/>
  <c r="C904" i="1"/>
  <c r="C588" i="1"/>
  <c r="C769" i="1"/>
  <c r="C972" i="1"/>
  <c r="C591" i="1"/>
  <c r="C910" i="1"/>
  <c r="C593" i="1"/>
  <c r="C514" i="1"/>
  <c r="C595" i="1"/>
  <c r="C596" i="1"/>
  <c r="C597" i="1"/>
  <c r="C598" i="1"/>
  <c r="C735" i="1"/>
  <c r="C798" i="1"/>
  <c r="C535" i="1"/>
  <c r="C602" i="1"/>
  <c r="C536" i="1"/>
  <c r="C604" i="1"/>
  <c r="C851" i="1"/>
  <c r="C606" i="1"/>
  <c r="C607" i="1"/>
  <c r="C608" i="1"/>
  <c r="C609" i="1"/>
  <c r="C610" i="1"/>
  <c r="C613" i="1"/>
  <c r="C565" i="1"/>
  <c r="C592" i="1"/>
  <c r="C378" i="1"/>
  <c r="C615" i="1"/>
  <c r="C616" i="1"/>
  <c r="C617" i="1"/>
  <c r="C494" i="1"/>
  <c r="C116" i="1"/>
  <c r="C651" i="1"/>
  <c r="C621" i="1"/>
  <c r="C622" i="1"/>
  <c r="C623" i="1"/>
  <c r="C624" i="1"/>
  <c r="C614" i="1"/>
  <c r="C626" i="1"/>
  <c r="C627" i="1"/>
  <c r="C493" i="1"/>
  <c r="C629" i="1"/>
  <c r="C630" i="1"/>
  <c r="C237" i="1"/>
  <c r="C632" i="1"/>
  <c r="C633" i="1"/>
  <c r="C381" i="1"/>
  <c r="C215" i="1"/>
  <c r="C636" i="1"/>
  <c r="C637" i="1"/>
  <c r="C140" i="1"/>
  <c r="C74" i="1"/>
  <c r="C640" i="1"/>
  <c r="C641" i="1"/>
  <c r="C642" i="1"/>
  <c r="C643" i="1"/>
  <c r="C644" i="1"/>
  <c r="C690" i="1"/>
  <c r="C646" i="1"/>
  <c r="C647" i="1"/>
  <c r="C376" i="1"/>
  <c r="C649" i="1"/>
  <c r="C650" i="1"/>
  <c r="C1030" i="1"/>
  <c r="C771" i="1"/>
  <c r="C590" i="1"/>
  <c r="C654" i="1"/>
  <c r="C655" i="1"/>
  <c r="C913" i="1"/>
  <c r="C578" i="1"/>
  <c r="C374" i="1"/>
  <c r="C258" i="1"/>
  <c r="C660" i="1"/>
  <c r="C973" i="1"/>
  <c r="C344" i="1"/>
  <c r="C663" i="1"/>
  <c r="C664" i="1"/>
  <c r="C289" i="1"/>
  <c r="C666" i="1"/>
  <c r="C667" i="1"/>
  <c r="C668" i="1"/>
  <c r="C669" i="1"/>
  <c r="C670" i="1"/>
  <c r="C671" i="1"/>
  <c r="C353" i="1"/>
  <c r="C673" i="1"/>
  <c r="C275" i="1"/>
  <c r="C675" i="1"/>
  <c r="C692" i="1"/>
  <c r="C677" i="1"/>
  <c r="C678" i="1"/>
  <c r="C679" i="1"/>
  <c r="C680" i="1"/>
  <c r="C808" i="1"/>
  <c r="C682" i="1"/>
  <c r="C683" i="1"/>
  <c r="C890" i="1"/>
  <c r="C260" i="1"/>
  <c r="C686" i="1"/>
  <c r="C687" i="1"/>
  <c r="C688" i="1"/>
  <c r="C689" i="1"/>
  <c r="C324" i="1"/>
  <c r="C691" i="1"/>
  <c r="C517" i="1"/>
  <c r="C693" i="1"/>
  <c r="C694" i="1"/>
  <c r="C135" i="1"/>
  <c r="C330" i="1"/>
  <c r="C957" i="1"/>
  <c r="C698" i="1"/>
  <c r="C635" i="1"/>
  <c r="C268" i="1"/>
  <c r="C132" i="1"/>
  <c r="C702" i="1"/>
  <c r="C703" i="1"/>
  <c r="C704" i="1"/>
  <c r="C705" i="1"/>
  <c r="C722" i="1"/>
  <c r="C707" i="1"/>
  <c r="C708" i="1"/>
  <c r="C709" i="1"/>
  <c r="C710" i="1"/>
  <c r="C711" i="1"/>
  <c r="C1009" i="1"/>
  <c r="C713" i="1"/>
  <c r="C714" i="1"/>
  <c r="C573" i="1"/>
  <c r="C716" i="1"/>
  <c r="C717" i="1"/>
  <c r="C718" i="1"/>
  <c r="C719" i="1"/>
  <c r="C720" i="1"/>
  <c r="C721" i="1"/>
  <c r="C896" i="1"/>
  <c r="C723" i="1"/>
  <c r="C724" i="1"/>
  <c r="C725" i="1"/>
  <c r="C953" i="1"/>
  <c r="C727" i="1"/>
  <c r="C843" i="1"/>
  <c r="C413" i="1"/>
  <c r="C656" i="1"/>
  <c r="C731" i="1"/>
  <c r="C560" i="1"/>
  <c r="C733" i="1"/>
  <c r="C734" i="1"/>
  <c r="C657" i="1"/>
  <c r="C736" i="1"/>
  <c r="C737" i="1"/>
  <c r="C738" i="1"/>
  <c r="C739" i="1"/>
  <c r="C740" i="1"/>
  <c r="C741" i="1"/>
  <c r="C742" i="1"/>
  <c r="C743" i="1"/>
  <c r="C744" i="1"/>
  <c r="C603" i="1"/>
  <c r="C746" i="1"/>
  <c r="C747" i="1"/>
  <c r="C748" i="1"/>
  <c r="C749" i="1"/>
  <c r="C750" i="1"/>
  <c r="C751" i="1"/>
  <c r="C752" i="1"/>
  <c r="C230" i="1"/>
  <c r="C754" i="1"/>
  <c r="C755" i="1"/>
  <c r="C917" i="1"/>
  <c r="C757" i="1"/>
  <c r="C758" i="1"/>
  <c r="C759" i="1"/>
  <c r="C760" i="1"/>
  <c r="C761" i="1"/>
  <c r="C762" i="1"/>
  <c r="C577" i="1"/>
  <c r="C764" i="1"/>
  <c r="C715" i="1"/>
  <c r="C766" i="1"/>
  <c r="C767" i="1"/>
  <c r="C768" i="1"/>
  <c r="C561" i="1"/>
  <c r="C164" i="1"/>
  <c r="C1012" i="1"/>
  <c r="C772" i="1"/>
  <c r="C271" i="1"/>
  <c r="C861" i="1"/>
  <c r="C775" i="1"/>
  <c r="C776" i="1"/>
  <c r="C777" i="1"/>
  <c r="C852" i="1"/>
  <c r="C779" i="1"/>
  <c r="C780" i="1"/>
  <c r="C781" i="1"/>
  <c r="C782" i="1"/>
  <c r="C783" i="1"/>
  <c r="C784" i="1"/>
  <c r="C785" i="1"/>
  <c r="C786" i="1"/>
  <c r="C787" i="1"/>
  <c r="C788" i="1"/>
  <c r="C1013" i="1"/>
  <c r="C1017" i="1"/>
  <c r="C791" i="1"/>
  <c r="C792" i="1"/>
  <c r="C793" i="1"/>
  <c r="C488" i="1"/>
  <c r="C795" i="1"/>
  <c r="C796" i="1"/>
  <c r="C797" i="1"/>
  <c r="C789" i="1"/>
  <c r="C799" i="1"/>
  <c r="C800" i="1"/>
  <c r="C801" i="1"/>
  <c r="C802" i="1"/>
  <c r="C803" i="1"/>
  <c r="C804" i="1"/>
  <c r="C474" i="1"/>
  <c r="C806" i="1"/>
  <c r="C594" i="1"/>
  <c r="C927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526" i="1"/>
  <c r="C833" i="1"/>
  <c r="C834" i="1"/>
  <c r="C835" i="1"/>
  <c r="C836" i="1"/>
  <c r="C23" i="1"/>
  <c r="C838" i="1"/>
  <c r="C1021" i="1"/>
  <c r="C840" i="1"/>
  <c r="C841" i="1"/>
  <c r="C842" i="1"/>
  <c r="C763" i="1"/>
  <c r="C1023" i="1"/>
  <c r="C845" i="1"/>
  <c r="C846" i="1"/>
  <c r="C847" i="1"/>
  <c r="C848" i="1"/>
  <c r="C849" i="1"/>
  <c r="C850" i="1"/>
  <c r="C882" i="1"/>
  <c r="C548" i="1"/>
  <c r="C853" i="1"/>
  <c r="C854" i="1"/>
  <c r="C855" i="1"/>
  <c r="C856" i="1"/>
  <c r="C857" i="1"/>
  <c r="C858" i="1"/>
  <c r="C859" i="1"/>
  <c r="C860" i="1"/>
  <c r="C1024" i="1"/>
  <c r="C862" i="1"/>
  <c r="C732" i="1"/>
  <c r="C864" i="1"/>
  <c r="C865" i="1"/>
  <c r="C866" i="1"/>
  <c r="C867" i="1"/>
  <c r="C520" i="1"/>
  <c r="C869" i="1"/>
  <c r="C870" i="1"/>
  <c r="C871" i="1"/>
  <c r="C872" i="1"/>
  <c r="C873" i="1"/>
  <c r="C638" i="1"/>
  <c r="C282" i="1"/>
  <c r="C876" i="1"/>
  <c r="C539" i="1"/>
  <c r="C878" i="1"/>
  <c r="C879" i="1"/>
  <c r="C863" i="1"/>
  <c r="C881" i="1"/>
  <c r="C246" i="1"/>
  <c r="C883" i="1"/>
  <c r="C244" i="1"/>
  <c r="C885" i="1"/>
  <c r="C886" i="1"/>
  <c r="C887" i="1"/>
  <c r="C880" i="1"/>
  <c r="C3" i="1"/>
  <c r="C133" i="1"/>
  <c r="C891" i="1"/>
  <c r="C892" i="1"/>
  <c r="C893" i="1"/>
  <c r="C894" i="1"/>
  <c r="C895" i="1"/>
  <c r="C497" i="1"/>
  <c r="C897" i="1"/>
  <c r="C70" i="1"/>
  <c r="C899" i="1"/>
  <c r="C900" i="1"/>
  <c r="C143" i="1"/>
  <c r="C902" i="1"/>
  <c r="C262" i="1"/>
  <c r="C280" i="1"/>
  <c r="C905" i="1"/>
  <c r="C906" i="1"/>
  <c r="C907" i="1"/>
  <c r="C908" i="1"/>
  <c r="C909" i="1"/>
  <c r="C947" i="1"/>
  <c r="C1025" i="1"/>
  <c r="C912" i="1"/>
  <c r="C612" i="1"/>
  <c r="C914" i="1"/>
  <c r="C915" i="1"/>
  <c r="C916" i="1"/>
  <c r="C454" i="1"/>
  <c r="C918" i="1"/>
  <c r="C919" i="1"/>
  <c r="C212" i="1"/>
  <c r="C921" i="1"/>
  <c r="C922" i="1"/>
  <c r="C363" i="1"/>
  <c r="C924" i="1"/>
  <c r="C925" i="1"/>
  <c r="C926" i="1"/>
  <c r="C542" i="1"/>
  <c r="C928" i="1"/>
  <c r="C929" i="1"/>
  <c r="C261" i="1"/>
  <c r="C931" i="1"/>
  <c r="C932" i="1"/>
  <c r="C933" i="1"/>
  <c r="C934" i="1"/>
  <c r="C935" i="1"/>
  <c r="C936" i="1"/>
  <c r="C313" i="1"/>
  <c r="C712" i="1"/>
  <c r="C939" i="1"/>
  <c r="C940" i="1"/>
  <c r="C941" i="1"/>
  <c r="C942" i="1"/>
  <c r="C943" i="1"/>
  <c r="C944" i="1"/>
  <c r="C898" i="1"/>
  <c r="C946" i="1"/>
  <c r="C684" i="1"/>
  <c r="C948" i="1"/>
  <c r="C1029" i="1"/>
  <c r="C383" i="1"/>
  <c r="C659" i="1"/>
  <c r="C952" i="1"/>
  <c r="C1027" i="1"/>
  <c r="C954" i="1"/>
  <c r="C955" i="1"/>
  <c r="C956" i="1"/>
  <c r="C620" i="1"/>
  <c r="C958" i="1"/>
  <c r="C959" i="1"/>
  <c r="C407" i="1"/>
  <c r="C404" i="1"/>
  <c r="C962" i="1"/>
  <c r="C963" i="1"/>
  <c r="C964" i="1"/>
  <c r="C965" i="1"/>
  <c r="C966" i="1"/>
  <c r="C967" i="1"/>
  <c r="C968" i="1"/>
  <c r="C969" i="1"/>
  <c r="C501" i="1"/>
  <c r="C971" i="1"/>
  <c r="C619" i="1"/>
  <c r="C950" i="1"/>
  <c r="C728" i="1"/>
  <c r="C975" i="1"/>
  <c r="C976" i="1"/>
  <c r="C662" i="1"/>
  <c r="C978" i="1"/>
  <c r="C979" i="1"/>
  <c r="C980" i="1"/>
  <c r="C981" i="1"/>
  <c r="C502" i="1"/>
  <c r="C983" i="1"/>
  <c r="C960" i="1"/>
  <c r="C985" i="1"/>
  <c r="C986" i="1"/>
  <c r="C987" i="1"/>
  <c r="C920" i="1"/>
  <c r="C1032" i="1"/>
  <c r="C1034" i="1"/>
  <c r="C45" i="1"/>
  <c r="C992" i="1"/>
  <c r="C993" i="1"/>
  <c r="C994" i="1"/>
  <c r="C11" i="1"/>
  <c r="C1036" i="1"/>
  <c r="C997" i="1"/>
  <c r="C998" i="1"/>
  <c r="C6" i="1"/>
  <c r="C1000" i="1"/>
  <c r="C307" i="1"/>
  <c r="C1002" i="1"/>
  <c r="C1003" i="1"/>
  <c r="C1004" i="1"/>
  <c r="C726" i="1"/>
  <c r="C1006" i="1"/>
  <c r="C1007" i="1"/>
  <c r="C7" i="1"/>
  <c r="C371" i="1"/>
  <c r="C1010" i="1"/>
  <c r="C1011" i="1"/>
  <c r="C625" i="1"/>
  <c r="C989" i="1"/>
  <c r="C1014" i="1"/>
  <c r="C1015" i="1"/>
  <c r="C1016" i="1"/>
  <c r="C279" i="1"/>
  <c r="C1018" i="1"/>
  <c r="C1019" i="1"/>
  <c r="C1020" i="1"/>
  <c r="C128" i="1"/>
  <c r="C1022" i="1"/>
  <c r="C634" i="1"/>
  <c r="C874" i="1"/>
  <c r="C14" i="1"/>
  <c r="C1026" i="1"/>
  <c r="C618" i="1"/>
  <c r="C1028" i="1"/>
  <c r="C790" i="1"/>
  <c r="C1040" i="1"/>
  <c r="C1031" i="1"/>
  <c r="C1047" i="1"/>
  <c r="C1033" i="1"/>
  <c r="C567" i="1"/>
  <c r="C1035" i="1"/>
  <c r="C770" i="1"/>
  <c r="C1037" i="1"/>
  <c r="C1038" i="1"/>
  <c r="C1039" i="1"/>
  <c r="C537" i="1"/>
  <c r="C1041" i="1"/>
  <c r="C1042" i="1"/>
  <c r="C1043" i="1"/>
  <c r="C1044" i="1"/>
  <c r="C1045" i="1"/>
  <c r="C1046" i="1"/>
  <c r="C1048" i="1"/>
  <c r="C600" i="1"/>
  <c r="C1049" i="1"/>
  <c r="C1050" i="1"/>
  <c r="C1051" i="1"/>
  <c r="C1052" i="1"/>
  <c r="C2" i="1"/>
  <c r="I543" i="1"/>
  <c r="J543" i="1"/>
  <c r="I706" i="1"/>
  <c r="J706" i="1"/>
  <c r="I5" i="1"/>
  <c r="J5" i="1"/>
  <c r="I844" i="1"/>
  <c r="J844" i="1"/>
  <c r="I67" i="1"/>
  <c r="J67" i="1"/>
  <c r="I8" i="1"/>
  <c r="J8" i="1"/>
  <c r="I9" i="1"/>
  <c r="J9" i="1"/>
  <c r="I10" i="1"/>
  <c r="J10" i="1"/>
  <c r="I357" i="1"/>
  <c r="J357" i="1"/>
  <c r="I12" i="1"/>
  <c r="J12" i="1"/>
  <c r="I13" i="1"/>
  <c r="J13" i="1"/>
  <c r="I991" i="1"/>
  <c r="J991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696" i="1"/>
  <c r="J696" i="1"/>
  <c r="I730" i="1"/>
  <c r="J730" i="1"/>
  <c r="I25" i="1"/>
  <c r="J25" i="1"/>
  <c r="I26" i="1"/>
  <c r="J26" i="1"/>
  <c r="I27" i="1"/>
  <c r="J27" i="1"/>
  <c r="I995" i="1"/>
  <c r="J995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358" i="1"/>
  <c r="J358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984" i="1"/>
  <c r="J984" i="1"/>
  <c r="I55" i="1"/>
  <c r="J55" i="1"/>
  <c r="I56" i="1"/>
  <c r="J56" i="1"/>
  <c r="I996" i="1"/>
  <c r="J996" i="1"/>
  <c r="I58" i="1"/>
  <c r="J58" i="1"/>
  <c r="I59" i="1"/>
  <c r="J59" i="1"/>
  <c r="I60" i="1"/>
  <c r="J60" i="1"/>
  <c r="I977" i="1"/>
  <c r="J977" i="1"/>
  <c r="I62" i="1"/>
  <c r="J62" i="1"/>
  <c r="I63" i="1"/>
  <c r="J63" i="1"/>
  <c r="I64" i="1"/>
  <c r="J64" i="1"/>
  <c r="I65" i="1"/>
  <c r="J65" i="1"/>
  <c r="I66" i="1"/>
  <c r="J66" i="1"/>
  <c r="I338" i="1"/>
  <c r="J338" i="1"/>
  <c r="I68" i="1"/>
  <c r="J68" i="1"/>
  <c r="I69" i="1"/>
  <c r="J69" i="1"/>
  <c r="I90" i="1"/>
  <c r="J90" i="1"/>
  <c r="I71" i="1"/>
  <c r="J71" i="1"/>
  <c r="I301" i="1"/>
  <c r="J301" i="1"/>
  <c r="I73" i="1"/>
  <c r="J73" i="1"/>
  <c r="I83" i="1"/>
  <c r="J83" i="1"/>
  <c r="I75" i="1"/>
  <c r="J75" i="1"/>
  <c r="I76" i="1"/>
  <c r="J76" i="1"/>
  <c r="I361" i="1"/>
  <c r="J361" i="1"/>
  <c r="I999" i="1"/>
  <c r="J999" i="1"/>
  <c r="I79" i="1"/>
  <c r="J79" i="1"/>
  <c r="I80" i="1"/>
  <c r="J80" i="1"/>
  <c r="I81" i="1"/>
  <c r="J81" i="1"/>
  <c r="I82" i="1"/>
  <c r="J82" i="1"/>
  <c r="I911" i="1"/>
  <c r="J911" i="1"/>
  <c r="I84" i="1"/>
  <c r="J84" i="1"/>
  <c r="I85" i="1"/>
  <c r="J85" i="1"/>
  <c r="I86" i="1"/>
  <c r="J86" i="1"/>
  <c r="I87" i="1"/>
  <c r="J87" i="1"/>
  <c r="I88" i="1"/>
  <c r="J88" i="1"/>
  <c r="I89" i="1"/>
  <c r="J89" i="1"/>
  <c r="I773" i="1"/>
  <c r="J773" i="1"/>
  <c r="I91" i="1"/>
  <c r="J91" i="1"/>
  <c r="I92" i="1"/>
  <c r="J92" i="1"/>
  <c r="I93" i="1"/>
  <c r="J93" i="1"/>
  <c r="I94" i="1"/>
  <c r="J94" i="1"/>
  <c r="I95" i="1"/>
  <c r="J95" i="1"/>
  <c r="I171" i="1"/>
  <c r="J171" i="1"/>
  <c r="I97" i="1"/>
  <c r="J97" i="1"/>
  <c r="I599" i="1"/>
  <c r="J599" i="1"/>
  <c r="I99" i="1"/>
  <c r="J99" i="1"/>
  <c r="I100" i="1"/>
  <c r="J100" i="1"/>
  <c r="I101" i="1"/>
  <c r="J101" i="1"/>
  <c r="I102" i="1"/>
  <c r="J102" i="1"/>
  <c r="I103" i="1"/>
  <c r="J103" i="1"/>
  <c r="I28" i="1"/>
  <c r="J28" i="1"/>
  <c r="I105" i="1"/>
  <c r="J105" i="1"/>
  <c r="I106" i="1"/>
  <c r="J106" i="1"/>
  <c r="I645" i="1"/>
  <c r="J645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96" i="1"/>
  <c r="J96" i="1"/>
  <c r="I117" i="1"/>
  <c r="J117" i="1"/>
  <c r="I118" i="1"/>
  <c r="J118" i="1"/>
  <c r="I119" i="1"/>
  <c r="J119" i="1"/>
  <c r="I120" i="1"/>
  <c r="J120" i="1"/>
  <c r="I77" i="1"/>
  <c r="J77" i="1"/>
  <c r="I122" i="1"/>
  <c r="J122" i="1"/>
  <c r="I123" i="1"/>
  <c r="J123" i="1"/>
  <c r="I124" i="1"/>
  <c r="J124" i="1"/>
  <c r="I78" i="1"/>
  <c r="J78" i="1"/>
  <c r="I126" i="1"/>
  <c r="J126" i="1"/>
  <c r="I127" i="1"/>
  <c r="J127" i="1"/>
  <c r="I487" i="1"/>
  <c r="J487" i="1"/>
  <c r="I129" i="1"/>
  <c r="J129" i="1"/>
  <c r="I130" i="1"/>
  <c r="J130" i="1"/>
  <c r="I131" i="1"/>
  <c r="J131" i="1"/>
  <c r="I192" i="1"/>
  <c r="J192" i="1"/>
  <c r="I951" i="1"/>
  <c r="J951" i="1"/>
  <c r="I134" i="1"/>
  <c r="J134" i="1"/>
  <c r="I674" i="1"/>
  <c r="J674" i="1"/>
  <c r="I136" i="1"/>
  <c r="J136" i="1"/>
  <c r="I631" i="1"/>
  <c r="J631" i="1"/>
  <c r="I138" i="1"/>
  <c r="J138" i="1"/>
  <c r="I139" i="1"/>
  <c r="J139" i="1"/>
  <c r="I469" i="1"/>
  <c r="J469" i="1"/>
  <c r="I141" i="1"/>
  <c r="J141" i="1"/>
  <c r="I142" i="1"/>
  <c r="J142" i="1"/>
  <c r="I672" i="1"/>
  <c r="J672" i="1"/>
  <c r="I144" i="1"/>
  <c r="J144" i="1"/>
  <c r="I145" i="1"/>
  <c r="J145" i="1"/>
  <c r="I146" i="1"/>
  <c r="J146" i="1"/>
  <c r="I945" i="1"/>
  <c r="J945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377" i="1"/>
  <c r="J377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07" i="1"/>
  <c r="J107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387" i="1"/>
  <c r="J387" i="1"/>
  <c r="I186" i="1"/>
  <c r="J186" i="1"/>
  <c r="I187" i="1"/>
  <c r="J187" i="1"/>
  <c r="I961" i="1"/>
  <c r="J961" i="1"/>
  <c r="I580" i="1"/>
  <c r="J580" i="1"/>
  <c r="I190" i="1"/>
  <c r="J190" i="1"/>
  <c r="I530" i="1"/>
  <c r="J530" i="1"/>
  <c r="I805" i="1"/>
  <c r="J805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807" i="1"/>
  <c r="J807" i="1"/>
  <c r="I208" i="1"/>
  <c r="J208" i="1"/>
  <c r="I209" i="1"/>
  <c r="J209" i="1"/>
  <c r="I210" i="1"/>
  <c r="J210" i="1"/>
  <c r="I211" i="1"/>
  <c r="J211" i="1"/>
  <c r="I937" i="1"/>
  <c r="J937" i="1"/>
  <c r="I213" i="1"/>
  <c r="J213" i="1"/>
  <c r="I214" i="1"/>
  <c r="J214" i="1"/>
  <c r="I676" i="1"/>
  <c r="J676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774" i="1"/>
  <c r="J774" i="1"/>
  <c r="I982" i="1"/>
  <c r="J982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395" i="1"/>
  <c r="J395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07" i="1"/>
  <c r="J207" i="1"/>
  <c r="I245" i="1"/>
  <c r="J245" i="1"/>
  <c r="I471" i="1"/>
  <c r="J471" i="1"/>
  <c r="I628" i="1"/>
  <c r="J628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930" i="1"/>
  <c r="J930" i="1"/>
  <c r="I259" i="1"/>
  <c r="J259" i="1"/>
  <c r="I903" i="1"/>
  <c r="J903" i="1"/>
  <c r="I566" i="1"/>
  <c r="J566" i="1"/>
  <c r="I729" i="1"/>
  <c r="J729" i="1"/>
  <c r="I263" i="1"/>
  <c r="J263" i="1"/>
  <c r="I264" i="1"/>
  <c r="J264" i="1"/>
  <c r="I265" i="1"/>
  <c r="J265" i="1"/>
  <c r="I266" i="1"/>
  <c r="J266" i="1"/>
  <c r="I267" i="1"/>
  <c r="J267" i="1"/>
  <c r="I901" i="1"/>
  <c r="J901" i="1"/>
  <c r="I269" i="1"/>
  <c r="J269" i="1"/>
  <c r="I270" i="1"/>
  <c r="J270" i="1"/>
  <c r="I701" i="1"/>
  <c r="J701" i="1"/>
  <c r="I652" i="1"/>
  <c r="J652" i="1"/>
  <c r="I273" i="1"/>
  <c r="J273" i="1"/>
  <c r="I274" i="1"/>
  <c r="J274" i="1"/>
  <c r="I658" i="1"/>
  <c r="J658" i="1"/>
  <c r="I276" i="1"/>
  <c r="J276" i="1"/>
  <c r="I277" i="1"/>
  <c r="J277" i="1"/>
  <c r="I278" i="1"/>
  <c r="J278" i="1"/>
  <c r="I98" i="1"/>
  <c r="J98" i="1"/>
  <c r="I461" i="1"/>
  <c r="J461" i="1"/>
  <c r="I281" i="1"/>
  <c r="J281" i="1"/>
  <c r="I572" i="1"/>
  <c r="J57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685" i="1"/>
  <c r="J685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923" i="1"/>
  <c r="J923" i="1"/>
  <c r="I302" i="1"/>
  <c r="J302" i="1"/>
  <c r="I303" i="1"/>
  <c r="J303" i="1"/>
  <c r="I794" i="1"/>
  <c r="J794" i="1"/>
  <c r="I305" i="1"/>
  <c r="J305" i="1"/>
  <c r="I306" i="1"/>
  <c r="J306" i="1"/>
  <c r="I512" i="1"/>
  <c r="J512" i="1"/>
  <c r="I308" i="1"/>
  <c r="J308" i="1"/>
  <c r="I309" i="1"/>
  <c r="J309" i="1"/>
  <c r="I310" i="1"/>
  <c r="J310" i="1"/>
  <c r="I311" i="1"/>
  <c r="J311" i="1"/>
  <c r="I312" i="1"/>
  <c r="J312" i="1"/>
  <c r="I247" i="1"/>
  <c r="J247" i="1"/>
  <c r="I314" i="1"/>
  <c r="J314" i="1"/>
  <c r="I315" i="1"/>
  <c r="J315" i="1"/>
  <c r="I974" i="1"/>
  <c r="J974" i="1"/>
  <c r="I317" i="1"/>
  <c r="J317" i="1"/>
  <c r="I318" i="1"/>
  <c r="J318" i="1"/>
  <c r="I319" i="1"/>
  <c r="J319" i="1"/>
  <c r="I320" i="1"/>
  <c r="J320" i="1"/>
  <c r="I661" i="1"/>
  <c r="J661" i="1"/>
  <c r="I322" i="1"/>
  <c r="J322" i="1"/>
  <c r="I323" i="1"/>
  <c r="J323" i="1"/>
  <c r="I541" i="1"/>
  <c r="J541" i="1"/>
  <c r="I325" i="1"/>
  <c r="J325" i="1"/>
  <c r="I326" i="1"/>
  <c r="J326" i="1"/>
  <c r="I327" i="1"/>
  <c r="J327" i="1"/>
  <c r="I4" i="1"/>
  <c r="J4" i="1"/>
  <c r="I329" i="1"/>
  <c r="J329" i="1"/>
  <c r="I229" i="1"/>
  <c r="J229" i="1"/>
  <c r="I331" i="1"/>
  <c r="J331" i="1"/>
  <c r="I745" i="1"/>
  <c r="J745" i="1"/>
  <c r="I699" i="1"/>
  <c r="J699" i="1"/>
  <c r="I334" i="1"/>
  <c r="J334" i="1"/>
  <c r="I335" i="1"/>
  <c r="J335" i="1"/>
  <c r="I336" i="1"/>
  <c r="J336" i="1"/>
  <c r="I337" i="1"/>
  <c r="J337" i="1"/>
  <c r="I328" i="1"/>
  <c r="J328" i="1"/>
  <c r="I888" i="1"/>
  <c r="J888" i="1"/>
  <c r="I340" i="1"/>
  <c r="J340" i="1"/>
  <c r="I341" i="1"/>
  <c r="J341" i="1"/>
  <c r="I342" i="1"/>
  <c r="J342" i="1"/>
  <c r="I391" i="1"/>
  <c r="J391" i="1"/>
  <c r="I137" i="1"/>
  <c r="J137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272" i="1"/>
  <c r="J272" i="1"/>
  <c r="I354" i="1"/>
  <c r="J354" i="1"/>
  <c r="I355" i="1"/>
  <c r="J355" i="1"/>
  <c r="I356" i="1"/>
  <c r="J356" i="1"/>
  <c r="I467" i="1"/>
  <c r="J467" i="1"/>
  <c r="I333" i="1"/>
  <c r="J333" i="1"/>
  <c r="I1001" i="1"/>
  <c r="J1001" i="1"/>
  <c r="I360" i="1"/>
  <c r="J360" i="1"/>
  <c r="I877" i="1"/>
  <c r="J877" i="1"/>
  <c r="I362" i="1"/>
  <c r="J362" i="1"/>
  <c r="I191" i="1"/>
  <c r="J191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700" i="1"/>
  <c r="J700" i="1"/>
  <c r="I372" i="1"/>
  <c r="J372" i="1"/>
  <c r="I373" i="1"/>
  <c r="J373" i="1"/>
  <c r="I125" i="1"/>
  <c r="J125" i="1"/>
  <c r="I375" i="1"/>
  <c r="J375" i="1"/>
  <c r="I653" i="1"/>
  <c r="J653" i="1"/>
  <c r="I832" i="1"/>
  <c r="J832" i="1"/>
  <c r="I339" i="1"/>
  <c r="J339" i="1"/>
  <c r="I147" i="1"/>
  <c r="J147" i="1"/>
  <c r="I380" i="1"/>
  <c r="J380" i="1"/>
  <c r="I868" i="1"/>
  <c r="J868" i="1"/>
  <c r="I382" i="1"/>
  <c r="J382" i="1"/>
  <c r="I549" i="1"/>
  <c r="J549" i="1"/>
  <c r="I384" i="1"/>
  <c r="J384" i="1"/>
  <c r="I385" i="1"/>
  <c r="J385" i="1"/>
  <c r="I386" i="1"/>
  <c r="J386" i="1"/>
  <c r="I884" i="1"/>
  <c r="J884" i="1"/>
  <c r="I388" i="1"/>
  <c r="J388" i="1"/>
  <c r="I389" i="1"/>
  <c r="J389" i="1"/>
  <c r="I390" i="1"/>
  <c r="J390" i="1"/>
  <c r="I507" i="1"/>
  <c r="J507" i="1"/>
  <c r="I392" i="1"/>
  <c r="J392" i="1"/>
  <c r="I393" i="1"/>
  <c r="J393" i="1"/>
  <c r="I394" i="1"/>
  <c r="J394" i="1"/>
  <c r="I581" i="1"/>
  <c r="J581" i="1"/>
  <c r="I756" i="1"/>
  <c r="J75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I403" i="1"/>
  <c r="J403" i="1"/>
  <c r="I509" i="1"/>
  <c r="J509" i="1"/>
  <c r="I405" i="1"/>
  <c r="J405" i="1"/>
  <c r="I406" i="1"/>
  <c r="J406" i="1"/>
  <c r="I185" i="1"/>
  <c r="J185" i="1"/>
  <c r="I408" i="1"/>
  <c r="J408" i="1"/>
  <c r="I409" i="1"/>
  <c r="J409" i="1"/>
  <c r="I410" i="1"/>
  <c r="J410" i="1"/>
  <c r="I411" i="1"/>
  <c r="J411" i="1"/>
  <c r="I412" i="1"/>
  <c r="J412" i="1"/>
  <c r="I332" i="1"/>
  <c r="J332" i="1"/>
  <c r="I414" i="1"/>
  <c r="J414" i="1"/>
  <c r="I415" i="1"/>
  <c r="J415" i="1"/>
  <c r="I416" i="1"/>
  <c r="J416" i="1"/>
  <c r="I585" i="1"/>
  <c r="J585" i="1"/>
  <c r="I189" i="1"/>
  <c r="J189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697" i="1"/>
  <c r="J69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648" i="1"/>
  <c r="J648" i="1"/>
  <c r="I455" i="1"/>
  <c r="J455" i="1"/>
  <c r="I456" i="1"/>
  <c r="J456" i="1"/>
  <c r="I457" i="1"/>
  <c r="J457" i="1"/>
  <c r="I458" i="1"/>
  <c r="J458" i="1"/>
  <c r="I417" i="1"/>
  <c r="J417" i="1"/>
  <c r="I396" i="1"/>
  <c r="J396" i="1"/>
  <c r="I460" i="1"/>
  <c r="J460" i="1"/>
  <c r="I462" i="1"/>
  <c r="J462" i="1"/>
  <c r="I463" i="1"/>
  <c r="J463" i="1"/>
  <c r="I464" i="1"/>
  <c r="J464" i="1"/>
  <c r="I465" i="1"/>
  <c r="J465" i="1"/>
  <c r="I466" i="1"/>
  <c r="J466" i="1"/>
  <c r="I121" i="1"/>
  <c r="J121" i="1"/>
  <c r="I468" i="1"/>
  <c r="J468" i="1"/>
  <c r="I556" i="1"/>
  <c r="J556" i="1"/>
  <c r="I470" i="1"/>
  <c r="J470" i="1"/>
  <c r="I837" i="1"/>
  <c r="J837" i="1"/>
  <c r="I472" i="1"/>
  <c r="J472" i="1"/>
  <c r="I473" i="1"/>
  <c r="J473" i="1"/>
  <c r="I57" i="1"/>
  <c r="J57" i="1"/>
  <c r="I475" i="1"/>
  <c r="J475" i="1"/>
  <c r="I476" i="1"/>
  <c r="J476" i="1"/>
  <c r="I1008" i="1"/>
  <c r="J1008" i="1"/>
  <c r="I478" i="1"/>
  <c r="J478" i="1"/>
  <c r="I601" i="1"/>
  <c r="J601" i="1"/>
  <c r="I61" i="1"/>
  <c r="J61" i="1"/>
  <c r="I481" i="1"/>
  <c r="J481" i="1"/>
  <c r="I482" i="1"/>
  <c r="J482" i="1"/>
  <c r="I483" i="1"/>
  <c r="J483" i="1"/>
  <c r="I484" i="1"/>
  <c r="J484" i="1"/>
  <c r="I485" i="1"/>
  <c r="J485" i="1"/>
  <c r="I486" i="1"/>
  <c r="J486" i="1"/>
  <c r="I765" i="1"/>
  <c r="J765" i="1"/>
  <c r="I564" i="1"/>
  <c r="J564" i="1"/>
  <c r="I489" i="1"/>
  <c r="J489" i="1"/>
  <c r="I24" i="1"/>
  <c r="J24" i="1"/>
  <c r="I491" i="1"/>
  <c r="J491" i="1"/>
  <c r="I492" i="1"/>
  <c r="J492" i="1"/>
  <c r="I681" i="1"/>
  <c r="J681" i="1"/>
  <c r="I753" i="1"/>
  <c r="J753" i="1"/>
  <c r="I495" i="1"/>
  <c r="J495" i="1"/>
  <c r="I496" i="1"/>
  <c r="J496" i="1"/>
  <c r="I949" i="1"/>
  <c r="J949" i="1"/>
  <c r="I498" i="1"/>
  <c r="J498" i="1"/>
  <c r="I499" i="1"/>
  <c r="J499" i="1"/>
  <c r="I500" i="1"/>
  <c r="J500" i="1"/>
  <c r="I343" i="1"/>
  <c r="J343" i="1"/>
  <c r="I477" i="1"/>
  <c r="J477" i="1"/>
  <c r="I503" i="1"/>
  <c r="J503" i="1"/>
  <c r="I504" i="1"/>
  <c r="J504" i="1"/>
  <c r="I505" i="1"/>
  <c r="J505" i="1"/>
  <c r="I506" i="1"/>
  <c r="J506" i="1"/>
  <c r="I479" i="1"/>
  <c r="J479" i="1"/>
  <c r="I508" i="1"/>
  <c r="J508" i="1"/>
  <c r="I304" i="1"/>
  <c r="J304" i="1"/>
  <c r="I510" i="1"/>
  <c r="J510" i="1"/>
  <c r="I511" i="1"/>
  <c r="J511" i="1"/>
  <c r="I532" i="1"/>
  <c r="J532" i="1"/>
  <c r="I513" i="1"/>
  <c r="J513" i="1"/>
  <c r="I379" i="1"/>
  <c r="J379" i="1"/>
  <c r="I515" i="1"/>
  <c r="J515" i="1"/>
  <c r="I516" i="1"/>
  <c r="J516" i="1"/>
  <c r="I188" i="1"/>
  <c r="J188" i="1"/>
  <c r="I518" i="1"/>
  <c r="J518" i="1"/>
  <c r="I519" i="1"/>
  <c r="J519" i="1"/>
  <c r="I418" i="1"/>
  <c r="J418" i="1"/>
  <c r="I490" i="1"/>
  <c r="J490" i="1"/>
  <c r="I522" i="1"/>
  <c r="J522" i="1"/>
  <c r="I523" i="1"/>
  <c r="J523" i="1"/>
  <c r="I524" i="1"/>
  <c r="J524" i="1"/>
  <c r="I525" i="1"/>
  <c r="J525" i="1"/>
  <c r="I359" i="1"/>
  <c r="J359" i="1"/>
  <c r="I527" i="1"/>
  <c r="J527" i="1"/>
  <c r="I528" i="1"/>
  <c r="J528" i="1"/>
  <c r="I529" i="1"/>
  <c r="J529" i="1"/>
  <c r="I104" i="1"/>
  <c r="J104" i="1"/>
  <c r="I531" i="1"/>
  <c r="J531" i="1"/>
  <c r="I889" i="1"/>
  <c r="J889" i="1"/>
  <c r="I533" i="1"/>
  <c r="J533" i="1"/>
  <c r="I534" i="1"/>
  <c r="J534" i="1"/>
  <c r="I990" i="1"/>
  <c r="J990" i="1"/>
  <c r="I611" i="1"/>
  <c r="J611" i="1"/>
  <c r="I778" i="1"/>
  <c r="J778" i="1"/>
  <c r="I538" i="1"/>
  <c r="J538" i="1"/>
  <c r="I480" i="1"/>
  <c r="J480" i="1"/>
  <c r="I540" i="1"/>
  <c r="J540" i="1"/>
  <c r="I605" i="1"/>
  <c r="J605" i="1"/>
  <c r="I521" i="1"/>
  <c r="J521" i="1"/>
  <c r="I447" i="1"/>
  <c r="J447" i="1"/>
  <c r="I544" i="1"/>
  <c r="J544" i="1"/>
  <c r="I665" i="1"/>
  <c r="J665" i="1"/>
  <c r="I546" i="1"/>
  <c r="J546" i="1"/>
  <c r="I547" i="1"/>
  <c r="J547" i="1"/>
  <c r="I695" i="1"/>
  <c r="J695" i="1"/>
  <c r="I970" i="1"/>
  <c r="J970" i="1"/>
  <c r="I550" i="1"/>
  <c r="J550" i="1"/>
  <c r="I551" i="1"/>
  <c r="J551" i="1"/>
  <c r="I552" i="1"/>
  <c r="J552" i="1"/>
  <c r="I553" i="1"/>
  <c r="J553" i="1"/>
  <c r="I554" i="1"/>
  <c r="J554" i="1"/>
  <c r="I555" i="1"/>
  <c r="J555" i="1"/>
  <c r="I639" i="1"/>
  <c r="J639" i="1"/>
  <c r="I557" i="1"/>
  <c r="J557" i="1"/>
  <c r="I558" i="1"/>
  <c r="J558" i="1"/>
  <c r="I559" i="1"/>
  <c r="J559" i="1"/>
  <c r="I563" i="1"/>
  <c r="J563" i="1"/>
  <c r="I839" i="1"/>
  <c r="J839" i="1"/>
  <c r="I562" i="1"/>
  <c r="J562" i="1"/>
  <c r="I587" i="1"/>
  <c r="J587" i="1"/>
  <c r="I988" i="1"/>
  <c r="J988" i="1"/>
  <c r="I545" i="1"/>
  <c r="J545" i="1"/>
  <c r="I589" i="1"/>
  <c r="J589" i="1"/>
  <c r="I875" i="1"/>
  <c r="J875" i="1"/>
  <c r="I568" i="1"/>
  <c r="J568" i="1"/>
  <c r="I569" i="1"/>
  <c r="J569" i="1"/>
  <c r="I570" i="1"/>
  <c r="J570" i="1"/>
  <c r="I571" i="1"/>
  <c r="J571" i="1"/>
  <c r="I459" i="1"/>
  <c r="J459" i="1"/>
  <c r="I72" i="1"/>
  <c r="J72" i="1"/>
  <c r="I574" i="1"/>
  <c r="J574" i="1"/>
  <c r="I575" i="1"/>
  <c r="J575" i="1"/>
  <c r="I576" i="1"/>
  <c r="J576" i="1"/>
  <c r="I938" i="1"/>
  <c r="J938" i="1"/>
  <c r="I321" i="1"/>
  <c r="J321" i="1"/>
  <c r="I579" i="1"/>
  <c r="J579" i="1"/>
  <c r="I1005" i="1"/>
  <c r="J1005" i="1"/>
  <c r="I316" i="1"/>
  <c r="J316" i="1"/>
  <c r="I582" i="1"/>
  <c r="J582" i="1"/>
  <c r="I583" i="1"/>
  <c r="J583" i="1"/>
  <c r="I584" i="1"/>
  <c r="J584" i="1"/>
  <c r="I54" i="1"/>
  <c r="J54" i="1"/>
  <c r="I586" i="1"/>
  <c r="J586" i="1"/>
  <c r="I904" i="1"/>
  <c r="J904" i="1"/>
  <c r="I588" i="1"/>
  <c r="J588" i="1"/>
  <c r="I769" i="1"/>
  <c r="J769" i="1"/>
  <c r="I972" i="1"/>
  <c r="J972" i="1"/>
  <c r="I591" i="1"/>
  <c r="J591" i="1"/>
  <c r="I910" i="1"/>
  <c r="J910" i="1"/>
  <c r="I593" i="1"/>
  <c r="J593" i="1"/>
  <c r="I514" i="1"/>
  <c r="J514" i="1"/>
  <c r="I595" i="1"/>
  <c r="J595" i="1"/>
  <c r="I596" i="1"/>
  <c r="J596" i="1"/>
  <c r="I597" i="1"/>
  <c r="J597" i="1"/>
  <c r="I598" i="1"/>
  <c r="J598" i="1"/>
  <c r="I735" i="1"/>
  <c r="J735" i="1"/>
  <c r="I798" i="1"/>
  <c r="J798" i="1"/>
  <c r="I535" i="1"/>
  <c r="J535" i="1"/>
  <c r="I602" i="1"/>
  <c r="J602" i="1"/>
  <c r="I536" i="1"/>
  <c r="J536" i="1"/>
  <c r="I604" i="1"/>
  <c r="J604" i="1"/>
  <c r="I851" i="1"/>
  <c r="J851" i="1"/>
  <c r="I606" i="1"/>
  <c r="J606" i="1"/>
  <c r="I607" i="1"/>
  <c r="J607" i="1"/>
  <c r="I608" i="1"/>
  <c r="J608" i="1"/>
  <c r="I609" i="1"/>
  <c r="J609" i="1"/>
  <c r="I610" i="1"/>
  <c r="J610" i="1"/>
  <c r="I613" i="1"/>
  <c r="J613" i="1"/>
  <c r="I565" i="1"/>
  <c r="J565" i="1"/>
  <c r="I592" i="1"/>
  <c r="J592" i="1"/>
  <c r="I378" i="1"/>
  <c r="J378" i="1"/>
  <c r="I615" i="1"/>
  <c r="J615" i="1"/>
  <c r="I616" i="1"/>
  <c r="J616" i="1"/>
  <c r="I617" i="1"/>
  <c r="J617" i="1"/>
  <c r="I494" i="1"/>
  <c r="J494" i="1"/>
  <c r="I116" i="1"/>
  <c r="J116" i="1"/>
  <c r="I651" i="1"/>
  <c r="J651" i="1"/>
  <c r="I621" i="1"/>
  <c r="J621" i="1"/>
  <c r="I622" i="1"/>
  <c r="J622" i="1"/>
  <c r="I623" i="1"/>
  <c r="J623" i="1"/>
  <c r="I624" i="1"/>
  <c r="J624" i="1"/>
  <c r="I614" i="1"/>
  <c r="J614" i="1"/>
  <c r="I626" i="1"/>
  <c r="J626" i="1"/>
  <c r="I627" i="1"/>
  <c r="J627" i="1"/>
  <c r="I493" i="1"/>
  <c r="J493" i="1"/>
  <c r="I629" i="1"/>
  <c r="J629" i="1"/>
  <c r="I630" i="1"/>
  <c r="J630" i="1"/>
  <c r="I237" i="1"/>
  <c r="J237" i="1"/>
  <c r="I632" i="1"/>
  <c r="J632" i="1"/>
  <c r="I633" i="1"/>
  <c r="J633" i="1"/>
  <c r="I381" i="1"/>
  <c r="J381" i="1"/>
  <c r="I215" i="1"/>
  <c r="J215" i="1"/>
  <c r="I636" i="1"/>
  <c r="J636" i="1"/>
  <c r="I637" i="1"/>
  <c r="J637" i="1"/>
  <c r="I140" i="1"/>
  <c r="J140" i="1"/>
  <c r="I74" i="1"/>
  <c r="J74" i="1"/>
  <c r="I640" i="1"/>
  <c r="J640" i="1"/>
  <c r="I641" i="1"/>
  <c r="J641" i="1"/>
  <c r="I642" i="1"/>
  <c r="J642" i="1"/>
  <c r="I643" i="1"/>
  <c r="J643" i="1"/>
  <c r="I644" i="1"/>
  <c r="J644" i="1"/>
  <c r="I690" i="1"/>
  <c r="J690" i="1"/>
  <c r="I646" i="1"/>
  <c r="J646" i="1"/>
  <c r="I647" i="1"/>
  <c r="J647" i="1"/>
  <c r="I376" i="1"/>
  <c r="J376" i="1"/>
  <c r="I649" i="1"/>
  <c r="J649" i="1"/>
  <c r="I650" i="1"/>
  <c r="J650" i="1"/>
  <c r="I1030" i="1"/>
  <c r="J1030" i="1"/>
  <c r="I771" i="1"/>
  <c r="J771" i="1"/>
  <c r="I590" i="1"/>
  <c r="J590" i="1"/>
  <c r="I654" i="1"/>
  <c r="J654" i="1"/>
  <c r="I655" i="1"/>
  <c r="J655" i="1"/>
  <c r="I913" i="1"/>
  <c r="J913" i="1"/>
  <c r="I578" i="1"/>
  <c r="J578" i="1"/>
  <c r="I374" i="1"/>
  <c r="J374" i="1"/>
  <c r="I258" i="1"/>
  <c r="J258" i="1"/>
  <c r="I660" i="1"/>
  <c r="J660" i="1"/>
  <c r="I973" i="1"/>
  <c r="J973" i="1"/>
  <c r="I344" i="1"/>
  <c r="J344" i="1"/>
  <c r="I663" i="1"/>
  <c r="J663" i="1"/>
  <c r="I664" i="1"/>
  <c r="J664" i="1"/>
  <c r="I289" i="1"/>
  <c r="J289" i="1"/>
  <c r="I666" i="1"/>
  <c r="J666" i="1"/>
  <c r="I667" i="1"/>
  <c r="J667" i="1"/>
  <c r="I668" i="1"/>
  <c r="J668" i="1"/>
  <c r="I669" i="1"/>
  <c r="J669" i="1"/>
  <c r="I670" i="1"/>
  <c r="J670" i="1"/>
  <c r="I671" i="1"/>
  <c r="J671" i="1"/>
  <c r="I353" i="1"/>
  <c r="J353" i="1"/>
  <c r="I673" i="1"/>
  <c r="J673" i="1"/>
  <c r="I275" i="1"/>
  <c r="J275" i="1"/>
  <c r="I675" i="1"/>
  <c r="J675" i="1"/>
  <c r="I692" i="1"/>
  <c r="J692" i="1"/>
  <c r="I677" i="1"/>
  <c r="J677" i="1"/>
  <c r="I678" i="1"/>
  <c r="J678" i="1"/>
  <c r="I679" i="1"/>
  <c r="J679" i="1"/>
  <c r="I680" i="1"/>
  <c r="J680" i="1"/>
  <c r="I808" i="1"/>
  <c r="J808" i="1"/>
  <c r="I682" i="1"/>
  <c r="J682" i="1"/>
  <c r="I683" i="1"/>
  <c r="J683" i="1"/>
  <c r="I890" i="1"/>
  <c r="J890" i="1"/>
  <c r="I260" i="1"/>
  <c r="J260" i="1"/>
  <c r="I686" i="1"/>
  <c r="J686" i="1"/>
  <c r="I687" i="1"/>
  <c r="J687" i="1"/>
  <c r="I688" i="1"/>
  <c r="J688" i="1"/>
  <c r="I689" i="1"/>
  <c r="J689" i="1"/>
  <c r="I324" i="1"/>
  <c r="J324" i="1"/>
  <c r="I691" i="1"/>
  <c r="J691" i="1"/>
  <c r="I517" i="1"/>
  <c r="J517" i="1"/>
  <c r="I693" i="1"/>
  <c r="J693" i="1"/>
  <c r="I694" i="1"/>
  <c r="J694" i="1"/>
  <c r="I135" i="1"/>
  <c r="J135" i="1"/>
  <c r="I330" i="1"/>
  <c r="J330" i="1"/>
  <c r="I957" i="1"/>
  <c r="J957" i="1"/>
  <c r="I698" i="1"/>
  <c r="J698" i="1"/>
  <c r="I635" i="1"/>
  <c r="J635" i="1"/>
  <c r="I268" i="1"/>
  <c r="J268" i="1"/>
  <c r="I132" i="1"/>
  <c r="J132" i="1"/>
  <c r="I702" i="1"/>
  <c r="J702" i="1"/>
  <c r="I703" i="1"/>
  <c r="J703" i="1"/>
  <c r="I704" i="1"/>
  <c r="J704" i="1"/>
  <c r="I705" i="1"/>
  <c r="J705" i="1"/>
  <c r="I722" i="1"/>
  <c r="J722" i="1"/>
  <c r="I707" i="1"/>
  <c r="J707" i="1"/>
  <c r="I708" i="1"/>
  <c r="J708" i="1"/>
  <c r="I709" i="1"/>
  <c r="J709" i="1"/>
  <c r="I710" i="1"/>
  <c r="J710" i="1"/>
  <c r="I711" i="1"/>
  <c r="J711" i="1"/>
  <c r="I1009" i="1"/>
  <c r="J1009" i="1"/>
  <c r="I713" i="1"/>
  <c r="J713" i="1"/>
  <c r="I714" i="1"/>
  <c r="J714" i="1"/>
  <c r="I573" i="1"/>
  <c r="J573" i="1"/>
  <c r="I716" i="1"/>
  <c r="J716" i="1"/>
  <c r="I717" i="1"/>
  <c r="J717" i="1"/>
  <c r="I718" i="1"/>
  <c r="J718" i="1"/>
  <c r="I719" i="1"/>
  <c r="J719" i="1"/>
  <c r="I720" i="1"/>
  <c r="J720" i="1"/>
  <c r="I721" i="1"/>
  <c r="J721" i="1"/>
  <c r="I896" i="1"/>
  <c r="J896" i="1"/>
  <c r="I723" i="1"/>
  <c r="J723" i="1"/>
  <c r="I724" i="1"/>
  <c r="J724" i="1"/>
  <c r="I725" i="1"/>
  <c r="J725" i="1"/>
  <c r="I953" i="1"/>
  <c r="J953" i="1"/>
  <c r="I727" i="1"/>
  <c r="J727" i="1"/>
  <c r="I843" i="1"/>
  <c r="J843" i="1"/>
  <c r="I413" i="1"/>
  <c r="J413" i="1"/>
  <c r="I656" i="1"/>
  <c r="J656" i="1"/>
  <c r="I731" i="1"/>
  <c r="J731" i="1"/>
  <c r="I560" i="1"/>
  <c r="J560" i="1"/>
  <c r="I733" i="1"/>
  <c r="J733" i="1"/>
  <c r="I734" i="1"/>
  <c r="J734" i="1"/>
  <c r="I657" i="1"/>
  <c r="J657" i="1"/>
  <c r="I736" i="1"/>
  <c r="J736" i="1"/>
  <c r="I737" i="1"/>
  <c r="J737" i="1"/>
  <c r="I738" i="1"/>
  <c r="J738" i="1"/>
  <c r="I739" i="1"/>
  <c r="J739" i="1"/>
  <c r="I740" i="1"/>
  <c r="J740" i="1"/>
  <c r="I741" i="1"/>
  <c r="J741" i="1"/>
  <c r="I742" i="1"/>
  <c r="J742" i="1"/>
  <c r="I743" i="1"/>
  <c r="J743" i="1"/>
  <c r="I744" i="1"/>
  <c r="J744" i="1"/>
  <c r="I603" i="1"/>
  <c r="J603" i="1"/>
  <c r="I746" i="1"/>
  <c r="J746" i="1"/>
  <c r="I747" i="1"/>
  <c r="J747" i="1"/>
  <c r="I748" i="1"/>
  <c r="J748" i="1"/>
  <c r="I749" i="1"/>
  <c r="J749" i="1"/>
  <c r="I750" i="1"/>
  <c r="J750" i="1"/>
  <c r="I751" i="1"/>
  <c r="J751" i="1"/>
  <c r="I752" i="1"/>
  <c r="J752" i="1"/>
  <c r="I230" i="1"/>
  <c r="J230" i="1"/>
  <c r="I754" i="1"/>
  <c r="J754" i="1"/>
  <c r="I755" i="1"/>
  <c r="J755" i="1"/>
  <c r="I917" i="1"/>
  <c r="J917" i="1"/>
  <c r="I757" i="1"/>
  <c r="J757" i="1"/>
  <c r="I758" i="1"/>
  <c r="J758" i="1"/>
  <c r="I759" i="1"/>
  <c r="J759" i="1"/>
  <c r="I760" i="1"/>
  <c r="J760" i="1"/>
  <c r="I761" i="1"/>
  <c r="J761" i="1"/>
  <c r="I762" i="1"/>
  <c r="J762" i="1"/>
  <c r="I577" i="1"/>
  <c r="J577" i="1"/>
  <c r="I764" i="1"/>
  <c r="J764" i="1"/>
  <c r="I715" i="1"/>
  <c r="J715" i="1"/>
  <c r="I766" i="1"/>
  <c r="J766" i="1"/>
  <c r="I767" i="1"/>
  <c r="J767" i="1"/>
  <c r="I768" i="1"/>
  <c r="J768" i="1"/>
  <c r="I561" i="1"/>
  <c r="J561" i="1"/>
  <c r="I164" i="1"/>
  <c r="J164" i="1"/>
  <c r="I1012" i="1"/>
  <c r="J1012" i="1"/>
  <c r="I772" i="1"/>
  <c r="J772" i="1"/>
  <c r="I271" i="1"/>
  <c r="J271" i="1"/>
  <c r="I861" i="1"/>
  <c r="J861" i="1"/>
  <c r="I775" i="1"/>
  <c r="J775" i="1"/>
  <c r="I776" i="1"/>
  <c r="J776" i="1"/>
  <c r="I777" i="1"/>
  <c r="J777" i="1"/>
  <c r="I852" i="1"/>
  <c r="J852" i="1"/>
  <c r="I779" i="1"/>
  <c r="J779" i="1"/>
  <c r="I780" i="1"/>
  <c r="J780" i="1"/>
  <c r="I781" i="1"/>
  <c r="J781" i="1"/>
  <c r="I782" i="1"/>
  <c r="J782" i="1"/>
  <c r="I783" i="1"/>
  <c r="J783" i="1"/>
  <c r="I784" i="1"/>
  <c r="J784" i="1"/>
  <c r="I785" i="1"/>
  <c r="J785" i="1"/>
  <c r="I786" i="1"/>
  <c r="J786" i="1"/>
  <c r="I787" i="1"/>
  <c r="J787" i="1"/>
  <c r="I788" i="1"/>
  <c r="J788" i="1"/>
  <c r="I1013" i="1"/>
  <c r="J1013" i="1"/>
  <c r="I1017" i="1"/>
  <c r="J1017" i="1"/>
  <c r="I791" i="1"/>
  <c r="J791" i="1"/>
  <c r="I792" i="1"/>
  <c r="J792" i="1"/>
  <c r="I793" i="1"/>
  <c r="J793" i="1"/>
  <c r="I488" i="1"/>
  <c r="J488" i="1"/>
  <c r="I795" i="1"/>
  <c r="J795" i="1"/>
  <c r="I796" i="1"/>
  <c r="J796" i="1"/>
  <c r="I797" i="1"/>
  <c r="J797" i="1"/>
  <c r="I789" i="1"/>
  <c r="J789" i="1"/>
  <c r="I799" i="1"/>
  <c r="J799" i="1"/>
  <c r="I800" i="1"/>
  <c r="J800" i="1"/>
  <c r="I801" i="1"/>
  <c r="J801" i="1"/>
  <c r="I802" i="1"/>
  <c r="J802" i="1"/>
  <c r="I803" i="1"/>
  <c r="J803" i="1"/>
  <c r="I804" i="1"/>
  <c r="J804" i="1"/>
  <c r="I474" i="1"/>
  <c r="J474" i="1"/>
  <c r="I806" i="1"/>
  <c r="J806" i="1"/>
  <c r="I594" i="1"/>
  <c r="J594" i="1"/>
  <c r="I927" i="1"/>
  <c r="J927" i="1"/>
  <c r="I809" i="1"/>
  <c r="J809" i="1"/>
  <c r="I810" i="1"/>
  <c r="J810" i="1"/>
  <c r="I811" i="1"/>
  <c r="J811" i="1"/>
  <c r="I812" i="1"/>
  <c r="J812" i="1"/>
  <c r="I813" i="1"/>
  <c r="J813" i="1"/>
  <c r="I814" i="1"/>
  <c r="J814" i="1"/>
  <c r="I815" i="1"/>
  <c r="J815" i="1"/>
  <c r="I816" i="1"/>
  <c r="J816" i="1"/>
  <c r="I817" i="1"/>
  <c r="J817" i="1"/>
  <c r="I818" i="1"/>
  <c r="J818" i="1"/>
  <c r="I819" i="1"/>
  <c r="J819" i="1"/>
  <c r="I820" i="1"/>
  <c r="J820" i="1"/>
  <c r="I821" i="1"/>
  <c r="J821" i="1"/>
  <c r="I822" i="1"/>
  <c r="J822" i="1"/>
  <c r="I823" i="1"/>
  <c r="J823" i="1"/>
  <c r="I824" i="1"/>
  <c r="J824" i="1"/>
  <c r="I825" i="1"/>
  <c r="J825" i="1"/>
  <c r="I826" i="1"/>
  <c r="J826" i="1"/>
  <c r="I827" i="1"/>
  <c r="J827" i="1"/>
  <c r="I828" i="1"/>
  <c r="J828" i="1"/>
  <c r="I829" i="1"/>
  <c r="J829" i="1"/>
  <c r="I830" i="1"/>
  <c r="J830" i="1"/>
  <c r="I831" i="1"/>
  <c r="J831" i="1"/>
  <c r="I526" i="1"/>
  <c r="J526" i="1"/>
  <c r="I833" i="1"/>
  <c r="J833" i="1"/>
  <c r="I834" i="1"/>
  <c r="J834" i="1"/>
  <c r="I835" i="1"/>
  <c r="J835" i="1"/>
  <c r="I836" i="1"/>
  <c r="J836" i="1"/>
  <c r="I23" i="1"/>
  <c r="J23" i="1"/>
  <c r="I838" i="1"/>
  <c r="J838" i="1"/>
  <c r="I1021" i="1"/>
  <c r="J1021" i="1"/>
  <c r="I840" i="1"/>
  <c r="J840" i="1"/>
  <c r="I841" i="1"/>
  <c r="J841" i="1"/>
  <c r="I842" i="1"/>
  <c r="J842" i="1"/>
  <c r="I763" i="1"/>
  <c r="J763" i="1"/>
  <c r="I1023" i="1"/>
  <c r="J1023" i="1"/>
  <c r="I845" i="1"/>
  <c r="J845" i="1"/>
  <c r="I846" i="1"/>
  <c r="J846" i="1"/>
  <c r="I847" i="1"/>
  <c r="J847" i="1"/>
  <c r="I848" i="1"/>
  <c r="J848" i="1"/>
  <c r="I849" i="1"/>
  <c r="J849" i="1"/>
  <c r="I850" i="1"/>
  <c r="J850" i="1"/>
  <c r="I882" i="1"/>
  <c r="J882" i="1"/>
  <c r="I548" i="1"/>
  <c r="J548" i="1"/>
  <c r="I853" i="1"/>
  <c r="J853" i="1"/>
  <c r="I854" i="1"/>
  <c r="J854" i="1"/>
  <c r="I855" i="1"/>
  <c r="J855" i="1"/>
  <c r="I856" i="1"/>
  <c r="J856" i="1"/>
  <c r="I857" i="1"/>
  <c r="J857" i="1"/>
  <c r="I858" i="1"/>
  <c r="J858" i="1"/>
  <c r="I859" i="1"/>
  <c r="J859" i="1"/>
  <c r="I860" i="1"/>
  <c r="J860" i="1"/>
  <c r="I1024" i="1"/>
  <c r="J1024" i="1"/>
  <c r="I862" i="1"/>
  <c r="J862" i="1"/>
  <c r="I732" i="1"/>
  <c r="J732" i="1"/>
  <c r="I864" i="1"/>
  <c r="J864" i="1"/>
  <c r="I865" i="1"/>
  <c r="J865" i="1"/>
  <c r="I866" i="1"/>
  <c r="J866" i="1"/>
  <c r="I867" i="1"/>
  <c r="J867" i="1"/>
  <c r="I520" i="1"/>
  <c r="J520" i="1"/>
  <c r="I869" i="1"/>
  <c r="J869" i="1"/>
  <c r="I870" i="1"/>
  <c r="J870" i="1"/>
  <c r="I871" i="1"/>
  <c r="J871" i="1"/>
  <c r="I872" i="1"/>
  <c r="J872" i="1"/>
  <c r="I873" i="1"/>
  <c r="J873" i="1"/>
  <c r="I638" i="1"/>
  <c r="J638" i="1"/>
  <c r="I282" i="1"/>
  <c r="J282" i="1"/>
  <c r="I876" i="1"/>
  <c r="J876" i="1"/>
  <c r="I539" i="1"/>
  <c r="J539" i="1"/>
  <c r="I878" i="1"/>
  <c r="J878" i="1"/>
  <c r="I879" i="1"/>
  <c r="J879" i="1"/>
  <c r="I863" i="1"/>
  <c r="J863" i="1"/>
  <c r="I881" i="1"/>
  <c r="J881" i="1"/>
  <c r="I246" i="1"/>
  <c r="J246" i="1"/>
  <c r="I883" i="1"/>
  <c r="J883" i="1"/>
  <c r="I244" i="1"/>
  <c r="J244" i="1"/>
  <c r="I885" i="1"/>
  <c r="J885" i="1"/>
  <c r="I886" i="1"/>
  <c r="J886" i="1"/>
  <c r="I887" i="1"/>
  <c r="J887" i="1"/>
  <c r="I880" i="1"/>
  <c r="J880" i="1"/>
  <c r="I3" i="1"/>
  <c r="J3" i="1"/>
  <c r="I133" i="1"/>
  <c r="J133" i="1"/>
  <c r="I891" i="1"/>
  <c r="J891" i="1"/>
  <c r="I892" i="1"/>
  <c r="J892" i="1"/>
  <c r="I893" i="1"/>
  <c r="J893" i="1"/>
  <c r="I894" i="1"/>
  <c r="J894" i="1"/>
  <c r="I895" i="1"/>
  <c r="J895" i="1"/>
  <c r="I497" i="1"/>
  <c r="J497" i="1"/>
  <c r="I897" i="1"/>
  <c r="J897" i="1"/>
  <c r="I70" i="1"/>
  <c r="J70" i="1"/>
  <c r="I899" i="1"/>
  <c r="J899" i="1"/>
  <c r="I900" i="1"/>
  <c r="J900" i="1"/>
  <c r="I143" i="1"/>
  <c r="J143" i="1"/>
  <c r="I902" i="1"/>
  <c r="J902" i="1"/>
  <c r="I262" i="1"/>
  <c r="J262" i="1"/>
  <c r="I280" i="1"/>
  <c r="J280" i="1"/>
  <c r="I905" i="1"/>
  <c r="J905" i="1"/>
  <c r="I906" i="1"/>
  <c r="J906" i="1"/>
  <c r="I907" i="1"/>
  <c r="J907" i="1"/>
  <c r="I908" i="1"/>
  <c r="J908" i="1"/>
  <c r="I909" i="1"/>
  <c r="J909" i="1"/>
  <c r="I947" i="1"/>
  <c r="J947" i="1"/>
  <c r="I1025" i="1"/>
  <c r="J1025" i="1"/>
  <c r="I912" i="1"/>
  <c r="J912" i="1"/>
  <c r="I612" i="1"/>
  <c r="J612" i="1"/>
  <c r="I914" i="1"/>
  <c r="J914" i="1"/>
  <c r="I915" i="1"/>
  <c r="J915" i="1"/>
  <c r="I916" i="1"/>
  <c r="J916" i="1"/>
  <c r="I454" i="1"/>
  <c r="J454" i="1"/>
  <c r="I918" i="1"/>
  <c r="J918" i="1"/>
  <c r="I919" i="1"/>
  <c r="J919" i="1"/>
  <c r="I212" i="1"/>
  <c r="J212" i="1"/>
  <c r="I921" i="1"/>
  <c r="J921" i="1"/>
  <c r="I922" i="1"/>
  <c r="J922" i="1"/>
  <c r="I363" i="1"/>
  <c r="J363" i="1"/>
  <c r="I924" i="1"/>
  <c r="J924" i="1"/>
  <c r="I925" i="1"/>
  <c r="J925" i="1"/>
  <c r="I926" i="1"/>
  <c r="J926" i="1"/>
  <c r="I542" i="1"/>
  <c r="J542" i="1"/>
  <c r="I928" i="1"/>
  <c r="J928" i="1"/>
  <c r="I929" i="1"/>
  <c r="J929" i="1"/>
  <c r="I261" i="1"/>
  <c r="J261" i="1"/>
  <c r="I931" i="1"/>
  <c r="J931" i="1"/>
  <c r="I932" i="1"/>
  <c r="J932" i="1"/>
  <c r="I933" i="1"/>
  <c r="J933" i="1"/>
  <c r="I934" i="1"/>
  <c r="J934" i="1"/>
  <c r="I935" i="1"/>
  <c r="J935" i="1"/>
  <c r="I936" i="1"/>
  <c r="J936" i="1"/>
  <c r="I313" i="1"/>
  <c r="J313" i="1"/>
  <c r="I712" i="1"/>
  <c r="J712" i="1"/>
  <c r="I939" i="1"/>
  <c r="J939" i="1"/>
  <c r="I940" i="1"/>
  <c r="J940" i="1"/>
  <c r="I941" i="1"/>
  <c r="J941" i="1"/>
  <c r="I942" i="1"/>
  <c r="J942" i="1"/>
  <c r="I943" i="1"/>
  <c r="J943" i="1"/>
  <c r="I944" i="1"/>
  <c r="J944" i="1"/>
  <c r="I898" i="1"/>
  <c r="J898" i="1"/>
  <c r="I946" i="1"/>
  <c r="J946" i="1"/>
  <c r="I684" i="1"/>
  <c r="J684" i="1"/>
  <c r="I948" i="1"/>
  <c r="J948" i="1"/>
  <c r="I1029" i="1"/>
  <c r="J1029" i="1"/>
  <c r="I383" i="1"/>
  <c r="J383" i="1"/>
  <c r="I659" i="1"/>
  <c r="J659" i="1"/>
  <c r="I952" i="1"/>
  <c r="J952" i="1"/>
  <c r="I1027" i="1"/>
  <c r="J1027" i="1"/>
  <c r="I954" i="1"/>
  <c r="J954" i="1"/>
  <c r="I955" i="1"/>
  <c r="J955" i="1"/>
  <c r="I956" i="1"/>
  <c r="J956" i="1"/>
  <c r="I620" i="1"/>
  <c r="J620" i="1"/>
  <c r="I958" i="1"/>
  <c r="J958" i="1"/>
  <c r="I959" i="1"/>
  <c r="J959" i="1"/>
  <c r="I407" i="1"/>
  <c r="J407" i="1"/>
  <c r="I404" i="1"/>
  <c r="J404" i="1"/>
  <c r="I962" i="1"/>
  <c r="J962" i="1"/>
  <c r="I963" i="1"/>
  <c r="J963" i="1"/>
  <c r="I964" i="1"/>
  <c r="J964" i="1"/>
  <c r="I965" i="1"/>
  <c r="J965" i="1"/>
  <c r="I966" i="1"/>
  <c r="J966" i="1"/>
  <c r="I967" i="1"/>
  <c r="J967" i="1"/>
  <c r="I968" i="1"/>
  <c r="J968" i="1"/>
  <c r="I969" i="1"/>
  <c r="J969" i="1"/>
  <c r="I501" i="1"/>
  <c r="J501" i="1"/>
  <c r="I971" i="1"/>
  <c r="J971" i="1"/>
  <c r="I619" i="1"/>
  <c r="J619" i="1"/>
  <c r="I950" i="1"/>
  <c r="J950" i="1"/>
  <c r="I728" i="1"/>
  <c r="J728" i="1"/>
  <c r="I975" i="1"/>
  <c r="J975" i="1"/>
  <c r="I976" i="1"/>
  <c r="J976" i="1"/>
  <c r="I662" i="1"/>
  <c r="J662" i="1"/>
  <c r="I978" i="1"/>
  <c r="J978" i="1"/>
  <c r="I979" i="1"/>
  <c r="J979" i="1"/>
  <c r="I980" i="1"/>
  <c r="J980" i="1"/>
  <c r="I981" i="1"/>
  <c r="J981" i="1"/>
  <c r="I502" i="1"/>
  <c r="J502" i="1"/>
  <c r="I983" i="1"/>
  <c r="J983" i="1"/>
  <c r="I960" i="1"/>
  <c r="J960" i="1"/>
  <c r="I985" i="1"/>
  <c r="J985" i="1"/>
  <c r="I986" i="1"/>
  <c r="J986" i="1"/>
  <c r="I987" i="1"/>
  <c r="J987" i="1"/>
  <c r="I920" i="1"/>
  <c r="J920" i="1"/>
  <c r="I1032" i="1"/>
  <c r="J1032" i="1"/>
  <c r="I1034" i="1"/>
  <c r="J1034" i="1"/>
  <c r="I45" i="1"/>
  <c r="J45" i="1"/>
  <c r="I992" i="1"/>
  <c r="J992" i="1"/>
  <c r="I993" i="1"/>
  <c r="J993" i="1"/>
  <c r="I994" i="1"/>
  <c r="J994" i="1"/>
  <c r="I11" i="1"/>
  <c r="J11" i="1"/>
  <c r="I1036" i="1"/>
  <c r="J1036" i="1"/>
  <c r="I997" i="1"/>
  <c r="J997" i="1"/>
  <c r="I998" i="1"/>
  <c r="J998" i="1"/>
  <c r="I6" i="1"/>
  <c r="J6" i="1"/>
  <c r="I1000" i="1"/>
  <c r="J1000" i="1"/>
  <c r="I307" i="1"/>
  <c r="J307" i="1"/>
  <c r="I1002" i="1"/>
  <c r="J1002" i="1"/>
  <c r="I1003" i="1"/>
  <c r="J1003" i="1"/>
  <c r="I1004" i="1"/>
  <c r="J1004" i="1"/>
  <c r="I726" i="1"/>
  <c r="J726" i="1"/>
  <c r="I1006" i="1"/>
  <c r="J1006" i="1"/>
  <c r="I1007" i="1"/>
  <c r="J1007" i="1"/>
  <c r="I7" i="1"/>
  <c r="J7" i="1"/>
  <c r="I371" i="1"/>
  <c r="J371" i="1"/>
  <c r="I1010" i="1"/>
  <c r="J1010" i="1"/>
  <c r="I1011" i="1"/>
  <c r="J1011" i="1"/>
  <c r="I625" i="1"/>
  <c r="J625" i="1"/>
  <c r="I989" i="1"/>
  <c r="J989" i="1"/>
  <c r="I1014" i="1"/>
  <c r="J1014" i="1"/>
  <c r="I1015" i="1"/>
  <c r="J1015" i="1"/>
  <c r="I1016" i="1"/>
  <c r="J1016" i="1"/>
  <c r="I279" i="1"/>
  <c r="J279" i="1"/>
  <c r="I1018" i="1"/>
  <c r="J1018" i="1"/>
  <c r="I1019" i="1"/>
  <c r="J1019" i="1"/>
  <c r="I1020" i="1"/>
  <c r="J1020" i="1"/>
  <c r="I128" i="1"/>
  <c r="J128" i="1"/>
  <c r="I1022" i="1"/>
  <c r="J1022" i="1"/>
  <c r="I634" i="1"/>
  <c r="J634" i="1"/>
  <c r="I874" i="1"/>
  <c r="J874" i="1"/>
  <c r="I14" i="1"/>
  <c r="J14" i="1"/>
  <c r="I1026" i="1"/>
  <c r="J1026" i="1"/>
  <c r="I618" i="1"/>
  <c r="J618" i="1"/>
  <c r="I1028" i="1"/>
  <c r="J1028" i="1"/>
  <c r="I790" i="1"/>
  <c r="J790" i="1"/>
  <c r="I1040" i="1"/>
  <c r="J1040" i="1"/>
  <c r="I1031" i="1"/>
  <c r="J1031" i="1"/>
  <c r="I1047" i="1"/>
  <c r="J1047" i="1"/>
  <c r="I1033" i="1"/>
  <c r="J1033" i="1"/>
  <c r="I567" i="1"/>
  <c r="J567" i="1"/>
  <c r="I1035" i="1"/>
  <c r="J1035" i="1"/>
  <c r="I770" i="1"/>
  <c r="J770" i="1"/>
  <c r="I1037" i="1"/>
  <c r="J1037" i="1"/>
  <c r="I1038" i="1"/>
  <c r="J1038" i="1"/>
  <c r="I1039" i="1"/>
  <c r="J1039" i="1"/>
  <c r="I537" i="1"/>
  <c r="J537" i="1"/>
  <c r="I1041" i="1"/>
  <c r="J1041" i="1"/>
  <c r="I1042" i="1"/>
  <c r="J1042" i="1"/>
  <c r="I1043" i="1"/>
  <c r="J1043" i="1"/>
  <c r="I1044" i="1"/>
  <c r="J1044" i="1"/>
  <c r="I1045" i="1"/>
  <c r="J1045" i="1"/>
  <c r="I1046" i="1"/>
  <c r="J1046" i="1"/>
  <c r="I1048" i="1"/>
  <c r="J1048" i="1"/>
  <c r="I600" i="1"/>
  <c r="J600" i="1"/>
  <c r="I1049" i="1"/>
  <c r="J1049" i="1"/>
  <c r="I1050" i="1"/>
  <c r="J1050" i="1"/>
  <c r="I1051" i="1"/>
  <c r="J1051" i="1"/>
  <c r="I1052" i="1"/>
  <c r="J1052" i="1"/>
  <c r="J2" i="1"/>
  <c r="I2" i="1"/>
  <c r="G81" i="5" l="1"/>
  <c r="H81" i="5" s="1"/>
  <c r="G100" i="5"/>
  <c r="H100" i="5" s="1"/>
  <c r="G119" i="5"/>
  <c r="H119" i="5" s="1"/>
  <c r="G82" i="5"/>
  <c r="H82" i="5" s="1"/>
  <c r="G22" i="5"/>
  <c r="H22" i="5" s="1"/>
  <c r="G68" i="5"/>
  <c r="H68" i="5" s="1"/>
  <c r="G97" i="5"/>
  <c r="H97" i="5" s="1"/>
  <c r="G287" i="5"/>
  <c r="H287" i="5" s="1"/>
  <c r="G345" i="5"/>
  <c r="H345" i="5" s="1"/>
  <c r="G96" i="5"/>
  <c r="H96" i="5" s="1"/>
  <c r="G279" i="5"/>
  <c r="H279" i="5" s="1"/>
  <c r="G399" i="5"/>
  <c r="H399" i="5" s="1"/>
  <c r="G441" i="5"/>
  <c r="H441" i="5" s="1"/>
  <c r="G77" i="5"/>
  <c r="H77" i="5" s="1"/>
  <c r="G236" i="5"/>
  <c r="H236" i="5" s="1"/>
  <c r="G109" i="5"/>
  <c r="H109" i="5" s="1"/>
  <c r="G163" i="5"/>
  <c r="H163" i="5" s="1"/>
  <c r="G188" i="5"/>
  <c r="H188" i="5" s="1"/>
  <c r="G203" i="5"/>
  <c r="H203" i="5" s="1"/>
  <c r="G227" i="5"/>
  <c r="H227" i="5" s="1"/>
  <c r="G235" i="5"/>
  <c r="H235" i="5" s="1"/>
  <c r="G288" i="5"/>
  <c r="H288" i="5" s="1"/>
  <c r="G297" i="5"/>
  <c r="H297" i="5" s="1"/>
  <c r="G353" i="5"/>
  <c r="H353" i="5" s="1"/>
  <c r="G522" i="5"/>
  <c r="H522" i="5" s="1"/>
  <c r="G578" i="5"/>
  <c r="H578" i="5" s="1"/>
  <c r="G10" i="5"/>
  <c r="H10" i="5" s="1"/>
  <c r="G213" i="5"/>
  <c r="H213" i="5" s="1"/>
  <c r="G466" i="5"/>
  <c r="H466" i="5" s="1"/>
  <c r="G697" i="5"/>
  <c r="H697" i="5" s="1"/>
  <c r="G768" i="5"/>
  <c r="H768" i="5" s="1"/>
  <c r="G799" i="5"/>
  <c r="H799" i="5" s="1"/>
  <c r="G230" i="5"/>
  <c r="H230" i="5" s="1"/>
  <c r="G809" i="5"/>
  <c r="H809" i="5" s="1"/>
  <c r="G563" i="5"/>
  <c r="H563" i="5" s="1"/>
  <c r="G564" i="5"/>
  <c r="H564" i="5" s="1"/>
  <c r="G37" i="5"/>
  <c r="H37" i="5" s="1"/>
  <c r="G161" i="5"/>
  <c r="H161" i="5" s="1"/>
  <c r="G139" i="5"/>
  <c r="H139" i="5" s="1"/>
  <c r="G94" i="5"/>
  <c r="H94" i="5" s="1"/>
  <c r="G393" i="5"/>
  <c r="H393" i="5" s="1"/>
  <c r="G427" i="5"/>
  <c r="H427" i="5" s="1"/>
  <c r="G767" i="5"/>
  <c r="H767" i="5" s="1"/>
  <c r="G775" i="5"/>
  <c r="H775" i="5" s="1"/>
  <c r="G840" i="5"/>
  <c r="H840" i="5" s="1"/>
  <c r="G909" i="5"/>
  <c r="H909" i="5" s="1"/>
  <c r="G842" i="5"/>
  <c r="H842" i="5" s="1"/>
  <c r="G910" i="5"/>
  <c r="H910" i="5" s="1"/>
  <c r="G175" i="5"/>
  <c r="H175" i="5" s="1"/>
  <c r="G493" i="5"/>
  <c r="H493" i="5" s="1"/>
  <c r="G446" i="5"/>
  <c r="H446" i="5" s="1"/>
  <c r="G655" i="5"/>
  <c r="H655" i="5" s="1"/>
  <c r="G123" i="5"/>
  <c r="H123" i="5" s="1"/>
  <c r="G432" i="5"/>
  <c r="H432" i="5" s="1"/>
  <c r="G488" i="5"/>
  <c r="H488" i="5" s="1"/>
  <c r="G606" i="5"/>
  <c r="H606" i="5" s="1"/>
  <c r="G498" i="5"/>
  <c r="H498" i="5" s="1"/>
  <c r="G603" i="5"/>
  <c r="H603" i="5" s="1"/>
  <c r="G664" i="5"/>
  <c r="H664" i="5" s="1"/>
  <c r="G499" i="5"/>
  <c r="H499" i="5" s="1"/>
  <c r="G27" i="5"/>
  <c r="H27" i="5" s="1"/>
  <c r="G46" i="5"/>
  <c r="H46" i="5" s="1"/>
  <c r="G368" i="5"/>
  <c r="H368" i="5" s="1"/>
  <c r="G274" i="5"/>
  <c r="H274" i="5" s="1"/>
  <c r="G805" i="5"/>
  <c r="H805" i="5" s="1"/>
  <c r="G777" i="5"/>
  <c r="H777" i="5" s="1"/>
  <c r="G265" i="5"/>
  <c r="H265" i="5" s="1"/>
  <c r="G634" i="5"/>
  <c r="H634" i="5" s="1"/>
  <c r="G851" i="5"/>
  <c r="H851" i="5" s="1"/>
  <c r="G858" i="5"/>
  <c r="H858" i="5" s="1"/>
  <c r="G821" i="5"/>
  <c r="H821" i="5" s="1"/>
  <c r="G803" i="5"/>
  <c r="H803" i="5" s="1"/>
  <c r="G837" i="5"/>
  <c r="H837" i="5" s="1"/>
  <c r="G754" i="5"/>
  <c r="H754" i="5" s="1"/>
  <c r="G893" i="5"/>
  <c r="H893" i="5" s="1"/>
  <c r="G724" i="5"/>
  <c r="H724" i="5" s="1"/>
  <c r="G135" i="5"/>
  <c r="H135" i="5" s="1"/>
  <c r="G166" i="5"/>
  <c r="H166" i="5" s="1"/>
  <c r="G239" i="5"/>
  <c r="H239" i="5" s="1"/>
  <c r="G231" i="5"/>
  <c r="H231" i="5" s="1"/>
  <c r="G494" i="5"/>
  <c r="H494" i="5" s="1"/>
  <c r="G670" i="5"/>
  <c r="H670" i="5" s="1"/>
  <c r="G312" i="5"/>
  <c r="H312" i="5" s="1"/>
  <c r="G489" i="5"/>
  <c r="H489" i="5" s="1"/>
  <c r="G561" i="5"/>
  <c r="H561" i="5" s="1"/>
  <c r="G601" i="5"/>
  <c r="H601" i="5" s="1"/>
  <c r="G103" i="5"/>
  <c r="H103" i="5" s="1"/>
  <c r="G350" i="5"/>
  <c r="H350" i="5" s="1"/>
  <c r="G484" i="5"/>
  <c r="H484" i="5" s="1"/>
  <c r="G453" i="5"/>
  <c r="H453" i="5" s="1"/>
  <c r="G327" i="5"/>
  <c r="H327" i="5" s="1"/>
  <c r="G354" i="5"/>
  <c r="H354" i="5" s="1"/>
  <c r="G440" i="5"/>
  <c r="H440" i="5" s="1"/>
  <c r="G480" i="5"/>
  <c r="H480" i="5" s="1"/>
  <c r="G568" i="5"/>
  <c r="H568" i="5" s="1"/>
  <c r="G648" i="5"/>
  <c r="H648" i="5" s="1"/>
  <c r="G628" i="5"/>
  <c r="H628" i="5" s="1"/>
  <c r="G749" i="5"/>
  <c r="H749" i="5" s="1"/>
  <c r="G874" i="5"/>
  <c r="H874" i="5" s="1"/>
  <c r="G688" i="5"/>
  <c r="H688" i="5" s="1"/>
  <c r="G766" i="5"/>
  <c r="H766" i="5" s="1"/>
  <c r="G883" i="5"/>
  <c r="H883" i="5" s="1"/>
  <c r="G820" i="5"/>
  <c r="H820" i="5" s="1"/>
  <c r="G899" i="5"/>
  <c r="H899" i="5" s="1"/>
  <c r="G819" i="5"/>
  <c r="H819" i="5" s="1"/>
  <c r="G896" i="5"/>
  <c r="H896" i="5" s="1"/>
  <c r="G698" i="5"/>
  <c r="H698" i="5" s="1"/>
  <c r="G823" i="5"/>
  <c r="H823" i="5" s="1"/>
  <c r="G846" i="5"/>
  <c r="H846" i="5" s="1"/>
  <c r="G824" i="5"/>
  <c r="H824" i="5" s="1"/>
  <c r="G738" i="5"/>
  <c r="H738" i="5" s="1"/>
  <c r="G702" i="5"/>
  <c r="H702" i="5" s="1"/>
  <c r="G771" i="5"/>
  <c r="H771" i="5" s="1"/>
  <c r="G657" i="5"/>
  <c r="H657" i="5" s="1"/>
  <c r="G566" i="5"/>
  <c r="H566" i="5" s="1"/>
  <c r="G631" i="5"/>
  <c r="H631" i="5" s="1"/>
  <c r="G442" i="5"/>
  <c r="H442" i="5" s="1"/>
  <c r="G529" i="5"/>
  <c r="H529" i="5" s="1"/>
  <c r="G731" i="5"/>
  <c r="H731" i="5" s="1"/>
  <c r="G669" i="5"/>
  <c r="H669" i="5" s="1"/>
  <c r="G576" i="5"/>
  <c r="H576" i="5" s="1"/>
  <c r="G889" i="5"/>
  <c r="H889" i="5" s="1"/>
  <c r="G712" i="5"/>
  <c r="H712" i="5" s="1"/>
  <c r="G888" i="5"/>
  <c r="H888" i="5" s="1"/>
  <c r="G884" i="5"/>
  <c r="H884" i="5" s="1"/>
  <c r="G686" i="5"/>
  <c r="H686" i="5" s="1"/>
  <c r="G872" i="5"/>
  <c r="H872" i="5" s="1"/>
  <c r="G703" i="5"/>
  <c r="H703" i="5" s="1"/>
  <c r="G853" i="5"/>
  <c r="H853" i="5" s="1"/>
  <c r="G902" i="5"/>
  <c r="H902" i="5" s="1"/>
  <c r="G895" i="5"/>
  <c r="H895" i="5" s="1"/>
  <c r="G903" i="5"/>
  <c r="H903" i="5" s="1"/>
  <c r="G911" i="5"/>
  <c r="H911" i="5" s="1"/>
  <c r="G646" i="5"/>
  <c r="H646" i="5" s="1"/>
  <c r="G695" i="5"/>
  <c r="H695" i="5" s="1"/>
  <c r="G827" i="5"/>
  <c r="H827" i="5" s="1"/>
  <c r="G807" i="5"/>
  <c r="H807" i="5" s="1"/>
  <c r="G869" i="5"/>
  <c r="H869" i="5" s="1"/>
  <c r="G209" i="5"/>
  <c r="H209" i="5" s="1"/>
  <c r="G509" i="5"/>
  <c r="H509" i="5" s="1"/>
  <c r="G414" i="5"/>
  <c r="H414" i="5" s="1"/>
  <c r="G600" i="5"/>
  <c r="H600" i="5" s="1"/>
  <c r="G266" i="5"/>
  <c r="H266" i="5" s="1"/>
  <c r="G339" i="5"/>
  <c r="H339" i="5" s="1"/>
  <c r="G451" i="5"/>
  <c r="H451" i="5" s="1"/>
  <c r="G894" i="5"/>
  <c r="H894" i="5" s="1"/>
  <c r="G605" i="5"/>
  <c r="H605" i="5" s="1"/>
  <c r="G191" i="5"/>
  <c r="H191" i="5" s="1"/>
  <c r="G262" i="5"/>
  <c r="H262" i="5" s="1"/>
  <c r="G358" i="5"/>
  <c r="H358" i="5" s="1"/>
  <c r="G398" i="5"/>
  <c r="H398" i="5" s="1"/>
  <c r="G407" i="5"/>
  <c r="H407" i="5" s="1"/>
  <c r="G242" i="5"/>
  <c r="H242" i="5" s="1"/>
  <c r="G258" i="5"/>
  <c r="H258" i="5" s="1"/>
  <c r="G9" i="5"/>
  <c r="H9" i="5" s="1"/>
  <c r="G385" i="5"/>
  <c r="H385" i="5" s="1"/>
  <c r="G221" i="5"/>
  <c r="H221" i="5" s="1"/>
  <c r="G411" i="5"/>
  <c r="H411" i="5" s="1"/>
  <c r="G291" i="5"/>
  <c r="H291" i="5" s="1"/>
  <c r="G423" i="5"/>
  <c r="H423" i="5" s="1"/>
  <c r="G422" i="5"/>
  <c r="H422" i="5" s="1"/>
  <c r="G804" i="5"/>
  <c r="H804" i="5" s="1"/>
  <c r="G595" i="5"/>
  <c r="H595" i="5" s="1"/>
  <c r="G159" i="5"/>
  <c r="H159" i="5" s="1"/>
  <c r="G285" i="5"/>
  <c r="H285" i="5" s="1"/>
  <c r="G549" i="5"/>
  <c r="H549" i="5" s="1"/>
  <c r="G216" i="5"/>
  <c r="H216" i="5" s="1"/>
  <c r="G374" i="5"/>
  <c r="H374" i="5" s="1"/>
  <c r="G382" i="5"/>
  <c r="H382" i="5" s="1"/>
  <c r="G264" i="5"/>
  <c r="H264" i="5" s="1"/>
  <c r="G311" i="5"/>
  <c r="H311" i="5" s="1"/>
  <c r="G400" i="5"/>
  <c r="H400" i="5" s="1"/>
  <c r="G55" i="5"/>
  <c r="H55" i="5" s="1"/>
  <c r="G155" i="5"/>
  <c r="H155" i="5" s="1"/>
  <c r="G195" i="5"/>
  <c r="H195" i="5" s="1"/>
  <c r="G426" i="5"/>
  <c r="H426" i="5" s="1"/>
  <c r="G234" i="5"/>
  <c r="H234" i="5" s="1"/>
  <c r="G443" i="5"/>
  <c r="H443" i="5" s="1"/>
  <c r="G490" i="5"/>
  <c r="H490" i="5" s="1"/>
  <c r="G637" i="5"/>
  <c r="H637" i="5" s="1"/>
  <c r="G598" i="5"/>
  <c r="H598" i="5" s="1"/>
  <c r="G614" i="5"/>
  <c r="H614" i="5" s="1"/>
  <c r="G643" i="5"/>
  <c r="H643" i="5" s="1"/>
  <c r="G663" i="5"/>
  <c r="H663" i="5" s="1"/>
  <c r="G54" i="5"/>
  <c r="H54" i="5" s="1"/>
  <c r="G835" i="5"/>
  <c r="H835" i="5" s="1"/>
  <c r="G860" i="5"/>
  <c r="H860" i="5" s="1"/>
  <c r="G651" i="5"/>
  <c r="H651" i="5" s="1"/>
  <c r="G676" i="5"/>
  <c r="H676" i="5" s="1"/>
  <c r="G222" i="5"/>
  <c r="H222" i="5" s="1"/>
  <c r="G433" i="5"/>
  <c r="H433" i="5" s="1"/>
  <c r="G87" i="5"/>
  <c r="H87" i="5" s="1"/>
  <c r="G467" i="5"/>
  <c r="H467" i="5" s="1"/>
  <c r="G772" i="5"/>
  <c r="H772" i="5" s="1"/>
  <c r="G916" i="5"/>
  <c r="H916" i="5" s="1"/>
  <c r="G238" i="5"/>
  <c r="H238" i="5" s="1"/>
  <c r="G300" i="5"/>
  <c r="H300" i="5" s="1"/>
  <c r="G424" i="5"/>
  <c r="H424" i="5" s="1"/>
  <c r="G136" i="5"/>
  <c r="H136" i="5" s="1"/>
  <c r="G183" i="5"/>
  <c r="H183" i="5" s="1"/>
  <c r="G214" i="5"/>
  <c r="H214" i="5" s="1"/>
  <c r="G346" i="5"/>
  <c r="H346" i="5" s="1"/>
  <c r="G454" i="5"/>
  <c r="H454" i="5" s="1"/>
  <c r="G472" i="5"/>
  <c r="H472" i="5" s="1"/>
  <c r="G581" i="5"/>
  <c r="H581" i="5" s="1"/>
  <c r="G502" i="5"/>
  <c r="H502" i="5" s="1"/>
  <c r="G534" i="5"/>
  <c r="H534" i="5" s="1"/>
  <c r="G344" i="5"/>
  <c r="H344" i="5" s="1"/>
  <c r="G383" i="5"/>
  <c r="H383" i="5" s="1"/>
  <c r="G638" i="5"/>
  <c r="H638" i="5" s="1"/>
  <c r="G178" i="5"/>
  <c r="H178" i="5" s="1"/>
  <c r="G384" i="5"/>
  <c r="H384" i="5" s="1"/>
  <c r="G560" i="5"/>
  <c r="H560" i="5" s="1"/>
  <c r="G18" i="5"/>
  <c r="H18" i="5" s="1"/>
  <c r="G116" i="5"/>
  <c r="H116" i="5" s="1"/>
  <c r="G401" i="5"/>
  <c r="H401" i="5" s="1"/>
  <c r="G474" i="5"/>
  <c r="H474" i="5" s="1"/>
  <c r="G594" i="5"/>
  <c r="H594" i="5" s="1"/>
  <c r="G72" i="5"/>
  <c r="H72" i="5" s="1"/>
  <c r="G741" i="5"/>
  <c r="H741" i="5" s="1"/>
  <c r="G812" i="5"/>
  <c r="H812" i="5" s="1"/>
  <c r="G523" i="5"/>
  <c r="H523" i="5" s="1"/>
  <c r="G852" i="5"/>
  <c r="H852" i="5" s="1"/>
  <c r="G861" i="5"/>
  <c r="H861" i="5" s="1"/>
  <c r="G737" i="5"/>
  <c r="H737" i="5" s="1"/>
  <c r="G850" i="5"/>
  <c r="H850" i="5" s="1"/>
  <c r="G684" i="5"/>
  <c r="H684" i="5" s="1"/>
  <c r="G692" i="5"/>
  <c r="H692" i="5" s="1"/>
  <c r="G745" i="5"/>
  <c r="H745" i="5" s="1"/>
  <c r="G118" i="5"/>
  <c r="H118" i="5" s="1"/>
  <c r="G245" i="5"/>
  <c r="H245" i="5" s="1"/>
  <c r="G142" i="5"/>
  <c r="H142" i="5" s="1"/>
  <c r="G284" i="5"/>
  <c r="H284" i="5" s="1"/>
  <c r="G380" i="5"/>
  <c r="H380" i="5" s="1"/>
  <c r="G143" i="5"/>
  <c r="H143" i="5" s="1"/>
  <c r="G144" i="5"/>
  <c r="H144" i="5" s="1"/>
  <c r="G145" i="5"/>
  <c r="H145" i="5" s="1"/>
  <c r="G373" i="5"/>
  <c r="H373" i="5" s="1"/>
  <c r="G536" i="5"/>
  <c r="H536" i="5" s="1"/>
  <c r="G552" i="5"/>
  <c r="H552" i="5" s="1"/>
  <c r="G24" i="5"/>
  <c r="H24" i="5" s="1"/>
  <c r="G40" i="5"/>
  <c r="H40" i="5" s="1"/>
  <c r="G110" i="5"/>
  <c r="H110" i="5" s="1"/>
  <c r="G875" i="5"/>
  <c r="H875" i="5" s="1"/>
  <c r="G830" i="5"/>
  <c r="H830" i="5" s="1"/>
  <c r="G41" i="5"/>
  <c r="H41" i="5" s="1"/>
  <c r="G555" i="5"/>
  <c r="H555" i="5" s="1"/>
  <c r="G856" i="5"/>
  <c r="H856" i="5" s="1"/>
  <c r="G11" i="5"/>
  <c r="H11" i="5" s="1"/>
  <c r="G455" i="5"/>
  <c r="H455" i="5" s="1"/>
  <c r="G174" i="5"/>
  <c r="H174" i="5" s="1"/>
  <c r="G184" i="5"/>
  <c r="H184" i="5" s="1"/>
  <c r="G503" i="5"/>
  <c r="H503" i="5" s="1"/>
  <c r="G544" i="5"/>
  <c r="H544" i="5" s="1"/>
  <c r="G170" i="5"/>
  <c r="H170" i="5" s="1"/>
  <c r="G181" i="5"/>
  <c r="H181" i="5" s="1"/>
  <c r="G361" i="5"/>
  <c r="H361" i="5" s="1"/>
  <c r="G796" i="5"/>
  <c r="H796" i="5" s="1"/>
  <c r="G898" i="5"/>
  <c r="H898" i="5" s="1"/>
  <c r="G744" i="5"/>
  <c r="H744" i="5" s="1"/>
  <c r="G168" i="5"/>
  <c r="H168" i="5" s="1"/>
  <c r="G619" i="5"/>
  <c r="H619" i="5" s="1"/>
  <c r="G833" i="5"/>
  <c r="H833" i="5" s="1"/>
  <c r="G404" i="5"/>
  <c r="H404" i="5" s="1"/>
  <c r="G707" i="5"/>
  <c r="H707" i="5" s="1"/>
  <c r="G685" i="5"/>
  <c r="H685" i="5" s="1"/>
  <c r="G725" i="5"/>
  <c r="H725" i="5" s="1"/>
  <c r="G2" i="5"/>
  <c r="H2" i="5" s="1"/>
  <c r="G229" i="5"/>
  <c r="H229" i="5" s="1"/>
  <c r="G120" i="5"/>
  <c r="H120" i="5" s="1"/>
  <c r="G261" i="5"/>
  <c r="H261" i="5" s="1"/>
  <c r="G365" i="5"/>
  <c r="H365" i="5" s="1"/>
  <c r="G13" i="5"/>
  <c r="H13" i="5" s="1"/>
  <c r="G44" i="5"/>
  <c r="H44" i="5" s="1"/>
  <c r="G113" i="5"/>
  <c r="H113" i="5" s="1"/>
  <c r="G121" i="5"/>
  <c r="H121" i="5" s="1"/>
  <c r="G129" i="5"/>
  <c r="H129" i="5" s="1"/>
  <c r="G356" i="5"/>
  <c r="H356" i="5" s="1"/>
  <c r="G438" i="5"/>
  <c r="H438" i="5" s="1"/>
  <c r="G30" i="5"/>
  <c r="H30" i="5" s="1"/>
  <c r="G115" i="5"/>
  <c r="H115" i="5" s="1"/>
  <c r="G416" i="5"/>
  <c r="H416" i="5" s="1"/>
  <c r="G520" i="5"/>
  <c r="H520" i="5" s="1"/>
  <c r="G25" i="5"/>
  <c r="H25" i="5" s="1"/>
  <c r="G465" i="5"/>
  <c r="H465" i="5" s="1"/>
  <c r="G586" i="5"/>
  <c r="H586" i="5" s="1"/>
  <c r="G734" i="5"/>
  <c r="H734" i="5" s="1"/>
  <c r="G459" i="5"/>
  <c r="H459" i="5" s="1"/>
  <c r="G587" i="5"/>
  <c r="H587" i="5" s="1"/>
  <c r="G507" i="5"/>
  <c r="H507" i="5" s="1"/>
  <c r="G668" i="5"/>
  <c r="H668" i="5" s="1"/>
  <c r="G681" i="5"/>
  <c r="H681" i="5" s="1"/>
  <c r="G729" i="5"/>
  <c r="H729" i="5" s="1"/>
  <c r="G682" i="5"/>
  <c r="H682" i="5" s="1"/>
  <c r="G769" i="5"/>
  <c r="H769" i="5" s="1"/>
  <c r="G917" i="5"/>
  <c r="H917" i="5" s="1"/>
  <c r="G763" i="5"/>
  <c r="H763" i="5" s="1"/>
  <c r="G849" i="5"/>
  <c r="H849" i="5" s="1"/>
  <c r="G66" i="5"/>
  <c r="H66" i="5" s="1"/>
  <c r="G73" i="5"/>
  <c r="H73" i="5" s="1"/>
  <c r="G182" i="5"/>
  <c r="H182" i="5" s="1"/>
  <c r="G74" i="5"/>
  <c r="H74" i="5" s="1"/>
  <c r="G310" i="5"/>
  <c r="H310" i="5" s="1"/>
  <c r="G510" i="5"/>
  <c r="H510" i="5" s="1"/>
  <c r="G107" i="5"/>
  <c r="H107" i="5" s="1"/>
  <c r="G201" i="5"/>
  <c r="H201" i="5" s="1"/>
  <c r="G15" i="5"/>
  <c r="H15" i="5" s="1"/>
  <c r="G93" i="5"/>
  <c r="H93" i="5" s="1"/>
  <c r="G124" i="5"/>
  <c r="H124" i="5" s="1"/>
  <c r="G320" i="5"/>
  <c r="H320" i="5" s="1"/>
  <c r="G417" i="5"/>
  <c r="H417" i="5" s="1"/>
  <c r="G194" i="5"/>
  <c r="H194" i="5" s="1"/>
  <c r="G418" i="5"/>
  <c r="H418" i="5" s="1"/>
  <c r="G579" i="5"/>
  <c r="H579" i="5" s="1"/>
  <c r="G829" i="5"/>
  <c r="H829" i="5" s="1"/>
  <c r="G33" i="5"/>
  <c r="H33" i="5" s="1"/>
  <c r="G91" i="5"/>
  <c r="H91" i="5" s="1"/>
  <c r="G815" i="5"/>
  <c r="H815" i="5" s="1"/>
  <c r="G615" i="5"/>
  <c r="H615" i="5" s="1"/>
  <c r="G532" i="5"/>
  <c r="H532" i="5" s="1"/>
  <c r="G720" i="5"/>
  <c r="H720" i="5" s="1"/>
  <c r="G854" i="5"/>
  <c r="H854" i="5" s="1"/>
  <c r="G675" i="5"/>
  <c r="H675" i="5" s="1"/>
  <c r="G700" i="5"/>
  <c r="H700" i="5" s="1"/>
  <c r="G848" i="5"/>
  <c r="H848" i="5" s="1"/>
  <c r="G660" i="5"/>
  <c r="H660" i="5" s="1"/>
  <c r="G5" i="5"/>
  <c r="H5" i="5" s="1"/>
  <c r="G326" i="5"/>
  <c r="H326" i="5" s="1"/>
  <c r="G389" i="5"/>
  <c r="H389" i="5" s="1"/>
  <c r="G526" i="5"/>
  <c r="H526" i="5" s="1"/>
  <c r="G574" i="5"/>
  <c r="H574" i="5" s="1"/>
  <c r="G463" i="5"/>
  <c r="H463" i="5" s="1"/>
  <c r="G336" i="5"/>
  <c r="H336" i="5" s="1"/>
  <c r="G448" i="5"/>
  <c r="H448" i="5" s="1"/>
  <c r="G624" i="5"/>
  <c r="H624" i="5" s="1"/>
  <c r="G656" i="5"/>
  <c r="H656" i="5" s="1"/>
  <c r="G537" i="5"/>
  <c r="H537" i="5" s="1"/>
  <c r="G727" i="5"/>
  <c r="H727" i="5" s="1"/>
  <c r="G757" i="5"/>
  <c r="H757" i="5" s="1"/>
  <c r="G836" i="5"/>
  <c r="H836" i="5" s="1"/>
  <c r="G867" i="5"/>
  <c r="H867" i="5" s="1"/>
  <c r="G710" i="5"/>
  <c r="H710" i="5" s="1"/>
  <c r="G808" i="5"/>
  <c r="H808" i="5" s="1"/>
  <c r="G756" i="5"/>
  <c r="H756" i="5" s="1"/>
  <c r="G801" i="5"/>
  <c r="H801" i="5" s="1"/>
  <c r="G787" i="5"/>
  <c r="H787" i="5" s="1"/>
  <c r="G652" i="5"/>
  <c r="H652" i="5" s="1"/>
  <c r="G786" i="5"/>
  <c r="H786" i="5" s="1"/>
  <c r="G794" i="5"/>
  <c r="H794" i="5" s="1"/>
  <c r="G802" i="5"/>
  <c r="H802" i="5" s="1"/>
  <c r="G517" i="5"/>
  <c r="H517" i="5" s="1"/>
  <c r="G613" i="5"/>
  <c r="H613" i="5" s="1"/>
  <c r="G473" i="5"/>
  <c r="H473" i="5" s="1"/>
  <c r="G593" i="5"/>
  <c r="H593" i="5" s="1"/>
  <c r="G617" i="5"/>
  <c r="H617" i="5" s="1"/>
  <c r="G679" i="5"/>
  <c r="H679" i="5" s="1"/>
  <c r="G733" i="5"/>
  <c r="H733" i="5" s="1"/>
  <c r="G814" i="5"/>
  <c r="H814" i="5" s="1"/>
  <c r="G645" i="5"/>
  <c r="H645" i="5" s="1"/>
  <c r="G352" i="5"/>
  <c r="H352" i="5" s="1"/>
  <c r="G604" i="5"/>
  <c r="H604" i="5" s="1"/>
  <c r="G535" i="5"/>
  <c r="H535" i="5" s="1"/>
  <c r="G377" i="5"/>
  <c r="H377" i="5" s="1"/>
  <c r="G305" i="5"/>
  <c r="H305" i="5" s="1"/>
  <c r="G783" i="5"/>
  <c r="H783" i="5" s="1"/>
  <c r="G347" i="5"/>
  <c r="H347" i="5" s="1"/>
  <c r="G388" i="5"/>
  <c r="H388" i="5" s="1"/>
  <c r="G485" i="5"/>
  <c r="H485" i="5" s="1"/>
  <c r="G501" i="5"/>
  <c r="H501" i="5" s="1"/>
  <c r="G406" i="5"/>
  <c r="H406" i="5" s="1"/>
  <c r="G548" i="5"/>
  <c r="H548" i="5" s="1"/>
  <c r="G590" i="5"/>
  <c r="H590" i="5" s="1"/>
  <c r="G654" i="5"/>
  <c r="H654" i="5" s="1"/>
  <c r="G452" i="5"/>
  <c r="H452" i="5" s="1"/>
  <c r="G479" i="5"/>
  <c r="H479" i="5" s="1"/>
  <c r="G527" i="5"/>
  <c r="H527" i="5" s="1"/>
  <c r="G567" i="5"/>
  <c r="H567" i="5" s="1"/>
  <c r="G408" i="5"/>
  <c r="H408" i="5" s="1"/>
  <c r="G171" i="5"/>
  <c r="H171" i="5" s="1"/>
  <c r="G394" i="5"/>
  <c r="H394" i="5" s="1"/>
  <c r="G341" i="5"/>
  <c r="H341" i="5" s="1"/>
  <c r="G650" i="5"/>
  <c r="H650" i="5" s="1"/>
  <c r="G658" i="5"/>
  <c r="H658" i="5" s="1"/>
  <c r="G672" i="5"/>
  <c r="H672" i="5" s="1"/>
  <c r="G774" i="5"/>
  <c r="H774" i="5" s="1"/>
  <c r="G689" i="5"/>
  <c r="H689" i="5" s="1"/>
  <c r="G666" i="5"/>
  <c r="H666" i="5" s="1"/>
  <c r="G723" i="5"/>
  <c r="H723" i="5" s="1"/>
  <c r="G778" i="5"/>
  <c r="H778" i="5" s="1"/>
  <c r="G709" i="5"/>
  <c r="H709" i="5" s="1"/>
  <c r="G732" i="5"/>
  <c r="H732" i="5" s="1"/>
  <c r="G739" i="5"/>
  <c r="H739" i="5" s="1"/>
  <c r="G755" i="5"/>
  <c r="H755" i="5" s="1"/>
  <c r="G740" i="5"/>
  <c r="H740" i="5" s="1"/>
  <c r="G375" i="5"/>
  <c r="H375" i="5" s="1"/>
  <c r="G83" i="5"/>
  <c r="H83" i="5" s="1"/>
  <c r="G366" i="5"/>
  <c r="H366" i="5" s="1"/>
  <c r="G431" i="5"/>
  <c r="H431" i="5" s="1"/>
  <c r="G662" i="5"/>
  <c r="H662" i="5" s="1"/>
  <c r="G114" i="5"/>
  <c r="H114" i="5" s="1"/>
  <c r="G226" i="5"/>
  <c r="H226" i="5" s="1"/>
  <c r="G263" i="5"/>
  <c r="H263" i="5" s="1"/>
  <c r="G8" i="5"/>
  <c r="H8" i="5" s="1"/>
  <c r="G147" i="5"/>
  <c r="H147" i="5" s="1"/>
  <c r="G281" i="5"/>
  <c r="H281" i="5" s="1"/>
  <c r="G337" i="5"/>
  <c r="H337" i="5" s="1"/>
  <c r="G117" i="5"/>
  <c r="H117" i="5" s="1"/>
  <c r="G212" i="5"/>
  <c r="H212" i="5" s="1"/>
  <c r="G218" i="5"/>
  <c r="H218" i="5" s="1"/>
  <c r="G314" i="5"/>
  <c r="H314" i="5" s="1"/>
  <c r="G554" i="5"/>
  <c r="H554" i="5" s="1"/>
  <c r="G735" i="5"/>
  <c r="H735" i="5" s="1"/>
  <c r="G790" i="5"/>
  <c r="H790" i="5" s="1"/>
  <c r="G691" i="5"/>
  <c r="H691" i="5" s="1"/>
  <c r="G259" i="5"/>
  <c r="H259" i="5" s="1"/>
  <c r="G584" i="5"/>
  <c r="H584" i="5" s="1"/>
  <c r="G99" i="5"/>
  <c r="H99" i="5" s="1"/>
  <c r="G101" i="5"/>
  <c r="H101" i="5" s="1"/>
  <c r="G912" i="5"/>
  <c r="H912" i="5" s="1"/>
  <c r="G780" i="5"/>
  <c r="H780" i="5" s="1"/>
  <c r="G847" i="5"/>
  <c r="H847" i="5" s="1"/>
  <c r="G92" i="5"/>
  <c r="H92" i="5" s="1"/>
  <c r="G132" i="5"/>
  <c r="H132" i="5" s="1"/>
  <c r="G387" i="5"/>
  <c r="H387" i="5" s="1"/>
  <c r="G257" i="5"/>
  <c r="H257" i="5" s="1"/>
  <c r="G482" i="5"/>
  <c r="H482" i="5" s="1"/>
  <c r="G897" i="5"/>
  <c r="H897" i="5" s="1"/>
  <c r="G751" i="5"/>
  <c r="H751" i="5" s="1"/>
  <c r="G315" i="5"/>
  <c r="H315" i="5" s="1"/>
  <c r="G26" i="5"/>
  <c r="H26" i="5" s="1"/>
  <c r="G240" i="5"/>
  <c r="H240" i="5" s="1"/>
  <c r="G294" i="5"/>
  <c r="H294" i="5" s="1"/>
  <c r="G319" i="5"/>
  <c r="H319" i="5" s="1"/>
  <c r="G379" i="5"/>
  <c r="H379" i="5" s="1"/>
  <c r="G419" i="5"/>
  <c r="H419" i="5" s="1"/>
  <c r="G390" i="5"/>
  <c r="H390" i="5" s="1"/>
  <c r="G78" i="5"/>
  <c r="H78" i="5" s="1"/>
  <c r="G673" i="5"/>
  <c r="H673" i="5" s="1"/>
  <c r="G759" i="5"/>
  <c r="H759" i="5" s="1"/>
  <c r="G838" i="5"/>
  <c r="H838" i="5" s="1"/>
  <c r="G726" i="5"/>
  <c r="H726" i="5" s="1"/>
  <c r="G718" i="5"/>
  <c r="H718" i="5" s="1"/>
  <c r="G701" i="5"/>
  <c r="H701" i="5" s="1"/>
  <c r="G165" i="5"/>
  <c r="H165" i="5" s="1"/>
  <c r="G169" i="5"/>
  <c r="H169" i="5" s="1"/>
  <c r="G328" i="5"/>
  <c r="H328" i="5" s="1"/>
  <c r="G616" i="5"/>
  <c r="H616" i="5" s="1"/>
  <c r="G609" i="5"/>
  <c r="H609" i="5" s="1"/>
  <c r="G649" i="5"/>
  <c r="H649" i="5" s="1"/>
  <c r="G905" i="5"/>
  <c r="H905" i="5" s="1"/>
  <c r="G831" i="5"/>
  <c r="H831" i="5" s="1"/>
  <c r="G901" i="5"/>
  <c r="H901" i="5" s="1"/>
  <c r="G818" i="5"/>
  <c r="H818" i="5" s="1"/>
  <c r="G50" i="5"/>
  <c r="H50" i="5" s="1"/>
  <c r="G524" i="5"/>
  <c r="H524" i="5" s="1"/>
  <c r="G4" i="5"/>
  <c r="H4" i="5" s="1"/>
  <c r="G12" i="5"/>
  <c r="H12" i="5" s="1"/>
  <c r="G20" i="5"/>
  <c r="H20" i="5" s="1"/>
  <c r="G35" i="5"/>
  <c r="H35" i="5" s="1"/>
  <c r="G247" i="5"/>
  <c r="H247" i="5" s="1"/>
  <c r="G405" i="5"/>
  <c r="H405" i="5" s="1"/>
  <c r="G525" i="5"/>
  <c r="H525" i="5" s="1"/>
  <c r="G36" i="5"/>
  <c r="H36" i="5" s="1"/>
  <c r="G60" i="5"/>
  <c r="H60" i="5" s="1"/>
  <c r="G248" i="5"/>
  <c r="H248" i="5" s="1"/>
  <c r="G6" i="5"/>
  <c r="H6" i="5" s="1"/>
  <c r="G14" i="5"/>
  <c r="H14" i="5" s="1"/>
  <c r="G45" i="5"/>
  <c r="H45" i="5" s="1"/>
  <c r="G53" i="5"/>
  <c r="H53" i="5" s="1"/>
  <c r="G61" i="5"/>
  <c r="H61" i="5" s="1"/>
  <c r="G7" i="5"/>
  <c r="H7" i="5" s="1"/>
  <c r="G23" i="5"/>
  <c r="H23" i="5" s="1"/>
  <c r="G38" i="5"/>
  <c r="H38" i="5" s="1"/>
  <c r="G186" i="5"/>
  <c r="H186" i="5" s="1"/>
  <c r="G512" i="5"/>
  <c r="H512" i="5" s="1"/>
  <c r="G553" i="5"/>
  <c r="H553" i="5" s="1"/>
  <c r="G17" i="5"/>
  <c r="H17" i="5" s="1"/>
  <c r="G133" i="5"/>
  <c r="H133" i="5" s="1"/>
  <c r="G410" i="5"/>
  <c r="H410" i="5" s="1"/>
  <c r="G141" i="5"/>
  <c r="H141" i="5" s="1"/>
  <c r="G148" i="5"/>
  <c r="H148" i="5" s="1"/>
  <c r="G539" i="5"/>
  <c r="H539" i="5" s="1"/>
  <c r="G665" i="5"/>
  <c r="H665" i="5" s="1"/>
  <c r="G908" i="5"/>
  <c r="H908" i="5" s="1"/>
  <c r="G811" i="5"/>
  <c r="H811" i="5" s="1"/>
  <c r="G580" i="5"/>
  <c r="H580" i="5" s="1"/>
  <c r="G629" i="5"/>
  <c r="H629" i="5" s="1"/>
  <c r="G447" i="5"/>
  <c r="H447" i="5" s="1"/>
  <c r="G511" i="5"/>
  <c r="H511" i="5" s="1"/>
  <c r="G626" i="5"/>
  <c r="H626" i="5" s="1"/>
  <c r="G743" i="5"/>
  <c r="H743" i="5" s="1"/>
  <c r="G674" i="5"/>
  <c r="H674" i="5" s="1"/>
  <c r="G683" i="5"/>
  <c r="H683" i="5" s="1"/>
  <c r="G699" i="5"/>
  <c r="H699" i="5" s="1"/>
  <c r="G784" i="5"/>
  <c r="H784" i="5" s="1"/>
  <c r="G620" i="5"/>
  <c r="H620" i="5" s="1"/>
  <c r="G716" i="5"/>
  <c r="H716" i="5" s="1"/>
  <c r="G747" i="5"/>
  <c r="H747" i="5" s="1"/>
  <c r="G696" i="5"/>
  <c r="H696" i="5" s="1"/>
  <c r="G791" i="5"/>
  <c r="H791" i="5" s="1"/>
  <c r="G715" i="5"/>
  <c r="H715" i="5" s="1"/>
  <c r="G792" i="5"/>
  <c r="H792" i="5" s="1"/>
  <c r="G793" i="5"/>
  <c r="H793" i="5" s="1"/>
  <c r="G34" i="5"/>
  <c r="H34" i="5" s="1"/>
  <c r="G332" i="5"/>
  <c r="H332" i="5" s="1"/>
  <c r="G309" i="5"/>
  <c r="H309" i="5" s="1"/>
  <c r="G357" i="5"/>
  <c r="H357" i="5" s="1"/>
  <c r="G254" i="5"/>
  <c r="H254" i="5" s="1"/>
  <c r="G608" i="5"/>
  <c r="H608" i="5" s="1"/>
  <c r="G630" i="5"/>
  <c r="H630" i="5" s="1"/>
  <c r="G639" i="5"/>
  <c r="H639" i="5" s="1"/>
  <c r="G29" i="5"/>
  <c r="H29" i="5" s="1"/>
  <c r="G367" i="5"/>
  <c r="H367" i="5" s="1"/>
  <c r="G396" i="5"/>
  <c r="H396" i="5" s="1"/>
  <c r="G551" i="5"/>
  <c r="H551" i="5" s="1"/>
  <c r="G592" i="5"/>
  <c r="H592" i="5" s="1"/>
  <c r="G273" i="5"/>
  <c r="H273" i="5" s="1"/>
  <c r="G342" i="5"/>
  <c r="H342" i="5" s="1"/>
  <c r="G449" i="5"/>
  <c r="H449" i="5" s="1"/>
  <c r="G545" i="5"/>
  <c r="H545" i="5" s="1"/>
  <c r="G625" i="5"/>
  <c r="H625" i="5" s="1"/>
  <c r="G56" i="5"/>
  <c r="H56" i="5" s="1"/>
  <c r="G788" i="5"/>
  <c r="H788" i="5" s="1"/>
  <c r="G392" i="5"/>
  <c r="H392" i="5" s="1"/>
  <c r="G728" i="5"/>
  <c r="H728" i="5" s="1"/>
  <c r="G789" i="5"/>
  <c r="H789" i="5" s="1"/>
  <c r="G859" i="5"/>
  <c r="H859" i="5" s="1"/>
  <c r="G890" i="5"/>
  <c r="H890" i="5" s="1"/>
  <c r="G913" i="5"/>
  <c r="H913" i="5" s="1"/>
  <c r="G891" i="5"/>
  <c r="H891" i="5" s="1"/>
  <c r="G907" i="5"/>
  <c r="H907" i="5" s="1"/>
  <c r="G690" i="5"/>
  <c r="H690" i="5" s="1"/>
  <c r="G892" i="5"/>
  <c r="H892" i="5" s="1"/>
  <c r="G834" i="5"/>
  <c r="H834" i="5" s="1"/>
  <c r="G547" i="5"/>
  <c r="H547" i="5" s="1"/>
  <c r="G817" i="5"/>
  <c r="H817" i="5" s="1"/>
  <c r="G57" i="5"/>
  <c r="H57" i="5" s="1"/>
  <c r="G822" i="5"/>
  <c r="H822" i="5" s="1"/>
  <c r="G866" i="5"/>
  <c r="H866" i="5" s="1"/>
  <c r="G873" i="5"/>
  <c r="H873" i="5" s="1"/>
  <c r="G845" i="5"/>
  <c r="H845" i="5" s="1"/>
  <c r="G855" i="5"/>
  <c r="H855" i="5" s="1"/>
  <c r="G862" i="5"/>
  <c r="H862" i="5" s="1"/>
  <c r="G825" i="5"/>
  <c r="H825" i="5" s="1"/>
  <c r="G671" i="5"/>
  <c r="H671" i="5" s="1"/>
  <c r="G765" i="5"/>
  <c r="H765" i="5" s="1"/>
  <c r="G764" i="5"/>
  <c r="H764" i="5" s="1"/>
  <c r="G722" i="5"/>
  <c r="H722" i="5" s="1"/>
  <c r="G776" i="5"/>
  <c r="H776" i="5" s="1"/>
  <c r="G753" i="5"/>
  <c r="H753" i="5" s="1"/>
  <c r="G816" i="5"/>
  <c r="H816" i="5" s="1"/>
  <c r="G770" i="5"/>
  <c r="H770" i="5" s="1"/>
  <c r="G879" i="5"/>
  <c r="H879" i="5" s="1"/>
  <c r="G436" i="5"/>
  <c r="H436" i="5" s="1"/>
  <c r="G477" i="5"/>
  <c r="H477" i="5" s="1"/>
  <c r="G325" i="5"/>
  <c r="H325" i="5" s="1"/>
  <c r="G597" i="5"/>
  <c r="H597" i="5" s="1"/>
  <c r="G653" i="5"/>
  <c r="H653" i="5" s="1"/>
  <c r="G200" i="5"/>
  <c r="H200" i="5" s="1"/>
  <c r="G518" i="5"/>
  <c r="H518" i="5" s="1"/>
  <c r="G39" i="5"/>
  <c r="H39" i="5" s="1"/>
  <c r="G569" i="5"/>
  <c r="H569" i="5" s="1"/>
  <c r="G641" i="5"/>
  <c r="H641" i="5" s="1"/>
  <c r="G322" i="5"/>
  <c r="H322" i="5" s="1"/>
  <c r="G538" i="5"/>
  <c r="H538" i="5" s="1"/>
  <c r="G773" i="5"/>
  <c r="H773" i="5" s="1"/>
  <c r="G16" i="5"/>
  <c r="H16" i="5" s="1"/>
  <c r="G80" i="5"/>
  <c r="H80" i="5" s="1"/>
  <c r="G267" i="5"/>
  <c r="H267" i="5" s="1"/>
  <c r="G742" i="5"/>
  <c r="H742" i="5" s="1"/>
  <c r="G694" i="5"/>
  <c r="H694" i="5" s="1"/>
  <c r="G713" i="5"/>
  <c r="H713" i="5" s="1"/>
  <c r="G126" i="5"/>
  <c r="H126" i="5" s="1"/>
  <c r="G677" i="5"/>
  <c r="H677" i="5" s="1"/>
  <c r="G413" i="5"/>
  <c r="H413" i="5" s="1"/>
  <c r="G543" i="5"/>
  <c r="H543" i="5" s="1"/>
  <c r="G583" i="5"/>
  <c r="H583" i="5" s="1"/>
  <c r="G882" i="5"/>
  <c r="H882" i="5" s="1"/>
  <c r="G475" i="5"/>
  <c r="H475" i="5" s="1"/>
  <c r="G752" i="5"/>
  <c r="H752" i="5" s="1"/>
  <c r="G871" i="5"/>
  <c r="H871" i="5" s="1"/>
  <c r="G435" i="5"/>
  <c r="H435" i="5" s="1"/>
  <c r="G104" i="5"/>
  <c r="H104" i="5" s="1"/>
  <c r="G208" i="5"/>
  <c r="H208" i="5" s="1"/>
  <c r="G412" i="5"/>
  <c r="H412" i="5" s="1"/>
  <c r="G500" i="5"/>
  <c r="H500" i="5" s="1"/>
  <c r="G540" i="5"/>
  <c r="H540" i="5" s="1"/>
  <c r="G105" i="5"/>
  <c r="H105" i="5" s="1"/>
  <c r="G128" i="5"/>
  <c r="H128" i="5" s="1"/>
  <c r="G301" i="5"/>
  <c r="H301" i="5" s="1"/>
  <c r="G461" i="5"/>
  <c r="H461" i="5" s="1"/>
  <c r="G106" i="5"/>
  <c r="H106" i="5" s="1"/>
  <c r="G462" i="5"/>
  <c r="H462" i="5" s="1"/>
  <c r="G478" i="5"/>
  <c r="H478" i="5" s="1"/>
  <c r="G241" i="5"/>
  <c r="H241" i="5" s="1"/>
  <c r="G415" i="5"/>
  <c r="H415" i="5" s="1"/>
  <c r="G429" i="5"/>
  <c r="H429" i="5" s="1"/>
  <c r="G470" i="5"/>
  <c r="H470" i="5" s="1"/>
  <c r="G108" i="5"/>
  <c r="H108" i="5" s="1"/>
  <c r="G172" i="5"/>
  <c r="H172" i="5" s="1"/>
  <c r="G280" i="5"/>
  <c r="H280" i="5" s="1"/>
  <c r="G355" i="5"/>
  <c r="H355" i="5" s="1"/>
  <c r="G362" i="5"/>
  <c r="H362" i="5" s="1"/>
  <c r="G504" i="5"/>
  <c r="H504" i="5" s="1"/>
  <c r="G217" i="5"/>
  <c r="H217" i="5" s="1"/>
  <c r="G497" i="5"/>
  <c r="H497" i="5" s="1"/>
  <c r="G633" i="5"/>
  <c r="H633" i="5" s="1"/>
  <c r="G204" i="5"/>
  <c r="H204" i="5" s="1"/>
  <c r="G282" i="5"/>
  <c r="H282" i="5" s="1"/>
  <c r="G298" i="5"/>
  <c r="H298" i="5" s="1"/>
  <c r="G386" i="5"/>
  <c r="H386" i="5" s="1"/>
  <c r="G403" i="5"/>
  <c r="H403" i="5" s="1"/>
  <c r="G610" i="5"/>
  <c r="H610" i="5" s="1"/>
  <c r="G515" i="5"/>
  <c r="H515" i="5" s="1"/>
  <c r="G826" i="5"/>
  <c r="H826" i="5" s="1"/>
  <c r="G210" i="5"/>
  <c r="H210" i="5" s="1"/>
  <c r="G680" i="5"/>
  <c r="H680" i="5" s="1"/>
  <c r="G338" i="5"/>
  <c r="H338" i="5" s="1"/>
  <c r="G798" i="5"/>
  <c r="H798" i="5" s="1"/>
  <c r="G348" i="5"/>
  <c r="H348" i="5" s="1"/>
  <c r="G299" i="5"/>
  <c r="H299" i="5" s="1"/>
  <c r="G717" i="5"/>
  <c r="H717" i="5" s="1"/>
  <c r="G371" i="5"/>
  <c r="H371" i="5" s="1"/>
  <c r="G260" i="5"/>
  <c r="H260" i="5" s="1"/>
  <c r="G492" i="5"/>
  <c r="H492" i="5" s="1"/>
  <c r="G550" i="5"/>
  <c r="H550" i="5" s="1"/>
  <c r="G349" i="5"/>
  <c r="H349" i="5" s="1"/>
  <c r="G430" i="5"/>
  <c r="H430" i="5" s="1"/>
  <c r="G137" i="5"/>
  <c r="H137" i="5" s="1"/>
  <c r="G335" i="5"/>
  <c r="H335" i="5" s="1"/>
  <c r="G250" i="5"/>
  <c r="H250" i="5" s="1"/>
  <c r="G334" i="5"/>
  <c r="H334" i="5" s="1"/>
  <c r="G220" i="5"/>
  <c r="H220" i="5" s="1"/>
  <c r="G640" i="5"/>
  <c r="H640" i="5" s="1"/>
  <c r="G363" i="5"/>
  <c r="H363" i="5" s="1"/>
  <c r="G409" i="5"/>
  <c r="H409" i="5" s="1"/>
  <c r="G290" i="5"/>
  <c r="H290" i="5" s="1"/>
  <c r="G719" i="5"/>
  <c r="H719" i="5" s="1"/>
  <c r="G843" i="5"/>
  <c r="H843" i="5" s="1"/>
  <c r="G748" i="5"/>
  <c r="H748" i="5" s="1"/>
  <c r="G704" i="5"/>
  <c r="H704" i="5" s="1"/>
  <c r="G782" i="5"/>
  <c r="H782" i="5" s="1"/>
  <c r="G797" i="5"/>
  <c r="H797" i="5" s="1"/>
  <c r="G844" i="5"/>
  <c r="H844" i="5" s="1"/>
  <c r="G721" i="5"/>
  <c r="H721" i="5" s="1"/>
  <c r="G876" i="5"/>
  <c r="H876" i="5" s="1"/>
  <c r="G761" i="5"/>
  <c r="H761" i="5" s="1"/>
  <c r="G877" i="5"/>
  <c r="H877" i="5" s="1"/>
  <c r="G760" i="5"/>
  <c r="H760" i="5" s="1"/>
  <c r="G870" i="5"/>
  <c r="H870" i="5" s="1"/>
  <c r="G885" i="5"/>
  <c r="H885" i="5" s="1"/>
  <c r="G49" i="5"/>
  <c r="H49" i="5" s="1"/>
  <c r="G708" i="5"/>
  <c r="H708" i="5" s="1"/>
  <c r="G785" i="5"/>
  <c r="H785" i="5" s="1"/>
  <c r="G832" i="5"/>
  <c r="H832" i="5" s="1"/>
  <c r="G865" i="5"/>
  <c r="H865" i="5" s="1"/>
  <c r="G841" i="5"/>
  <c r="H841" i="5" s="1"/>
  <c r="G887" i="5"/>
  <c r="H887" i="5" s="1"/>
  <c r="G111" i="5"/>
  <c r="H111" i="5" s="1"/>
  <c r="G127" i="5"/>
  <c r="H127" i="5" s="1"/>
  <c r="G197" i="5"/>
  <c r="H197" i="5" s="1"/>
  <c r="G246" i="5"/>
  <c r="H246" i="5" s="1"/>
  <c r="G268" i="5"/>
  <c r="H268" i="5" s="1"/>
  <c r="G308" i="5"/>
  <c r="H308" i="5" s="1"/>
  <c r="G324" i="5"/>
  <c r="H324" i="5" s="1"/>
  <c r="G556" i="5"/>
  <c r="H556" i="5" s="1"/>
  <c r="G59" i="5"/>
  <c r="H59" i="5" s="1"/>
  <c r="G98" i="5"/>
  <c r="H98" i="5" s="1"/>
  <c r="G192" i="5"/>
  <c r="H192" i="5" s="1"/>
  <c r="G272" i="5"/>
  <c r="H272" i="5" s="1"/>
  <c r="G277" i="5"/>
  <c r="H277" i="5" s="1"/>
  <c r="G302" i="5"/>
  <c r="H302" i="5" s="1"/>
  <c r="G541" i="5"/>
  <c r="H541" i="5" s="1"/>
  <c r="G622" i="5"/>
  <c r="H622" i="5" s="1"/>
  <c r="G84" i="5"/>
  <c r="H84" i="5" s="1"/>
  <c r="G89" i="5"/>
  <c r="H89" i="5" s="1"/>
  <c r="G122" i="5"/>
  <c r="H122" i="5" s="1"/>
  <c r="G219" i="5"/>
  <c r="H219" i="5" s="1"/>
  <c r="G225" i="5"/>
  <c r="H225" i="5" s="1"/>
  <c r="G271" i="5"/>
  <c r="H271" i="5" s="1"/>
  <c r="G286" i="5"/>
  <c r="H286" i="5" s="1"/>
  <c r="G495" i="5"/>
  <c r="H495" i="5" s="1"/>
  <c r="G131" i="5"/>
  <c r="H131" i="5" s="1"/>
  <c r="G249" i="5"/>
  <c r="H249" i="5" s="1"/>
  <c r="G270" i="5"/>
  <c r="H270" i="5" s="1"/>
  <c r="G289" i="5"/>
  <c r="H289" i="5" s="1"/>
  <c r="G296" i="5"/>
  <c r="H296" i="5" s="1"/>
  <c r="G304" i="5"/>
  <c r="H304" i="5" s="1"/>
  <c r="G456" i="5"/>
  <c r="H456" i="5" s="1"/>
  <c r="G464" i="5"/>
  <c r="H464" i="5" s="1"/>
  <c r="G86" i="5"/>
  <c r="H86" i="5" s="1"/>
  <c r="G313" i="5"/>
  <c r="H313" i="5" s="1"/>
  <c r="G513" i="5"/>
  <c r="H513" i="5" s="1"/>
  <c r="G577" i="5"/>
  <c r="H577" i="5" s="1"/>
  <c r="G585" i="5"/>
  <c r="H585" i="5" s="1"/>
  <c r="G79" i="5"/>
  <c r="H79" i="5" s="1"/>
  <c r="G125" i="5"/>
  <c r="H125" i="5" s="1"/>
  <c r="G228" i="5"/>
  <c r="H228" i="5" s="1"/>
  <c r="G330" i="5"/>
  <c r="H330" i="5" s="1"/>
  <c r="G351" i="5"/>
  <c r="H351" i="5" s="1"/>
  <c r="G546" i="5"/>
  <c r="H546" i="5" s="1"/>
  <c r="G134" i="5"/>
  <c r="H134" i="5" s="1"/>
  <c r="G198" i="5"/>
  <c r="H198" i="5" s="1"/>
  <c r="G256" i="5"/>
  <c r="H256" i="5" s="1"/>
  <c r="G331" i="5"/>
  <c r="H331" i="5" s="1"/>
  <c r="G659" i="5"/>
  <c r="H659" i="5" s="1"/>
  <c r="G275" i="5"/>
  <c r="H275" i="5" s="1"/>
  <c r="G402" i="5"/>
  <c r="H402" i="5" s="1"/>
  <c r="G705" i="5"/>
  <c r="H705" i="5" s="1"/>
  <c r="G157" i="5"/>
  <c r="H157" i="5" s="1"/>
  <c r="G190" i="5"/>
  <c r="H190" i="5" s="1"/>
  <c r="G173" i="5"/>
  <c r="H173" i="5" s="1"/>
  <c r="G607" i="5"/>
  <c r="H607" i="5" s="1"/>
  <c r="G868" i="5"/>
  <c r="H868" i="5" s="1"/>
  <c r="G914" i="5"/>
  <c r="H914" i="5" s="1"/>
  <c r="G878" i="5"/>
  <c r="H878" i="5" s="1"/>
  <c r="G364" i="5"/>
  <c r="H364" i="5" s="1"/>
  <c r="G420" i="5"/>
  <c r="H420" i="5" s="1"/>
  <c r="G596" i="5"/>
  <c r="H596" i="5" s="1"/>
  <c r="G623" i="5"/>
  <c r="H623" i="5" s="1"/>
  <c r="G439" i="5"/>
  <c r="H439" i="5" s="1"/>
  <c r="G562" i="5"/>
  <c r="H562" i="5" s="1"/>
  <c r="G687" i="5"/>
  <c r="H687" i="5" s="1"/>
  <c r="G360" i="5"/>
  <c r="H360" i="5" s="1"/>
  <c r="G906" i="5"/>
  <c r="H906" i="5" s="1"/>
  <c r="G806" i="5"/>
  <c r="H806" i="5" s="1"/>
  <c r="G915" i="5"/>
  <c r="H915" i="5" s="1"/>
  <c r="G706" i="5"/>
  <c r="H706" i="5" s="1"/>
  <c r="G900" i="5"/>
  <c r="H900" i="5" s="1"/>
  <c r="G881" i="5"/>
  <c r="H881" i="5" s="1"/>
  <c r="G746" i="5"/>
  <c r="H746" i="5" s="1"/>
  <c r="G762" i="5"/>
  <c r="H762" i="5" s="1"/>
  <c r="G381" i="5"/>
  <c r="H381" i="5" s="1"/>
  <c r="G531" i="5"/>
  <c r="H531" i="5" s="1"/>
  <c r="G642" i="5"/>
  <c r="H642" i="5" s="1"/>
  <c r="G813" i="5"/>
  <c r="H813" i="5" s="1"/>
  <c r="G828" i="5"/>
  <c r="H828" i="5" s="1"/>
  <c r="G647" i="5"/>
  <c r="H647" i="5" s="1"/>
  <c r="G795" i="5"/>
  <c r="H795" i="5" s="1"/>
  <c r="G863" i="5"/>
  <c r="H863" i="5" s="1"/>
  <c r="G779" i="5"/>
  <c r="H779" i="5" s="1"/>
  <c r="G864" i="5"/>
  <c r="H864" i="5" s="1"/>
  <c r="G340" i="5"/>
  <c r="H340" i="5" s="1"/>
  <c r="G444" i="5"/>
  <c r="H444" i="5" s="1"/>
  <c r="G67" i="5"/>
  <c r="H67" i="5" s="1"/>
  <c r="G295" i="5"/>
  <c r="H295" i="5" s="1"/>
  <c r="G469" i="5"/>
  <c r="H469" i="5" s="1"/>
  <c r="G481" i="5"/>
  <c r="H481" i="5" s="1"/>
  <c r="G521" i="5"/>
  <c r="H521" i="5" s="1"/>
  <c r="G102" i="5"/>
  <c r="H102" i="5" s="1"/>
  <c r="G506" i="5"/>
  <c r="H506" i="5" s="1"/>
  <c r="G602" i="5"/>
  <c r="H602" i="5" s="1"/>
  <c r="G635" i="5"/>
  <c r="H635" i="5" s="1"/>
  <c r="G758" i="5"/>
  <c r="H758" i="5" s="1"/>
  <c r="G661" i="5"/>
  <c r="H661" i="5" s="1"/>
  <c r="G904" i="5"/>
  <c r="H904" i="5" s="1"/>
  <c r="G839" i="5"/>
  <c r="H839" i="5" s="1"/>
  <c r="G880" i="5"/>
  <c r="H880" i="5" s="1"/>
  <c r="G530" i="5"/>
  <c r="H530" i="5" s="1"/>
  <c r="G450" i="5"/>
  <c r="H450" i="5" s="1"/>
  <c r="G886" i="5"/>
  <c r="H886" i="5" s="1"/>
  <c r="G810" i="5"/>
  <c r="H810" i="5" s="1"/>
  <c r="G857" i="5"/>
  <c r="H857" i="5" s="1"/>
  <c r="G711" i="5"/>
  <c r="H711" i="5" s="1"/>
  <c r="G781" i="5"/>
  <c r="H781" i="5" s="1"/>
  <c r="G714" i="5"/>
  <c r="H714" i="5" s="1"/>
  <c r="G730" i="5"/>
  <c r="H730" i="5" s="1"/>
  <c r="G736" i="5"/>
  <c r="H736" i="5" s="1"/>
  <c r="G800" i="5"/>
  <c r="H800" i="5" s="1"/>
  <c r="G307" i="5"/>
  <c r="H307" i="5" s="1"/>
  <c r="G693" i="5"/>
  <c r="H693" i="5" s="1"/>
  <c r="G316" i="5"/>
  <c r="H316" i="5" s="1"/>
  <c r="G582" i="5"/>
  <c r="H582" i="5" s="1"/>
  <c r="G591" i="5"/>
  <c r="H591" i="5" s="1"/>
  <c r="G570" i="5"/>
  <c r="H570" i="5" s="1"/>
  <c r="G323" i="5"/>
  <c r="H323" i="5" s="1"/>
  <c r="G678" i="5"/>
  <c r="H678" i="5" s="1"/>
  <c r="G750" i="5"/>
  <c r="H750" i="5" s="1"/>
  <c r="G627" i="5"/>
  <c r="H627" i="5" s="1"/>
  <c r="G167" i="5"/>
  <c r="H167" i="5" s="1"/>
  <c r="G189" i="5"/>
  <c r="H189" i="5" s="1"/>
  <c r="G215" i="5"/>
  <c r="H215" i="5" s="1"/>
  <c r="G276" i="5"/>
  <c r="H276" i="5" s="1"/>
  <c r="G372" i="5"/>
  <c r="H372" i="5" s="1"/>
  <c r="G391" i="5"/>
  <c r="H391" i="5" s="1"/>
  <c r="G51" i="5"/>
  <c r="H51" i="5" s="1"/>
  <c r="G278" i="5"/>
  <c r="H278" i="5" s="1"/>
  <c r="G317" i="5"/>
  <c r="H317" i="5" s="1"/>
  <c r="G397" i="5"/>
  <c r="H397" i="5" s="1"/>
  <c r="G445" i="5"/>
  <c r="H445" i="5" s="1"/>
  <c r="G476" i="5"/>
  <c r="H476" i="5" s="1"/>
  <c r="G667" i="5"/>
  <c r="H667" i="5" s="1"/>
  <c r="G52" i="5"/>
  <c r="H52" i="5" s="1"/>
  <c r="G75" i="5"/>
  <c r="H75" i="5" s="1"/>
  <c r="G152" i="5"/>
  <c r="H152" i="5" s="1"/>
  <c r="G207" i="5"/>
  <c r="H207" i="5" s="1"/>
  <c r="G224" i="5"/>
  <c r="H224" i="5" s="1"/>
  <c r="G486" i="5"/>
  <c r="H486" i="5" s="1"/>
  <c r="G644" i="5"/>
  <c r="H644" i="5" s="1"/>
  <c r="G21" i="5"/>
  <c r="H21" i="5" s="1"/>
  <c r="G69" i="5"/>
  <c r="H69" i="5" s="1"/>
  <c r="G76" i="5"/>
  <c r="H76" i="5" s="1"/>
  <c r="G130" i="5"/>
  <c r="H130" i="5" s="1"/>
  <c r="G153" i="5"/>
  <c r="H153" i="5" s="1"/>
  <c r="G177" i="5"/>
  <c r="H177" i="5" s="1"/>
  <c r="G193" i="5"/>
  <c r="H193" i="5" s="1"/>
  <c r="G206" i="5"/>
  <c r="H206" i="5" s="1"/>
  <c r="G303" i="5"/>
  <c r="H303" i="5" s="1"/>
  <c r="G62" i="5"/>
  <c r="H62" i="5" s="1"/>
  <c r="G146" i="5"/>
  <c r="H146" i="5" s="1"/>
  <c r="G154" i="5"/>
  <c r="H154" i="5" s="1"/>
  <c r="G202" i="5"/>
  <c r="H202" i="5" s="1"/>
  <c r="G343" i="5"/>
  <c r="H343" i="5" s="1"/>
  <c r="G428" i="5"/>
  <c r="H428" i="5" s="1"/>
  <c r="G496" i="5"/>
  <c r="H496" i="5" s="1"/>
  <c r="G63" i="5"/>
  <c r="H63" i="5" s="1"/>
  <c r="G211" i="5"/>
  <c r="H211" i="5" s="1"/>
  <c r="G329" i="5"/>
  <c r="H329" i="5" s="1"/>
  <c r="G48" i="5"/>
  <c r="H48" i="5" s="1"/>
  <c r="G140" i="5"/>
  <c r="H140" i="5" s="1"/>
  <c r="G149" i="5"/>
  <c r="H149" i="5" s="1"/>
  <c r="G164" i="5"/>
  <c r="H164" i="5" s="1"/>
  <c r="G187" i="5"/>
  <c r="H187" i="5" s="1"/>
  <c r="G252" i="5"/>
  <c r="H252" i="5" s="1"/>
  <c r="G491" i="5"/>
  <c r="H491" i="5" s="1"/>
  <c r="G514" i="5"/>
  <c r="H514" i="5" s="1"/>
  <c r="G251" i="5"/>
  <c r="H251" i="5" s="1"/>
  <c r="G283" i="5"/>
  <c r="H283" i="5" s="1"/>
  <c r="G425" i="5"/>
  <c r="H425" i="5" s="1"/>
  <c r="G58" i="5"/>
  <c r="H58" i="5" s="1"/>
  <c r="G292" i="5"/>
  <c r="H292" i="5" s="1"/>
  <c r="G460" i="5"/>
  <c r="H460" i="5" s="1"/>
  <c r="G572" i="5"/>
  <c r="H572" i="5" s="1"/>
  <c r="G588" i="5"/>
  <c r="H588" i="5" s="1"/>
  <c r="G611" i="5"/>
  <c r="H611" i="5" s="1"/>
  <c r="G293" i="5"/>
  <c r="H293" i="5" s="1"/>
  <c r="G533" i="5"/>
  <c r="H533" i="5" s="1"/>
  <c r="G542" i="5"/>
  <c r="H542" i="5" s="1"/>
  <c r="G573" i="5"/>
  <c r="H573" i="5" s="1"/>
  <c r="G558" i="5"/>
  <c r="H558" i="5" s="1"/>
  <c r="G519" i="5"/>
  <c r="H519" i="5" s="1"/>
  <c r="G559" i="5"/>
  <c r="H559" i="5" s="1"/>
  <c r="G47" i="5"/>
  <c r="H47" i="5" s="1"/>
  <c r="G457" i="5"/>
  <c r="H457" i="5" s="1"/>
  <c r="G458" i="5"/>
  <c r="H458" i="5" s="1"/>
  <c r="G618" i="5"/>
  <c r="H618" i="5" s="1"/>
  <c r="G483" i="5"/>
  <c r="H483" i="5" s="1"/>
  <c r="G612" i="5"/>
  <c r="H612" i="5" s="1"/>
  <c r="G237" i="5"/>
  <c r="H237" i="5" s="1"/>
  <c r="G158" i="5"/>
  <c r="H158" i="5" s="1"/>
  <c r="G528" i="5"/>
  <c r="H528" i="5" s="1"/>
  <c r="G557" i="5"/>
  <c r="H557" i="5" s="1"/>
  <c r="G565" i="5"/>
  <c r="H565" i="5" s="1"/>
  <c r="G589" i="5"/>
  <c r="H589" i="5" s="1"/>
  <c r="G621" i="5"/>
  <c r="H621" i="5" s="1"/>
  <c r="G160" i="5"/>
  <c r="H160" i="5" s="1"/>
  <c r="G471" i="5"/>
  <c r="H471" i="5" s="1"/>
  <c r="G138" i="5"/>
  <c r="H138" i="5" s="1"/>
  <c r="G421" i="5"/>
  <c r="H421" i="5" s="1"/>
  <c r="G599" i="5"/>
  <c r="H599" i="5" s="1"/>
  <c r="G376" i="5"/>
  <c r="H376" i="5" s="1"/>
  <c r="G505" i="5"/>
  <c r="H505" i="5" s="1"/>
  <c r="G370" i="5"/>
  <c r="H370" i="5" s="1"/>
  <c r="G434" i="5"/>
  <c r="H434" i="5" s="1"/>
  <c r="G378" i="5"/>
  <c r="H378" i="5" s="1"/>
  <c r="G571" i="5"/>
  <c r="H571" i="5" s="1"/>
  <c r="G42" i="5"/>
  <c r="H42" i="5" s="1"/>
  <c r="G516" i="5"/>
  <c r="H516" i="5" s="1"/>
  <c r="G43" i="5"/>
  <c r="H43" i="5" s="1"/>
  <c r="G269" i="5"/>
  <c r="H269" i="5" s="1"/>
  <c r="G437" i="5"/>
  <c r="H437" i="5" s="1"/>
  <c r="G487" i="5"/>
  <c r="H487" i="5" s="1"/>
  <c r="G162" i="5"/>
  <c r="H162" i="5" s="1"/>
  <c r="G196" i="5"/>
  <c r="H196" i="5" s="1"/>
  <c r="G321" i="5"/>
  <c r="H321" i="5" s="1"/>
  <c r="G395" i="5"/>
  <c r="H395" i="5" s="1"/>
  <c r="G369" i="5"/>
  <c r="H369" i="5" s="1"/>
  <c r="G3" i="5"/>
  <c r="H3" i="5" s="1"/>
  <c r="G19" i="5"/>
  <c r="H19" i="5" s="1"/>
  <c r="G95" i="5"/>
  <c r="H95" i="5" s="1"/>
  <c r="G150" i="5"/>
  <c r="H150" i="5" s="1"/>
  <c r="G468" i="5"/>
  <c r="H468" i="5" s="1"/>
  <c r="G508" i="5"/>
  <c r="H508" i="5" s="1"/>
  <c r="G112" i="5"/>
  <c r="H112" i="5" s="1"/>
  <c r="G151" i="5"/>
  <c r="H151" i="5" s="1"/>
  <c r="G199" i="5"/>
  <c r="H199" i="5" s="1"/>
  <c r="G223" i="5"/>
  <c r="H223" i="5" s="1"/>
  <c r="G232" i="5"/>
  <c r="H232" i="5" s="1"/>
  <c r="G333" i="5"/>
  <c r="H333" i="5" s="1"/>
  <c r="G28" i="5"/>
  <c r="H28" i="5" s="1"/>
  <c r="G90" i="5"/>
  <c r="H90" i="5" s="1"/>
  <c r="G176" i="5"/>
  <c r="H176" i="5" s="1"/>
  <c r="G185" i="5"/>
  <c r="H185" i="5" s="1"/>
  <c r="G318" i="5"/>
  <c r="H318" i="5" s="1"/>
  <c r="G233" i="5"/>
  <c r="H233" i="5" s="1"/>
  <c r="G255" i="5"/>
  <c r="H255" i="5" s="1"/>
  <c r="G359" i="5"/>
  <c r="H359" i="5" s="1"/>
  <c r="G85" i="5"/>
  <c r="H85" i="5" s="1"/>
  <c r="G205" i="5"/>
  <c r="H205" i="5" s="1"/>
  <c r="G31" i="5"/>
  <c r="H31" i="5" s="1"/>
  <c r="G70" i="5"/>
  <c r="H70" i="5" s="1"/>
  <c r="G179" i="5"/>
  <c r="H179" i="5" s="1"/>
  <c r="G243" i="5"/>
  <c r="H243" i="5" s="1"/>
  <c r="G32" i="5"/>
  <c r="H32" i="5" s="1"/>
  <c r="G64" i="5"/>
  <c r="H64" i="5" s="1"/>
  <c r="G71" i="5"/>
  <c r="H71" i="5" s="1"/>
  <c r="G156" i="5"/>
  <c r="H156" i="5" s="1"/>
  <c r="G244" i="5"/>
  <c r="H244" i="5" s="1"/>
  <c r="G306" i="5"/>
  <c r="H306" i="5" s="1"/>
  <c r="G88" i="5"/>
  <c r="H88" i="5" s="1"/>
  <c r="G180" i="5"/>
  <c r="H180" i="5" s="1"/>
  <c r="G65" i="5"/>
  <c r="H65" i="5" s="1"/>
  <c r="G575" i="5"/>
  <c r="H575" i="5" s="1"/>
  <c r="G632" i="5"/>
  <c r="H632" i="5" s="1"/>
  <c r="G253" i="5"/>
  <c r="H253" i="5" s="1"/>
  <c r="G636" i="5"/>
  <c r="H636" i="5" s="1"/>
  <c r="K1044" i="1"/>
  <c r="K770" i="1"/>
  <c r="K625" i="1"/>
  <c r="K920" i="1"/>
  <c r="K960" i="1"/>
  <c r="K976" i="1"/>
  <c r="K619" i="1"/>
  <c r="K964" i="1"/>
  <c r="K407" i="1"/>
  <c r="K952" i="1"/>
  <c r="K537" i="1"/>
  <c r="K1037" i="1"/>
  <c r="K790" i="1"/>
  <c r="K128" i="1"/>
  <c r="K726" i="1"/>
  <c r="K662" i="1"/>
  <c r="K950" i="1"/>
  <c r="K404" i="1"/>
  <c r="K620" i="1"/>
  <c r="K1027" i="1"/>
  <c r="K313" i="1"/>
  <c r="K454" i="1"/>
  <c r="K612" i="1"/>
  <c r="K143" i="1"/>
  <c r="K885" i="1"/>
  <c r="K539" i="1"/>
  <c r="K809" i="1"/>
  <c r="K785" i="1"/>
  <c r="K271" i="1"/>
  <c r="K230" i="1"/>
  <c r="K603" i="1"/>
  <c r="K413" i="1"/>
  <c r="K717" i="1"/>
  <c r="K808" i="1"/>
  <c r="K289" i="1"/>
  <c r="K578" i="1"/>
  <c r="K649" i="1"/>
  <c r="K629" i="1"/>
  <c r="K614" i="1"/>
  <c r="K851" i="1"/>
  <c r="K938" i="1"/>
  <c r="K545" i="1"/>
  <c r="K839" i="1"/>
  <c r="K605" i="1"/>
  <c r="K778" i="1"/>
  <c r="K490" i="1"/>
  <c r="K949" i="1"/>
  <c r="K681" i="1"/>
  <c r="K1008" i="1"/>
  <c r="K460" i="1"/>
  <c r="K332" i="1"/>
  <c r="K389" i="1"/>
  <c r="K832" i="1"/>
  <c r="K365" i="1"/>
  <c r="K467" i="1"/>
  <c r="K272" i="1"/>
  <c r="K699" i="1"/>
  <c r="K661" i="1"/>
  <c r="K247" i="1"/>
  <c r="K566" i="1"/>
  <c r="K387" i="1"/>
  <c r="K177" i="1"/>
  <c r="K951" i="1"/>
  <c r="K78" i="1"/>
  <c r="K77" i="1"/>
  <c r="K977" i="1"/>
  <c r="K49" i="1"/>
  <c r="K14" i="1"/>
  <c r="K280" i="1"/>
  <c r="K880" i="1"/>
  <c r="K244" i="1"/>
  <c r="K520" i="1"/>
  <c r="K927" i="1"/>
  <c r="K760" i="1"/>
  <c r="K560" i="1"/>
  <c r="K843" i="1"/>
  <c r="K716" i="1"/>
  <c r="K330" i="1"/>
  <c r="K890" i="1"/>
  <c r="K913" i="1"/>
  <c r="K771" i="1"/>
  <c r="K376" i="1"/>
  <c r="K493" i="1"/>
  <c r="K565" i="1"/>
  <c r="K798" i="1"/>
  <c r="K910" i="1"/>
  <c r="K576" i="1"/>
  <c r="K4" i="1"/>
  <c r="K459" i="1"/>
  <c r="K988" i="1"/>
  <c r="K611" i="1"/>
  <c r="K418" i="1"/>
  <c r="K61" i="1"/>
  <c r="K396" i="1"/>
  <c r="K444" i="1"/>
  <c r="K509" i="1"/>
  <c r="K137" i="1"/>
  <c r="K541" i="1"/>
  <c r="K974" i="1"/>
  <c r="K794" i="1"/>
  <c r="K461" i="1"/>
  <c r="K652" i="1"/>
  <c r="K216" i="1"/>
  <c r="K937" i="1"/>
  <c r="K805" i="1"/>
  <c r="K961" i="1"/>
  <c r="K469" i="1"/>
  <c r="K28" i="1"/>
  <c r="K80" i="1"/>
  <c r="K301" i="1"/>
  <c r="K60" i="1"/>
  <c r="K730" i="1"/>
  <c r="K706" i="1"/>
  <c r="K998" i="1"/>
  <c r="K383" i="1"/>
  <c r="K133" i="1"/>
  <c r="K378" i="1"/>
  <c r="K753" i="1"/>
  <c r="K333" i="1"/>
  <c r="K26" i="1"/>
  <c r="K261" i="1"/>
  <c r="K488" i="1"/>
  <c r="K477" i="1"/>
  <c r="K57" i="1"/>
  <c r="K930" i="1"/>
  <c r="K982" i="1"/>
  <c r="K130" i="1"/>
  <c r="K90" i="1"/>
  <c r="K844" i="1"/>
  <c r="K1038" i="1"/>
  <c r="K712" i="1"/>
  <c r="K947" i="1"/>
  <c r="K810" i="1"/>
  <c r="K482" i="1"/>
  <c r="K471" i="1"/>
  <c r="K83" i="1"/>
  <c r="K728" i="1"/>
  <c r="K381" i="1"/>
  <c r="K321" i="1"/>
  <c r="K359" i="1"/>
  <c r="K339" i="1"/>
  <c r="K50" i="1"/>
  <c r="K1006" i="1"/>
  <c r="K501" i="1"/>
  <c r="K379" i="1"/>
  <c r="K572" i="1"/>
  <c r="K210" i="1"/>
  <c r="K773" i="1"/>
  <c r="K789" i="1"/>
  <c r="K694" i="1"/>
  <c r="K494" i="1"/>
  <c r="K546" i="1"/>
  <c r="K125" i="1"/>
  <c r="K567" i="1"/>
  <c r="K1002" i="1"/>
  <c r="K502" i="1"/>
  <c r="K914" i="1"/>
  <c r="K861" i="1"/>
  <c r="K742" i="1"/>
  <c r="K324" i="1"/>
  <c r="K140" i="1"/>
  <c r="K24" i="1"/>
  <c r="K328" i="1"/>
  <c r="K222" i="1"/>
  <c r="K1039" i="1"/>
  <c r="K618" i="1"/>
  <c r="K634" i="1"/>
  <c r="K959" i="1"/>
  <c r="K659" i="1"/>
  <c r="K542" i="1"/>
  <c r="K363" i="1"/>
  <c r="K899" i="1"/>
  <c r="K732" i="1"/>
  <c r="K775" i="1"/>
  <c r="K577" i="1"/>
  <c r="K759" i="1"/>
  <c r="K719" i="1"/>
  <c r="K573" i="1"/>
  <c r="K135" i="1"/>
  <c r="K675" i="1"/>
  <c r="K258" i="1"/>
  <c r="K655" i="1"/>
  <c r="K1030" i="1"/>
  <c r="K237" i="1"/>
  <c r="K613" i="1"/>
  <c r="K536" i="1"/>
  <c r="K735" i="1"/>
  <c r="K904" i="1"/>
  <c r="K587" i="1"/>
  <c r="K447" i="1"/>
  <c r="K990" i="1"/>
  <c r="K479" i="1"/>
  <c r="K601" i="1"/>
  <c r="K837" i="1"/>
  <c r="K121" i="1"/>
  <c r="K417" i="1"/>
  <c r="K455" i="1"/>
  <c r="K697" i="1"/>
  <c r="K884" i="1"/>
  <c r="K700" i="1"/>
  <c r="K391" i="1"/>
  <c r="K888" i="1"/>
  <c r="K658" i="1"/>
  <c r="K701" i="1"/>
  <c r="K807" i="1"/>
  <c r="K151" i="1"/>
  <c r="K945" i="1"/>
  <c r="K672" i="1"/>
  <c r="K338" i="1"/>
  <c r="K696" i="1"/>
  <c r="K67" i="1"/>
  <c r="K543" i="1"/>
</calcChain>
</file>

<file path=xl/sharedStrings.xml><?xml version="1.0" encoding="utf-8"?>
<sst xmlns="http://schemas.openxmlformats.org/spreadsheetml/2006/main" count="7031" uniqueCount="2646">
  <si>
    <t>Title</t>
  </si>
  <si>
    <t>Location</t>
  </si>
  <si>
    <t>Price</t>
  </si>
  <si>
    <t>Area</t>
  </si>
  <si>
    <t>Residencia Nueva En Altozano Chihuahua Venta Directa - Negociable</t>
  </si>
  <si>
    <t>Jrfx+wr Chihuahua, Mexico, Pedregal Del Valle, Chihuahua</t>
  </si>
  <si>
    <t>4095000 pesos</t>
  </si>
  <si>
    <t>233 m² construidos</t>
  </si>
  <si>
    <t>Casa En Venta</t>
  </si>
  <si>
    <t>Centenario 119, Revolución, 30900 - 31200 Chihuahua, Chih., Mexico, Revolución, Chihuahua</t>
  </si>
  <si>
    <t>1695000 pesos</t>
  </si>
  <si>
    <t>175 m² construidos</t>
  </si>
  <si>
    <t>C. Pedro Zuloaga 11400, 31200 - 31500 Chihuahua, Chih., Mexico, Verandah Residencial, Chihuahua</t>
  </si>
  <si>
    <t>3000000 pesos</t>
  </si>
  <si>
    <t>224 m² construidos</t>
  </si>
  <si>
    <t>Misión De San Fco. De Conchos 2013, Campestre-lomas, 31213 Chihuahua, Chih., Mexico, Campanario Iii, Chihuahua</t>
  </si>
  <si>
    <t>4200000 pesos</t>
  </si>
  <si>
    <t>350 m² construidos</t>
  </si>
  <si>
    <t>Casa En Venta En Puerta De Hierro</t>
  </si>
  <si>
    <t>9500000 pesos</t>
  </si>
  <si>
    <t>516 m² construidos</t>
  </si>
  <si>
    <t>Abg Casa En Venta Abraham Gonzalez Chihuahua</t>
  </si>
  <si>
    <t>Abraham González, Chihuahua, México, Abraham González, Chihuahua</t>
  </si>
  <si>
    <t>925000 pesos</t>
  </si>
  <si>
    <t>160 m² construidos</t>
  </si>
  <si>
    <t>Casa En Venta En Bosque Real</t>
  </si>
  <si>
    <t>Bosques Del Valle, Chihuahua</t>
  </si>
  <si>
    <t>6500000 pesos</t>
  </si>
  <si>
    <t>250 m² construidos</t>
  </si>
  <si>
    <t>Casa En Venta En San Felipe</t>
  </si>
  <si>
    <t>San Felipe I, Chihuahua</t>
  </si>
  <si>
    <t>3200000 pesos</t>
  </si>
  <si>
    <t>143 m² construidos</t>
  </si>
  <si>
    <t>Casa En Venta En Los Pinos</t>
  </si>
  <si>
    <t>Los Pinos, Chihuahua</t>
  </si>
  <si>
    <t>1900000 pesos</t>
  </si>
  <si>
    <t>254 m² construidos</t>
  </si>
  <si>
    <t>Casa En Venta En Cerro De La Cruz</t>
  </si>
  <si>
    <t>Cerro De La Cruz, Chihuahua</t>
  </si>
  <si>
    <t>1985000 pesos</t>
  </si>
  <si>
    <t>170 m² construidos</t>
  </si>
  <si>
    <t>Casa En Venta En Cordilleras</t>
  </si>
  <si>
    <t>Cordilleras I, Ii Y Iii, Chihuahua</t>
  </si>
  <si>
    <t>284 m² construidos</t>
  </si>
  <si>
    <t>Casa En Venta En Cumbres Universidad</t>
  </si>
  <si>
    <t>Leones Universidad, Chihuahua</t>
  </si>
  <si>
    <t>2350000 pesos</t>
  </si>
  <si>
    <t>198 m² construidos</t>
  </si>
  <si>
    <t>Casa En Venta En En Venta Valdivia $4</t>
  </si>
  <si>
    <t>Chihuahua</t>
  </si>
  <si>
    <t>4500000 pesos</t>
  </si>
  <si>
    <t>306 m² construidos</t>
  </si>
  <si>
    <t>Casa En Venta En En Venta Con Alberca Y Recámara En Planta Baja Bosques Del Valle $8</t>
  </si>
  <si>
    <t>8500000 pesos</t>
  </si>
  <si>
    <t>415 m² construidos</t>
  </si>
  <si>
    <t>Casa En Venta En Bosque De San Pedro</t>
  </si>
  <si>
    <t>Valle De San Pedro, Chihuahua</t>
  </si>
  <si>
    <t>2585000 pesos</t>
  </si>
  <si>
    <t>200 m² construidos</t>
  </si>
  <si>
    <t>Casa En Venta En Campesina</t>
  </si>
  <si>
    <t>Campesina, Chihuahua</t>
  </si>
  <si>
    <t>1800000 pesos</t>
  </si>
  <si>
    <t>138 m² construidos</t>
  </si>
  <si>
    <t>5250000 pesos</t>
  </si>
  <si>
    <t>275 m² construidos</t>
  </si>
  <si>
    <t>Casa En Venta En Haciendas Del Valle I</t>
  </si>
  <si>
    <t>Haciendas Del Valle I, Chihuahua</t>
  </si>
  <si>
    <t>5400000 pesos</t>
  </si>
  <si>
    <t>319 m² construidos</t>
  </si>
  <si>
    <t>5650000 pesos</t>
  </si>
  <si>
    <t>300 m² construidos</t>
  </si>
  <si>
    <t>Casa En Venta En Fracc. Grutas Residencial</t>
  </si>
  <si>
    <t>Quintas Carolinas I, Ii, Iii, Iv Y V, Chihuahua</t>
  </si>
  <si>
    <t>1599000 pesos</t>
  </si>
  <si>
    <t>Casa En Villa Del Rey A 4 Casas De Ave. Prieto Luján</t>
  </si>
  <si>
    <t>Pedro I 17900, Parque Ind Impulso Y Supra, Chihuahua, Chih., Mexico, Villa Del Rey, Chihuahua</t>
  </si>
  <si>
    <t>820000 pesos</t>
  </si>
  <si>
    <t>50 m² construidos</t>
  </si>
  <si>
    <t>Casa En Venta En Quintas Montecarlo</t>
  </si>
  <si>
    <t>Quintas Montecarlo, Chihuahua</t>
  </si>
  <si>
    <t>2500000 pesos</t>
  </si>
  <si>
    <t>Casa En Venta En Lomas Altas I</t>
  </si>
  <si>
    <t>Lomas Altas I, Chihuahua</t>
  </si>
  <si>
    <t>4300000 pesos</t>
  </si>
  <si>
    <t>320 m² construidos</t>
  </si>
  <si>
    <t>Casa En Venta En Residencial La Cantera</t>
  </si>
  <si>
    <t>Residencial La Cantera I, Ii, Iii, Iv Y V, Chihuahua</t>
  </si>
  <si>
    <t>205 m² construidos</t>
  </si>
  <si>
    <t>Casa Con Recámara En Planta Baja</t>
  </si>
  <si>
    <t>Colinas Del Sol I Etapa, 31110 Chihuahua, México, Colinas Del Sol, Chihuahua</t>
  </si>
  <si>
    <t>1280000 pesos</t>
  </si>
  <si>
    <t>157 m² construidos</t>
  </si>
  <si>
    <t>Casa Con Recamara En Planta Baja A 3 Minutos De Distrito 1</t>
  </si>
  <si>
    <t>Colinas Del Sol Iii Etapa, Chihuahua, México, Colinas Del Sol Iii, Chihuahua</t>
  </si>
  <si>
    <t>Casa En Venta En Molino De Agua</t>
  </si>
  <si>
    <t>1610000 pesos</t>
  </si>
  <si>
    <t>122 m² construidos</t>
  </si>
  <si>
    <t>Casa En Venta En Chihuahua Fraccionamiento Cordilleras</t>
  </si>
  <si>
    <t>2950000 pesos</t>
  </si>
  <si>
    <t>208 m² construidos</t>
  </si>
  <si>
    <t>Casa En Venta En Encordadas Del Valle</t>
  </si>
  <si>
    <t>Rinconadas Del Valle, Chihuahua</t>
  </si>
  <si>
    <t>166 m² construidos</t>
  </si>
  <si>
    <t>Casa En Venta En Fracc Campestre Las Carolinas</t>
  </si>
  <si>
    <t>Campestre Las Carolinas, Chihuahua</t>
  </si>
  <si>
    <t>10000000 pesos</t>
  </si>
  <si>
    <t>774 m² construidos</t>
  </si>
  <si>
    <t>Casa En Venta En Hacienda Victoria</t>
  </si>
  <si>
    <t>2205000 pesos</t>
  </si>
  <si>
    <t>167 m² construidos</t>
  </si>
  <si>
    <t>Casa En Venta En Caminos Del Valle</t>
  </si>
  <si>
    <t>Caminos Del Valle, Chihuahua</t>
  </si>
  <si>
    <t>1717000 pesos</t>
  </si>
  <si>
    <t>150 m² construidos</t>
  </si>
  <si>
    <t>Casa En Venta En San Felipe Viejo</t>
  </si>
  <si>
    <t>San Felipe Viejo, Chihuahua</t>
  </si>
  <si>
    <t>5500000 pesos</t>
  </si>
  <si>
    <t>287 m² construidos</t>
  </si>
  <si>
    <t>Venta Casa 4 Ambientes Santa Rosa</t>
  </si>
  <si>
    <t>Na, S/n, Santa Rosa, Chihuahua</t>
  </si>
  <si>
    <t>1295000 pesos</t>
  </si>
  <si>
    <t>136 m² construidos</t>
  </si>
  <si>
    <t>Casa Sola En Venta Los Pinos</t>
  </si>
  <si>
    <t>1850000 pesos</t>
  </si>
  <si>
    <t>Casa Sola En Venta Colinas Del Sol</t>
  </si>
  <si>
    <t>Colinas Del Sol, Chihuahua</t>
  </si>
  <si>
    <t>Casa En Venta En Arboledas I</t>
  </si>
  <si>
    <t>Arboledas I, Chihuahua</t>
  </si>
  <si>
    <t>213 m² construidos</t>
  </si>
  <si>
    <t>Venta Casa 5 Ambientes Santa Rosa</t>
  </si>
  <si>
    <t>1400000 pesos</t>
  </si>
  <si>
    <t>379 m² construidos</t>
  </si>
  <si>
    <t>Casa En Venta Fracc Villas Del Rey</t>
  </si>
  <si>
    <t>Fraccionamiento Villas Del Rey I, Ii Y Iii, Chihuahua</t>
  </si>
  <si>
    <t>Casa En Venta En En Venta Bosque Real $5</t>
  </si>
  <si>
    <t>5200000 pesos</t>
  </si>
  <si>
    <t>Casa Sola En Venta Rinconadas Del Valle</t>
  </si>
  <si>
    <t>Paseo De Las Rinconadas9700, Rinconadas Del Valle, Chihuahua</t>
  </si>
  <si>
    <t>3170000 pesos</t>
  </si>
  <si>
    <t>146 m² construidos</t>
  </si>
  <si>
    <t>Venta Casa 3 Ambientes Lomas Del Santuario</t>
  </si>
  <si>
    <t>Na, S/n, Lomas Del Santuario, Chihuahua</t>
  </si>
  <si>
    <t>309 m² construidos</t>
  </si>
  <si>
    <t>Casa En Venta En Albaterra Ii</t>
  </si>
  <si>
    <t>Residencial Albaterra, Chihuahua</t>
  </si>
  <si>
    <t>206 m² construidos</t>
  </si>
  <si>
    <t>3850000 pesos</t>
  </si>
  <si>
    <t>190 m² construidos</t>
  </si>
  <si>
    <t>Casa En Venta En Santa Rita</t>
  </si>
  <si>
    <t>Santa Rita, Chihuahua</t>
  </si>
  <si>
    <t>2945000 pesos</t>
  </si>
  <si>
    <t>185 m² construidos</t>
  </si>
  <si>
    <t>Casa En Venta En Albaterra Iii</t>
  </si>
  <si>
    <t>3390000 pesos</t>
  </si>
  <si>
    <t>128 m² construidos</t>
  </si>
  <si>
    <t>Casa En Venta En Arboledas</t>
  </si>
  <si>
    <t>1580000 pesos</t>
  </si>
  <si>
    <t>93 m² construidos</t>
  </si>
  <si>
    <t>Gn Casa En  Calle Monte Alegre</t>
  </si>
  <si>
    <t>Monte Alegre 4200 - 4500, Quintas Carolinas I Etapa, Quintas Carolinas, Chihuahua, México, Quintas Carolinas I, Chihuahua</t>
  </si>
  <si>
    <t>1054904 pesos</t>
  </si>
  <si>
    <t>140 m² construidos</t>
  </si>
  <si>
    <t>Gn Casa En Calle Rey Anco Marcio</t>
  </si>
  <si>
    <t>Rey Anco Marcio 900 - 1200, Parque Ind Impulso Y Supra, Chihuahua, Chih., México, Villas Del Rey I, Ii Y Iii, Chihuahua</t>
  </si>
  <si>
    <t>742326 pesos</t>
  </si>
  <si>
    <t>110 m² construidos</t>
  </si>
  <si>
    <t>Casa En Venta En Las Granjas</t>
  </si>
  <si>
    <t>Las Granjas, Chihuahua</t>
  </si>
  <si>
    <t>1700000 pesos</t>
  </si>
  <si>
    <t>247 m² construidos</t>
  </si>
  <si>
    <t>Hermosa Propiedad En San Felipe Con Alberca</t>
  </si>
  <si>
    <t>Francisco De Briones 425, Parques De San Felipe Amp, Chihuahua</t>
  </si>
  <si>
    <t xml:space="preserve">Venta De Casa Col. Cerro De La Cruz </t>
  </si>
  <si>
    <t>Virginia  2041, Cerro De La Cruz, Chihuahua</t>
  </si>
  <si>
    <t>1050000 pesos</t>
  </si>
  <si>
    <t>85 m² construidos</t>
  </si>
  <si>
    <t>Casa En Venta En Paseo De Las Moras</t>
  </si>
  <si>
    <t>Paseo De Las Moras, Chihuahua</t>
  </si>
  <si>
    <t>11000000 pesos</t>
  </si>
  <si>
    <t>450 m² construidos</t>
  </si>
  <si>
    <t>Casa En Venta En Cantera Del Pedregal</t>
  </si>
  <si>
    <t>Cantera Del Pedregal, Chihuahua</t>
  </si>
  <si>
    <t>4950000 pesos</t>
  </si>
  <si>
    <t>182 m² construidos</t>
  </si>
  <si>
    <t>Casa En Venta En En Venta Torralba $4</t>
  </si>
  <si>
    <t>245 m² construidos</t>
  </si>
  <si>
    <t>En Venta Residencia De Lujo Hacienda Santa Fe</t>
  </si>
  <si>
    <t>Priv. Encordada De Santa Fé, Quintas Del Sol Ii, Chihuahua</t>
  </si>
  <si>
    <t>37000000 pesos</t>
  </si>
  <si>
    <t>1,165 m² construidos</t>
  </si>
  <si>
    <t>Casa En Venta En Aunar Residencial</t>
  </si>
  <si>
    <t>Fraccionamiento Hacienda Isabella, Chihuahua</t>
  </si>
  <si>
    <t>2264198 pesos</t>
  </si>
  <si>
    <t>111 m² construidos</t>
  </si>
  <si>
    <t xml:space="preserve">Se Vende Casa De Lujo En Rinconadas Del Valle </t>
  </si>
  <si>
    <t>Rinconadas Del Valle Ii, Chihuahua, México, Rinconadas Del Valle, Chihuahua</t>
  </si>
  <si>
    <t>3480000 pesos</t>
  </si>
  <si>
    <t>Casa Nueva En Venta En Chihuahua Fraccionamiento Asturias Residencial I</t>
  </si>
  <si>
    <t>Fraccionamiento Castello Residencial, Chihuahua</t>
  </si>
  <si>
    <t>266 m² construidos</t>
  </si>
  <si>
    <t>Se Vende Casa En San Felipe</t>
  </si>
  <si>
    <t>Cristobal De Olid, San Felipe Iv, Chihuahua</t>
  </si>
  <si>
    <t>5000000 pesos</t>
  </si>
  <si>
    <t>330 m² construidos</t>
  </si>
  <si>
    <t>Casas En Venta Zona San Francisco Chihuahua</t>
  </si>
  <si>
    <t>J M Ratkay 3634, Jardines De San Francisco, Chihuahua</t>
  </si>
  <si>
    <t>4350000 pesos</t>
  </si>
  <si>
    <t>386 m² construidos</t>
  </si>
  <si>
    <t>Casa De Un Piso En Venta Zona Centro Av Zarco Chihuahua</t>
  </si>
  <si>
    <t>Av. Zarco Y C. 26 2439, Zarco, Chihuahua</t>
  </si>
  <si>
    <t>20000000 pesos</t>
  </si>
  <si>
    <t>586 m² construidos</t>
  </si>
  <si>
    <t>Casas En Venta Club Campestre Chihuahua</t>
  </si>
  <si>
    <t>Avenida Del Campestre, Club Campestre, Chihuahua</t>
  </si>
  <si>
    <t>15000000 pesos</t>
  </si>
  <si>
    <t>806 m² construidos</t>
  </si>
  <si>
    <t>Venta Casa Bosques Del Valle Con Rec. Planta Baja!!!</t>
  </si>
  <si>
    <t>Bosque De Selous   Bosques Del Valle Ii, Bosques Del Valle, Chihuahua</t>
  </si>
  <si>
    <t>4700000 pesos</t>
  </si>
  <si>
    <t>338 m² construidos</t>
  </si>
  <si>
    <t>Granja En Venta En Chihuahua Colonia Sacramento</t>
  </si>
  <si>
    <t>El Sacramento, Chihuahua</t>
  </si>
  <si>
    <t>335 m² construidos</t>
  </si>
  <si>
    <t>Casa En Venta Residencial Aunar</t>
  </si>
  <si>
    <t>3037470 pesos</t>
  </si>
  <si>
    <t>203 m² construidos</t>
  </si>
  <si>
    <t>Se Vende Residencia En Colonia Panamericana Una Planta</t>
  </si>
  <si>
    <t>República De Guatemala, Panamericana, Chihuahua</t>
  </si>
  <si>
    <t>9300000 pesos</t>
  </si>
  <si>
    <t>671 m² construidos</t>
  </si>
  <si>
    <t>Casa En Montecarlo En Chihuahua En Remate Bancario  Sdc</t>
  </si>
  <si>
    <t>817120 pesos</t>
  </si>
  <si>
    <t>100 m² construidos</t>
  </si>
  <si>
    <t>Casas En Venta Zona Residencial Campestre Chihuahua</t>
  </si>
  <si>
    <t>Mississipi 1810, Campestre Residencial I, Chihuahua</t>
  </si>
  <si>
    <t>5700000 pesos</t>
  </si>
  <si>
    <t>353 m² construidos</t>
  </si>
  <si>
    <t>Traspaso Cafetería Funcionando!!</t>
  </si>
  <si>
    <t>Teófilo Borunda, Colonia Poblado Labor De Terrazas O Portillo, Chihuahua</t>
  </si>
  <si>
    <t>1450000 pesos</t>
  </si>
  <si>
    <t>81 m² construidos</t>
  </si>
  <si>
    <t>En Venta Residencia En Club San Francisco Country</t>
  </si>
  <si>
    <t>Paso Del Norte, Country Club San Francisco, Chihuahua</t>
  </si>
  <si>
    <t>10500000 pesos</t>
  </si>
  <si>
    <t>414 m² construidos</t>
  </si>
  <si>
    <t>Casa En Venta En Chihuahua Fraccionamiento Granjas Universitarias</t>
  </si>
  <si>
    <t>Granjas Universitarias, Chihuahua</t>
  </si>
  <si>
    <t>5550000 pesos</t>
  </si>
  <si>
    <t>488 m² construidos</t>
  </si>
  <si>
    <t>Excelente Casa En 2 Plantas Totalmente Equipada En Las Hacie</t>
  </si>
  <si>
    <t>Hacienda De San Pedro, Haciendas Iii, Chihuahua</t>
  </si>
  <si>
    <t>6750000 pesos</t>
  </si>
  <si>
    <t>365 m² construidos</t>
  </si>
  <si>
    <t>Casa En Venta En Residencial Monte Caleres</t>
  </si>
  <si>
    <t>Circ Monte Caleres (resid Monte Caleres), Cerrada Castilla, Chihuahua</t>
  </si>
  <si>
    <t>4480000 pesos</t>
  </si>
  <si>
    <t>249 m² construidos</t>
  </si>
  <si>
    <t>Casa Nueva En Venta  En Torralba Residencial</t>
  </si>
  <si>
    <t>243 m² construidos</t>
  </si>
  <si>
    <t>En Venta Residencia En Hacienda Santa Fe</t>
  </si>
  <si>
    <t>Sierra Victorino, Hacienda Santa Fé, Chihuahua</t>
  </si>
  <si>
    <t>26000000 pesos</t>
  </si>
  <si>
    <t>1,493 m² construidos</t>
  </si>
  <si>
    <t>Casas En Venta Villa Los Nogales Ll</t>
  </si>
  <si>
    <t>Villa Los Nogales - Carretera Chihuahua - Delicias Lote 3 Manzana 1, Colonia Centro Industrial Ladrillero Sur, Chihuahua</t>
  </si>
  <si>
    <t>8300000 pesos</t>
  </si>
  <si>
    <t>412 m² construidos</t>
  </si>
  <si>
    <t>Casa En Villas Del Rey En Chihuahua En Remate Bancario  Sdc</t>
  </si>
  <si>
    <t>Calle Plaza De Córdoba 1965, Parque Ind Impulso Y Supra, Jardines Del Sol, Chihuahua, México, Villa Del Rey, Chihuahua</t>
  </si>
  <si>
    <t>727532 pesos</t>
  </si>
  <si>
    <t>80 m² construidos</t>
  </si>
  <si>
    <t>Venta Casa Bosques De San Francisco!! Alberca Y Recamara P.b.!!</t>
  </si>
  <si>
    <t>Valle Escondido, Bosques De San Francisco, Chihuahua</t>
  </si>
  <si>
    <t>14500000 pesos</t>
  </si>
  <si>
    <t>366 m² construidos</t>
  </si>
  <si>
    <t>Casa En Venta En Chihuahua Fraccionamiento San Carlos</t>
  </si>
  <si>
    <t>San Carlos, Chihuahua</t>
  </si>
  <si>
    <t>4900000 pesos</t>
  </si>
  <si>
    <t>456 m² construidos</t>
  </si>
  <si>
    <t>Casa En Venta En Lomas Universidad.</t>
  </si>
  <si>
    <t>Lomas Universidad I, Chihuahua</t>
  </si>
  <si>
    <t>3150000 pesos</t>
  </si>
  <si>
    <t>225 m² construidos</t>
  </si>
  <si>
    <t>Venta Casa Panamericana Con Rec. Planta Baja !!!</t>
  </si>
  <si>
    <t>Republica De Colombia, Panamericana, Chihuahua</t>
  </si>
  <si>
    <t>3250000 pesos</t>
  </si>
  <si>
    <t>294 m² construidos</t>
  </si>
  <si>
    <t>Venta  De Casa Nueva !! Bosques De San Francisco!!</t>
  </si>
  <si>
    <t>Torrey Pines, Bosques De San Francisco I Y Ii, Chihuahua</t>
  </si>
  <si>
    <t>11500000 pesos</t>
  </si>
  <si>
    <t>628 m² construidos</t>
  </si>
  <si>
    <t>Casa En Venta En Boreal Astra</t>
  </si>
  <si>
    <t>2160000 pesos</t>
  </si>
  <si>
    <t>163 m² construidos</t>
  </si>
  <si>
    <t xml:space="preserve">Casa En Venta  Fraccionamiento San Francisco Meoqui </t>
  </si>
  <si>
    <t>Pedro Meoqui, Chih., México, Francisco I. Madero Condominios, Chihuahua</t>
  </si>
  <si>
    <t>905874 pesos</t>
  </si>
  <si>
    <t>Casa En Venta En Boreal Stello</t>
  </si>
  <si>
    <t>Stello Modelo Adhara, Fraccionamiento Hacienda Isabella, Chihuahua</t>
  </si>
  <si>
    <t>2620000 pesos</t>
  </si>
  <si>
    <t>193 m² construidos</t>
  </si>
  <si>
    <t>Se Vende Casa Fraccionamiento Lomas Altas</t>
  </si>
  <si>
    <t>Lomas De Santa Eulalia, Lomas Altas I, Chihuahua</t>
  </si>
  <si>
    <t>3255000 pesos</t>
  </si>
  <si>
    <t>228 m² construidos</t>
  </si>
  <si>
    <t>Hermosa Casa Estilo Rustico-campirano En Valle Dorado Fracc Campestre</t>
  </si>
  <si>
    <t>Valle Florido 31,iii Etapa Fracc Valle Dorado/km37 Carretera Chihuahua-cuauhtemoc, Valle Dorado, Chihuahua</t>
  </si>
  <si>
    <t>2650000 pesos</t>
  </si>
  <si>
    <t>Casa En Venta En Boreal</t>
  </si>
  <si>
    <t>Stello Modelo Polaris, Fraccionamiento Hacienda Isabella, Chihuahua</t>
  </si>
  <si>
    <t>2750000 pesos</t>
  </si>
  <si>
    <t>214 m² construidos</t>
  </si>
  <si>
    <t>Casa En Venta  Al Norte  En Villas Del Real</t>
  </si>
  <si>
    <t>Paseos Del Real 1, Chihuahua</t>
  </si>
  <si>
    <t>1200000 pesos</t>
  </si>
  <si>
    <t>186 m² construidos</t>
  </si>
  <si>
    <t>Stello Modelo Adhara Plus, Fraccionamiento Hacienda Isabella, Chihuahua</t>
  </si>
  <si>
    <t>202 m² construidos</t>
  </si>
  <si>
    <t>En Venta Casa En  Cantera!!!</t>
  </si>
  <si>
    <t>Cantera Imperial, Residencial La Cantera I, Ii, Iii, Iv Y V, Chihuahua</t>
  </si>
  <si>
    <t>5300000 pesos</t>
  </si>
  <si>
    <t>Casa En Venta En Chihuahua Fraccionamiento Bahías</t>
  </si>
  <si>
    <t>Bahías, Chihuahua</t>
  </si>
  <si>
    <t>4100000 pesos</t>
  </si>
  <si>
    <t>Excelente Residencia De Una Planta En Esquina Fraccionamiento Campanario</t>
  </si>
  <si>
    <t>Misión De Santa Ana De Chinarras, Campanario Iii, Chihuahua</t>
  </si>
  <si>
    <t>2995000 pesos</t>
  </si>
  <si>
    <t>258 m² construidos</t>
  </si>
  <si>
    <t>Casa En Lateral De Periferico</t>
  </si>
  <si>
    <t>Lateral Periférico De La Juventud, Oscar Flores Sánchez, Chihuahua</t>
  </si>
  <si>
    <t>2050000 pesos</t>
  </si>
  <si>
    <t>280 m² construidos</t>
  </si>
  <si>
    <t>Casa En Venta Cumbres Del Sur</t>
  </si>
  <si>
    <t>1500000 pesos</t>
  </si>
  <si>
    <t>90 m² construidos</t>
  </si>
  <si>
    <t>Venta De Casa Ampliada En Villas Del Real</t>
  </si>
  <si>
    <t>Mina La Trinidad, Villa Del Real I, Ii, Iii, Iv Y V, Chihuahua</t>
  </si>
  <si>
    <t>1100000 pesos</t>
  </si>
  <si>
    <t>Stello Modelo Polaris Plus, Fraccionamiento Hacienda Isabella, Chihuahua</t>
  </si>
  <si>
    <t>2820000 pesos</t>
  </si>
  <si>
    <t>223 m² construidos</t>
  </si>
  <si>
    <t>Se Vende Casa En Fraccionamiento Cerrado</t>
  </si>
  <si>
    <t>Monte Huascaran, Residencial Cumbres Iii, Chihuahua</t>
  </si>
  <si>
    <t>425 m² construidos</t>
  </si>
  <si>
    <t>Astra Modelo Splendor, Fraccionamiento Hacienda Isabella, Chihuahua</t>
  </si>
  <si>
    <t>2290000 pesos</t>
  </si>
  <si>
    <t>187 m² construidos</t>
  </si>
  <si>
    <t>Venta Granja Carretera Aldama  1</t>
  </si>
  <si>
    <t>1480000 pesos</t>
  </si>
  <si>
    <t>Casa En Venta En Zona Monte Verde</t>
  </si>
  <si>
    <t>Aunar Modelo Mallorca, Fraccionamiento Hacienda Isabella, Chihuahua</t>
  </si>
  <si>
    <t>2298000 pesos</t>
  </si>
  <si>
    <t>Se Vende Casa Cerca De Vialidades Importantes</t>
  </si>
  <si>
    <t>Laguna De Ascención Y Laguna De Frailes, San Felipe V, Chihuahua</t>
  </si>
  <si>
    <t>4000000 pesos</t>
  </si>
  <si>
    <t xml:space="preserve">    .      (   )     .     </t>
  </si>
  <si>
    <t>Los Huertos, Chihuahua</t>
  </si>
  <si>
    <t>1950000 pesos</t>
  </si>
  <si>
    <t>160 m² de terreno</t>
  </si>
  <si>
    <t>Casas En Venta Zona Bosques De San Francisco Chihuahua</t>
  </si>
  <si>
    <t>Bosques De San Francisco, Chihuahua</t>
  </si>
  <si>
    <t>50000000 pesos</t>
  </si>
  <si>
    <t>1,200 m² construidos</t>
  </si>
  <si>
    <t>Casa Sola En Venta Fracc Campestre Las Carolinas</t>
  </si>
  <si>
    <t>De Las Grullas20124, Campestre Las Carolinas, Chihuahua</t>
  </si>
  <si>
    <t>Venta De Casa En Colonia San Rafael</t>
  </si>
  <si>
    <t>C. J. J. Calvo, San Rafael, Chihuahua</t>
  </si>
  <si>
    <t>1550000 pesos</t>
  </si>
  <si>
    <t>248 m² construidos</t>
  </si>
  <si>
    <t>Casa De Campo En Venta Al Sur De La Cuidad!!</t>
  </si>
  <si>
    <t>Av. Del Bosque, Campestre Del Bosque, Chihuahua</t>
  </si>
  <si>
    <t>3625000 pesos</t>
  </si>
  <si>
    <t>240 m² construidos</t>
  </si>
  <si>
    <t>Venta Rancho Ganadero Ubicado En Carr. Chihuahua - Juarez.</t>
  </si>
  <si>
    <t>El Sauz, Chihuahua</t>
  </si>
  <si>
    <t>630000 dólares</t>
  </si>
  <si>
    <t>1 m² construidos</t>
  </si>
  <si>
    <t>Mansion  En Haciendas De Santa Fe</t>
  </si>
  <si>
    <t>Av. Hacienda De Santa Fe 2503, Hacienda Santa Fé, Chihuahua</t>
  </si>
  <si>
    <t>43000000 pesos</t>
  </si>
  <si>
    <t>1,238 m² construidos</t>
  </si>
  <si>
    <t>Se Vende Casa En Fracccionamiento Cordilleras</t>
  </si>
  <si>
    <t>Torres Del Picacho, Cordilleras, Chihuahua</t>
  </si>
  <si>
    <t>1790000 pesos</t>
  </si>
  <si>
    <t>127 m² construidos</t>
  </si>
  <si>
    <t>Casa En Venta En Lomas Del Santuario</t>
  </si>
  <si>
    <t>Presa Las Virgenes, Lomas Del Santuario, Chihuahua</t>
  </si>
  <si>
    <t>28000000 pesos</t>
  </si>
  <si>
    <t>1,198 m² construidos</t>
  </si>
  <si>
    <t>Venta Y Renta De Casa En Residencial Arcadas Serch</t>
  </si>
  <si>
    <t>610 m² construidos</t>
  </si>
  <si>
    <t>Casas En Venta Zona Reliz Bosques Del Rejon Chihuahua</t>
  </si>
  <si>
    <t>Bosques Del Olivio, Lomas Del Rejón, Chihuahua</t>
  </si>
  <si>
    <t>12100000 pesos</t>
  </si>
  <si>
    <t>570 m² construidos</t>
  </si>
  <si>
    <t>Casa En Venta En Dominion Residencial</t>
  </si>
  <si>
    <t>Cumbres De San Francisco I Y Ii, Chihuahua</t>
  </si>
  <si>
    <t>25000000 pesos</t>
  </si>
  <si>
    <t>756 m² construidos</t>
  </si>
  <si>
    <t>Casas En Venta Zona Granjas Chihuahua</t>
  </si>
  <si>
    <t>Ramon Guzmán, Las Granjas, Chihuahua</t>
  </si>
  <si>
    <t>3300000 pesos</t>
  </si>
  <si>
    <t>Casas En Venta Fraccionamiento Arcadas Chihuahua</t>
  </si>
  <si>
    <t>De Pontevedra, Arcadas, Chihuahua</t>
  </si>
  <si>
    <t>13600000 pesos</t>
  </si>
  <si>
    <t>525 m² construidos</t>
  </si>
  <si>
    <t>Casa En Venta En Colonia Altavista</t>
  </si>
  <si>
    <t>Altavista, Chihuahua</t>
  </si>
  <si>
    <t>2000000 pesos</t>
  </si>
  <si>
    <t>337 m² construidos</t>
  </si>
  <si>
    <t>Casas En Venta Zona San Felipe Chihuahua</t>
  </si>
  <si>
    <t>Fco. A. Barrientos, San Felipe I, Chihuahua</t>
  </si>
  <si>
    <t>3400000 pesos</t>
  </si>
  <si>
    <t>226 m² construidos</t>
  </si>
  <si>
    <t>Casa En Venta En Bosques Boreales Modelo Oslo</t>
  </si>
  <si>
    <t>Diamante Reliz, Chihuahua</t>
  </si>
  <si>
    <t>2334280 pesos</t>
  </si>
  <si>
    <t>173 m² construidos</t>
  </si>
  <si>
    <t>Casas En Venta Zona Norte Chihuahua</t>
  </si>
  <si>
    <t>Árbol De La Higuera 336, Lomas De Montecarlo, Chihuahua</t>
  </si>
  <si>
    <t>1150000 pesos</t>
  </si>
  <si>
    <t>Casa En Venta En Residencial Aunar</t>
  </si>
  <si>
    <t>2707613 pesos</t>
  </si>
  <si>
    <t>171 m² construidos</t>
  </si>
  <si>
    <t>Casa En Venta En Valle Del Ángel</t>
  </si>
  <si>
    <t>Valle Del Ángel, Chihuahua</t>
  </si>
  <si>
    <t>5900000 pesos</t>
  </si>
  <si>
    <t>Se Vende Casa Céntrica  Con Recamara En Planta Baja</t>
  </si>
  <si>
    <t>Fovissste, Chihuahua</t>
  </si>
  <si>
    <t>1680000 pesos</t>
  </si>
  <si>
    <t>141 m² construidos</t>
  </si>
  <si>
    <t>Casa En Venta En Bosques De San Francisco</t>
  </si>
  <si>
    <t>11800000 pesos</t>
  </si>
  <si>
    <t>440 m² construidos</t>
  </si>
  <si>
    <t>Residencia En Venta En Vistas De Las Lomas Con Alberca</t>
  </si>
  <si>
    <t>Rincón De Las Lomas I, Chihuahua</t>
  </si>
  <si>
    <t>19800000 pesos</t>
  </si>
  <si>
    <t>680 m² construidos</t>
  </si>
  <si>
    <t>Guadalupe, Lomas Del Santuario, Chihuahua</t>
  </si>
  <si>
    <t>14900000 pesos</t>
  </si>
  <si>
    <t>645 m² construidos</t>
  </si>
  <si>
    <t>Casa En Venta En Fraccionamiento Barrancas</t>
  </si>
  <si>
    <t>Barranca Sinforosa, Barrancas, Chihuahua</t>
  </si>
  <si>
    <t>5800000 pesos</t>
  </si>
  <si>
    <t>483 m² construidos</t>
  </si>
  <si>
    <t>Casa En Venta Monte Caleres</t>
  </si>
  <si>
    <t>Senda Real, Chihuahua</t>
  </si>
  <si>
    <t>4005000 pesos</t>
  </si>
  <si>
    <t>252 m² construidos</t>
  </si>
  <si>
    <t>Casas En Venta Zona Norte Rinconada De La Sierra Chihuahua</t>
  </si>
  <si>
    <t>Rinconada Sierra Blanca 4409, Rinconada De La Sierra, Chihuahua</t>
  </si>
  <si>
    <t>2450000 pesos</t>
  </si>
  <si>
    <t>263 m² construidos</t>
  </si>
  <si>
    <t>Casas En Venta Zona Tec De Monterrey Chihuahua</t>
  </si>
  <si>
    <t>Mimosas Y Tercera 4100, Tec. De Monterrey, Chihuahua</t>
  </si>
  <si>
    <t>1600000 pesos</t>
  </si>
  <si>
    <t>Casa En Venta En Residencial Los Leones</t>
  </si>
  <si>
    <t>Paseo De Los Leones, Chihuahua</t>
  </si>
  <si>
    <t>460 m² construidos</t>
  </si>
  <si>
    <t>Se Vende Casa Con Alberca</t>
  </si>
  <si>
    <t>Lomas La Salle I, Chihuahua</t>
  </si>
  <si>
    <t>Av Valle Escondido, Bosques De San Francisco, Chihuahua</t>
  </si>
  <si>
    <t>12500000 pesos</t>
  </si>
  <si>
    <t>471 m² construidos</t>
  </si>
  <si>
    <t>Casa En Venta En Dominion</t>
  </si>
  <si>
    <t>Casa En Venta En Chihuahua Fraccionamiento Aunar Residencial</t>
  </si>
  <si>
    <t>Ejido Labor De Terrazas, Chihuahua</t>
  </si>
  <si>
    <t>2268198 pesos</t>
  </si>
  <si>
    <t>Casa En Venta Zona San Francisco Chihuahua</t>
  </si>
  <si>
    <t>Paseo Real De San Francisco Cuellar 5916, Country Club San Francisco, Chihuahua</t>
  </si>
  <si>
    <t>12600000 pesos</t>
  </si>
  <si>
    <t>394 m² construidos</t>
  </si>
  <si>
    <t>Casa En Venta Fraccionamiento Bosque Real</t>
  </si>
  <si>
    <t>Granja En Venta En Col. Aeropuerto</t>
  </si>
  <si>
    <t>Calle 75, Aeropuerto, Chihuahua</t>
  </si>
  <si>
    <t>Casa Con Jacuzzi En Venta Zona San Francisco Valle Del Angel Chihuahua</t>
  </si>
  <si>
    <t>Valle Verde, Valle Del Angel I Y Ii, Chihuahua</t>
  </si>
  <si>
    <t>6250000 pesos</t>
  </si>
  <si>
    <t>Cumbre De Encinar, Cumbres De San Francisco I Y Ii, Chihuahua</t>
  </si>
  <si>
    <t>443 m² construidos</t>
  </si>
  <si>
    <t>Casa En Venta Con Recamara En Planta Baja Zona Centro Santa Rita Chihuahua</t>
  </si>
  <si>
    <t>Santa Rita 2203, Santa Rita, Chihuahua</t>
  </si>
  <si>
    <t>2400000 pesos</t>
  </si>
  <si>
    <t>196 m² construidos</t>
  </si>
  <si>
    <t>Casas En Venta Zona Fashion Mall Castello Chihuahua</t>
  </si>
  <si>
    <t>5600000 pesos</t>
  </si>
  <si>
    <t>312 m² construidos</t>
  </si>
  <si>
    <t>Casa En Venta En Valle De San Pedro</t>
  </si>
  <si>
    <t>Los Arroyos I, Ii Y Iii, Chihuahua</t>
  </si>
  <si>
    <t>106 m² construidos</t>
  </si>
  <si>
    <t>Venta De Terreno Con 3 Casas En El Interior</t>
  </si>
  <si>
    <t>Zona Industrial Nombre De Dios, Chihuahua</t>
  </si>
  <si>
    <t>1995000 pesos</t>
  </si>
  <si>
    <t>Casas En Venta Zona Norte Campestre Las Carolinas Chihuahua</t>
  </si>
  <si>
    <t>Las Grullas, Campestre Las Carolinas, Chihuahua</t>
  </si>
  <si>
    <t>8730000 pesos</t>
  </si>
  <si>
    <t>487 m² construidos</t>
  </si>
  <si>
    <t>Casa En Venta Zona San Felipe Chihuahua</t>
  </si>
  <si>
    <t>Republica De Jamaica 6320, Burócrata Estatal, Chihuahua</t>
  </si>
  <si>
    <t>7000000 pesos</t>
  </si>
  <si>
    <t>478 m² construidos</t>
  </si>
  <si>
    <t>Casas En Venta Bosques Del Rejón Chihuahua</t>
  </si>
  <si>
    <t>Bosque Del Olivo, Lomas Del Rejón, Chihuahua</t>
  </si>
  <si>
    <t>11050000 pesos</t>
  </si>
  <si>
    <t>380 m² construidos</t>
  </si>
  <si>
    <t>Quintas Del Sol, Chihuahua</t>
  </si>
  <si>
    <t>3900000 pesos</t>
  </si>
  <si>
    <t>308 m² construidos</t>
  </si>
  <si>
    <t>Casa En Venta Zona Canteras Natura Chihuahua</t>
  </si>
  <si>
    <t>Vistas De La Sierra, Cantera Del Pedregal, Chihuahua</t>
  </si>
  <si>
    <t>470 m² construidos</t>
  </si>
  <si>
    <t>Casas En Venta Zona Lomas Del Santuario Chihuahua</t>
  </si>
  <si>
    <t>Presa La Boquilla, Lomas Del Santuario, Chihuahua</t>
  </si>
  <si>
    <t>271 m² construidos</t>
  </si>
  <si>
    <t>Excelente Residencia En Encordada De Santa Fe</t>
  </si>
  <si>
    <t>Quintas Del Sol Ii, Chihuahua</t>
  </si>
  <si>
    <t>1,396 m² construidos</t>
  </si>
  <si>
    <t xml:space="preserve">Casa En Venta En La  Col. Panamericana Con Pequeña Recámara </t>
  </si>
  <si>
    <t>Panamericana, Chihuahua</t>
  </si>
  <si>
    <t>2850000 pesos</t>
  </si>
  <si>
    <t>231 m² construidos</t>
  </si>
  <si>
    <t>Fraccionamiento Rinconada De La Sierra</t>
  </si>
  <si>
    <t>Rinconada De La Sierra, Rinconada De La Sierra, Chihuahua</t>
  </si>
  <si>
    <t>228 m² de terreno</t>
  </si>
  <si>
    <t>Casas En Venta Zona Norte Colinas Del Sol Chihuahua</t>
  </si>
  <si>
    <t>Av. De Las Águilas, Colinas Del Sol, Chihuahua</t>
  </si>
  <si>
    <t>149 m² construidos</t>
  </si>
  <si>
    <t>Casa En Venta Zona Bosques De San Francisco</t>
  </si>
  <si>
    <t>497 m² construidos</t>
  </si>
  <si>
    <t>Casa En Venta Zona Canteras Chihuahua</t>
  </si>
  <si>
    <t>Cantera Romana 7710, Residencial La Cantera I, Ii, Iii, Iv Y V, Chihuahua</t>
  </si>
  <si>
    <t>6850000 pesos</t>
  </si>
  <si>
    <t>343 m² construidos</t>
  </si>
  <si>
    <t>Casa En Venta Aunar Residencial Baroja</t>
  </si>
  <si>
    <t>2671923 pesos</t>
  </si>
  <si>
    <t>Casa En Venta En Las Haciendas</t>
  </si>
  <si>
    <t>Cerrada De Santa Clara, Haciendas I, Chihuahua</t>
  </si>
  <si>
    <t>6400000 pesos</t>
  </si>
  <si>
    <t>417 m² construidos</t>
  </si>
  <si>
    <t>Casa - Luis Fuentes Mares</t>
  </si>
  <si>
    <t>Col Luis Fuentes Mares, Luis Fuentes Mares, Chihuahua</t>
  </si>
  <si>
    <t>660000 pesos</t>
  </si>
  <si>
    <t>129 m² de terreno</t>
  </si>
  <si>
    <t>Alonso De Oliva 4202, Rincones De San Francisco, Chihuahua</t>
  </si>
  <si>
    <t>324 m² construidos</t>
  </si>
  <si>
    <t>Casa En Venta Con Recamara Principal En Planta Baja En Colon</t>
  </si>
  <si>
    <t>José María Iglesias, Panamericana, Chihuahua</t>
  </si>
  <si>
    <t>464 m² construidos</t>
  </si>
  <si>
    <t>Rinconada De La Sierra Etapa Iv, Rinconada De La Sierra, Chihuahua</t>
  </si>
  <si>
    <t>3350000 pesos</t>
  </si>
  <si>
    <t>262 m² de terreno</t>
  </si>
  <si>
    <t>Venta Casa En Residencial Santa Fe $9</t>
  </si>
  <si>
    <t>Quintas Del Sol Iii, Chihuahua</t>
  </si>
  <si>
    <t>9350000 pesos</t>
  </si>
  <si>
    <t>526 m² construidos</t>
  </si>
  <si>
    <t>Casa En Venta En Bosques Boreales Modelo Kiruna</t>
  </si>
  <si>
    <t>2379000 pesos</t>
  </si>
  <si>
    <t>Casas En Venta Zona Panamericana Chihuahua</t>
  </si>
  <si>
    <t>Carbonel, Panamericana, Chihuahua</t>
  </si>
  <si>
    <t>2250000 pesos</t>
  </si>
  <si>
    <t>229 m² construidos</t>
  </si>
  <si>
    <t>Casas En Venta Zona Fashion Mall Lomas La Salle Chihuahua</t>
  </si>
  <si>
    <t>Arnoldo, Lomas La Salle I, Chihuahua</t>
  </si>
  <si>
    <t>267 m² construidos</t>
  </si>
  <si>
    <t>Casa En Venta En Cimarrón Con La Mejor A La Vista A La Ciuda</t>
  </si>
  <si>
    <t>Presa Falcón, Lomas Del Santuario, Chihuahua</t>
  </si>
  <si>
    <t>257 m² construidos</t>
  </si>
  <si>
    <t>Batallon De San Patricio, Santa Rita, Chihuahua</t>
  </si>
  <si>
    <t>3785000 pesos</t>
  </si>
  <si>
    <t>251 m² construidos</t>
  </si>
  <si>
    <t>Casa En Venta Zona Reliz Seratta 36 Chihuahua</t>
  </si>
  <si>
    <t>Luminosita 2516, Fraccionamiento Hacienda Isabella, Chihuahua</t>
  </si>
  <si>
    <t>129 m² construidos</t>
  </si>
  <si>
    <t>Casa En Venta En Hacienda Santa Fe</t>
  </si>
  <si>
    <t>1,393 m² construidos</t>
  </si>
  <si>
    <t>Casa En Venta Un Piso Zona Centro Chihuahua</t>
  </si>
  <si>
    <t>Av. Cuauhtémoc, Cuauhtémoc, Chihuahua</t>
  </si>
  <si>
    <t>6880000 pesos</t>
  </si>
  <si>
    <t>492 m² construidos</t>
  </si>
  <si>
    <t>Rinconada De La Sierra, Chihuahua</t>
  </si>
  <si>
    <t>4370000 pesos</t>
  </si>
  <si>
    <t>333 m² construidos</t>
  </si>
  <si>
    <t>Casa En Venta En Zona Boreal Modelo Polaris</t>
  </si>
  <si>
    <t>2790000 pesos</t>
  </si>
  <si>
    <t>Casa En Venta En Residencial Universidad Cerca De La Uach</t>
  </si>
  <si>
    <t>Universidad La Salle #1623, Chihuahua</t>
  </si>
  <si>
    <t>199 m² de terreno</t>
  </si>
  <si>
    <t>Dominguez De Mendoza, San Felipe I, Chihuahua</t>
  </si>
  <si>
    <t>356 m² construidos</t>
  </si>
  <si>
    <t>Oportunidad¡¡ Casa En Venta Por Residencial Campestre Lilram</t>
  </si>
  <si>
    <t>Campestre Residencial I, Chihuahua</t>
  </si>
  <si>
    <t>535 m² construidos</t>
  </si>
  <si>
    <t>Estrene Espectacular Residencia En Bosque Real Ii</t>
  </si>
  <si>
    <t>Avenida Bosque Real, Bosques Del Valle, Chihuahua</t>
  </si>
  <si>
    <t>264 m² construidos</t>
  </si>
  <si>
    <t>Casas En Venta Zona Centro Norte Chihuahua</t>
  </si>
  <si>
    <t>Ciprés 1712, Las Granjas, Chihuahua</t>
  </si>
  <si>
    <t>3600000 pesos</t>
  </si>
  <si>
    <t>217 m² construidos</t>
  </si>
  <si>
    <t>Granja En Venta A Pie De Carretera En Sacramento Con Restaur</t>
  </si>
  <si>
    <t>Colonia Riberas Del Sacramento I Y Ii, Chihuahua</t>
  </si>
  <si>
    <t>311 m² construidos</t>
  </si>
  <si>
    <t>Casa En Venta Misión Del Valle Ll</t>
  </si>
  <si>
    <t>Misión Del Bosque  6504, Misión Del Valle Ii, Chihuahua</t>
  </si>
  <si>
    <t>292 m² construidos</t>
  </si>
  <si>
    <t>Casa En Venta En San Felipe De 1 Piso</t>
  </si>
  <si>
    <t>Casa En Venta En Pedregal Del Ángel</t>
  </si>
  <si>
    <t>San Ángel, Chihuahua</t>
  </si>
  <si>
    <t>5950000 pesos</t>
  </si>
  <si>
    <t>Casa En Venta En Las Fuentes Frente A Parque</t>
  </si>
  <si>
    <t>Las Fuentes, Chihuahua</t>
  </si>
  <si>
    <t>199 m² construidos</t>
  </si>
  <si>
    <t>San Felipe Ii, Chihuahua</t>
  </si>
  <si>
    <t>8250000 pesos</t>
  </si>
  <si>
    <t>480 m² construidos</t>
  </si>
  <si>
    <t>Se Vende Casa De Dos Plantas Al Norte</t>
  </si>
  <si>
    <t>Ignacio Rodriguez, Nuevo Triunfo, Chihuahua</t>
  </si>
  <si>
    <t>Venta De Casa Nueva En Colonia Esperanza</t>
  </si>
  <si>
    <t>97 m² construidos</t>
  </si>
  <si>
    <t>Casa En Venta En Fracc. Haciendas</t>
  </si>
  <si>
    <t>Haciendas 3 Hermanos, Haciendas Iii, Chihuahua</t>
  </si>
  <si>
    <t>429 m² construidos</t>
  </si>
  <si>
    <t>Venta Casa Residencial Quintas Del Sol Jean</t>
  </si>
  <si>
    <t>Alabama, Quintas Del Sol, Chihuahua</t>
  </si>
  <si>
    <t>16000000 pesos</t>
  </si>
  <si>
    <t>960 m² construidos</t>
  </si>
  <si>
    <t>Casas En Venta Zona Norte Claustros Universitarios Chihuahua</t>
  </si>
  <si>
    <t>Claustros De Los Agustinos, Los Claustros Universidad, Chihuahua</t>
  </si>
  <si>
    <t>1650000 pesos</t>
  </si>
  <si>
    <t>144 m² construidos</t>
  </si>
  <si>
    <t>Venta De Casa Como Nueva Equipadisima Excelente Ubicación Caminos Del Valle I Fraccionamiento Privado Zona (valle Escondido) Con Recamara En Planta Baja.</t>
  </si>
  <si>
    <t>Circuito Valle Del Ebro, Chihuahua</t>
  </si>
  <si>
    <t>2320000 pesos</t>
  </si>
  <si>
    <t>120 m² construidos</t>
  </si>
  <si>
    <t>Casas En Venta Zona Sur Centro Santa Rosa Chihuahua</t>
  </si>
  <si>
    <t>12 A. 5212, Santa Rosa, Chihuahua</t>
  </si>
  <si>
    <t>1390000 pesos</t>
  </si>
  <si>
    <t>134 m² construidos</t>
  </si>
  <si>
    <t>Casas En Venta Valle Del Angel Chihuahua</t>
  </si>
  <si>
    <t>6354000 pesos</t>
  </si>
  <si>
    <t>396 m² construidos</t>
  </si>
  <si>
    <t>Casa En Venta En Bosques Boreales  Modelo Yukón</t>
  </si>
  <si>
    <t>2505880 pesos</t>
  </si>
  <si>
    <t>194 m² construidos</t>
  </si>
  <si>
    <t>Casa En Venta De 1 Piso En Fraccionamiento Cordilleras.</t>
  </si>
  <si>
    <t>210 m² construidos</t>
  </si>
  <si>
    <t>Casa En Venta Zona Fashion Mall Las Haciendas Chihuahua</t>
  </si>
  <si>
    <t>Haciendas I, Chihuahua</t>
  </si>
  <si>
    <t>399 m² construidos</t>
  </si>
  <si>
    <t>Casa De Un Piso En Venta Zona San Felipe Chihuahua</t>
  </si>
  <si>
    <t>A. F. Carbonel, San Felipe I, Chihuahua</t>
  </si>
  <si>
    <t>519 m² construidos</t>
  </si>
  <si>
    <t>Casa En Venta Zona Lomas Del Santuario Chihuahua</t>
  </si>
  <si>
    <t>Leticia, Lomas Del Santuario, Chihuahua</t>
  </si>
  <si>
    <t>6300000 pesos</t>
  </si>
  <si>
    <t>289 m² construidos</t>
  </si>
  <si>
    <t>Casa En Venta En Bosques Boreales Modelo Osaka</t>
  </si>
  <si>
    <t>2434000 pesos</t>
  </si>
  <si>
    <t>Casa En Venta Bosques Del Rejón Chihuahua</t>
  </si>
  <si>
    <t>Bosque Del Encino, Lomas Del Rejón, Chihuahua</t>
  </si>
  <si>
    <t>10800000 pesos</t>
  </si>
  <si>
    <t>430 m² construidos</t>
  </si>
  <si>
    <t>Casa En Venta En Cerrada Cimarron</t>
  </si>
  <si>
    <t>Cumbres De Encinar (cerrada Cimarron), Cumbres De San Francisco I Y Ii, Chihuahua</t>
  </si>
  <si>
    <t>Casa En Venta Zona Fashion Mall Puerta De Hierro Chihuahua</t>
  </si>
  <si>
    <t>Cordova 3704, Puerta De Hierro I, Chihuahua</t>
  </si>
  <si>
    <t>7700000 pesos</t>
  </si>
  <si>
    <t>510 m² construidos</t>
  </si>
  <si>
    <t>Casa En Venta Con Excelente Vista En Lomas Universidad</t>
  </si>
  <si>
    <t>Lomas, Lomas Universidad I, Chihuahua</t>
  </si>
  <si>
    <t>2150000 pesos</t>
  </si>
  <si>
    <t>133 m² construidos</t>
  </si>
  <si>
    <t>Casa En Venta Zona Canteras Albaterra Chihuahua</t>
  </si>
  <si>
    <t>Paseos De Albaterra, Residencial Albaterra, Chihuahua</t>
  </si>
  <si>
    <t>218 m² construidos</t>
  </si>
  <si>
    <t>Stello Residencial Modelo Adhara</t>
  </si>
  <si>
    <t>Residencial Stello Hacienda Bonita Y Av. Monteverde / Prol. Teofilo Borunda Zona Bóreal, Fraccionamiento Castello Residencial, Chihuahua</t>
  </si>
  <si>
    <t>2348000 pesos</t>
  </si>
  <si>
    <t>Casa En Venta En Zona El Reliz</t>
  </si>
  <si>
    <t>177 m² construidos</t>
  </si>
  <si>
    <t>Casas En Venta Puerta De Hierro Chihuahua</t>
  </si>
  <si>
    <t>7300000 pesos</t>
  </si>
  <si>
    <t>424 m² construidos</t>
  </si>
  <si>
    <t>Casa Dos Plantas Recámara Planta Baja</t>
  </si>
  <si>
    <t>Circuito Pavia, Las Canteras, Chihuahua</t>
  </si>
  <si>
    <t>220 m² construidos</t>
  </si>
  <si>
    <t>Oportunidad¡¡¡ Venta De Casa Nueva En Rinconada La Sierra Fc</t>
  </si>
  <si>
    <t>Casas En Venta Zona Tec De Monterrey Francisco I Madero Chihuahua</t>
  </si>
  <si>
    <t>Mitla, Francisco I Madero, Chihuahua</t>
  </si>
  <si>
    <t>2675000 pesos</t>
  </si>
  <si>
    <t>Casa Al Norte Cerca Periférico Juventud</t>
  </si>
  <si>
    <t>Jardines De Saucito, Chihuahua</t>
  </si>
  <si>
    <t>140 m² de terreno</t>
  </si>
  <si>
    <t>Casa En Venta Residencial Campestre Chihuahua</t>
  </si>
  <si>
    <t>Mirador, Chihuahua</t>
  </si>
  <si>
    <t>Casa En Venta En Zona Centro</t>
  </si>
  <si>
    <t>Calle 4a Esquina Con Gomez Farias, Zona Centro, Chihuahua</t>
  </si>
  <si>
    <t>3950000 pesos</t>
  </si>
  <si>
    <t>268 m² construidos</t>
  </si>
  <si>
    <t>Casa En Venta En Bosques De San Pedro</t>
  </si>
  <si>
    <t>San Pedro, Chihuahua</t>
  </si>
  <si>
    <t>2200000 pesos</t>
  </si>
  <si>
    <t>156 m² construidos</t>
  </si>
  <si>
    <t>Casa  En Colonia San Felipe</t>
  </si>
  <si>
    <t>Fernando De Borja, San Felipe I, Chihuahua</t>
  </si>
  <si>
    <t>7200000 pesos</t>
  </si>
  <si>
    <t>500 m² construidos</t>
  </si>
  <si>
    <t>Casa En Venta En Quintas Del Sol</t>
  </si>
  <si>
    <t>4250000 pesos</t>
  </si>
  <si>
    <t>307 m² construidos</t>
  </si>
  <si>
    <t>Casa En Venta Zona Reliz Monteverde Chihuahua</t>
  </si>
  <si>
    <t>Llanura Copal 15094 - Monteverde, Fraccionamiento Monteverde I, Chihuahua</t>
  </si>
  <si>
    <t>109 m² construidos</t>
  </si>
  <si>
    <t>Casa En Venta Lomas Del Pedregal Zona Valles</t>
  </si>
  <si>
    <t>Casas En Venta Haciendas Chihuahua</t>
  </si>
  <si>
    <t>Haciendas Las Chepas 3213, Haciendas I, Chihuahua</t>
  </si>
  <si>
    <t>6000000 pesos</t>
  </si>
  <si>
    <t>Parques De San Felipe, Chihuahua</t>
  </si>
  <si>
    <t>322 m² construidos</t>
  </si>
  <si>
    <t>Casa En Venta Zona Reliz Real Saratoga Chihuahua</t>
  </si>
  <si>
    <t>2600000 pesos</t>
  </si>
  <si>
    <t>Se Vende Residencia</t>
  </si>
  <si>
    <t>J.m. Ratkay, Jardines De San Francisco, Chihuahua</t>
  </si>
  <si>
    <t>418 m² construidos</t>
  </si>
  <si>
    <t>Casa En Venta En Bosques Boreales Modelo Levi</t>
  </si>
  <si>
    <t>2222300 pesos</t>
  </si>
  <si>
    <t>Casa En Venta Zona Norte Por Pistolas Meneses</t>
  </si>
  <si>
    <t>Puerta Labrada, Los Portales, Chihuahua</t>
  </si>
  <si>
    <t>980000 pesos</t>
  </si>
  <si>
    <t>164 m² construidos</t>
  </si>
  <si>
    <t>Casa En Venta En Rincón De Las Lomas</t>
  </si>
  <si>
    <t>29630000 pesos</t>
  </si>
  <si>
    <t>808 m² construidos</t>
  </si>
  <si>
    <t>Hermosa Residencia En Residencial San Franciscoclub.</t>
  </si>
  <si>
    <t>Country Club San Francisco, Chihuahua</t>
  </si>
  <si>
    <t>9800000 pesos</t>
  </si>
  <si>
    <t>Monteverde Cerrada Navarra</t>
  </si>
  <si>
    <t>Av Monteverde Cerrada Navarra, Fraccionamiento Hacienda Carlota, Chihuahua</t>
  </si>
  <si>
    <t>153 m² construidos</t>
  </si>
  <si>
    <t>Casa En Venta En Zona Boreal Modelo Lumina</t>
  </si>
  <si>
    <t>Fraccionamiento Cumbres</t>
  </si>
  <si>
    <t>Fraccionamiento Cumbres 3, Chihuahua</t>
  </si>
  <si>
    <t>383 m² de terreno</t>
  </si>
  <si>
    <t>Casa En Venta Zona Canteras Residencial Asturias Chihuahua</t>
  </si>
  <si>
    <t>Villa Toscana, Chihuahua</t>
  </si>
  <si>
    <t>6700000 pesos</t>
  </si>
  <si>
    <t>Casa En Venta En Lomas Universidad</t>
  </si>
  <si>
    <t>2700000 pesos</t>
  </si>
  <si>
    <t>295 m² construidos</t>
  </si>
  <si>
    <t>Casa En Venta Zona Norte Campo Bello Chihuahua</t>
  </si>
  <si>
    <t>Cto. Campo De Avena 9341, Campo Bello, Chihuahua</t>
  </si>
  <si>
    <t>184 m² construidos</t>
  </si>
  <si>
    <t>Casa En Venta Moderna Y Super Equipada En Las Canteras</t>
  </si>
  <si>
    <t>Cima La Cantera, Chihuahua</t>
  </si>
  <si>
    <t>296 m² de terreno</t>
  </si>
  <si>
    <t>Casa En Venta En Las Haciendas Frente A Parque</t>
  </si>
  <si>
    <t>Plazas Las Haciendas, Chihuahua</t>
  </si>
  <si>
    <t>Casa En Venta Zona Valle Escondido Con Recamara En Planta Ba</t>
  </si>
  <si>
    <t>Valdivia 1, Valle Escondido, Chihuahua</t>
  </si>
  <si>
    <t>230 m² construidos</t>
  </si>
  <si>
    <t>Casa En Venta En San Felipe Iv Etapa</t>
  </si>
  <si>
    <t>San Felipe Iv, Chihuahua</t>
  </si>
  <si>
    <t>6825000 pesos</t>
  </si>
  <si>
    <t>432 m² construidos</t>
  </si>
  <si>
    <t>Casa En Venta En Bosques Del Rejón Con Rec. En Planta Baja</t>
  </si>
  <si>
    <t>Lomas Del Rejón, Chihuahua</t>
  </si>
  <si>
    <t>416 m² construidos</t>
  </si>
  <si>
    <t>Casa En Venta Con 4 Recámaras</t>
  </si>
  <si>
    <t>Residencial Universidad, Chihuahua</t>
  </si>
  <si>
    <t>2550000 pesos</t>
  </si>
  <si>
    <t>191 m² construidos</t>
  </si>
  <si>
    <t>Oportunidad¡¡ Casa En Venta Por Residencial Barrancas Flch</t>
  </si>
  <si>
    <t>Barrancas, Chihuahua</t>
  </si>
  <si>
    <t>3750000 pesos</t>
  </si>
  <si>
    <t>207 m² construidos</t>
  </si>
  <si>
    <t>Hermosa Casa En Venta En Las Granjas</t>
  </si>
  <si>
    <t>Gonzalez Ortega, Las Granjas, Chihuahua</t>
  </si>
  <si>
    <t>3045041 pesos</t>
  </si>
  <si>
    <t>Casa En Venta Fraccionamiento Monte Caleres</t>
  </si>
  <si>
    <t>3471461 pesos</t>
  </si>
  <si>
    <t>Bonita Casa En Venta Fraccionamiento Cordilleras.</t>
  </si>
  <si>
    <t>Cordilleras, Chihuahua</t>
  </si>
  <si>
    <t>2300000 pesos</t>
  </si>
  <si>
    <t>155 m² construidos</t>
  </si>
  <si>
    <t>Fraccionamiento Cantera Del Pedregal</t>
  </si>
  <si>
    <t>Residencial Natura, Cantera Del Pedregal, Chihuahua</t>
  </si>
  <si>
    <t>470 m² de terreno</t>
  </si>
  <si>
    <t>Lomas Universidad</t>
  </si>
  <si>
    <t>Bahia De Acapulco, Lomas Universidad I, Chihuahua</t>
  </si>
  <si>
    <t>427 m² construidos</t>
  </si>
  <si>
    <t>Venta De Casa En Rinconadas 4</t>
  </si>
  <si>
    <t>2780000 pesos</t>
  </si>
  <si>
    <t>197 m² construidos</t>
  </si>
  <si>
    <t>Casa En Venta En Campestre</t>
  </si>
  <si>
    <t>13200000 pesos</t>
  </si>
  <si>
    <t>Casa En Venta  En Club Campestre</t>
  </si>
  <si>
    <t>Club Campestre, Chihuahua</t>
  </si>
  <si>
    <t>475 m² construidos</t>
  </si>
  <si>
    <t>Casas En Venta Los Sicomoros Chihuahua</t>
  </si>
  <si>
    <t>Bosque Moctezuma, Los Sicomoros, Chihuahua</t>
  </si>
  <si>
    <t>2900000 pesos</t>
  </si>
  <si>
    <t>441 m² construidos</t>
  </si>
  <si>
    <t>Casa Sola En Venta En Campanario</t>
  </si>
  <si>
    <t>Campanario, Chihuahua</t>
  </si>
  <si>
    <t>3695000 pesos</t>
  </si>
  <si>
    <t>Propiedades Con Uso De Suelo En Esquina</t>
  </si>
  <si>
    <t>Carbonel, San Felipe I, Chihuahua</t>
  </si>
  <si>
    <t>9200000 pesos</t>
  </si>
  <si>
    <t>737 m² construidos</t>
  </si>
  <si>
    <t>Casa En Venta En La Cañada</t>
  </si>
  <si>
    <t>407 m² construidos</t>
  </si>
  <si>
    <t>Casa - Residencial Campestre Residencial</t>
  </si>
  <si>
    <t>Residencial Campestre, Campestre Residencial I, Chihuahua</t>
  </si>
  <si>
    <t>399 m² de terreno</t>
  </si>
  <si>
    <t>Casa En Venta Zona Sur Chihuahua</t>
  </si>
  <si>
    <t>S. Juan Del Rio, Las Animas, Chihuahua</t>
  </si>
  <si>
    <t>Casa En Venta Colonia Burocrata Estatal</t>
  </si>
  <si>
    <t>9 De Agosto, Burócrata Estatal, Chihuahua</t>
  </si>
  <si>
    <t>3500000 pesos</t>
  </si>
  <si>
    <t>331 m² construidos</t>
  </si>
  <si>
    <t>Casa En Venta En Los Leones Iii</t>
  </si>
  <si>
    <t>Portland, Los Leones, Chihuahua</t>
  </si>
  <si>
    <t>Casa En Venta En Lomas Del Santuario Ii Etapa</t>
  </si>
  <si>
    <t>Lomas Del Santuario Ii Etapa, Chihuahua</t>
  </si>
  <si>
    <t>4740000 pesos</t>
  </si>
  <si>
    <t>Casa En Venta En Bosques Del Valle</t>
  </si>
  <si>
    <t>6800000 pesos</t>
  </si>
  <si>
    <t>Casas En Venta Zona Canteras Cumbres Chihuahua</t>
  </si>
  <si>
    <t>Residencial Cumbres Iii, Chihuahua</t>
  </si>
  <si>
    <t>Casa Con Alberca En Venta Zona Canteras Chihuahua</t>
  </si>
  <si>
    <t>Cantera Petra Santa, Residencial La Cantera I, Ii, Iii, Iv Y V, Chihuahua</t>
  </si>
  <si>
    <t>6600000 pesos</t>
  </si>
  <si>
    <t>13500000 pesos</t>
  </si>
  <si>
    <t>Casa En Venta Fraccionamiento Roma</t>
  </si>
  <si>
    <t>Roma Iv, Chihuahua</t>
  </si>
  <si>
    <t>168 m² construidos</t>
  </si>
  <si>
    <t>Lomas Del Santuario, Chihuahua</t>
  </si>
  <si>
    <t>298 m² construidos</t>
  </si>
  <si>
    <t>Casa En Venta Fraccionamiento Altavista Con Muy Amplio Terre</t>
  </si>
  <si>
    <t>485 m² construidos</t>
  </si>
  <si>
    <t>Casa En Venta En Monteverde</t>
  </si>
  <si>
    <t>Mod Albero Monteverde, Fraccionamiento Monteverde I, Chihuahua</t>
  </si>
  <si>
    <t>Se Vende Granja Al Norte</t>
  </si>
  <si>
    <t>Los Mexicanos, El Sacramento, Chihuahua</t>
  </si>
  <si>
    <t>Oportunidad¡¡ Venta Casa Fracc. Hacienda Del Moro</t>
  </si>
  <si>
    <t>., Hacienda Camila, Chihuahua</t>
  </si>
  <si>
    <t>2990000 pesos</t>
  </si>
  <si>
    <t>340 m² construidos</t>
  </si>
  <si>
    <t>Casa En Venta Club Campestre De Chihuahua</t>
  </si>
  <si>
    <t>Campestre, Club Campestre, Chihuahua</t>
  </si>
  <si>
    <t>453 m² construidos</t>
  </si>
  <si>
    <t>Casa En Venta Recamara En Planta Baja Zona Sur Chihuahua</t>
  </si>
  <si>
    <t>Lourdes Garza, Lázaro Cárdenas, Chihuahua</t>
  </si>
  <si>
    <t>1190000 pesos</t>
  </si>
  <si>
    <t>180 m² construidos</t>
  </si>
  <si>
    <t>Casa En Venta Zona Cantera</t>
  </si>
  <si>
    <t>Florencia, Fraccionamiento Privanza Puente De Piedra, Chihuahua</t>
  </si>
  <si>
    <t>3890000 pesos</t>
  </si>
  <si>
    <t>216 m² construidos</t>
  </si>
  <si>
    <t>Casa En Venta En San Felipe De 1 Planta</t>
  </si>
  <si>
    <t>Estrena Casa En Fracc. De Altozano Jan</t>
  </si>
  <si>
    <t>Pedregal Del Valle, Chihuahua</t>
  </si>
  <si>
    <t>Casa En Venta En Arcadas Residencial</t>
  </si>
  <si>
    <t>862 m² construidos</t>
  </si>
  <si>
    <t>Casa En Venta En Altaria Ruba</t>
  </si>
  <si>
    <t>Ejido Ejido Labor De Terrazas, Chihuahua</t>
  </si>
  <si>
    <t>235 m² construidos</t>
  </si>
  <si>
    <t>Hermosa Casa Recién Pintada</t>
  </si>
  <si>
    <t>Martires De Chicago 1008, Tierra Y Libertad, Chihuahua</t>
  </si>
  <si>
    <t>1250000 pesos</t>
  </si>
  <si>
    <t>162 m² de terreno</t>
  </si>
  <si>
    <t>Casa En Venta En Unidad Presidentes</t>
  </si>
  <si>
    <t>Presidentes, Chihuahua</t>
  </si>
  <si>
    <t>Casa En Venta En Bosques Del Rejon</t>
  </si>
  <si>
    <t>7850000 pesos</t>
  </si>
  <si>
    <t>323 m² construidos</t>
  </si>
  <si>
    <t>Venta De Rancho Por El Sauz Flsal</t>
  </si>
  <si>
    <t>22000000 pesos</t>
  </si>
  <si>
    <t>Casa - Paseo De Los Leones</t>
  </si>
  <si>
    <t>Praderas Del Leon, Chihuahua</t>
  </si>
  <si>
    <t>240 m² de terreno</t>
  </si>
  <si>
    <t>Venta Casa (uso Comercial) Las Granjas Flomu</t>
  </si>
  <si>
    <t>Fresno, Las Granjas, Chihuahua</t>
  </si>
  <si>
    <t>Casa En Venta Zona Norte Campestre Las Carolinas Chihuahua</t>
  </si>
  <si>
    <t>717 m² construidos</t>
  </si>
  <si>
    <t>Casa En Venta En Club Campestre</t>
  </si>
  <si>
    <t>10300000 pesos</t>
  </si>
  <si>
    <t>476 m² construidos</t>
  </si>
  <si>
    <t>Casa En Venta Fracc Privado Molino De Viento</t>
  </si>
  <si>
    <t>Molino Inca, Molino De Viento, Chihuahua</t>
  </si>
  <si>
    <t>2190000 pesos</t>
  </si>
  <si>
    <t>Casa En Venta En Zona Boreal Modelo Adhara</t>
  </si>
  <si>
    <t>Se Vende Casa En Cantera Iii</t>
  </si>
  <si>
    <t>Rojo Alicante 7514, Las Canteras, Chihuahua</t>
  </si>
  <si>
    <t>Presa De Obiachi 2406, Lomas Del Santuario, Chihuahua</t>
  </si>
  <si>
    <t>4850000 pesos</t>
  </si>
  <si>
    <t>Hermosa Casa En Granjas Universitarias!!</t>
  </si>
  <si>
    <t>Fraccionamiento Universitario, Granjas Universitarias, Chihuahua</t>
  </si>
  <si>
    <t>9000000 pesos</t>
  </si>
  <si>
    <t>1,100 m² construidos</t>
  </si>
  <si>
    <t>296 m² construidos</t>
  </si>
  <si>
    <t>Casa Con Amplios Espacios</t>
  </si>
  <si>
    <t>Universidad De Oaxaca, Residencial Universidad, Chihuahua</t>
  </si>
  <si>
    <t>339 m² construidos</t>
  </si>
  <si>
    <t>Casa En Venta Zona Reliz</t>
  </si>
  <si>
    <t>Haciendas Del Real, Hacienda Carlota, Chihuahua</t>
  </si>
  <si>
    <t>Casa En Venta En Residencial Campestre</t>
  </si>
  <si>
    <t>Louisiana, Campestre Residencial I, Chihuahua</t>
  </si>
  <si>
    <t>361 m² construidos</t>
  </si>
  <si>
    <t>Salón En Venta Carretera Aldama Chihuahua</t>
  </si>
  <si>
    <t>Valle De Santiago - Granja Portón De Asís 14503, Granjas Familiares Valle De Chihuahua, Chihuahua</t>
  </si>
  <si>
    <t>Casas En Venta Zona Reliz Monte Caleres Chihuahua</t>
  </si>
  <si>
    <t>Cerrada Castilla, Chihuahua</t>
  </si>
  <si>
    <t>4650000 pesos</t>
  </si>
  <si>
    <t>Casa En Venta En Bosques Del Valle Ii</t>
  </si>
  <si>
    <t>Paseo De Las Rinconadas, Bosques Del Valle, Chihuahua</t>
  </si>
  <si>
    <t>314 m² construidos</t>
  </si>
  <si>
    <t>Casas En Venta Zona Sur Col. Desarrollo Urbano</t>
  </si>
  <si>
    <t>Segunda, Desarrollo Urbano, Chihuahua</t>
  </si>
  <si>
    <t>270 m² construidos</t>
  </si>
  <si>
    <t>Casa De Un Piso En Venta Col. San Felipe</t>
  </si>
  <si>
    <t>San Felipe Iii, Chihuahua</t>
  </si>
  <si>
    <t>Fernando De Borja No.106, San Felipe I, Chihuahua</t>
  </si>
  <si>
    <t>Casa Nueva En Venta  En Colonia Mármol</t>
  </si>
  <si>
    <t>73 m² construidos</t>
  </si>
  <si>
    <t>Casa En Venta Bosques Del Rejon</t>
  </si>
  <si>
    <t>6350000 pesos</t>
  </si>
  <si>
    <t>Paseo De Juarez Y Paseo De Namiquipa - Bosques Del Quijote, Paseos De Chihuahua, Chihuahua</t>
  </si>
  <si>
    <t>Casa En Venta En Fraccionamiento Las Fuentes</t>
  </si>
  <si>
    <t>Fuente Minerva, Las Fuentes, Chihuahua</t>
  </si>
  <si>
    <t>Casa En Venta Villatoscana Zona Cantera</t>
  </si>
  <si>
    <t>256 m² construidos</t>
  </si>
  <si>
    <t>Venta Hermosa Residencia</t>
  </si>
  <si>
    <t>Valle De La Herradura, Fracc. Lomas Del Valle, Chihuahua</t>
  </si>
  <si>
    <t>7900000 pesos</t>
  </si>
  <si>
    <t>463 m² construidos</t>
  </si>
  <si>
    <t>Casa En Venta En Bosques Del Valle Iii</t>
  </si>
  <si>
    <t>Bosque De Taiga, Bosques Del Valle, Chihuahua</t>
  </si>
  <si>
    <t>6100000 pesos</t>
  </si>
  <si>
    <t>Casa En Venta De 1 Piso En Mision Del Valle</t>
  </si>
  <si>
    <t>Misión Del Valle, Chihuahua</t>
  </si>
  <si>
    <t>Casas En Venta Zona Sur San Rafael Chihuahua</t>
  </si>
  <si>
    <t>21a 5611, San Rafael, Chihuahua</t>
  </si>
  <si>
    <t>1380000 pesos</t>
  </si>
  <si>
    <t>Saucito</t>
  </si>
  <si>
    <t>Michigan, Quintas Del Sol, Chihuahua</t>
  </si>
  <si>
    <t>435 m² construidos</t>
  </si>
  <si>
    <t>383 m² construidos</t>
  </si>
  <si>
    <t>Casa En Venta En Colonia Cuauhtémoc</t>
  </si>
  <si>
    <t>135 m² construidos</t>
  </si>
  <si>
    <t>Casa En Venta En Paseos De Chihuahua</t>
  </si>
  <si>
    <t>Paseos Universidad, Paseos De Chihuahua, Chihuahua</t>
  </si>
  <si>
    <t>179 m² construidos</t>
  </si>
  <si>
    <t>Casa En Venta En Zona Boreal</t>
  </si>
  <si>
    <t>2423000 pesos</t>
  </si>
  <si>
    <t>195 m² construidos</t>
  </si>
  <si>
    <t>Blas Cano De Los Ríos 408, San Felipe I, Chihuahua</t>
  </si>
  <si>
    <t>Valle Escondido, Chihuahua</t>
  </si>
  <si>
    <t>3520000 pesos</t>
  </si>
  <si>
    <t>253 m² construidos</t>
  </si>
  <si>
    <t>Casa En Venta En Infonavit Nacional</t>
  </si>
  <si>
    <t>Juan Escutia, Infonavit Nacional, Chihuahua</t>
  </si>
  <si>
    <t>Zona Centro, Chihuahua</t>
  </si>
  <si>
    <t>Casa En Venta En Rincones Del Pedregal Frente A Parque</t>
  </si>
  <si>
    <t>Sierra, Rincones Del Pedregal, Chihuahua</t>
  </si>
  <si>
    <t>Casa En Venta En Rincón De Las Lomas Ii</t>
  </si>
  <si>
    <t>574 m² construidos</t>
  </si>
  <si>
    <t>Oportunidad¡¡ Casa En Venta Uso Comercial-habitacional En Sa</t>
  </si>
  <si>
    <t>286 m² construidos</t>
  </si>
  <si>
    <t>Casa En Venta En  Campanario</t>
  </si>
  <si>
    <t>Misión De Papigochi, Campanario, Chihuahua</t>
  </si>
  <si>
    <t>4299000 pesos</t>
  </si>
  <si>
    <t>387 m² construidos</t>
  </si>
  <si>
    <t>Se Vende Casa Al Norte</t>
  </si>
  <si>
    <t>13 De Abril, Cdp, Chihuahua</t>
  </si>
  <si>
    <t>Casas En Venta Zona Sur Campesina Chihuahua</t>
  </si>
  <si>
    <t>Pericos 1504, Campesina, Chihuahua</t>
  </si>
  <si>
    <t>1350000 pesos</t>
  </si>
  <si>
    <t>Casa - Altozano</t>
  </si>
  <si>
    <t>Bonita Residencia En Altozano, Chihuahua</t>
  </si>
  <si>
    <t>247 m² de terreno</t>
  </si>
  <si>
    <t>Casa En Venta Fracc. Chulavista $1</t>
  </si>
  <si>
    <t>Chulavista Ii, Chihuahua</t>
  </si>
  <si>
    <t>Casas En Venta Dos De Junio Chihuahua</t>
  </si>
  <si>
    <t>Privada De Albañiles 4130, Dos De Junio, Chihuahua</t>
  </si>
  <si>
    <t>Fraccionamiento Monteverde I, Chihuahua</t>
  </si>
  <si>
    <t>Se Vende Casa En Valle Del Angel</t>
  </si>
  <si>
    <t>Valle Real 5940, Valle Del Angel I Y Ii, Chihuahua</t>
  </si>
  <si>
    <t>276 m² construidos</t>
  </si>
  <si>
    <t>Casas En Venta Zona Norte Centro Las Granjas Chihuahua</t>
  </si>
  <si>
    <t>Privada De Vallarta, Las Granjas, Chihuahua</t>
  </si>
  <si>
    <t>273 m² construidos</t>
  </si>
  <si>
    <t>Casa En Venta   Cantera Del Pedregal</t>
  </si>
  <si>
    <t>Casa - Chihuahua</t>
  </si>
  <si>
    <t>Villa Juarez Salida Delicias, Chihuahua</t>
  </si>
  <si>
    <t>180 m² de terreno</t>
  </si>
  <si>
    <t>Casa En Venta En Quintas Juan Pablo Ii</t>
  </si>
  <si>
    <t>1300000 pesos</t>
  </si>
  <si>
    <t>Venta De Casa Residencial Leones Etapa Iv</t>
  </si>
  <si>
    <t>Residencial El León, Chihuahua</t>
  </si>
  <si>
    <t>2100000 pesos</t>
  </si>
  <si>
    <t>178 m² construidos</t>
  </si>
  <si>
    <t>Casa En Venta En Mision Universidad Ii</t>
  </si>
  <si>
    <t>Colegio De San Marco, Misión Universidad, Chihuahua</t>
  </si>
  <si>
    <t>147 m² construidos</t>
  </si>
  <si>
    <t>Casa En Venta Zona Uach Norte Claustros Chihuahua</t>
  </si>
  <si>
    <t>Claustro De Santa Monica, Los Claustros Universidad, Chihuahua</t>
  </si>
  <si>
    <t>Casas En Venta Zona Norte Real Universidad Chihuahua</t>
  </si>
  <si>
    <t>Universidad De Colima 9900, Real Universidad, Chihuahua</t>
  </si>
  <si>
    <t>255 m² construidos</t>
  </si>
  <si>
    <t>Casa En Venta En Fraccionamiento Lince</t>
  </si>
  <si>
    <t>Profr. Arquimides Caballero 4305, Lince I, Chihuahua</t>
  </si>
  <si>
    <t>1440000 pesos</t>
  </si>
  <si>
    <t>169 m² construidos</t>
  </si>
  <si>
    <t>Oportunidad¡¡ Venta De Casa En Colonia Up</t>
  </si>
  <si>
    <t>Heroes De Nacozari, Unidad Proletaria, Chihuahua</t>
  </si>
  <si>
    <t>Venta De Casa Uso Comercial En San Felipe</t>
  </si>
  <si>
    <t>Casa - Bellavista</t>
  </si>
  <si>
    <t>Bellavista, Chihuahua</t>
  </si>
  <si>
    <t>Venta Casa Lomas Universidad  Joarg</t>
  </si>
  <si>
    <t>Universidad De Barcelona, Lomas Universidad I, Chihuahua</t>
  </si>
  <si>
    <t>Casa En Venta Arboledas</t>
  </si>
  <si>
    <t>Pelicano, Arboledas I, Chihuahua</t>
  </si>
  <si>
    <t>1890000 pesos</t>
  </si>
  <si>
    <t>Casa En Venta En Chihuahua Colonia Altavista</t>
  </si>
  <si>
    <t>Residencia En Venta En Encordada De Santa Fe</t>
  </si>
  <si>
    <t>Vista Del Sol, Chihuahua</t>
  </si>
  <si>
    <t>Casa Sola En Venta En Residencial Campestre Washington</t>
  </si>
  <si>
    <t>Residencial Campestre Washington, Chihuahua</t>
  </si>
  <si>
    <t>Colonia Poblado Labor De Terrazas O Portillo, Chihuahua</t>
  </si>
  <si>
    <t>3135000 pesos</t>
  </si>
  <si>
    <t>Casa En Venta En Cordilleras!!!</t>
  </si>
  <si>
    <t>Villas Del Sirio, Cordilleras I, Ii Y Iii, Chihuahua</t>
  </si>
  <si>
    <t>189 m² construidos</t>
  </si>
  <si>
    <t>Casa Nueva En Venta Bosques Del Valle</t>
  </si>
  <si>
    <t>Bosques Del Valle, Valle Escondido, Chihuahua</t>
  </si>
  <si>
    <t>Oportunidad¡¡ Venta De Casa En Fracc. Bosques Del Valle Breh</t>
  </si>
  <si>
    <t>5790000 pesos</t>
  </si>
  <si>
    <t>304 m² construidos</t>
  </si>
  <si>
    <t>3280000 pesos</t>
  </si>
  <si>
    <t>Casa En Venta Col. Lealtad Ii</t>
  </si>
  <si>
    <t>Pedro Meoqui, Lealtad, Chihuahua</t>
  </si>
  <si>
    <t>960000 pesos</t>
  </si>
  <si>
    <t>132 m² construidos</t>
  </si>
  <si>
    <t>Casa En Venta Al Norte En Fracc. Roma Quintas Quijote</t>
  </si>
  <si>
    <t>1340000 pesos</t>
  </si>
  <si>
    <t>162 m² construidos</t>
  </si>
  <si>
    <t>Venta Casa Fraccionamiento Dominion Con Alberca !!!</t>
  </si>
  <si>
    <t>371 m² construidos</t>
  </si>
  <si>
    <t>Casa - Fraccionamiento Rincones Del Pedregal</t>
  </si>
  <si>
    <t>Rincones Del Pedregal, Rincones Del Pedregal, Chihuahua</t>
  </si>
  <si>
    <t>214 m² de terreno</t>
  </si>
  <si>
    <t>Mod Corsa  Valle De San Pedro, Valle De San Pedro, Chihuahua</t>
  </si>
  <si>
    <t>Casa En Venta En Barrancas</t>
  </si>
  <si>
    <t>Barranca De Huerachi, Barrancas, Chihuahua</t>
  </si>
  <si>
    <t>3800000 pesos</t>
  </si>
  <si>
    <t>291 m² construidos</t>
  </si>
  <si>
    <t>Casa En Venta  Al Norte En Lomas Universidad I</t>
  </si>
  <si>
    <t>1795000 pesos</t>
  </si>
  <si>
    <t>Abg Linda Casa En Venta Veredas Del Sur Chihuahua Chihuahua $908</t>
  </si>
  <si>
    <t>Vereda Del Sur, Chihuahua, México, Aeropuerto, Chihuahua</t>
  </si>
  <si>
    <t>908000 pesos</t>
  </si>
  <si>
    <t>Casa Sola En Venta En San Rafael</t>
  </si>
  <si>
    <t>San Rafael, Chihuahua</t>
  </si>
  <si>
    <t>1485000 pesos</t>
  </si>
  <si>
    <t>260 m² construidos</t>
  </si>
  <si>
    <t>Casa En Venta En Bosques Del Valle Por La Zona De Las Canter</t>
  </si>
  <si>
    <t>Casa Venta De Un Solo Piso En San Felipe V Etapa</t>
  </si>
  <si>
    <t>San Felipe V, Chihuahua</t>
  </si>
  <si>
    <t>261 m² construidos</t>
  </si>
  <si>
    <t>Casa En Venta Ciudad Chihuahua Chih Fraccionamiento Valdivia.</t>
  </si>
  <si>
    <t>4390000 pesos</t>
  </si>
  <si>
    <t>Casas En Venta Zona Canteras Bosques Del Valle Chihuahua</t>
  </si>
  <si>
    <t>Bosques De Canaima, Bosques Del Valle, Chihuahua</t>
  </si>
  <si>
    <t>1875000 pesos</t>
  </si>
  <si>
    <t>En Venta Col Panamericana</t>
  </si>
  <si>
    <t>Chihuahua, Panamericana, Chihuahua</t>
  </si>
  <si>
    <t>Vistas Del Prado Cerrada Montana Y Cerrada Catedral Modelo Terranova</t>
  </si>
  <si>
    <t>Vistas Del Prado Modelo Terranova, Sacramento, Chihuahua</t>
  </si>
  <si>
    <t>Casa En Venta Fracc Arcadas</t>
  </si>
  <si>
    <t>Río De Janeiro  6505, Arcadas, Chihuahua</t>
  </si>
  <si>
    <t>560 m² construidos</t>
  </si>
  <si>
    <t>Casa En Venta En Bosques De San  Francisco</t>
  </si>
  <si>
    <t>14800000 pesos</t>
  </si>
  <si>
    <t>564 m² construidos</t>
  </si>
  <si>
    <t>Casa En Venta En Chihuahua Colonia Mezquites</t>
  </si>
  <si>
    <t>Los Mezquites, Chihuahua</t>
  </si>
  <si>
    <t>Casa En  Venta Rincon De Las Lomas</t>
  </si>
  <si>
    <t>14400000 pesos</t>
  </si>
  <si>
    <t>689 m² construidos</t>
  </si>
  <si>
    <t>Casa En Venta En Fracc. San Rene</t>
  </si>
  <si>
    <t>San Pablo, San Rene, Chihuahua</t>
  </si>
  <si>
    <t>Casa En Venta Con Recamara Principal En Planta Baja</t>
  </si>
  <si>
    <t>Bahía De Huatulco, Jardines Del Pedregal Residencial, Chihuahua</t>
  </si>
  <si>
    <t>Casa En Venta Lomas Del Santuario</t>
  </si>
  <si>
    <t>Lomas Del Santuario I Etapa, Chihuahua</t>
  </si>
  <si>
    <t>348 m² construidos</t>
  </si>
  <si>
    <t>Venta Casa Rincones De San Andrés $1</t>
  </si>
  <si>
    <t>Rincones De San Andrés, Chihuahua</t>
  </si>
  <si>
    <t>Estrena Casa En Bosques Del Valle Giroc</t>
  </si>
  <si>
    <t>Oportunidad¡¡remate De Casa En Junta De Los Ríos Ofrod</t>
  </si>
  <si>
    <t>Junta De Los Ríos Y Etapas, Chihuahua</t>
  </si>
  <si>
    <t>262 m² construidos</t>
  </si>
  <si>
    <t>Oregon, Quintas Del Sol, Chihuahua</t>
  </si>
  <si>
    <t>540 m² construidos</t>
  </si>
  <si>
    <t>Villa Juarez, Chihuahua</t>
  </si>
  <si>
    <t>920000 pesos</t>
  </si>
  <si>
    <t>150 m² de terreno</t>
  </si>
  <si>
    <t>Casas En Venta Quintas Del Sol Chihuahua</t>
  </si>
  <si>
    <t>Carolina Del Sur 3235, Quintas Del Sol, Chihuahua</t>
  </si>
  <si>
    <t>438 m² construidos</t>
  </si>
  <si>
    <t>Se Vende Casa De Una Planta</t>
  </si>
  <si>
    <t>Casa En Venta En Bosques Del Rejón</t>
  </si>
  <si>
    <t>Las Granjas</t>
  </si>
  <si>
    <t>Colonia Granjas, Chihuahua</t>
  </si>
  <si>
    <t>2370000 pesos</t>
  </si>
  <si>
    <t>206 m² de terreno</t>
  </si>
  <si>
    <t>Casa En Venta En Cima De La Cantera</t>
  </si>
  <si>
    <t>Cima De La Cantera, Chihuahua</t>
  </si>
  <si>
    <t>5750000 pesos</t>
  </si>
  <si>
    <t>Casa Venta Fracc. Chihuahua 1</t>
  </si>
  <si>
    <t>Francisco I Madero, Chihuahua</t>
  </si>
  <si>
    <t>1375000 pesos</t>
  </si>
  <si>
    <t>227 m² construidos</t>
  </si>
  <si>
    <t>Casas En Venta Pedregal Del Valle Chihuahua</t>
  </si>
  <si>
    <t>Hacienda De Los Morales 9101-6, Pedregal Del Valle, Chihuahua</t>
  </si>
  <si>
    <t>7490000 pesos</t>
  </si>
  <si>
    <t>Conjunto De 4 Departamentos En Venta</t>
  </si>
  <si>
    <t>Tomas De Zigarran, Jardines De San Francisco, Chihuahua</t>
  </si>
  <si>
    <t>9100000 pesos</t>
  </si>
  <si>
    <t>600 m² construidos</t>
  </si>
  <si>
    <t>Casa En Venta En Las Fuentes</t>
  </si>
  <si>
    <t>Provincia De Santa Clara</t>
  </si>
  <si>
    <t>Provincia De  Santa Clara, Chihuahua</t>
  </si>
  <si>
    <t>189 m² de terreno</t>
  </si>
  <si>
    <t>Venta Casa Cantera Del Pedregal</t>
  </si>
  <si>
    <t>Venta Casa Nombre De Dios $2</t>
  </si>
  <si>
    <t>Nombre De Dios, Chihuahua</t>
  </si>
  <si>
    <t>192 m² construidos</t>
  </si>
  <si>
    <t>Se Vende Casa En Zona Cantera!</t>
  </si>
  <si>
    <t>Monte Prado, Bosques Del Valle, Chihuahua</t>
  </si>
  <si>
    <t>2835000 pesos</t>
  </si>
  <si>
    <t>Casa En Venta Bosques Del Valle I</t>
  </si>
  <si>
    <t>236 m² construidos</t>
  </si>
  <si>
    <t>Oportunidad¡¡¡ Venta Casa En Fracc. Valdivia</t>
  </si>
  <si>
    <t>Casa En Venta En Cumbres V</t>
  </si>
  <si>
    <t>Cumbres V, Chihuahua</t>
  </si>
  <si>
    <t>305 m² construidos</t>
  </si>
  <si>
    <t>San Felipe, San Felipe I, Chihuahua</t>
  </si>
  <si>
    <t>Hermosa Casa En Venta En Lomas Altas</t>
  </si>
  <si>
    <t>Fuente De Trevli 6015, Lomas Altas I, Chihuahua</t>
  </si>
  <si>
    <t>6950000 pesos</t>
  </si>
  <si>
    <t>550 m² construidos</t>
  </si>
  <si>
    <t>Venta De Casa Tipo Dúplex En Col. Villa Juárez Dator</t>
  </si>
  <si>
    <t>Villa Juárez (rancheria Juárez), Chihuahua</t>
  </si>
  <si>
    <t>1690000 pesos</t>
  </si>
  <si>
    <t>Oportunidad Casa Venta De Una Planta En Lomas Del Santuario</t>
  </si>
  <si>
    <t>241 m² construidos</t>
  </si>
  <si>
    <t>Casa En Venta Bahias</t>
  </si>
  <si>
    <t>3465000 pesos</t>
  </si>
  <si>
    <t>285 m² construidos</t>
  </si>
  <si>
    <t>Oportunidad¡¡¡casa En Venta Por Col. Santa Rit Letbar</t>
  </si>
  <si>
    <t>2940000 pesos</t>
  </si>
  <si>
    <t>232 m² construidos</t>
  </si>
  <si>
    <t>Venta Casa En Campanario</t>
  </si>
  <si>
    <t>Campanario Ii, Chihuahua</t>
  </si>
  <si>
    <t>3100000 pesos</t>
  </si>
  <si>
    <t>Casa En Venta En Lomas El Valle Ii</t>
  </si>
  <si>
    <t>Valle De La Pascua, Fracc. Lomas Del Valle, Chihuahua</t>
  </si>
  <si>
    <t>364 m² construidos</t>
  </si>
  <si>
    <t>Casa En Venta En Rinconadas 6</t>
  </si>
  <si>
    <t>Bosques Del Quijote  A  2 Cuadras  De La Uach Campus Ii</t>
  </si>
  <si>
    <t>Paseo De Juarez, Paseos De Chihuahua, Chihuahua</t>
  </si>
  <si>
    <t>2180000 pesos</t>
  </si>
  <si>
    <t>Revolucion</t>
  </si>
  <si>
    <t>Calle Jimenez #134, Colonia Revolucion, Chihuahua</t>
  </si>
  <si>
    <t>Casa En Venta En Bosques De San Francisco.</t>
  </si>
  <si>
    <t>Bosques De San Francisco I Y Ii, Chihuahua</t>
  </si>
  <si>
    <t>Casa En Venta Frente A Uach Campus Ii</t>
  </si>
  <si>
    <t>Villa De Polux, Villas Del Sol, Chihuahua</t>
  </si>
  <si>
    <t>Casa - Fraccionamiento Parque Industrial Impulso</t>
  </si>
  <si>
    <t>Calle Arbol De La Llama #19177, Chihuahua</t>
  </si>
  <si>
    <t>2800000 pesos</t>
  </si>
  <si>
    <t>277 m² de terreno</t>
  </si>
  <si>
    <t>Las Fuentes Iv, Chihuahua</t>
  </si>
  <si>
    <t>Casa En Venta Zona Norte Bahias Chihuahua</t>
  </si>
  <si>
    <t>Bahías De Banderas, Bahías, Chihuahua</t>
  </si>
  <si>
    <t>293 m² construidos</t>
  </si>
  <si>
    <t>Casa En Venta En Bosques Del Valle I</t>
  </si>
  <si>
    <t>Casa En Venta En Bosques Del Valle V</t>
  </si>
  <si>
    <t>Bosque De Canaima, Bosques Del Valle, Chihuahua</t>
  </si>
  <si>
    <t>Casa En Venta En Valdivia I</t>
  </si>
  <si>
    <t>Circuito  Chaiten, Bosques Del Valle, Chihuahua</t>
  </si>
  <si>
    <t>4050000 pesos</t>
  </si>
  <si>
    <t>Casa De Un Piso Nueva En Venta Zona Uach Norte Terra Residencial Chihuahua</t>
  </si>
  <si>
    <t>Jardines Universidad I, Chihuahua</t>
  </si>
  <si>
    <t>148 m² construidos</t>
  </si>
  <si>
    <t>Arizona, Quintas Del Sol, Chihuahua</t>
  </si>
  <si>
    <t>8000000 pesos</t>
  </si>
  <si>
    <t>793 m² construidos</t>
  </si>
  <si>
    <t>Casas En Venta Zona Norte Cordilleras Chihuahua</t>
  </si>
  <si>
    <t>Av. Torres Del Picacho, Rincones Del Picacho, Chihuahua</t>
  </si>
  <si>
    <t>2410000 pesos</t>
  </si>
  <si>
    <t>Fraccionamiento Albaterra, Chihuahua</t>
  </si>
  <si>
    <t>3580000 pesos</t>
  </si>
  <si>
    <t>232 m² de terreno</t>
  </si>
  <si>
    <t>Venta De Casa Quintas Del Sol  Chihuahua</t>
  </si>
  <si>
    <t>325 m² construidos</t>
  </si>
  <si>
    <t>Rodriguez Gallardo, San Felipe I, Chihuahua</t>
  </si>
  <si>
    <t>Casa De Inversion Santo Niño En Venta</t>
  </si>
  <si>
    <t>Gracia Conde 2309, Santo Niño, Chihuahua</t>
  </si>
  <si>
    <t>900000 pesos</t>
  </si>
  <si>
    <t>Casas En Venta Zona Sur Chihuahua</t>
  </si>
  <si>
    <t>C. 12 A., Villa Juárez, Chihuahua</t>
  </si>
  <si>
    <t>Casa En Venta En Residencial Universidad</t>
  </si>
  <si>
    <t>Universidad Autónoma De Coahuila, Residencial Universidad, Chihuahua</t>
  </si>
  <si>
    <t>209 m² construidos</t>
  </si>
  <si>
    <t>Oportunidad¡¡ Casa En Fracc. Ponce De Leon Por Plaza Sendero</t>
  </si>
  <si>
    <t>José María Ponce De León, Chihuahua</t>
  </si>
  <si>
    <t>1460000 pesos</t>
  </si>
  <si>
    <t>204 m² construidos</t>
  </si>
  <si>
    <t>Leticia, Jardines Del Santuario, Chihuahua</t>
  </si>
  <si>
    <t>12000000 pesos</t>
  </si>
  <si>
    <t>484 m² construidos</t>
  </si>
  <si>
    <t>Presa Bosquilla, Lomas Del Santuario, Chihuahua</t>
  </si>
  <si>
    <t>Oportunidad De Casa En Praderas De Leon Arnav</t>
  </si>
  <si>
    <t>Praderas De León, Chihuahua</t>
  </si>
  <si>
    <t>Oportunidad¡¡ Venta De Casa Para Uso De Oficinas Liram</t>
  </si>
  <si>
    <t>Cerrada La Cantera, Chihuahua</t>
  </si>
  <si>
    <t>Casa En Venta Zona Mirador Los Sicomoros Chihuahua</t>
  </si>
  <si>
    <t>Bosque Emperador 1817, Los Sicomoros, Chihuahua</t>
  </si>
  <si>
    <t>449 m² construidos</t>
  </si>
  <si>
    <t>Casa En Venta  En Quintas Del Sol Con Patio Amplio</t>
  </si>
  <si>
    <t>Casa En Venta En Haciendas Santa Fe</t>
  </si>
  <si>
    <t>Sierra Del Berrendo, Hacienda Santa Fé, Chihuahua</t>
  </si>
  <si>
    <t>16800000 pesos</t>
  </si>
  <si>
    <t>2,111 m² construidos</t>
  </si>
  <si>
    <t>Casa En Venta Con Dos Locales Comerciales Sobre Ave Vallarta</t>
  </si>
  <si>
    <t>Vallarta 5104, Las Granjas, Chihuahua</t>
  </si>
  <si>
    <t>Casas En Venta Lomas Universidad Chihuahua</t>
  </si>
  <si>
    <t>Universidad De Palermo, Lomas Universidad, Chihuahua</t>
  </si>
  <si>
    <t>Oportunidad¡¡ Casa En Venta Por Senda Real Flsal</t>
  </si>
  <si>
    <t>Hacienda Carlota, Chihuahua</t>
  </si>
  <si>
    <t>2330000 pesos</t>
  </si>
  <si>
    <t>Venta De Casa Al Norte Cerca De Uach!!! Residencial Universidad!!!</t>
  </si>
  <si>
    <t>Universidad De Las Américas, Residencial Universidad, Chihuahua</t>
  </si>
  <si>
    <t>Casa - Fraccionamiento Lomas Universidad</t>
  </si>
  <si>
    <t>Lomas Universidad, Lomas Universidad, Chihuahua</t>
  </si>
  <si>
    <t>Casas En Venta Zona Norte Karike Chihuahua</t>
  </si>
  <si>
    <t>Noreque 6714, Karike, Chihuahua</t>
  </si>
  <si>
    <t>94 m² construidos</t>
  </si>
  <si>
    <t>Casas En Venta Zona Centro Lomas Del Santuario Chihuahua</t>
  </si>
  <si>
    <t>Presa Del Bosque, Lomas Del Santuario, Chihuahua</t>
  </si>
  <si>
    <t>279 m² construidos</t>
  </si>
  <si>
    <t>Casa En Venta En Altavista</t>
  </si>
  <si>
    <t>Altavista, Altavista, Chihuahua</t>
  </si>
  <si>
    <t>Casa En Venta Col. Villas Del Real</t>
  </si>
  <si>
    <t>C. Mina De Los Arisos, Villa Del Real I, Ii, Iii, Iv Y V, Chihuahua</t>
  </si>
  <si>
    <t>188 m² construidos</t>
  </si>
  <si>
    <t>Venta Casa De Una Planta En Esquina</t>
  </si>
  <si>
    <t>Periferico R. Almada, Villa Juárez (rancheria Juárez), Chihuahua</t>
  </si>
  <si>
    <t>Casa Nueva En Venta Zona Uach Norte Los Huertos Chihuahua</t>
  </si>
  <si>
    <t>Vistas Del Prado Cerrada Montana Y Catedral</t>
  </si>
  <si>
    <t>Vistas Del Prado Cerrada Montana Y Cerrada Catedral, Riberas Del Sacramento I Y Ii, Chihuahua</t>
  </si>
  <si>
    <t>1085000 pesos</t>
  </si>
  <si>
    <t>Calle Valle Del Real, Valle Del Angel I Y Ii, Chihuahua</t>
  </si>
  <si>
    <t>Calle Tercera, Santa Rosa, Chihuahua</t>
  </si>
  <si>
    <t>Residencia En Venta En Bosques De San Francisco Con Alberca</t>
  </si>
  <si>
    <t>Oportunidad¡¡ Casa En Venta En Col. Lince</t>
  </si>
  <si>
    <t>Lince I, Chihuahua</t>
  </si>
  <si>
    <t>Oportunidad¡¡ Casa En Venta En Colonia Cdp Jan</t>
  </si>
  <si>
    <t>Cdp, Chihuahua</t>
  </si>
  <si>
    <t>Casa En Venta En Fracc. Luz Maria</t>
  </si>
  <si>
    <t>Marias, Luz María, Chihuahua</t>
  </si>
  <si>
    <t>Venta De Casa Por Residencial Valdivias Breher</t>
  </si>
  <si>
    <t>3780000 pesos</t>
  </si>
  <si>
    <t>Residencia  En Venta En Pedregal Del Alba</t>
  </si>
  <si>
    <t>Casas En Venta Zona Reliz Chihuahua</t>
  </si>
  <si>
    <t>Circuito Monte Caleres, Cerrada Castilla, Chihuahua</t>
  </si>
  <si>
    <t>4231000 pesos</t>
  </si>
  <si>
    <t>274 m² construidos</t>
  </si>
  <si>
    <t>Casa En Venta En Valdivia 1</t>
  </si>
  <si>
    <t>238 m² construidos</t>
  </si>
  <si>
    <t>Fraccionamiento Lomas Universidad, Lomas Universidad, Chihuahua</t>
  </si>
  <si>
    <t>205 m² de terreno</t>
  </si>
  <si>
    <t>Casa En Venta En Arcadas</t>
  </si>
  <si>
    <t>Pontevedra, Arcadas, Chihuahua</t>
  </si>
  <si>
    <t>558 m² construidos</t>
  </si>
  <si>
    <t>Valle Del Angel I Y Ii, Chihuahua</t>
  </si>
  <si>
    <t>302 m² construidos</t>
  </si>
  <si>
    <t>Casa En Venta De 1 Piso</t>
  </si>
  <si>
    <t>154 m² construidos</t>
  </si>
  <si>
    <t>Casa En Venta Cumbres Del Sur Promocion</t>
  </si>
  <si>
    <t>Adela Muller 1624, Cumbres Del Sur I, Chihuahua</t>
  </si>
  <si>
    <t>930000 pesos</t>
  </si>
  <si>
    <t>131 m² construidos</t>
  </si>
  <si>
    <t>Venta Casa En Rincon De Las Lomas Ii</t>
  </si>
  <si>
    <t>7500000 pesos</t>
  </si>
  <si>
    <t>370 m² construidos</t>
  </si>
  <si>
    <t>Casa En Venta En Parques De San Felipe</t>
  </si>
  <si>
    <t>Ortiz De Campos, Parques De San Felipe, Chihuahua</t>
  </si>
  <si>
    <t>8200000 pesos</t>
  </si>
  <si>
    <t>Casa En Venta Colonia Genaro Vazquez</t>
  </si>
  <si>
    <t>345 m² construidos</t>
  </si>
  <si>
    <t>Casa En Venta  En Terra Residencial</t>
  </si>
  <si>
    <t>2381000 pesos</t>
  </si>
  <si>
    <t>Casa En Quintas Del Sol Chihuahua</t>
  </si>
  <si>
    <t>469 m² construidos</t>
  </si>
  <si>
    <t>Venta Casa En Residencial Castello</t>
  </si>
  <si>
    <t>Casa En Venta En Cantera V</t>
  </si>
  <si>
    <t>Cantera Romana, Las Canteras, Chihuahua</t>
  </si>
  <si>
    <t>Casa En Venta Colonia San Pablo</t>
  </si>
  <si>
    <t>Jose Angel Vizcaino, San Pablo, Chihuahua</t>
  </si>
  <si>
    <t>324 m² de terreno</t>
  </si>
  <si>
    <t>Venta Casa En Bosques Del Valle 1</t>
  </si>
  <si>
    <t>4600000 pesos</t>
  </si>
  <si>
    <t>Mineral Pinos Altos 902, Real De Santa Eulalia, Chihuahua</t>
  </si>
  <si>
    <t>Casa De Un Piso En Venta Zona Norte Las Granjas Chihuahua</t>
  </si>
  <si>
    <t>Privada Miguel Barragán 5306, Francisco I Madero, Chihuahua</t>
  </si>
  <si>
    <t>161 m² construidos</t>
  </si>
  <si>
    <t>Real De Salvia 13433, Fraccionamiento Praderas Del Sur I, Ii,  Iii Y Iv, Chihuahua</t>
  </si>
  <si>
    <t>569000 pesos</t>
  </si>
  <si>
    <t>54 m² construidos</t>
  </si>
  <si>
    <t>Av Campestre, Club Campestre, Chihuahua</t>
  </si>
  <si>
    <t>11200000 pesos</t>
  </si>
  <si>
    <t>410 m² construidos</t>
  </si>
  <si>
    <t>Casa Sola En Venta En San Felipe I</t>
  </si>
  <si>
    <t>Casa Sola En Venta En Provincia De Santa Clara</t>
  </si>
  <si>
    <t>Provincia De Santa Clara Etapa I A La Xii, Chihuahua</t>
  </si>
  <si>
    <t>Casa En Venta En Lomas La Salle</t>
  </si>
  <si>
    <t>La  Salle, Lomas La Salle I, Chihuahua</t>
  </si>
  <si>
    <t>990000 pesos</t>
  </si>
  <si>
    <t>Venta De Casa 1 Piso</t>
  </si>
  <si>
    <t>950000 pesos</t>
  </si>
  <si>
    <t>330 m² de terreno</t>
  </si>
  <si>
    <t>Casa En Venta Bosque Real Nueva</t>
  </si>
  <si>
    <t>C. Bosque De Ordesa 10147, 31625 Chihuahua, Chih., Mexico, Bosques Del Valle, Chihuahua</t>
  </si>
  <si>
    <t>Universidad De Oklahoma, Lomas Universidad, Chihuahua</t>
  </si>
  <si>
    <t>3180000 pesos</t>
  </si>
  <si>
    <t>Casa En Venta En Abraham Gonzalez</t>
  </si>
  <si>
    <t>Eucalipto, Abraham González, Chihuahua</t>
  </si>
  <si>
    <t>4450000 pesos</t>
  </si>
  <si>
    <t>Casa En Venta Presidentes</t>
  </si>
  <si>
    <t>Oportunidad¡¡ Venta De Casa En Residencial Campestre Jarod</t>
  </si>
  <si>
    <t>Casa En Venta Por El Tec. De Mty Jean</t>
  </si>
  <si>
    <t>9850000 pesos</t>
  </si>
  <si>
    <t>499 m² construidos</t>
  </si>
  <si>
    <t>Casas En Venta Zona Mirador Campanario Chihuahua</t>
  </si>
  <si>
    <t>Mision De Nonoava, Campanario, Chihuahua</t>
  </si>
  <si>
    <t>Casa En Venta De Un Piso Con Amplios Espacios</t>
  </si>
  <si>
    <t>Grullas, Campestre Las Carolinas, Chihuahua</t>
  </si>
  <si>
    <t>346 m² construidos</t>
  </si>
  <si>
    <t>Casas En Venta Valle Escondido Rinconadas Del Valle</t>
  </si>
  <si>
    <t>Valle Escondido, Rinconadas Del Valle, Chihuahua</t>
  </si>
  <si>
    <t>158 m² construidos</t>
  </si>
  <si>
    <t>Casa En Venta En Fracc. Monte Caleres</t>
  </si>
  <si>
    <t>172 m² construidos</t>
  </si>
  <si>
    <t>Casa En Venta Cerca De Ave. Mirador</t>
  </si>
  <si>
    <t>Niños Héroes, Vista Hermosa, Chihuahua</t>
  </si>
  <si>
    <t>Mod Aria Valle De San Pedro, Valle De San Pedro, Chihuahua</t>
  </si>
  <si>
    <t>Casa En Venta Col. San Felipe</t>
  </si>
  <si>
    <t>Trasviña Y Retes, Parques De San Felipe, Chihuahua</t>
  </si>
  <si>
    <t>Casa En Venta En Residencial Cumbres</t>
  </si>
  <si>
    <t>Cumbres I, Chihuahua</t>
  </si>
  <si>
    <t>165 m² construidos</t>
  </si>
  <si>
    <t>Casas En Venta Zona Canteras Misiones Chihuahua</t>
  </si>
  <si>
    <t>Paseo De Las Misiones, Las Misiones, Chihuahua</t>
  </si>
  <si>
    <t>290 m² construidos</t>
  </si>
  <si>
    <t>Casa Campo Bello</t>
  </si>
  <si>
    <t>Campo Bello Etapa I, Ii, Iii, Iv, V Y Vi, Chihuahua</t>
  </si>
  <si>
    <t>2270000 pesos</t>
  </si>
  <si>
    <t>Oportunidad De Casa En Fracc. Villas Del Real Jean</t>
  </si>
  <si>
    <t>Villas Del Rey I, Ii Y Iii, Chihuahua</t>
  </si>
  <si>
    <t>159 m² construidos</t>
  </si>
  <si>
    <t>Linda Casa Con Excelentes Espacios</t>
  </si>
  <si>
    <t>515 m² construidos</t>
  </si>
  <si>
    <t>Vendanova Cerrada Mirandela</t>
  </si>
  <si>
    <t>Jardines Del Sol, Chihuahua</t>
  </si>
  <si>
    <t>Casas En Venta Zona Canteras Chihuahua</t>
  </si>
  <si>
    <t>Circuito Vistas Del Sol - Vistas Del Valle, Cima De La Cantera, Chihuahua</t>
  </si>
  <si>
    <t>6200000 pesos</t>
  </si>
  <si>
    <t>Fraccionamiento Lince</t>
  </si>
  <si>
    <t>Col. Lince, Lince I, Chihuahua</t>
  </si>
  <si>
    <t>885000 pesos</t>
  </si>
  <si>
    <t>114 m² de terreno</t>
  </si>
  <si>
    <t>Casa En Venta Zona Reliz Frente A Parque</t>
  </si>
  <si>
    <t>Hacienda Bonita, Hacienda Carlota, Chihuahua</t>
  </si>
  <si>
    <t>Casas En Venta Bosques De San Pedro Chihuahua</t>
  </si>
  <si>
    <t>Cerrada De Magallanes, San Pedro, Chihuahua</t>
  </si>
  <si>
    <t>3017000 pesos</t>
  </si>
  <si>
    <t>Oportunidad De Casa En Venta En Fracc. Bahías Flosal</t>
  </si>
  <si>
    <t>Estrena Casa Por Puerta Del Valle Residencial Al Norte De La</t>
  </si>
  <si>
    <t>Puerta Del Valle I Y Ii, Chihuahua</t>
  </si>
  <si>
    <t>Casa En Venta En Rincones Del Pedregal Ii</t>
  </si>
  <si>
    <t>Sierra Negra, Rincones Del Pedregal, Chihuahua</t>
  </si>
  <si>
    <t>Excelente Oportunidad En Una Propiedad Que Te Puede Generar Rentas</t>
  </si>
  <si>
    <t>Casa En Venta  De 1 Piso En Aunar</t>
  </si>
  <si>
    <t>Labor De Terrazas O Portillo, Chihuahua</t>
  </si>
  <si>
    <t>Casa En Venta En Los Sicomoros</t>
  </si>
  <si>
    <t>Paseo Del Bosque, Los Sicomoros, Chihuahua</t>
  </si>
  <si>
    <t>341 m² construidos</t>
  </si>
  <si>
    <t>Casa En Venta En Haciendas Del Valle</t>
  </si>
  <si>
    <t>Hacienda De Las Matrinas, Haciendas Del Valle I, Chihuahua</t>
  </si>
  <si>
    <t>Residencia En Venta En La Cantera</t>
  </si>
  <si>
    <t>Las Canteras, Chihuahua</t>
  </si>
  <si>
    <t>Casa  En Venta En Villas Del Sol Iii</t>
  </si>
  <si>
    <t>Villa Polux, Villas Del Sol, Chihuahua</t>
  </si>
  <si>
    <t>Casa En Venta Zona Norte Infonavit Nacional</t>
  </si>
  <si>
    <t>Chac-mool, Infonavit Nacional, Chihuahua</t>
  </si>
  <si>
    <t>1360000 pesos</t>
  </si>
  <si>
    <t>San Andrews, Bosques De San Francisco, Chihuahua</t>
  </si>
  <si>
    <t>Casa En Venta En Canteras</t>
  </si>
  <si>
    <t>439 m² construidos</t>
  </si>
  <si>
    <t>Casa En Haciendas Santa Fe</t>
  </si>
  <si>
    <t>Haciendas Santa Fe, Chihuahua</t>
  </si>
  <si>
    <t>14000000 pesos</t>
  </si>
  <si>
    <t>750 m² construidos</t>
  </si>
  <si>
    <t>Casa Nueva De Un Piso En Venta Zona Norte Los Arcos Chihuahua</t>
  </si>
  <si>
    <t>Arcos De Terragona, Los Arcos, Chihuahua</t>
  </si>
  <si>
    <t>1000000 pesos</t>
  </si>
  <si>
    <t>67 m² construidos</t>
  </si>
  <si>
    <t>Casa En Venta En Panamericana</t>
  </si>
  <si>
    <t>Trasviña Y Retes, Panamericana, Chihuahua</t>
  </si>
  <si>
    <t>Casa En Venta En Junta De Los Rios</t>
  </si>
  <si>
    <t>Rio Lerma, Junta De Los Ríos Amp, Chihuahua</t>
  </si>
  <si>
    <t>1770000 pesos</t>
  </si>
  <si>
    <t>Casa En Venta Colonia Nuevo Triunfo</t>
  </si>
  <si>
    <t>Hacienda De Canutillo 43, Nuevo Triunfo, Chihuahua</t>
  </si>
  <si>
    <t>342 m² construidos</t>
  </si>
  <si>
    <t>Casa En Venta Al Sur De La Ciudad Fracc Mármol I</t>
  </si>
  <si>
    <t>Virginia  2041, Mármol I, Chihuahua</t>
  </si>
  <si>
    <t>1590000 pesos</t>
  </si>
  <si>
    <t>Oportunidad¡¡ Casa En Venta Por Colonia Revolución Lilmel</t>
  </si>
  <si>
    <t>Revolución, Chihuahua</t>
  </si>
  <si>
    <t>113 m² construidos</t>
  </si>
  <si>
    <t>Casa En Venta En Lomas Altas</t>
  </si>
  <si>
    <t>3270000 pesos</t>
  </si>
  <si>
    <t>Av. Torres Del Picacho, Cordilleras, Chihuahua</t>
  </si>
  <si>
    <t>Casa En Venta Cerca De Fashion Mall</t>
  </si>
  <si>
    <t>Fashion Mall, Fuentes Del Sol, Chihuahua</t>
  </si>
  <si>
    <t>288 m² construidos</t>
  </si>
  <si>
    <t>Casa En Venta En San Francisco V</t>
  </si>
  <si>
    <t>San Francisco V, Chihuahua</t>
  </si>
  <si>
    <t>12800000 pesos</t>
  </si>
  <si>
    <t>402 m² construidos</t>
  </si>
  <si>
    <t>No Lo Metas A Inversión</t>
  </si>
  <si>
    <t>Calle San Marino, Inf. Aeropuerto, Cd Juárez, Chih., México, Aeropuerto, Chihuahua</t>
  </si>
  <si>
    <t>1033525 pesos</t>
  </si>
  <si>
    <t>Casa En Venta En Rincón De Los Huertos</t>
  </si>
  <si>
    <t>Huerto Los Cerezos, Los Huertos, Chihuahua</t>
  </si>
  <si>
    <t>Casa Con Amplio Terreno Ubicación Céntrica</t>
  </si>
  <si>
    <t>Se Vende Casa En Diamente Reliz</t>
  </si>
  <si>
    <t>3882000 pesos</t>
  </si>
  <si>
    <t>Casa - Abraham González</t>
  </si>
  <si>
    <t>Mar De Bengala #3602, Chihuahua</t>
  </si>
  <si>
    <t>Casas En Venta Zona Centro Sur Chihuahua</t>
  </si>
  <si>
    <t>Barrio De Londres, Chihuahua</t>
  </si>
  <si>
    <t>360 m² construidos</t>
  </si>
  <si>
    <t>Casa En Venta Zona Norte Santa Clara Chihuahua</t>
  </si>
  <si>
    <t>Haciendas Henequeneras 2813, Provincia De Santa Clara Etapa I A La Xii, Chihuahua</t>
  </si>
  <si>
    <t>Casas En Venta Zona Norte Ignacio Allende Chihuahua</t>
  </si>
  <si>
    <t>Niño Artillero, Ignacio Allende, Chihuahua</t>
  </si>
  <si>
    <t>115 m² construidos</t>
  </si>
  <si>
    <t>Casa En Venta En Vendanova Cerrada Mirandela</t>
  </si>
  <si>
    <t>Vendanova Cerrada Mirandela, Jardines Del Sol, Chihuahua</t>
  </si>
  <si>
    <t>84 m² construidos</t>
  </si>
  <si>
    <t>Casa En Venta En Cantera Iii</t>
  </si>
  <si>
    <t>Venta De Casa En Valle Escondido</t>
  </si>
  <si>
    <t>239 m² construidos</t>
  </si>
  <si>
    <t>Velazquez De León, Las Granjas, Chihuahua</t>
  </si>
  <si>
    <t>Circuito Monte Tarragona, Bosques Del Valle, Chihuahua</t>
  </si>
  <si>
    <t>2753000 pesos</t>
  </si>
  <si>
    <t>Casa En Venta En Valdivia</t>
  </si>
  <si>
    <t>Casa En Venta Col. Los Girasoles</t>
  </si>
  <si>
    <t>Los Girasoles Vi, Chihuahua</t>
  </si>
  <si>
    <t>810000 pesos</t>
  </si>
  <si>
    <t>Casa En Venta San Felipe</t>
  </si>
  <si>
    <t>7950000 pesos</t>
  </si>
  <si>
    <t>Casa En Venta  En Bosques Del Valle Ii</t>
  </si>
  <si>
    <t>Mod Terranova Valle De San Pedro, Valle De San Pedro, Chihuahua</t>
  </si>
  <si>
    <t>Km 33 Carretera Cd Juarez, Melchor Ocampo, Chihuahua</t>
  </si>
  <si>
    <t>Venta Casa En Fraccionamiento Lomas Altas</t>
  </si>
  <si>
    <t>Lomas Altas 0000, Lomas Altas I, Chihuahua</t>
  </si>
  <si>
    <t>3650000 pesos</t>
  </si>
  <si>
    <t>4800000 pesos</t>
  </si>
  <si>
    <t>472 m² construidos</t>
  </si>
  <si>
    <t>Casa De Un Piso Panoramico</t>
  </si>
  <si>
    <t>José Maria Iglesias, Panorámico, Chihuahua</t>
  </si>
  <si>
    <t>1290000 pesos</t>
  </si>
  <si>
    <t>118 m² construidos</t>
  </si>
  <si>
    <t>Oportunidad¡¡¡ Quinta En Venta Por Col. Las Garzas Jan</t>
  </si>
  <si>
    <t>Casa En Venta En Fracc. Lince Iii</t>
  </si>
  <si>
    <t>Lince Iii, Chihuahua</t>
  </si>
  <si>
    <t>1260000 pesos</t>
  </si>
  <si>
    <t>123 m² construidos</t>
  </si>
  <si>
    <t>Casa En Venta En Asturias Ii</t>
  </si>
  <si>
    <t>Las Misiones, Chihuahua</t>
  </si>
  <si>
    <t>5100000 pesos</t>
  </si>
  <si>
    <t>Rincones Del Pedregal 2, Rincones Del Pedregal, Chihuahua</t>
  </si>
  <si>
    <t>213 m² de terreno</t>
  </si>
  <si>
    <t>Casa Nueva En Fraccionamiento Privado</t>
  </si>
  <si>
    <t>Diamante Reliz Sin Numero, Diamante Reliz, Chihuahua</t>
  </si>
  <si>
    <t>Casa En Venta En Quintas Carolinas</t>
  </si>
  <si>
    <t>1198991 pesos</t>
  </si>
  <si>
    <t>Boreal ., Diamante Reliz, Chihuahua</t>
  </si>
  <si>
    <t>Casa En Venta En Hacienda Isabella</t>
  </si>
  <si>
    <t>Fadrel, Fraccionamiento Hacienda Isabella, Chihuahua</t>
  </si>
  <si>
    <t>Casa En Venta En Col. Sergio De La Torre</t>
  </si>
  <si>
    <t>Sergio De La Torre Hernández I, Chihuahua</t>
  </si>
  <si>
    <t>Casa En Venta En Altozano</t>
  </si>
  <si>
    <t>Altozano, Ejido Ejido Labor De Dolores, Chihuahua</t>
  </si>
  <si>
    <t>Casa Sola En Venta Cumbres Iii</t>
  </si>
  <si>
    <t>Montes Americanoss/n, Residencial Cumbres Iii, Chihuahua</t>
  </si>
  <si>
    <t>Av. Guadalupe Y Calle Presa Rejón, Lomas Del Santuario, Chihuahua</t>
  </si>
  <si>
    <t>773 m² construidos</t>
  </si>
  <si>
    <t>Casa En Venta En Colonia Rosario</t>
  </si>
  <si>
    <t>Colonia Rosario, Rosario, Chihuahua</t>
  </si>
  <si>
    <t>107 m² de terreno</t>
  </si>
  <si>
    <t>Casa En Venta En Fraccionamiento Ankara</t>
  </si>
  <si>
    <t>La Haciendita, Chihuahua</t>
  </si>
  <si>
    <t>Casa En Venta En Fracc. Salud</t>
  </si>
  <si>
    <t>Casa En Venta En Granjas Universitarias</t>
  </si>
  <si>
    <t xml:space="preserve"> Con Alberca</t>
  </si>
  <si>
    <t>Casa En Fracc. Residencial Grutas Residencial</t>
  </si>
  <si>
    <t>1499000 pesos</t>
  </si>
  <si>
    <t>Casa Sola En Venta Fracc Campo Bello</t>
  </si>
  <si>
    <t>Campo De La Cebada1000, Campo Bello, Chihuahua</t>
  </si>
  <si>
    <t>1570000 pesos</t>
  </si>
  <si>
    <t>76 m² construidos</t>
  </si>
  <si>
    <t>Casa Sola En Venta Las Misiones</t>
  </si>
  <si>
    <t>Paseo De Las Misiones8712, Las Misiones, Chihuahua</t>
  </si>
  <si>
    <t>Luis De Angosturas, Parques De San Felipe, Chihuahua</t>
  </si>
  <si>
    <t>174 m² construidos</t>
  </si>
  <si>
    <t>Casa En Venta Zona Uach Norte Misiones Universidad Chihuahua</t>
  </si>
  <si>
    <t>Misiones Universidad I, Ii Y Iii, Chihuahua</t>
  </si>
  <si>
    <t>63 m² construidos</t>
  </si>
  <si>
    <t>Centa Casa Cerro Grande</t>
  </si>
  <si>
    <t>64a 64, Cerro Grande, Chihuahua</t>
  </si>
  <si>
    <t>479 m² construidos</t>
  </si>
  <si>
    <t>Casa En Venta En Asturias</t>
  </si>
  <si>
    <t>Asturias -, Fracc. Lomas Del Valle, Chihuahua</t>
  </si>
  <si>
    <t>Venta Casa En Santa Clara</t>
  </si>
  <si>
    <t>1944000 pesos</t>
  </si>
  <si>
    <t>Vendanova C.. Mirandela M. Natura</t>
  </si>
  <si>
    <t>895000 pesos</t>
  </si>
  <si>
    <t>55 m² construidos</t>
  </si>
  <si>
    <t>En Venta Casa De 2 Niveles En Fraccionamiento Privado</t>
  </si>
  <si>
    <t>Kinshasa, Paseo De Los Leones, Chihuahua</t>
  </si>
  <si>
    <t>69 m² construidos</t>
  </si>
  <si>
    <t xml:space="preserve">Casa Pavis Borunda En Venta </t>
  </si>
  <si>
    <t>Vialidad Ch-p 1001, Pavis Borunda, Chihuahua</t>
  </si>
  <si>
    <t>70 m² construidos</t>
  </si>
  <si>
    <t>Hermosa Casa En Residencial Universidad</t>
  </si>
  <si>
    <t>Universidad De Colima 1, Universidad Residencial, Chihuahua</t>
  </si>
  <si>
    <t>1980000 pesos</t>
  </si>
  <si>
    <t>Casa En Venta Excelente Ubicacion Cerca De La Presa El Rejon Y Fashion Mall</t>
  </si>
  <si>
    <t>Fuente Trevi, Las Fuentes, Chihuahua</t>
  </si>
  <si>
    <t>317 m² construidos</t>
  </si>
  <si>
    <t>Casa En Venta En Verandah Residencial</t>
  </si>
  <si>
    <t>3050000 pesos</t>
  </si>
  <si>
    <t>Oportunidad¡¡¡ Casa En Venta Al Sur Por Villa Juárez Jan</t>
  </si>
  <si>
    <t>Colinas Del Valle, Chihuahua</t>
  </si>
  <si>
    <t>Nogalera  Zona El Sauz  Flsald</t>
  </si>
  <si>
    <t>Oportunidad¡¡¡ Casa En Venta Por Col. Chihuahua Jan</t>
  </si>
  <si>
    <t>Chihuahua 2094, Chihuahua</t>
  </si>
  <si>
    <t>880000 pesos</t>
  </si>
  <si>
    <t>Venta Y Renta De Casa Por Lomas Vallarta</t>
  </si>
  <si>
    <t>Lomas Vallarta, Chihuahua</t>
  </si>
  <si>
    <t>Oportunidad¡¡¡ Casa En Venta Por Fracc. Jardines Del Sol Jan</t>
  </si>
  <si>
    <t>Casa En Venta En Col. Tierra Y Libertad</t>
  </si>
  <si>
    <t>Martires De Chicago, Tierra Y Libertad, Chihuahua</t>
  </si>
  <si>
    <t>1475000 pesos</t>
  </si>
  <si>
    <t>Venta Casa Grande De Lujo</t>
  </si>
  <si>
    <t>Casa En Venta Zona Canteras Caminos Del Valle Chihuahua</t>
  </si>
  <si>
    <t>Valle Del Ebro 9781, Caminos Del Valle, Chihuahua</t>
  </si>
  <si>
    <t>Casa Sola En Venta Rincón De Las Lomas I</t>
  </si>
  <si>
    <t>Rincon De Los Abetoss/n, Rincón De Las Lomas I, Chihuahua</t>
  </si>
  <si>
    <t>8400000 pesos</t>
  </si>
  <si>
    <t>375 m² construidos</t>
  </si>
  <si>
    <t>Bosques Del Valle V</t>
  </si>
  <si>
    <t>Bosques Del Valle V, Chihuahua</t>
  </si>
  <si>
    <t>260 m² de terreno</t>
  </si>
  <si>
    <t>Pedro De Arizaga, San Felipe I, Chihuahua</t>
  </si>
  <si>
    <t>3700000 pesos</t>
  </si>
  <si>
    <t>4460000 pesos</t>
  </si>
  <si>
    <t>Venta De Casa</t>
  </si>
  <si>
    <t>Nevada, Quintas Del Sol, Chihuahua</t>
  </si>
  <si>
    <t>Casas En Venta Zona Norte Lomas Karike Chihuahua</t>
  </si>
  <si>
    <t>Loma Nueva, Lomas Karike, Chihuahua</t>
  </si>
  <si>
    <t>114 m² construidos</t>
  </si>
  <si>
    <t>Cañada De Majalca, La Cañada, Chihuahua</t>
  </si>
  <si>
    <t>572 m² construidos</t>
  </si>
  <si>
    <t>Las Misiones I, Ii, Iii Y Iv, Chihuahua</t>
  </si>
  <si>
    <t>4980000 pesos</t>
  </si>
  <si>
    <t>278 m² construidos</t>
  </si>
  <si>
    <t>Venta Casa 2 De Octubre $1</t>
  </si>
  <si>
    <t>2 De Octubre Y Ampliación, Chihuahua</t>
  </si>
  <si>
    <t>Hacienda Victoria, Chih., México, Chihuahua Ii, Chihuahua</t>
  </si>
  <si>
    <t>1288720 pesos</t>
  </si>
  <si>
    <t>Casa En Venta En Albaterra</t>
  </si>
  <si>
    <t>3965500 pesos</t>
  </si>
  <si>
    <t>Casa En Preventa En Lomas Del Valle 2 Con Alberca</t>
  </si>
  <si>
    <t>Lomas Del Valle, Lomas Del Valle I Y Ii, Chihuahua</t>
  </si>
  <si>
    <t>13520000 pesos</t>
  </si>
  <si>
    <t>580 m² construidos</t>
  </si>
  <si>
    <t>Venta De Casa Al Norte!! Excelente Ubicación!!</t>
  </si>
  <si>
    <t>Fraccionamiento Jardines Del Sacramento I Y Ii, Chihuahua</t>
  </si>
  <si>
    <t>850000 pesos</t>
  </si>
  <si>
    <t>125 m² construidos</t>
  </si>
  <si>
    <t>Abg Casa En Venta Los Arroyos Chihuahua</t>
  </si>
  <si>
    <t>Arroyo Los Tanques, Arroyos I Etapa, Chihuahua, México, Los Arroyos I, Ii Y Iii, Chihuahua</t>
  </si>
  <si>
    <t>750000 pesos</t>
  </si>
  <si>
    <t>Los Leones, Chihuahua</t>
  </si>
  <si>
    <t>Casa En Zona Cantera</t>
  </si>
  <si>
    <t>Oportunidad Venta De Casa Nueva Por Cordilleras</t>
  </si>
  <si>
    <t>1780000 pesos</t>
  </si>
  <si>
    <t>126 m² construidos</t>
  </si>
  <si>
    <t>Monte Pico, Fraccionamiento Olimpo I Y Ii, Chihuahua</t>
  </si>
  <si>
    <t>Casa En Venta Villas  Del Real</t>
  </si>
  <si>
    <t>Calle Mina Los Alisos, Villa Del Real I, Ii, Iii, Iv Y V, Chihuahua</t>
  </si>
  <si>
    <t xml:space="preserve">Casa De Una Planta En Venta Fracc Zootecnia </t>
  </si>
  <si>
    <t>Virginia  2041, Zootecnia, Chihuahua</t>
  </si>
  <si>
    <t>99 m² construidos</t>
  </si>
  <si>
    <t>Casa De Una Planta En Venta</t>
  </si>
  <si>
    <t>Cantera Marron, Residencial La Cantera I, Ii, Iii, Iv Y V, Chihuahua</t>
  </si>
  <si>
    <t>Casa En Venta Una Sola Planta</t>
  </si>
  <si>
    <t>Casa En Cerrada Residencial Al Norte</t>
  </si>
  <si>
    <t>Juan Kepler, Marquis, Cd Juárez, Chih., México, Bosques De San Francisco, Chihuahua</t>
  </si>
  <si>
    <t>1696497 pesos</t>
  </si>
  <si>
    <t>Casa En Venta En Cordilleras Ii</t>
  </si>
  <si>
    <t>Casa En Venta En Col Revolución</t>
  </si>
  <si>
    <t>1640000 pesos</t>
  </si>
  <si>
    <t>Casa En Venta En Jardines Del Pedregal Con Rec. En Pb</t>
  </si>
  <si>
    <t>Pedregal Del, Las Canteras, Chihuahua</t>
  </si>
  <si>
    <t>West Virginia, Campanario, Chihuahua</t>
  </si>
  <si>
    <t>368 m² construidos</t>
  </si>
  <si>
    <t>Viñedos California I Y Ii, Chihuahua</t>
  </si>
  <si>
    <t>Venta Casa 4 Ambientes Los Mezquites</t>
  </si>
  <si>
    <t>Bernardo Balbuena, 7112, Los Mezquites, Chihuahua</t>
  </si>
  <si>
    <t>Casa Sola En Venta Hacienda Carlota</t>
  </si>
  <si>
    <t>Oropeza00, Hacienda Carlota, Chihuahua</t>
  </si>
  <si>
    <t>1725000 pesos</t>
  </si>
  <si>
    <t>119 m² construidos</t>
  </si>
  <si>
    <t>Casa Sola En Venta Zona Centro</t>
  </si>
  <si>
    <t>Paseo Simón Bolivar117, Zona Centro, Chihuahua</t>
  </si>
  <si>
    <t xml:space="preserve">Casa Lazaro Cardenas Venta </t>
  </si>
  <si>
    <t>Josefina Aguirre 8205, Lázaro Cárdenas Y Etapas, Chihuahua</t>
  </si>
  <si>
    <t>Casa En Fracc. Los Angeles</t>
  </si>
  <si>
    <t>Ángeles, Chihuahua</t>
  </si>
  <si>
    <t>Casa En Venta En Chihuahua</t>
  </si>
  <si>
    <t>González Ortega 4200 - 4500, Las Granjas, Chihuahua, México, Las Granjas, Chihuahua</t>
  </si>
  <si>
    <t>1082500 pesos</t>
  </si>
  <si>
    <t>Garcilaso De La Vega 15302 Int. 25, Chihuahua 2000 Iii Etapa, Chihuahua</t>
  </si>
  <si>
    <t>580000 pesos</t>
  </si>
  <si>
    <t>56 m² construidos</t>
  </si>
  <si>
    <t>Casa Col. Santo Niño</t>
  </si>
  <si>
    <t>Santo Niño, Chihuahua</t>
  </si>
  <si>
    <t>2310000 pesos</t>
  </si>
  <si>
    <t>Casa En Venta Enlomas Universidad V</t>
  </si>
  <si>
    <t>Univ. De Brescia, Lomas Universidad, Chihuahua</t>
  </si>
  <si>
    <t>Casa Sola En Venta En Santa Rosa</t>
  </si>
  <si>
    <t>Santa Rosa, Chihuahua</t>
  </si>
  <si>
    <t>Casa Sola En Venta Avicola Ii</t>
  </si>
  <si>
    <t>Monterrey000, Avicola Ii, Chihuahua</t>
  </si>
  <si>
    <t>1895000 pesos</t>
  </si>
  <si>
    <t>142 m² construidos</t>
  </si>
  <si>
    <t>Calle 2 De Abril 1800 - 2100, Guadalupe, Chihuahua, México, Jardines Del Santuario, Chihuahua</t>
  </si>
  <si>
    <t>1228273 pesos</t>
  </si>
  <si>
    <t>490 m² construidos</t>
  </si>
  <si>
    <t>Circuito Nueva Familia, Nuevo Chihuahua, Chihuahua</t>
  </si>
  <si>
    <t>116 m² construidos</t>
  </si>
  <si>
    <t>Exclusiva Casa En Fracc Arcadas</t>
  </si>
  <si>
    <t>Hacienda Del Nopal 6504, Arcadas, Chihuahua</t>
  </si>
  <si>
    <t>17500000 pesos</t>
  </si>
  <si>
    <t>Casa En Venta En Bosque Real Ii</t>
  </si>
  <si>
    <t>281 m² construidos</t>
  </si>
  <si>
    <t xml:space="preserve">Oportunidad De Tierras De Cultivo Con Nogalera En San Diego </t>
  </si>
  <si>
    <t>45000000 pesos</t>
  </si>
  <si>
    <t>Casa Sola En Venta Residencial El León</t>
  </si>
  <si>
    <t>Tanzania1116, Residencial El León, Chihuahua</t>
  </si>
  <si>
    <t>91 m² construidos</t>
  </si>
  <si>
    <t>Las Misiones 7514, Las Misiones, Chihuahua</t>
  </si>
  <si>
    <t>310 m² construidos</t>
  </si>
  <si>
    <t>Casa Sola En Venta En Villas Del Rey</t>
  </si>
  <si>
    <t>995000 pesos</t>
  </si>
  <si>
    <t>Casa En Venta Lomas Montecarlo</t>
  </si>
  <si>
    <t>Arbol De Navidad, Lomas De Montecarlo, Chihuahua</t>
  </si>
  <si>
    <t>Manuel Bernardo Aguirre Chihuahua</t>
  </si>
  <si>
    <t>Oportunidad¡¡¡ Casa De Una Planta En Venta Por Fracc. Unidad</t>
  </si>
  <si>
    <t>Unidad, Chihuahua</t>
  </si>
  <si>
    <t>1180000 pesos</t>
  </si>
  <si>
    <t>108 m² construidos</t>
  </si>
  <si>
    <t>Casa Sola En Venta Valdivia Residencial</t>
  </si>
  <si>
    <t>Circuito Chaiten10591, Chihuahua</t>
  </si>
  <si>
    <t>Casa En Venta En El Porvenir</t>
  </si>
  <si>
    <t>6320000 pesos</t>
  </si>
  <si>
    <t>474 m² construidos</t>
  </si>
  <si>
    <t>Versalles, Chihuahua</t>
  </si>
  <si>
    <t>Wo Casa En Venta En El Torreon</t>
  </si>
  <si>
    <t>Cerro Colorado 6600 - 6900, El Torreón, Chihuahua, México, El Torreón, Chihuahua</t>
  </si>
  <si>
    <t>526414 pesos</t>
  </si>
  <si>
    <t>75 m² construidos</t>
  </si>
  <si>
    <t>Casa En Venta Zona Norte Cumbres Universidad Chihuahua</t>
  </si>
  <si>
    <t>Montes De Toledos 4674, Cumbres Universidad Ii, Chihuahua</t>
  </si>
  <si>
    <t>1750000 pesos</t>
  </si>
  <si>
    <t>Casa En Venta En Canteras.</t>
  </si>
  <si>
    <t>Marcotsa, Las Canteras, Chihuahua</t>
  </si>
  <si>
    <t>Calle Riscos De Los Andes 6300 - 6600, Chihuahua, México, Riscos Del Sol, Chihuahua</t>
  </si>
  <si>
    <t>1028400 pesos</t>
  </si>
  <si>
    <t>Casa Cantera</t>
  </si>
  <si>
    <t>N/a 00, Las Canteras, Chihuahua</t>
  </si>
  <si>
    <t>5690000 pesos</t>
  </si>
  <si>
    <t>Venta Casa 5 Ambientes San Felipe Viejo</t>
  </si>
  <si>
    <t>Escudero, 405, San Felipe Viejo, Chihuahua</t>
  </si>
  <si>
    <t>Casa Sola En Venta Magisterial Universidad</t>
  </si>
  <si>
    <t>Filosofia314, Magisterial Universidad, Chihuahua</t>
  </si>
  <si>
    <t>Venta Casa 3 Ambientes San Felipe Viejo</t>
  </si>
  <si>
    <t>Quinta Y Media, 1180, San Felipe Viejo, Chihuahua</t>
  </si>
  <si>
    <t>Casa En Venta En Hacienda Camila</t>
  </si>
  <si>
    <t>Hacienda Camila, Chihuahua</t>
  </si>
  <si>
    <t>Casas En Venta Zona Centro Santa Rita Chihuahua</t>
  </si>
  <si>
    <t>28, Santa Rita, Chihuahua</t>
  </si>
  <si>
    <t>Casa Sola En Venta Pedregal De San Ángel</t>
  </si>
  <si>
    <t>Hacienda De Los Morales9501, Chihuahua</t>
  </si>
  <si>
    <t>Casa En Venta En Col. Cerro De La Cruz</t>
  </si>
  <si>
    <t>Calle 72 Y Jimenez, Cerro De La Cruz, Chihuahua</t>
  </si>
  <si>
    <t>Industrial</t>
  </si>
  <si>
    <t>Colonia Industrial, Industrial, Chihuahua</t>
  </si>
  <si>
    <t>500000 pesos</t>
  </si>
  <si>
    <t>127 m² de terreno</t>
  </si>
  <si>
    <t>Venta Casa 3 Ambientes Campo Bello</t>
  </si>
  <si>
    <t>Na, S/n, Campo Bello, Chihuahua</t>
  </si>
  <si>
    <t>2509000 pesos</t>
  </si>
  <si>
    <t>Venta Casa 4 Ambientes Altavista</t>
  </si>
  <si>
    <t>Bustamante, S/n, Altavista, Chihuahua</t>
  </si>
  <si>
    <t>Venta Casa 3 Ambientes Hacienda Isabella</t>
  </si>
  <si>
    <t>Na, S/n, Fraccionamiento Hacienda Isabella, Chihuahua</t>
  </si>
  <si>
    <t>Paseo De Las Palmas 6600 - 6900, La Cuesta Ii, Ciudad Juárez, Chihuahua, México, Las Palmas, Chihuahua</t>
  </si>
  <si>
    <t>2961183 pesos</t>
  </si>
  <si>
    <t>Casa De Una Planta!</t>
  </si>
  <si>
    <t>Alba De Palomeras, Residencial La Cantera I, Ii, Iii, Iv Y V, Chihuahua</t>
  </si>
  <si>
    <t>Casa En Venta En Ankara Ii</t>
  </si>
  <si>
    <t>Privada De 16, Santa Rita, Chihuahua</t>
  </si>
  <si>
    <t>Casa En Venta Colinas Del Valle</t>
  </si>
  <si>
    <t>Wo Casa En Venta En Riberas Del Sacramento</t>
  </si>
  <si>
    <t>Rio Madeira 2100 - 2400, Chihuahua, México, Riberas Del Sacramento I Y Ii, Chihuahua</t>
  </si>
  <si>
    <t>505669 pesos</t>
  </si>
  <si>
    <t>60 m² construidos</t>
  </si>
  <si>
    <t>Casa Al Sur</t>
  </si>
  <si>
    <t>C. 27a. 2712, Libertad, 31064 Chihuahua, Chih., Mexico, Libertad, Chihuahua</t>
  </si>
  <si>
    <t>770000 pesos</t>
  </si>
  <si>
    <t>En Venta</t>
  </si>
  <si>
    <t>Casa En Venta Zona Canteras -asturias</t>
  </si>
  <si>
    <t>Navia, Cumbres Del Pedregal, Chihuahua</t>
  </si>
  <si>
    <t>Renta Casa Lujosa</t>
  </si>
  <si>
    <t>Duplica Tu Inversion  Hoy En Chihuahua No Se Acepta Creditos</t>
  </si>
  <si>
    <t>México 22, Industrial, Chihuahua, México, Industrial, Chihuahua</t>
  </si>
  <si>
    <t>380000 pesos</t>
  </si>
  <si>
    <t>78 m² construidos</t>
  </si>
  <si>
    <t>Casa En Venta En Fracc. Lomas Vallarta</t>
  </si>
  <si>
    <t>Casa En Venta En Lomas Universidad V</t>
  </si>
  <si>
    <t>Lomas Universidad Iv, Chihuahua</t>
  </si>
  <si>
    <t>3486000 pesos</t>
  </si>
  <si>
    <t>Casa De Un Piso En Venta Zona Norte Colonia Gloria Chihuahua</t>
  </si>
  <si>
    <t>Gloria, Chihuahua</t>
  </si>
  <si>
    <t>Casa En Venta Zona Altozano Chihuahua</t>
  </si>
  <si>
    <t>Circuito Altozano, Cantera Del Pedregal, Chihuahua</t>
  </si>
  <si>
    <t>Casa - Rosario</t>
  </si>
  <si>
    <t>90 m² de terreno</t>
  </si>
  <si>
    <t>Casa En Venta En Col.  La Junta</t>
  </si>
  <si>
    <t>Casa En Venta En Loma Dorada</t>
  </si>
  <si>
    <t>Niño Artillero, Loma Dorada, Chihuahua</t>
  </si>
  <si>
    <t>Casa En Venta En Rincones Del Picacho</t>
  </si>
  <si>
    <t>Torres Del Picacho, Rincones Del Picacho, Chihuahua</t>
  </si>
  <si>
    <t>Casa En Venta En Los Frailes</t>
  </si>
  <si>
    <t>Los Frailes, Chihuahua</t>
  </si>
  <si>
    <t>2840000 pesos</t>
  </si>
  <si>
    <t>270 m² de terreno</t>
  </si>
  <si>
    <t>Casa En Venta En Col. Roma</t>
  </si>
  <si>
    <t>Calle 43, Roma Sur, Chihuahua</t>
  </si>
  <si>
    <t>151 m² construidos</t>
  </si>
  <si>
    <t>Casa Nueva En Venta Col. Desarrollo Urbano</t>
  </si>
  <si>
    <t>Ave Fundicion 00, División Del Norte Etapa I, Chihuahua</t>
  </si>
  <si>
    <t>Oportunidad¡¡¡ Venta De Casa En Col. San Rafael</t>
  </si>
  <si>
    <t>72 m² construidos</t>
  </si>
  <si>
    <t>Se Vende Casa Fracc. Lomas Universidad</t>
  </si>
  <si>
    <t>Universidad De Brescia, Lomas Universidad, Chihuahua</t>
  </si>
  <si>
    <t>2680000 pesos</t>
  </si>
  <si>
    <t>Casas En Venta Zona Sur Centro Chihuahua</t>
  </si>
  <si>
    <t>Privada Miguelitos, Campesina, Chihuahua</t>
  </si>
  <si>
    <t>98 m² construidos</t>
  </si>
  <si>
    <t>Casa En Venta En Campestre Residencial I</t>
  </si>
  <si>
    <t>Tennessee, Campestre Residencial I, Chihuahua</t>
  </si>
  <si>
    <t>Jardines Del Sol Etapa I</t>
  </si>
  <si>
    <t>Plaza De Madona 18521, Fracc. Jardines Del Sol, Chihuahua</t>
  </si>
  <si>
    <t>225 m² de terreno</t>
  </si>
  <si>
    <t>Casa En Venta En Jardines Del Saucito</t>
  </si>
  <si>
    <t>Sierra Nevada, Jardines Del Saucito, Chihuahua</t>
  </si>
  <si>
    <t>Cordillera  Alpina, Cordilleras, Chihuahua</t>
  </si>
  <si>
    <t>Casa En Venta Quintas Del Sol</t>
  </si>
  <si>
    <t>Casa En Venta En Residencial Bosques Del Valle</t>
  </si>
  <si>
    <t>Hermo, Bosques Del Valle, Chihuahua</t>
  </si>
  <si>
    <t>321 m² construidos</t>
  </si>
  <si>
    <t>Westchester, Bosques De San Francisco, Chihuahua</t>
  </si>
  <si>
    <t>Residencial Natura</t>
  </si>
  <si>
    <t>423 m² de terreno</t>
  </si>
  <si>
    <t>Haciendas De San Pedro, Haciendas I, Chihuahua</t>
  </si>
  <si>
    <t>Venta Casa 2 Ambientes Paseos Del Camino Real</t>
  </si>
  <si>
    <t>Na, S/n, Paseos Del Real, Chihuahua</t>
  </si>
  <si>
    <t>633000 pesos</t>
  </si>
  <si>
    <t>44 m² construidos</t>
  </si>
  <si>
    <t>Casa En Col. Panorámico</t>
  </si>
  <si>
    <t>Panorámico, Chihuahua</t>
  </si>
  <si>
    <t>Se Vende Casa En Integracion Quintas Carolinas</t>
  </si>
  <si>
    <t>De La Esperanza 4301, Integración, Chihuahua</t>
  </si>
  <si>
    <t>Abg Casa En Venta</t>
  </si>
  <si>
    <t>Praderas De Ucrania, Chihuahua, México, Praderas Del Sur Ii,  Iii Y Iv, Chihuahua</t>
  </si>
  <si>
    <t>740000 pesos</t>
  </si>
  <si>
    <t>Venta De Tierras De Cultivo  Zona Sauz Flsald</t>
  </si>
  <si>
    <t>Casas En Venta Zona Sur Marmol Chihuahua</t>
  </si>
  <si>
    <t>Francisco De Mora, Mármol I, Chihuahua</t>
  </si>
  <si>
    <t>890000 pesos</t>
  </si>
  <si>
    <t>130 m² construidos</t>
  </si>
  <si>
    <t>Casa En Venta En Valdivia Ii</t>
  </si>
  <si>
    <t>Puerto Varas, Misión Del Valle, Chihuahua</t>
  </si>
  <si>
    <t>Villa Del Mar, Misión Del Valle, Chihuahua</t>
  </si>
  <si>
    <t>Casas En Venta Zona Norte Riscos Del Sol Chihuahua</t>
  </si>
  <si>
    <t>Riscos De Los Pirineos 6211, Riscos Del Sol, Chihuahua</t>
  </si>
  <si>
    <t>1369000 pesos</t>
  </si>
  <si>
    <t>3225000 pesos</t>
  </si>
  <si>
    <t>201 m² construidos</t>
  </si>
  <si>
    <t>Casa En Venta Al Norte En Cordilleras Iii</t>
  </si>
  <si>
    <t>686000 pesos</t>
  </si>
  <si>
    <t>53 m² construidos</t>
  </si>
  <si>
    <t>Oportunidad¡¡ Casa Venta En Torralba Residencial Lilme</t>
  </si>
  <si>
    <t>Torralba Residencial, Chihuahua</t>
  </si>
  <si>
    <t>Casa En Rinconadas Del Valle I</t>
  </si>
  <si>
    <t>3380000 pesos</t>
  </si>
  <si>
    <t>Virreyes</t>
  </si>
  <si>
    <t>M 000, Virreyes I, Chihuahua</t>
  </si>
  <si>
    <t>2890000 pesos</t>
  </si>
  <si>
    <t>Casa Sola En Venta Infonavit La Nacional</t>
  </si>
  <si>
    <t>De Los Aztecas611, Infonavit Nacional, Chihuahua</t>
  </si>
  <si>
    <t>1420000 pesos</t>
  </si>
  <si>
    <t>Los Mezquites</t>
  </si>
  <si>
    <t>Los Mezquites, Los Mezquites, Chihuahua</t>
  </si>
  <si>
    <t>170 m² de terreno</t>
  </si>
  <si>
    <t>Casa En Col. Campestre En Chihuahua</t>
  </si>
  <si>
    <t>Residencial Campestre San Francisco, Chihuahua</t>
  </si>
  <si>
    <t>39, Obrera, Chihuahua</t>
  </si>
  <si>
    <t>Villa Juarez</t>
  </si>
  <si>
    <t>Calle 16 De Septiembre, Chihuahua</t>
  </si>
  <si>
    <t>Casa De Una Planta En Venta En Col Villa Juárez Letbar</t>
  </si>
  <si>
    <t>Casa Sola En Venta En Los Portales</t>
  </si>
  <si>
    <t>Los Portales, Chihuahua</t>
  </si>
  <si>
    <t>840000 pesos</t>
  </si>
  <si>
    <t>59 m² construidos</t>
  </si>
  <si>
    <t>Casa En Venta En Chihuahua Fraccionamiento Hacienda Regina</t>
  </si>
  <si>
    <t>2730000 pesos</t>
  </si>
  <si>
    <t>Casa En  Campanario</t>
  </si>
  <si>
    <t>Mision De San Francisco, Campanario Ii, Chihuahua</t>
  </si>
  <si>
    <t>426 m² construidos</t>
  </si>
  <si>
    <t>Local En Venta En Nombre De Dios</t>
  </si>
  <si>
    <t>Rodolfo Flores, Nombre De Dios, Chihuahua</t>
  </si>
  <si>
    <t xml:space="preserve">Inmueble En Venta Para Restaurar Col Rosario </t>
  </si>
  <si>
    <t>Virginia  2041, Rosario, Chihuahua</t>
  </si>
  <si>
    <t>Oportunidad¡¡ Estrena Casa Por El Reliz Jospri</t>
  </si>
  <si>
    <t>Hermosa Casa En Venta En Quintas Carolinas Chihuahua Contactame Y Aprovecha Cmh</t>
  </si>
  <si>
    <t>Monte Alegre 4312, Quintas Carolinas I Etapa, Quintas Carolinas, Chihuahua, México, Quintas Carolinas I, Chihuahua</t>
  </si>
  <si>
    <t>949643 pesos</t>
  </si>
  <si>
    <t>Casa En Venta En Torralba</t>
  </si>
  <si>
    <t>Av Paseo De Valdivia (torralba), Misión Del Valle, Chihuahua</t>
  </si>
  <si>
    <t>246 m² construidos</t>
  </si>
  <si>
    <t>Casa En Lomas Universidad Iii Chihuahua</t>
  </si>
  <si>
    <t>Lomas Universidad Iii, Chihuahua</t>
  </si>
  <si>
    <t>Oportunidad¡¡¡ Casa En Venta Por Col. Panorámico Luzcon</t>
  </si>
  <si>
    <t>Se Vende Hermosa Casa En Colonia Haciendas</t>
  </si>
  <si>
    <t>Napa, Haciendas I, Chihuahua</t>
  </si>
  <si>
    <t>6190000 pesos</t>
  </si>
  <si>
    <t>Casa Sola En Venta Jardines De San Francisco</t>
  </si>
  <si>
    <t>Francisco Villas/n, Jardines De San Francisco, Chihuahua</t>
  </si>
  <si>
    <t>Mm72 Venta De Casa En Remate Bancario</t>
  </si>
  <si>
    <t>Calle Misión De Papigochi 6000 - 6300, Campanario Ii Etapa, Campestre-lomas, Chihuahua, México, Campanario, Chihuahua</t>
  </si>
  <si>
    <t>2265000 pesos</t>
  </si>
  <si>
    <t>Casa En Ventas En Rinconada De La Sierra Vii</t>
  </si>
  <si>
    <t>Sierra Del Rosario, Rinconada De La Sierra I, Ii, Iii, Iv Y V, Chihuahua</t>
  </si>
  <si>
    <t>Casa En Venta En La Colonia Santa Rita</t>
  </si>
  <si>
    <t>Casa Habitacion</t>
  </si>
  <si>
    <t>Varsovia, Mirador, Chihuahua</t>
  </si>
  <si>
    <t>2625000 pesos</t>
  </si>
  <si>
    <t>86 m² construidos</t>
  </si>
  <si>
    <t>Casa Sola En Venta Villa Juarez</t>
  </si>
  <si>
    <t>José Velazquez2404, Villa Juárez, Chihuahua</t>
  </si>
  <si>
    <t>Qv Remate Paseo Las Moras Chihuahua</t>
  </si>
  <si>
    <t>Paseo De Las Moras, Arboledas I Etapa, Chihuahua, México, Arboledas I, Chihuahua</t>
  </si>
  <si>
    <t>966800 pesos</t>
  </si>
  <si>
    <t>Venta Casa 5 Ambientes Campestre Las Carolinas</t>
  </si>
  <si>
    <t>Na, S/n, Campestre Las Carolinas, Chihuahua</t>
  </si>
  <si>
    <t>448 m² construidos</t>
  </si>
  <si>
    <t>Venta Casa 3 Ambientes Cerro De La Cruz</t>
  </si>
  <si>
    <t>Santos Fierro Valenzuela, 6076, Cerro De La Cruz, Chihuahua</t>
  </si>
  <si>
    <t>Casa En Venta De  1 Piso Sobre Av. Principal (uso De Suelo C</t>
  </si>
  <si>
    <t>Casa Calzada Del Bosque</t>
  </si>
  <si>
    <t>Case En Venta</t>
  </si>
  <si>
    <t>Rey Anco Marcio 905, Parque Ind Impulso Y Supra, Chihuahua, Chih., México, Villas Del Rey I, Ii Y Iii, Chihuahua</t>
  </si>
  <si>
    <t>676245 pesos</t>
  </si>
  <si>
    <t>Monte Alegre 4312, Quintas Carolinas I Etapa, Quintas Carolinas, 31146 Chihuahua, Chih., México, Quintas Carolinas I, Chihuahua</t>
  </si>
  <si>
    <t>J.m. Anchondo, San Felipe I, Chihuahua</t>
  </si>
  <si>
    <t>363 m² construidos</t>
  </si>
  <si>
    <t>Departamento En Venta</t>
  </si>
  <si>
    <t>Torre Cenit, Jardines De San Francisco I, Chihuahua</t>
  </si>
  <si>
    <t>Casa En Venta En Linss</t>
  </si>
  <si>
    <t>Allende, Linss, Chihuahua</t>
  </si>
  <si>
    <t>Casa En Venta En Asturias Residencial Ii</t>
  </si>
  <si>
    <t>Circuito Pravia  (asturias Ii), Las Canteras, Chihuahua</t>
  </si>
  <si>
    <t>5150000 pesos</t>
  </si>
  <si>
    <t>277 m² construidos</t>
  </si>
  <si>
    <t>Casa En Venta Tipo Departamento Colonia Oscar Flores</t>
  </si>
  <si>
    <t>Periferico De La Juventud, Oscar Flores Sánchez, Chihuahua</t>
  </si>
  <si>
    <t>Jardines Del Pedregal</t>
  </si>
  <si>
    <t>Casa En Venta En Ampliación San Felipe</t>
  </si>
  <si>
    <t>Deza Y Ulloa, San Felipe I, Chihuahua</t>
  </si>
  <si>
    <t>2720000 pesos</t>
  </si>
  <si>
    <t>Casa En Venta En Col. Guadalupe</t>
  </si>
  <si>
    <t>Calle 40a, Guadalupe, Chihuahua</t>
  </si>
  <si>
    <t>2395000 pesos</t>
  </si>
  <si>
    <t>Qv Venta De Casa En Juventino Rosas Melchor Ocampo Juarez Chihuahua Excelente Oportunidad De Inversión</t>
  </si>
  <si>
    <t>Juventino Rosas, Melchor Ocampo, Ciudad Juárez, Chihuahua, México, Melchor Ocampo, Chihuahua</t>
  </si>
  <si>
    <t>813000 pesos</t>
  </si>
  <si>
    <t>Casa En Venta En Fracc. Bahías</t>
  </si>
  <si>
    <t>Bahia De Kino, Bahías, Chihuahua</t>
  </si>
  <si>
    <t>212 m² construidos</t>
  </si>
  <si>
    <t>En Av. Principal Para Casa U Oficina. ¡excelente Ubicacion!</t>
  </si>
  <si>
    <t>Aunar Modelo Salamanca, Fraccionamiento Hacienda Isabella, Chihuahua</t>
  </si>
  <si>
    <t>2926350 pesos</t>
  </si>
  <si>
    <t>Casa En Venta Para Remodelar En Ciudad Cuauhtemoc</t>
  </si>
  <si>
    <t>Local En Venta En La Cantera</t>
  </si>
  <si>
    <t>Plaza Platz, La Haciendita, Chihuahua</t>
  </si>
  <si>
    <t>3070232 pesos</t>
  </si>
  <si>
    <t>En Ave. Principal</t>
  </si>
  <si>
    <t>Aunar Baroja Plus, Fraccionamiento Hacienda Isabella, Chihuahua</t>
  </si>
  <si>
    <t>2682750 pesos</t>
  </si>
  <si>
    <t>Casa De Un Piso En Venta Zona Norte Rincón Del Lago Chihuahua</t>
  </si>
  <si>
    <t>Rincón Del Lago, Chihuahua</t>
  </si>
  <si>
    <t>1230000 pesos</t>
  </si>
  <si>
    <t>83 m² construidos</t>
  </si>
  <si>
    <t>Casa Sola En Venta Sierra Azul</t>
  </si>
  <si>
    <t>Sierra Mohinora000, Sierra Azul, Chihuahua</t>
  </si>
  <si>
    <t>Casa En Venta Colonia  Las Granjas Chihuahua Remate Banc Lmb</t>
  </si>
  <si>
    <t>Gonzalez Ortega 00, Las Granjas, Chihuahua</t>
  </si>
  <si>
    <t>137 m² construidos</t>
  </si>
  <si>
    <t>Casa Cumbres Universidad Chihuahua</t>
  </si>
  <si>
    <t>Cumbres Universidad I, Chihuahua</t>
  </si>
  <si>
    <t>1525000 pesos</t>
  </si>
  <si>
    <t>101 m² construidos</t>
  </si>
  <si>
    <t>Casa En Venta Fracc. Dominion</t>
  </si>
  <si>
    <t>Se Vende Casa Muy Cèntrica</t>
  </si>
  <si>
    <t>Juan Josè Mèndez, Santa Rosa, Chihuahua</t>
  </si>
  <si>
    <t>600000 pesos</t>
  </si>
  <si>
    <t>Casa En Lomas Del Santuario Chihuahua</t>
  </si>
  <si>
    <t>Hermosa  Residencia  En Bosques Del Rejon.</t>
  </si>
  <si>
    <t>Brangus 7268, Puerta De Hierro I, Chihuahua</t>
  </si>
  <si>
    <t>13000000 pesos</t>
  </si>
  <si>
    <t>Se Vende Casa En Rinconada La Sierra</t>
  </si>
  <si>
    <t>Rincónadas De La Sierra Apaneca 4411, Chihuahua, Chih., Mexico, Rinconada De La Sierra I, Ii, Iii, Iv Y V, Chihuahua</t>
  </si>
  <si>
    <t>Hermosa Vista A La Ciudad Ph 2 Niveles</t>
  </si>
  <si>
    <t xml:space="preserve"> En Obra Gris.</t>
  </si>
  <si>
    <t>578 m² construidos</t>
  </si>
  <si>
    <t>Casa Con Habitación En Plata Baja Y 3 Pisos En Fraccionamiento Privado Haciendas Del Valle</t>
  </si>
  <si>
    <t>Haciendas Del Valle Ii, Chihuahua</t>
  </si>
  <si>
    <t>8900000 pesos</t>
  </si>
  <si>
    <t>502 m² construidos</t>
  </si>
  <si>
    <t>Se Vende Casa Fracc. Residencial Los Leones Una Planta</t>
  </si>
  <si>
    <t xml:space="preserve"> 3 Re</t>
  </si>
  <si>
    <t>Venta De Residencia En Chihuahua</t>
  </si>
  <si>
    <t>34000000 pesos</t>
  </si>
  <si>
    <t>1,124 m² construidos</t>
  </si>
  <si>
    <t>Excelente Ubicacion Casa En Venta En Quintas Del Sol</t>
  </si>
  <si>
    <t>390 m² construidos</t>
  </si>
  <si>
    <t>Casa En Venta En Fraccionamineto Privado Frente A Parque Con Recámara En Planta Baja.</t>
  </si>
  <si>
    <t>Av Paseos De Las Rinconadas 049, Bosques Del Valle, Chihuahua</t>
  </si>
  <si>
    <t>438 m² de terreno</t>
  </si>
  <si>
    <t>Casa En Venta En Valle Escondido Con Patio Colindando A Cerro</t>
  </si>
  <si>
    <t>Mision De Tafi 9701, Misión Del Valle, Chihuahua</t>
  </si>
  <si>
    <t>4750000 pesos</t>
  </si>
  <si>
    <t>Casa En Venta Fraccionamiento Rincon De Los Cerezos</t>
  </si>
  <si>
    <t>Fracc Rincon De Los Cerezos 100, Luz María, Chihuahua</t>
  </si>
  <si>
    <t>Se Vende Casa En Fracc. Privado En Rinconada De Cervantes</t>
  </si>
  <si>
    <t>1ra 2021, Rinconada De Cervantes, Chihuahua</t>
  </si>
  <si>
    <t>Arboledas Iii, Chihuahua</t>
  </si>
  <si>
    <t>Casas En Venta Zona Canteras Asturias Chihuahua</t>
  </si>
  <si>
    <t>Casa Venta Col. Cuahutemoc Muy Amplia</t>
  </si>
  <si>
    <t>Av. Cuahtemoc 1, Cuauhtémoc, Chihuahua</t>
  </si>
  <si>
    <t>8600000 pesos</t>
  </si>
  <si>
    <t>Venta De Casa Al Norte De La Ciudad Chihuahua Modelo Terranova</t>
  </si>
  <si>
    <t>Vistas Del Prado, Chihuahua</t>
  </si>
  <si>
    <t>En Venta Casa En Rinconada Del Valle Frente A Parque</t>
  </si>
  <si>
    <t>Departamento En Venta En Campestre Lomas</t>
  </si>
  <si>
    <t>Montana, Campestre Residencial I, Chihuahua</t>
  </si>
  <si>
    <t>Venta De Casa En Campestres Etapa I En Zona Segura Y Ubicada En El Corazón De La Ciudad A Metros De Soriana Mirador.</t>
  </si>
  <si>
    <t>C Tennesse 1621, Campestre Residencial I, Chihuahua</t>
  </si>
  <si>
    <t>Casa En Venta Bosques Del Valle V</t>
  </si>
  <si>
    <t>Bosques De Canayma  10915, Bosques Del Valle, Chihuahua</t>
  </si>
  <si>
    <t>Mariano Irigoyen, Guadalupe, Chihuahua</t>
  </si>
  <si>
    <t>2465000 pesos</t>
  </si>
  <si>
    <t>Venta De Casa Zona Sur Jardines De San Agustín Chihuahua</t>
  </si>
  <si>
    <t>Eqqus, Juan Pablo Ii, Chihuahua</t>
  </si>
  <si>
    <t>503000 pesos</t>
  </si>
  <si>
    <t>105 m² construidos</t>
  </si>
  <si>
    <t>Casa En Venta Diamante Reliz Frente A Parque</t>
  </si>
  <si>
    <t>Casa En Residencial Misiones</t>
  </si>
  <si>
    <t>Casa En Venta En Puerta De Hierro (4 Recámaras - Alberca)</t>
  </si>
  <si>
    <t>Venta De Casa De 2 Pisos Para Estrenar En Vistas Del Norte</t>
  </si>
  <si>
    <t>Riberas Del Sacramento I Y Ii, Chihuahua</t>
  </si>
  <si>
    <t>815000 pesos</t>
  </si>
  <si>
    <t>65 m² construidos</t>
  </si>
  <si>
    <t>Venta Casa Rincón De Las Lomas 1</t>
  </si>
  <si>
    <t>Tomas Valles Vivar Sn, Rincón De Las Lomas I, Chihuahua</t>
  </si>
  <si>
    <t>Casa En Venta En Albaterra (frente A Parque)</t>
  </si>
  <si>
    <t>Paseo De Albaterra 1, Residencial Albaterra, Chihuahua</t>
  </si>
  <si>
    <t>3450000 pesos</t>
  </si>
  <si>
    <t>Casa En Venta En Misión Del Valle (cantera - Frente A Parque</t>
  </si>
  <si>
    <t>Mision Del Bosque 1, Misión Del Valle, Chihuahua</t>
  </si>
  <si>
    <t>Venta Casa Misiones Universidad I</t>
  </si>
  <si>
    <t xml:space="preserve"> Ii Y Iii</t>
  </si>
  <si>
    <t>117 m² construidos</t>
  </si>
  <si>
    <t>Venta De Casa Al Norte De La Ciudad Chihuahua Modelo Foresta</t>
  </si>
  <si>
    <t>Se Vende Casa En Col. Campesina  Dos Casas En Una Muy Amplia</t>
  </si>
  <si>
    <t>1ra 2021, Campesina, Chihuahua</t>
  </si>
  <si>
    <t>Casa En Venta Cumbres De San Francisco</t>
  </si>
  <si>
    <t>Casa En Venta En Tierra Y Libertad</t>
  </si>
  <si>
    <t>Tierra Y Libertad, Chihuahua</t>
  </si>
  <si>
    <t>Casa En  Montecarlo Al Norte De Ciudad 3 Habitaciones.</t>
  </si>
  <si>
    <t>Arbol Del Cielo 1020, Integración, Chihuahua</t>
  </si>
  <si>
    <t>1160000 pesos</t>
  </si>
  <si>
    <t>Propiedad En Venta Con Uso De Suelo Comercial Y Servicios</t>
  </si>
  <si>
    <t>Heroico Colegio Militar, Nombre De Dios, Chihuahua</t>
  </si>
  <si>
    <t>7400000 pesos</t>
  </si>
  <si>
    <t>746 m² construidos</t>
  </si>
  <si>
    <t>Casa Nueva En Venta Bosques Del Valle Iii</t>
  </si>
  <si>
    <t xml:space="preserve"> Frente A Parque</t>
  </si>
  <si>
    <t>Se Vende Casa En Fracc. Haciendas Del Valle 6141547609</t>
  </si>
  <si>
    <t>1ra 2021, Haciendas Del Valle Ii, Chihuahua</t>
  </si>
  <si>
    <t>514 m² construidos</t>
  </si>
  <si>
    <t>Casa En Venta En Quintas Del Sol (alberca)</t>
  </si>
  <si>
    <t>Quintas Del Sol 1, Quintas Del Sol, Chihuahua</t>
  </si>
  <si>
    <t>Residencia Bosques Del Rejón</t>
  </si>
  <si>
    <t>Bosque Del Encino, Chihuahua</t>
  </si>
  <si>
    <t>Venta Rinconadas Del Valle 4</t>
  </si>
  <si>
    <t>Hacienda Del Nopal 6504, Rinconadas Del Valle, Chihuahua</t>
  </si>
  <si>
    <t>145 m² construidos</t>
  </si>
  <si>
    <t>Casa En Venta En Pedregal Del Valle</t>
  </si>
  <si>
    <t>Tomas Valles 1, Pedregal Del Valle, Chihuahua</t>
  </si>
  <si>
    <t>6490000 pesos</t>
  </si>
  <si>
    <t>347 m² construidos</t>
  </si>
  <si>
    <t>Casa En Venta En Albaterra (4 Recámaras)</t>
  </si>
  <si>
    <t>Encordado De Santa Fe 4523, Vista Del Sol, Chihuahua</t>
  </si>
  <si>
    <t>Casa En Venta En Bosques Del Valle (frente A Parque)</t>
  </si>
  <si>
    <t>Bosques Del Valle 1, Bosques Del Valle, Chihuahua</t>
  </si>
  <si>
    <t>Venta Casa 3 Ambientes Hacienda Camila</t>
  </si>
  <si>
    <t>Na, S/n, Hacienda Camila, Chihuahua</t>
  </si>
  <si>
    <t>2297400 pesos</t>
  </si>
  <si>
    <t xml:space="preserve">Casa En Venta Frente A Parque Fracc Lomas Universidad </t>
  </si>
  <si>
    <t>Lomas Universidad  Sn, Lomas Universidad, Chihuahua</t>
  </si>
  <si>
    <t>Casa Venta 4 Recamaras Por Zona Uach Ii</t>
  </si>
  <si>
    <t>Huertos Los Duraznos 407, Los Huertos, Chihuahua</t>
  </si>
  <si>
    <t>Casa En Venta En Valdivia (recámara En Pb)</t>
  </si>
  <si>
    <t>Casa En Venta En Marmol I De 1 Planta</t>
  </si>
  <si>
    <t xml:space="preserve"> 2 Recamaras Y 2 Baños Completos.</t>
  </si>
  <si>
    <t>595000 pesos</t>
  </si>
  <si>
    <t>Casa Venta Zona Centro</t>
  </si>
  <si>
    <t>Septima  1, Zona Centro, Chihuahua</t>
  </si>
  <si>
    <t>Privada De José María Mata 3704, Las Granjas, Chihuahua</t>
  </si>
  <si>
    <t>1891954 pesos</t>
  </si>
  <si>
    <t>Se Vende Casa En Fracc. Santa Clara $1</t>
  </si>
  <si>
    <t>1ra 2021, Santa Clara, Chihuahua</t>
  </si>
  <si>
    <t>Casa En Venta En Bosques Del Valle (cantera)</t>
  </si>
  <si>
    <t>Paseo De Las Rinconadas 2, Bosques Del Valle, Chihuahua</t>
  </si>
  <si>
    <t>Campus Uach</t>
  </si>
  <si>
    <t xml:space="preserve"> Fracc. Privado Casa Nueva Excelentes Acabados</t>
  </si>
  <si>
    <t>215 m² construidos</t>
  </si>
  <si>
    <t>Las Canteras Casa En Venta Excelente Estado De Conservación</t>
  </si>
  <si>
    <t>Cantera Marrón 7310, Las Canteras, Chihuahua</t>
  </si>
  <si>
    <t>Col. Mirador Casa 2 Plantas En Excelente Ubicación</t>
  </si>
  <si>
    <t>Calle 24  1904, Mirador, Chihuahua</t>
  </si>
  <si>
    <t>Se Vende Casa En Col. Marmol A $1</t>
  </si>
  <si>
    <t>1ra 2021, Mármol, Chihuahua</t>
  </si>
  <si>
    <t>1090000 pesos</t>
  </si>
  <si>
    <t xml:space="preserve">Casa En Venta Fracc Provincia De Santa Clara </t>
  </si>
  <si>
    <t>Provincia De Alicante  Sn, Provincia De Santa Clara Etapa I A La Xii, Chihuahua</t>
  </si>
  <si>
    <t xml:space="preserve">Casa Venta San Pablo </t>
  </si>
  <si>
    <t xml:space="preserve"> Recamara Planta Baja</t>
  </si>
  <si>
    <t>Paseo Del Real  Sn, Fraccionamiento Villas Del Rey I, Ii Y Iii, Chihuahua</t>
  </si>
  <si>
    <t>Casa En Venta En Residencial San Francisco</t>
  </si>
  <si>
    <t>Francisco De Cuellar 1, Residencial Campestre San Francisco, Chihuahua</t>
  </si>
  <si>
    <t>7800000 pesos</t>
  </si>
  <si>
    <t>358 m² construidos</t>
  </si>
  <si>
    <t>Casa En Vente Al Norte De La Ciudad Campestre Carolinas</t>
  </si>
  <si>
    <t>Las Grullas 111, Campestre Las Carolinas, Chihuahua</t>
  </si>
  <si>
    <t>Casa En Venta En Jardines De San Francisco</t>
  </si>
  <si>
    <t>Jardines De San Francisco 1, Jardines De San Francisco, Chihuahua</t>
  </si>
  <si>
    <t>378 m² construidos</t>
  </si>
  <si>
    <t>Casa Muy Amplia En San Felipe Excelente Ubicación</t>
  </si>
  <si>
    <t>Luis De Angosturas 205, San Felipe Iii, Chihuahua</t>
  </si>
  <si>
    <t>391 m² construidos</t>
  </si>
  <si>
    <t>Casa En Venta En Bosques Del Valle (valle Escondido)</t>
  </si>
  <si>
    <t>Paseo De Las Rinconadas 1, Bosques Del Valle, Chihuahua</t>
  </si>
  <si>
    <t>Casa En Venta Junta De Los Rios</t>
  </si>
  <si>
    <t>Río Lerma  Sn, Junta De Los Ríos Y Etapas, Chihuahua</t>
  </si>
  <si>
    <t>Venta De Casa Por Jardines De San Agustin Ubicado Al Sur Chihuahua Modelo Dalia</t>
  </si>
  <si>
    <t>Juan Pablo Ii, Chihuahua</t>
  </si>
  <si>
    <t>578000 pesos</t>
  </si>
  <si>
    <t>46 m² construidos</t>
  </si>
  <si>
    <t>Univ. De Barcelona  0000, Lomas Universidad I, Chihuahua</t>
  </si>
  <si>
    <t>Jardines De San Francisco</t>
  </si>
  <si>
    <t>con Recamara En Planta Baja</t>
  </si>
  <si>
    <t>Venta De Casa Con 3 Habitaciones En Col. Quintas Del Sol</t>
  </si>
  <si>
    <t xml:space="preserve"> Chihuahua. Vmn</t>
  </si>
  <si>
    <t>2453900 pesos</t>
  </si>
  <si>
    <t>Venta De Casa Zona Norte De La Ciudad Modelo Natura</t>
  </si>
  <si>
    <t>Vistas El Prado, Chihuahua Ii, Chihuahua</t>
  </si>
  <si>
    <t>57 m² construidos</t>
  </si>
  <si>
    <t>Casa En Venta En Bosques Del Valle (muy Amplia)</t>
  </si>
  <si>
    <t>Venta - Casa Habitación</t>
  </si>
  <si>
    <t>Puerta De Balboa 3002, Puerta Del Valle I Y Ii, Chihuahua</t>
  </si>
  <si>
    <t>Casa En Las Granjas</t>
  </si>
  <si>
    <t>Chihuahua, México, Las Granjas, Chihuahua</t>
  </si>
  <si>
    <t>222 m² construidos</t>
  </si>
  <si>
    <t>Se Vende Casa En Col. Barrio De Londres $570</t>
  </si>
  <si>
    <t>570000 pesos</t>
  </si>
  <si>
    <t>Casa En Venta En Cumbres Del Pedregal</t>
  </si>
  <si>
    <t>Tomas Valles Vivar 9601, Cantera Del Pedregal, Chihuahua</t>
  </si>
  <si>
    <t xml:space="preserve">Casa En Residencial  La Escondida  </t>
  </si>
  <si>
    <t>Brangus 7268, La Escondida, Chihuahua</t>
  </si>
  <si>
    <t xml:space="preserve">Propiedad En Venta Col Nombre De Dios </t>
  </si>
  <si>
    <t>Juan De La Barrera Sn, Nombre De Dios, Chihuahua</t>
  </si>
  <si>
    <t>Casa De Una Planta En Venta Fracc. Sierra Azul</t>
  </si>
  <si>
    <t>Sierra De Pedernales 111, Sierra Azul, Chihuahua</t>
  </si>
  <si>
    <t>Venta Casa En Diamante Reliz</t>
  </si>
  <si>
    <t>Diamante Hope 2316, Diamante Reliz, Chihuahua</t>
  </si>
  <si>
    <t>3860000 pesos</t>
  </si>
  <si>
    <t>Venta De Local Comercal Sobre Manuel Gomez Morin Con Excelente Ubicacion</t>
  </si>
  <si>
    <t>C 27a 2603, Obrera, Chihuahua</t>
  </si>
  <si>
    <t>California 4132, Quintas Del Sol, Chihuahua</t>
  </si>
  <si>
    <t>2531302 pesos</t>
  </si>
  <si>
    <t>Compartir Casa En Venta En Lomas Del Santuario (una Planta-o</t>
  </si>
  <si>
    <t>Lomas Del Santuario 1, Lomas Del Santuario, Chihuahua</t>
  </si>
  <si>
    <t>594 m² construidos</t>
  </si>
  <si>
    <t>Amplia Casa En Colonia Santa Rita</t>
  </si>
  <si>
    <t>Brangus 7268, Santa Rita, Chihuahua</t>
  </si>
  <si>
    <t>Casa En Venta En Campanario</t>
  </si>
  <si>
    <t>Misión De Papagochi 6145, Campanario, Chihuahua</t>
  </si>
  <si>
    <t>1979800 pesos</t>
  </si>
  <si>
    <t>272 m² construidos</t>
  </si>
  <si>
    <t>Eb Jar Venta De Casa En Arboledas Chihuahua Chihuahua</t>
  </si>
  <si>
    <t>Paseo De Las Moras 5520, Arboledas I Etapa, Chihuahua, México, Arboledas, Chihuahua</t>
  </si>
  <si>
    <t>950800 pesos</t>
  </si>
  <si>
    <t xml:space="preserve">Casa De Una Planta En Venta Fracc La Galera </t>
  </si>
  <si>
    <t>Los Girasoles  Sn, Los Girasoles I, Chihuahua</t>
  </si>
  <si>
    <t>Calle La Salle 3414, Fracc. La Salle, Chihuahua</t>
  </si>
  <si>
    <t>1871954 pesos</t>
  </si>
  <si>
    <t>Casa En Venta Al Norte En Claustros Universidad</t>
  </si>
  <si>
    <t>Claustros De Santa Monica, Los Claustros Universidad, Chihuahua</t>
  </si>
  <si>
    <t>Se Vende Hermosa Casa $ 1895.000</t>
  </si>
  <si>
    <t>Calle 46 Sn, Dale, Chihuahua</t>
  </si>
  <si>
    <t>Casa En Venta En Bosques Del Valle (una Planta)</t>
  </si>
  <si>
    <t>2980000 pesos</t>
  </si>
  <si>
    <t>Casa En  Venta En Col. Campanario</t>
  </si>
  <si>
    <t>Calle Misión De Papigochi, Campanario, Campestre-lomas, Chihuahua, México, Campanario, Chihuahua</t>
  </si>
  <si>
    <t>Casa De Una Planta En Venta Rincones Del Picacho</t>
  </si>
  <si>
    <t>Rincon Del Picacho 111, Rincones Del Picacho, Chihuahua</t>
  </si>
  <si>
    <t>Casa En Venta En Vistas Del Valle</t>
  </si>
  <si>
    <t>Hacienda De Los Morales 1, Cima De La Cantera, Chihuahua</t>
  </si>
  <si>
    <t>5570000 pesos</t>
  </si>
  <si>
    <t xml:space="preserve">Casa Cerca De Fashion  Mall En Venta </t>
  </si>
  <si>
    <t>Brangus Sn, Avicola Ii, Chihuahua</t>
  </si>
  <si>
    <t>112 m² construidos</t>
  </si>
  <si>
    <t>Casa Precio De Oferta: C. Rey Anco Marcio No. 9** Mza. ** Lote 3*villas Del Rey I</t>
  </si>
  <si>
    <t xml:space="preserve"> Ii Y Iiichihuahua (mls)</t>
  </si>
  <si>
    <t>Casa En Venta Por La Salida A Cuahtemoc Col. Zootecnia</t>
  </si>
  <si>
    <t>Zootecnia, Chihuahua, México, Zootecnia, Chihuahua</t>
  </si>
  <si>
    <t xml:space="preserve">Eb Jar Venta De Casa En Arboledas I Chihuahua Chihuahua </t>
  </si>
  <si>
    <t>Arboledas, Chihuahua, México, Arboledas, Chihuahua</t>
  </si>
  <si>
    <t>Residencial Campestre Excelente Propiedad En Venta</t>
  </si>
  <si>
    <t>Mississipi 1607, Campestre Residencial Ii, Chihuahua</t>
  </si>
  <si>
    <t>Zona Saucito</t>
  </si>
  <si>
    <t>120 m² de terreno</t>
  </si>
  <si>
    <t>Casa Con Precio De Promoción.  Monte Alegre</t>
  </si>
  <si>
    <t>Se Vende Casa Cerca De Col. Dale</t>
  </si>
  <si>
    <t>1ra 2021, Dale, Chihuahua</t>
  </si>
  <si>
    <t>830000 pesos</t>
  </si>
  <si>
    <t>Venta Casa Haciendas Del Valle</t>
  </si>
  <si>
    <t>Hacienda Del Nopal Sn, Haciendas Del Valle I, Chihuahua</t>
  </si>
  <si>
    <t>530 m² construidos</t>
  </si>
  <si>
    <t>Casa En Venta En Bosques Del Valle 1</t>
  </si>
  <si>
    <t>4695000 pesos</t>
  </si>
  <si>
    <t>Casa En Venta . Las Granjas</t>
  </si>
  <si>
    <t>Privada De Cedro, Las Granjas, Chihuahua</t>
  </si>
  <si>
    <t>Torrabla ., Bosques Del Valle, Chihuahua</t>
  </si>
  <si>
    <t>Casa En Venta En Jardines De San Agustín</t>
  </si>
  <si>
    <t>Av Equus (jardines De San Agustin), Praderas Del Sur Ii,  Iii Y Iv, Chihuahua</t>
  </si>
  <si>
    <t>530000 pesos</t>
  </si>
  <si>
    <t>38 m² construidos</t>
  </si>
  <si>
    <t>Estrena Casa Y Equipada $ 1890.000</t>
  </si>
  <si>
    <t>Fraccionamiento Maseru Sn, Campo Bello, Chihuahua</t>
  </si>
  <si>
    <t xml:space="preserve">  En Esquina Sobre Avenida Princ</t>
  </si>
  <si>
    <t>Casa En Venta Altozano</t>
  </si>
  <si>
    <t>235 m² de terreno</t>
  </si>
  <si>
    <t>Casas En Venta Vistas De Las Lomas Chihuahua</t>
  </si>
  <si>
    <t>Circuito Vista Del Sendero S/n - Vistas De Las Lomas, Rincón De Las Lomas I, Chihuahua</t>
  </si>
  <si>
    <t>8800000 pesos</t>
  </si>
  <si>
    <t>398 m² construidos</t>
  </si>
  <si>
    <t>Casa En Venta Zona Centro Sur Chihuahua</t>
  </si>
  <si>
    <t>20a, Bellavista, Chihuahua</t>
  </si>
  <si>
    <t>Casa 1 Planta Venta Zona Oriente Chihuahua</t>
  </si>
  <si>
    <t>Rimini 967, Romance, Chihuahua</t>
  </si>
  <si>
    <t>Casa En Venta En Rinconadas Del Valle</t>
  </si>
  <si>
    <t>Deja  De Pagar Renta Y Has  Que  Cresca Tu  Patrimonio</t>
  </si>
  <si>
    <t>C.juan De Dios Peza 2003, Herradura, Chihuahua</t>
  </si>
  <si>
    <t>Priv De Tecnologico, Las Granjas, Chihuahua</t>
  </si>
  <si>
    <t>Casa En Preventa En El Reliz!</t>
  </si>
  <si>
    <t>2452800 pesos</t>
  </si>
  <si>
    <t>Casa Venta Rey Anco Marcio  Chih.(jg)</t>
  </si>
  <si>
    <t>Parque Ind Impulso Y Supra, Real Carolinas, Chihuahua, Chih., México, Parque Industrial Impulso Habitacional, Chihuahua</t>
  </si>
  <si>
    <t>Casa En Venta En Granjas Con 2 Locales Sobre Ave. Ppal Frent</t>
  </si>
  <si>
    <t>Casas En Venta Zona Centro Chihuahua</t>
  </si>
  <si>
    <t>Segunda 1418, Zona Centro, Chihuahua</t>
  </si>
  <si>
    <t>Casa En Venta Pedregal De San Angel</t>
  </si>
  <si>
    <t>En Venta Casa En Fracc. Cerro Grande</t>
  </si>
  <si>
    <t>68 m² construidos</t>
  </si>
  <si>
    <t>Casa En Venta Jardines De San Francisco.</t>
  </si>
  <si>
    <t>Tomas De Guadalajara 4011, Rincones De San Francisco, Chihuahua</t>
  </si>
  <si>
    <t>5980000 pesos</t>
  </si>
  <si>
    <t>Casa En Venta En Col. Revolución</t>
  </si>
  <si>
    <t>Casa En Venta Zona Canteras Asturias Chihuahua</t>
  </si>
  <si>
    <t>Cto. Pravia - Asturias Residencial, Villa Toscana, Chihuahua</t>
  </si>
  <si>
    <t>Casa En Venta En Fracc. Lomas Universidad</t>
  </si>
  <si>
    <t>Bahía De San Quintín, Lomas Universidad, Chihuahua</t>
  </si>
  <si>
    <t>Casa En Venta En Fraccionamiento Esperanza</t>
  </si>
  <si>
    <t>La Esperanza, Chihuahua</t>
  </si>
  <si>
    <t>2732100 pesos</t>
  </si>
  <si>
    <t>Se Vende Casa Colonia Mirador $3</t>
  </si>
  <si>
    <t>Mirador, Campestre-lomas, Chihuahua, México, Lomas Del Santuario I Etapa, Chihuahua</t>
  </si>
  <si>
    <t>Barrancas De Urique, Barrancas, Chihuahua</t>
  </si>
  <si>
    <t xml:space="preserve">Se Vende Casa </t>
  </si>
  <si>
    <t>Ramírez Calderón 600, Fraccionamiento Paseos Del Camino Real I, Ii, Iii Y Iv, Chihuahua</t>
  </si>
  <si>
    <t>690000 pesos</t>
  </si>
  <si>
    <t>Venta Casa 12 Zona Centro</t>
  </si>
  <si>
    <t>Paseo Simón Bolivar #117, Zona Centro, Chihuahua</t>
  </si>
  <si>
    <t>Muy Elegante Y Asombroso Hogar En Fracc Exclusivo De Chihuahua</t>
  </si>
  <si>
    <t>Cto. Prov. De Punta Arenas 2220, Chihuahua, Chihuahua, México, Quintas De San Sebastián, Chihuahua</t>
  </si>
  <si>
    <t>916442 pesos</t>
  </si>
  <si>
    <t>Casa En Venta Jesús Coronel Antonio Almeida Los Pinos Chihuahua</t>
  </si>
  <si>
    <t>Antonio Almeida, Los Pinos, Chihuahua, México, Los Pinos, Chihuahua</t>
  </si>
  <si>
    <t>752000 pesos</t>
  </si>
  <si>
    <t>Se Vende Casa Con Terreno En Col. Industrial</t>
  </si>
  <si>
    <t>Industrial Chihuahua, Cerro Coronel Ii, Robinson, Chihuahua, México, Industrial, Chihuahua</t>
  </si>
  <si>
    <t>Venta Casa 4 Las Granjas</t>
  </si>
  <si>
    <t>Jm Mata #3607, Las Granjas, Chihuahua</t>
  </si>
  <si>
    <t>Casa En Venta En Col. Cuauhtemoc</t>
  </si>
  <si>
    <t>Jose María Morelos Y Pavón, Cuauhtémoc, Chihuahua</t>
  </si>
  <si>
    <t>Oportunidad¡¡¡ Casa En Venta Al Sur Por Col. Portal Del Real</t>
  </si>
  <si>
    <t>Praderas Del Sur Ii,  Iii Y Iv, Chihuahua</t>
  </si>
  <si>
    <t>470000 pesos</t>
  </si>
  <si>
    <t>40 m² construidos</t>
  </si>
  <si>
    <t>Casa En Venta En Bosques Del Valle (moderna - Frente A Parqu</t>
  </si>
  <si>
    <t>283 m² construidos</t>
  </si>
  <si>
    <t>Se Vende Casa En Col. Infonavit Nacional</t>
  </si>
  <si>
    <t>985000 pesos</t>
  </si>
  <si>
    <t>Casa En Venta En La Rosario</t>
  </si>
  <si>
    <t xml:space="preserve"> En Esquina.</t>
  </si>
  <si>
    <t>970000 pesos</t>
  </si>
  <si>
    <t>Se Vende Casa Con Local Comercial En Quintas Carolinas</t>
  </si>
  <si>
    <t>1ra 2021, Quintas Carolinas I, Chihuahua</t>
  </si>
  <si>
    <t>Casa En Preventa El Lomas Del Valle</t>
  </si>
  <si>
    <t>Venta Casa Arboledas</t>
  </si>
  <si>
    <t>Cardenal  #4906, Arboledas, Chihuahua</t>
  </si>
  <si>
    <t>Casa Venta  Nombre De Dios $1</t>
  </si>
  <si>
    <t>1348000 pesos</t>
  </si>
  <si>
    <t>121 m² construidos</t>
  </si>
  <si>
    <t>Casa En Venta En Campobello</t>
  </si>
  <si>
    <t>Campo Del Trigal, Campo Bello, Chihuahua</t>
  </si>
  <si>
    <t>Casa En Venta De Una Planta En La Colonia Diego Lucero</t>
  </si>
  <si>
    <t>Ramon Betances, Diego Lucero, Chihuahua</t>
  </si>
  <si>
    <t>Casa Sola En Venta En Nuevo Chihuahua</t>
  </si>
  <si>
    <t>Nuevo Chihuahua, Chihuahua</t>
  </si>
  <si>
    <t>234 m² construidos</t>
  </si>
  <si>
    <t>Venta Casa 3 Las Misiones</t>
  </si>
  <si>
    <t>Paseo De Las Misiones #8712 , 8712, Las Misiones, Chihuahua</t>
  </si>
  <si>
    <t>Casa - San Fernando</t>
  </si>
  <si>
    <t>Col. Centro San Fernando, Chihuahua</t>
  </si>
  <si>
    <t>800000 pesos</t>
  </si>
  <si>
    <t>Casa Con Buena Ubicacion</t>
  </si>
  <si>
    <t>Casa En Venta En Asturias Residencial</t>
  </si>
  <si>
    <t>Circuito Pravia  (asturias), Las Canteras, Chihuahua</t>
  </si>
  <si>
    <t>Venta Casa Frac. Privado Natura Ag</t>
  </si>
  <si>
    <t>Chihuahua 2000 I Etapa, Chihuahua</t>
  </si>
  <si>
    <t>Casa En Venta En Lomas Universidad Iii</t>
  </si>
  <si>
    <t>Universidad De Roma, Lomas Universidad Iii, Chihuahua</t>
  </si>
  <si>
    <t>Casa En Venta En Quintas Sebastian</t>
  </si>
  <si>
    <t>Roberto Mata, Quintas De San Sebastián, Chihuahua</t>
  </si>
  <si>
    <t>Casa En Preventa Zona En El Reliz!</t>
  </si>
  <si>
    <t>2630250 pesos</t>
  </si>
  <si>
    <t>Molino De Cardona, Fraccionamiento Las Aldabas I A La Ix, Chihuahua</t>
  </si>
  <si>
    <t>1560000 pesos</t>
  </si>
  <si>
    <t>152 m² construidos</t>
  </si>
  <si>
    <t>Venta Casa 3 Las Granjas</t>
  </si>
  <si>
    <t>Jose Marti #6408, Las Granjas, Chihuahua</t>
  </si>
  <si>
    <t>Casa En Venta Zona Pedregales Totalmente Amueblada</t>
  </si>
  <si>
    <t>Se Vende Casa En Colonia Dale</t>
  </si>
  <si>
    <t>Chihuahua, México, Dale, Chihuahua</t>
  </si>
  <si>
    <t>Casa En Exclusivo Frac.. En Chihuahua Map</t>
  </si>
  <si>
    <t>Borgoña 1308, Ciudad Juárez, Chihuahua, México, Nuevo Chihuahua, Chihuahua</t>
  </si>
  <si>
    <t>1489050 pesos</t>
  </si>
  <si>
    <t>Se Vende Casa Con Gran Terreno En San Felipe</t>
  </si>
  <si>
    <t>San Felipe, Chihuahua, Chihuahua, México, San Felipe I, Chihuahua</t>
  </si>
  <si>
    <t>Rancho Agrícola En Venta Por Ojo Laguna Carr. Cd Juarez</t>
  </si>
  <si>
    <t>17000000 pesos</t>
  </si>
  <si>
    <t>Casa En Chihuahua Remate Hipotecario</t>
  </si>
  <si>
    <t>Calzada Del Río, Ciudad Juárez, Chihuahua, México, Campestre Las Alamedas, Chihuahua</t>
  </si>
  <si>
    <t>432343 pesos</t>
  </si>
  <si>
    <t>Venta Casa 3 Villa Juarez</t>
  </si>
  <si>
    <t>José Velazquez  #2404, Villa Juárez, Chihuahua</t>
  </si>
  <si>
    <t>Casa En Venta Rinconada Cervantes</t>
  </si>
  <si>
    <t>Miguel De Cervantes 209-47, Rinconada De Cervantes, Chihuahua</t>
  </si>
  <si>
    <t>Avr Oportunidad Venta De Casa Transformacion</t>
  </si>
  <si>
    <t>Avenida Transformación 314, Montecarlo, Chihuahua, México, Montecarlo, Chihuahua</t>
  </si>
  <si>
    <t>414390 pesos</t>
  </si>
  <si>
    <t>Presa Rosetilla, Lomas Del Santuario, Chihuahua</t>
  </si>
  <si>
    <t>786 m² construidos</t>
  </si>
  <si>
    <t>Venta Casa Nueva De Una Planta Zona Reliz</t>
  </si>
  <si>
    <t>Lote  5, Senda Real, Chihuahua</t>
  </si>
  <si>
    <t>3185000 pesos</t>
  </si>
  <si>
    <t>Casa Nueva Zona Infonavit Nacional</t>
  </si>
  <si>
    <t>181 m² construidos</t>
  </si>
  <si>
    <t>Casa En Venta Colonia Constituyentes</t>
  </si>
  <si>
    <t>Venta Casa Una Planta !!! Reliz !!!</t>
  </si>
  <si>
    <t>Residencial Aunar, Ejido Ejido Labor De Dolores, Chihuahua</t>
  </si>
  <si>
    <t>Casa En Venta En Santa Monica</t>
  </si>
  <si>
    <t xml:space="preserve"> Tierra Y Libertad</t>
  </si>
  <si>
    <t>1740000 pesos</t>
  </si>
  <si>
    <t>Exelente Casa En Chihuahua Remate Hipotecario Map</t>
  </si>
  <si>
    <t>Oxolotlan, Villa Hermosa, Ciudad Juárez, Chihuahua, México, Chihuahua 2000 Iii Etapa, Chihuahua</t>
  </si>
  <si>
    <t>Casa En Venta En Chihuahua Fraccionamiento Residencial Terra</t>
  </si>
  <si>
    <t>Hermosa Casa En Venta $ 3390.000</t>
  </si>
  <si>
    <t>Encordada Del Valle Sn, Caminos Del Valle, Chihuahua</t>
  </si>
  <si>
    <t>Casa En Venta En Jardines Del Pedregal</t>
  </si>
  <si>
    <t>Circuito Jardín Del Cedro, Cumbres Del Pedregal, Chihuahua</t>
  </si>
  <si>
    <t>Casa En Venta En Santa Monica.  Tierra Y Libertad</t>
  </si>
  <si>
    <t>1563000 pesos</t>
  </si>
  <si>
    <t>Casa En Venta Zona Canteras Valdivia Chihuahua</t>
  </si>
  <si>
    <t>Villa Del Mar, Residencial Albaterra, Chihuahua</t>
  </si>
  <si>
    <t>Casa En Venta En Fracc.  Denali.</t>
  </si>
  <si>
    <t>3443000 pesos</t>
  </si>
  <si>
    <t>Venta Casa De Una Planta !!! Hacienda Regina !!! Reliz!!!</t>
  </si>
  <si>
    <t>Fraccionamiento Hacienda Carlota, Chihuahua</t>
  </si>
  <si>
    <t>Gs Venta De Casa Por Recuperacion Bancaria Transformacion Quinta Monte Carlo Chihuahua Chihuahua</t>
  </si>
  <si>
    <t>Avenida Transformación, Chihuahua, México, Quintas Chihuahua, Chihuahua</t>
  </si>
  <si>
    <t>Casa En Venta Casi 300m2</t>
  </si>
  <si>
    <t>Ramírez Calderón 600, Barrio De Londres, Chihuahua</t>
  </si>
  <si>
    <t>Casa En Venta En Residencial Terra</t>
  </si>
  <si>
    <t>Terra De Venecia Residencial Terra, Nuevo Chihuahua, Chihuahua</t>
  </si>
  <si>
    <t>2535000 pesos</t>
  </si>
  <si>
    <t>Gsb Casa En Venta 2 De Abril Guadalupe Chihuahua Remate Bancario</t>
  </si>
  <si>
    <t>Calle 2 De Abril, Guadalupe, Chihuahua, México, Guadalupe, Chihuahua</t>
  </si>
  <si>
    <t>1404297 pesos</t>
  </si>
  <si>
    <t>Casa En Venta En Vistas Del Prado</t>
  </si>
  <si>
    <t>Vistas Del Prado Modelo Natura, Riberas Del Sacramento I Y Ii, Chihuahua</t>
  </si>
  <si>
    <t>Gsb Casa En Venta Llanura Sabal Monteverde Chihuahua Remate Bancario</t>
  </si>
  <si>
    <t>Llanura Sabal, Chihuahua, México, Fraccionamiento Monteverde I, Chihuahua</t>
  </si>
  <si>
    <t>1166258 pesos</t>
  </si>
  <si>
    <t>Casa En Venta Zona Canteras Bosque Real Chihuahua</t>
  </si>
  <si>
    <t>Av. Bosque Real 6700 Int. 97, Misión Del Bosque, Chihuahua</t>
  </si>
  <si>
    <t>Casa Sola En Venta Villa Del Real</t>
  </si>
  <si>
    <t>Mina Soyopa1536, Villa Del Real I, Ii, Iii, Iv Y V, Chihuahua</t>
  </si>
  <si>
    <t>Casa En Venta Muy Amplia</t>
  </si>
  <si>
    <t>Ramírez Calderón 600, Villa Del Real I, Ii, Iii, Iv Y V, Chihuahua</t>
  </si>
  <si>
    <t>Paseo Del Bisonte, Las Canteras, Chihuahua</t>
  </si>
  <si>
    <t>Casa En Venta Por El Rejón</t>
  </si>
  <si>
    <t>2845000 pesos</t>
  </si>
  <si>
    <t>Gs Venta De Casa Entrega Inmediata Por Recuperacion Bancaria Villas Del Rey Chihuahua</t>
  </si>
  <si>
    <t>chihuahua</t>
  </si>
  <si>
    <t>1245000 pesos</t>
  </si>
  <si>
    <t>Casa En Venta En Chihuahua Fraccionamiento Montes Caleres Residencial</t>
  </si>
  <si>
    <t>Av Francisco Villa, Bosques Del Valle, Chihuahua</t>
  </si>
  <si>
    <t>Aunar Baroja, Fraccionamiento Hacienda Isabella, Chihuahua</t>
  </si>
  <si>
    <t>2564100 pesos</t>
  </si>
  <si>
    <t>Casa En Venta Residencial Cafetales Coyoacan</t>
  </si>
  <si>
    <t>3980000 pesos</t>
  </si>
  <si>
    <t>Casa En Venta  En Aunar</t>
  </si>
  <si>
    <t xml:space="preserve"> Con Recámara En Planta Baja</t>
  </si>
  <si>
    <t>3225651 pesos</t>
  </si>
  <si>
    <t>Casa En Venta En Aunar</t>
  </si>
  <si>
    <t>Bonita Casa En La Col. Roma</t>
  </si>
  <si>
    <t>43a, Roma Sur, Chihuahua</t>
  </si>
  <si>
    <t>1490000 pesos</t>
  </si>
  <si>
    <t>124 m² construidos</t>
  </si>
  <si>
    <t>Casa En Venta En Santa Rosa</t>
  </si>
  <si>
    <t>680000 pesos</t>
  </si>
  <si>
    <t>Casa En Venta En Hacienda Regina</t>
  </si>
  <si>
    <t>Hacienda Regina, Fraccionamiento Hacienda Carlota, Chihuahua</t>
  </si>
  <si>
    <t>2630550 pesos</t>
  </si>
  <si>
    <t>2229150 pesos</t>
  </si>
  <si>
    <t>Casas En Preventa Zona Norte Chihuahua</t>
  </si>
  <si>
    <t>16 De Septiembre - Santa Mónica Pasadena, Renovación, Chihuahua</t>
  </si>
  <si>
    <t>1477365 pesos</t>
  </si>
  <si>
    <t>Casa En Venta En Residencial Torralba</t>
  </si>
  <si>
    <t xml:space="preserve"> A Estrenar.</t>
  </si>
  <si>
    <t>Av Bosque Real, Bosques Del Valle, Chihuahua</t>
  </si>
  <si>
    <t>Cab Venta Recuperación De Cartera</t>
  </si>
  <si>
    <t>Túnez, Chihuahua, México, Praderas De León, Chihuahua</t>
  </si>
  <si>
    <t>866800 pesos</t>
  </si>
  <si>
    <t>16 De Septiembre - Santa Mónica Anaheim, Renovación, Chihuahua</t>
  </si>
  <si>
    <t>1813082 pesos</t>
  </si>
  <si>
    <t>Casa En Venta Altozano Chihuahua</t>
  </si>
  <si>
    <t>Paseo Del Lobo, Jardines Del Pedregal Residencial, Chihuahua</t>
  </si>
  <si>
    <t>Venta Casa 2 Fracc Campo Bello</t>
  </si>
  <si>
    <t>Campo De La Cebada #1000, Campo Bello, Chihuahua</t>
  </si>
  <si>
    <t>Zimbabwe 9109, Fraccionamiento Praderas De Leon, Chihuahua, México, Praderas De León, Chihuahua</t>
  </si>
  <si>
    <t>826800 pesos</t>
  </si>
  <si>
    <t>Venta  Y  Preventa  Casa Una Planta H. Regina Rumbo Reliz!!!</t>
  </si>
  <si>
    <t>2188000 pesos</t>
  </si>
  <si>
    <t>Casa En Venta En Pedregal Del Alba</t>
  </si>
  <si>
    <t>Hacienda De Los Morales 1, Pedregal Del Valle, Chihuahua</t>
  </si>
  <si>
    <t xml:space="preserve">Casa En Venta </t>
  </si>
  <si>
    <t>Zimbabwe 9109, Fraccionamiento Praderas De Leon, Chihuahua, México, Residencial El León, Chihuahua</t>
  </si>
  <si>
    <t>Casa En Venta De Una Sola Planta En Zona Reliz</t>
  </si>
  <si>
    <t>Rincon De Las Bugambilias, El Vallecillo, Chihuahua</t>
  </si>
  <si>
    <t>16 De Septiembre - Santa Mónica Malibú, Renovación, Chihuahua</t>
  </si>
  <si>
    <t>1652779 pesos</t>
  </si>
  <si>
    <t>Casa En Venta En Fracc Monte Caleres</t>
  </si>
  <si>
    <t>Circ. Monte Caleres (fracc. Monte Caleres), Cerrada Castilla, Chihuahua</t>
  </si>
  <si>
    <t>3345000 pesos</t>
  </si>
  <si>
    <t>55000000 pesos</t>
  </si>
  <si>
    <t>900 m² construidos</t>
  </si>
  <si>
    <t>Calle 16a 4800 - 5100, Bellavista, Ruta Sur Ii, Chihuahua, México, Bellavista, Chihuahua</t>
  </si>
  <si>
    <t>Casa En Col. Montecarlo Fdc 70</t>
  </si>
  <si>
    <t>Avenida Transformación, Montecarlo, Chihuahua, México, Montecarlo, Chihuahua</t>
  </si>
  <si>
    <t>519800 pesos</t>
  </si>
  <si>
    <t xml:space="preserve">Casa En Venta Al Sur De La Ciudad Fracc La Minita </t>
  </si>
  <si>
    <t>Virginia  2041, La Minita, Chihuahua</t>
  </si>
  <si>
    <t>590000 pesos</t>
  </si>
  <si>
    <t>79 m² construidos</t>
  </si>
  <si>
    <t>Casa En Venta En Bellavista</t>
  </si>
  <si>
    <t>Calle 20, Bellavista, Chihuahua</t>
  </si>
  <si>
    <t xml:space="preserve"> Con 4 Recámaras.</t>
  </si>
  <si>
    <t>382 m² construidos</t>
  </si>
  <si>
    <t>Casa En Preventa En Sierrazul</t>
  </si>
  <si>
    <t xml:space="preserve"> San Luis Potosi</t>
  </si>
  <si>
    <t>12950000 pesos</t>
  </si>
  <si>
    <t>Departamentos En Venta Zona Herradura La Salle Chihuahua</t>
  </si>
  <si>
    <t>Calle Del Arte, Herradura La Salle I, Chihuahua</t>
  </si>
  <si>
    <t>3073000 pesos</t>
  </si>
  <si>
    <t>Casa En Preventa Sierra Azul</t>
  </si>
  <si>
    <t>11750000 pesos</t>
  </si>
  <si>
    <t>Viña Del Mar, Residencial Albaterra, Chihuahua</t>
  </si>
  <si>
    <t>4420000 pesos</t>
  </si>
  <si>
    <t>Circ Navia (asturias Residencial), Labor De Terrazas O Portillo, Chihuahua</t>
  </si>
  <si>
    <t>Casa En Venta En Esquina</t>
  </si>
  <si>
    <t>Ramírez Calderón 600, Villa Juárez, Chihuahua</t>
  </si>
  <si>
    <t>870000 pesos</t>
  </si>
  <si>
    <t xml:space="preserve">Rtc Venta De Casa Recuperacion De Cartera Quinta Montecarlo </t>
  </si>
  <si>
    <t>Venta Casa Una Planta Rincones Del Pedregal Ii $2</t>
  </si>
  <si>
    <t>Rincones Del Pedregal, Chihuahua</t>
  </si>
  <si>
    <t>2661750 pesos</t>
  </si>
  <si>
    <t>Excelente Nueva Amplio Terreno</t>
  </si>
  <si>
    <t>Antofalla 6345, Panorámico, Chihuahua</t>
  </si>
  <si>
    <t>2150 pesos</t>
  </si>
  <si>
    <t>Casa Con Alberca En Venta  Jardines De San Francisco</t>
  </si>
  <si>
    <t>Jardines De San Francisco Sn, Jardines De San Francisco, Chihuahua</t>
  </si>
  <si>
    <t>Casa En Venta 560m² De Terreno Colonia Obrera</t>
  </si>
  <si>
    <t>Col. Obrera Sn, Obrera, Chihuahua</t>
  </si>
  <si>
    <t>Casa En Venta Muy Cerca De Plaza Sendero</t>
  </si>
  <si>
    <t xml:space="preserve"> Ponce De Leon</t>
  </si>
  <si>
    <t>Casa En Esquina Con Mucho Excedente De Terreno</t>
  </si>
  <si>
    <t>Portal Del Real Sn, San Guillermo, Chihuahua</t>
  </si>
  <si>
    <t>560000 pesos</t>
  </si>
  <si>
    <t>39 m² construidos</t>
  </si>
  <si>
    <t xml:space="preserve"> Cerca De La Nueva Uach Y Periférico</t>
  </si>
  <si>
    <t xml:space="preserve">Casa En Venta  Residencial Valdivia </t>
  </si>
  <si>
    <t>Residencial Valdivia Sn, Residencial Albaterra, Chihuahua</t>
  </si>
  <si>
    <t>3550000 pesos</t>
  </si>
  <si>
    <t>Casa En Venta  Lomas Altas$3'675</t>
  </si>
  <si>
    <t>3675000 pesos</t>
  </si>
  <si>
    <t>Casa En Venta  Colinas Del Sol</t>
  </si>
  <si>
    <t>Colinas Del Sol Sn, Colinas Del Sol, Chihuahua</t>
  </si>
  <si>
    <t>Casa En Venta  Burócrata Estatal</t>
  </si>
  <si>
    <t>Burocrata Estatal Sn, Burócrata Estatal, Chihuahua</t>
  </si>
  <si>
    <t>Casa En Venta Cumbres Universidad</t>
  </si>
  <si>
    <t>Cumbres Universidad Sn, Cumbres Universidad I, Chihuahua</t>
  </si>
  <si>
    <t>Casa Col. Cuauhtemoc Un Piso</t>
  </si>
  <si>
    <t>Cuauhtémoc - Chihuahua, Obrera, Chihuahua, México, Obrera, Chihuahua</t>
  </si>
  <si>
    <t>Recamara En Planta Baja Con Baño Completo</t>
  </si>
  <si>
    <t>Atica Residencial Zona Boreal En Reliz Sn Sn, Labor De Terrazas O Portillo, Chihuahua</t>
  </si>
  <si>
    <t xml:space="preserve">Casa De 6 Recamaras Y Dos Baños Estancia Sala Comer </t>
  </si>
  <si>
    <t>Rio Sar Galicia 404, Vistas Del Sacramento, Chihuahua</t>
  </si>
  <si>
    <t>Casa En Venta En Colonia Santa Rosa</t>
  </si>
  <si>
    <t>Calle 12a. 3409, Santa Rosa, Chihuahua, México, Santa Rosa, Chihuahua</t>
  </si>
  <si>
    <t>Casa En Venta En Rincón De Las Lomas 2</t>
  </si>
  <si>
    <t>547 m² construidos</t>
  </si>
  <si>
    <t>Casa Habitación En Venta. Fracc. Valdivia I</t>
  </si>
  <si>
    <t>Circuito Chaiten 10723, Valle Escondido, Chihuahua</t>
  </si>
  <si>
    <t xml:space="preserve">Casa En Venta Club Campestre De Chihuahua Remodelada </t>
  </si>
  <si>
    <t>Av Del Campestre  225, Club Campestre, Chihuahua</t>
  </si>
  <si>
    <t>457 m² construidos</t>
  </si>
  <si>
    <t>Venta De Casa Col Rosario (chihuahua</t>
  </si>
  <si>
    <t xml:space="preserve"> Chih)</t>
  </si>
  <si>
    <t xml:space="preserve">Casa De Dos Pisos Tipo Recidencial </t>
  </si>
  <si>
    <t xml:space="preserve">En Venta Casa Norte Chihuahua 2000 Excelente Ubicación </t>
  </si>
  <si>
    <t>Sosa Vera 50, Chihuahua 2000 I Etapa, Chihuahua</t>
  </si>
  <si>
    <t>650000 pesos</t>
  </si>
  <si>
    <t xml:space="preserve">Casa 3 Recamaras 3 Baños Área Cantera Chihuahua Puente Castilla En Venta </t>
  </si>
  <si>
    <t>Circuito Puente Castilla  3149, Cerrada Castilla, Chihuahua</t>
  </si>
  <si>
    <t>2690000 pesos</t>
  </si>
  <si>
    <t>Casa Con 4 Recamaras</t>
  </si>
  <si>
    <t xml:space="preserve"> 2 Baños Completos</t>
  </si>
  <si>
    <t>1430000 pesos</t>
  </si>
  <si>
    <t>Casas Nuevas En Ciudad Aldama</t>
  </si>
  <si>
    <t>Limón  Sn, Álamos, Chihuahua</t>
  </si>
  <si>
    <t>45 m² construidos</t>
  </si>
  <si>
    <t>Casa Nueva Colonia Campesina</t>
  </si>
  <si>
    <t>Orquidias 906, Campesina, Chihuahua</t>
  </si>
  <si>
    <t>Casa En Cantera V</t>
  </si>
  <si>
    <t>Monte Ararat 2028, Campanario Iv, Chihuahua</t>
  </si>
  <si>
    <t>Casa Altozano Chihuahua</t>
  </si>
  <si>
    <t xml:space="preserve"> Completamente Equipada Y Amueblada</t>
  </si>
  <si>
    <t>Casa En Venta Remate Bancario</t>
  </si>
  <si>
    <t>Alamos 1305, Villas Del Rey I, Ii Y Iii, Chihuahua</t>
  </si>
  <si>
    <t>490000 pesos</t>
  </si>
  <si>
    <t>41 m² construidos</t>
  </si>
  <si>
    <t>Price(value only)</t>
  </si>
  <si>
    <t>Area(value only)</t>
  </si>
  <si>
    <t>Bellavista</t>
  </si>
  <si>
    <t>Campanario</t>
  </si>
  <si>
    <t>Campesina</t>
  </si>
  <si>
    <t>Centro</t>
  </si>
  <si>
    <t>Chihuahua 2000</t>
  </si>
  <si>
    <t>Cumbres</t>
  </si>
  <si>
    <t>Granjas</t>
  </si>
  <si>
    <t>Guadalupe</t>
  </si>
  <si>
    <t>Lomas del Santuario</t>
  </si>
  <si>
    <t>Nombre de Dios</t>
  </si>
  <si>
    <t>Panamericana</t>
  </si>
  <si>
    <t>Quintas Carolinas</t>
  </si>
  <si>
    <t>Quintas del Sol</t>
  </si>
  <si>
    <t>Rosario</t>
  </si>
  <si>
    <t>San Francisco</t>
  </si>
  <si>
    <t>San Rafael</t>
  </si>
  <si>
    <t>Santa Rita</t>
  </si>
  <si>
    <t>Santa Rosa</t>
  </si>
  <si>
    <t>Tierra y Libertad</t>
  </si>
  <si>
    <t>Villa</t>
  </si>
  <si>
    <t>zone</t>
  </si>
  <si>
    <t>San Felipe</t>
  </si>
  <si>
    <t>Cleanup1</t>
  </si>
  <si>
    <t>Cleanup2</t>
  </si>
  <si>
    <t>Campestre</t>
  </si>
  <si>
    <t>Reliz</t>
  </si>
  <si>
    <t>Isabella</t>
  </si>
  <si>
    <t>Albaterra</t>
  </si>
  <si>
    <t>Valle</t>
  </si>
  <si>
    <t>Cantera</t>
  </si>
  <si>
    <t>Colina</t>
  </si>
  <si>
    <t>Universidad</t>
  </si>
  <si>
    <t>Vista</t>
  </si>
  <si>
    <t>Pradera</t>
  </si>
  <si>
    <t>cordillera</t>
  </si>
  <si>
    <t>Sauz</t>
  </si>
  <si>
    <t>Rinconada</t>
  </si>
  <si>
    <t>Sierra</t>
  </si>
  <si>
    <t>Arbol</t>
  </si>
  <si>
    <t>Paseo</t>
  </si>
  <si>
    <t>Bosque</t>
  </si>
  <si>
    <t>Hacienda</t>
  </si>
  <si>
    <t>Rincon</t>
  </si>
  <si>
    <t>Los</t>
  </si>
  <si>
    <t>count</t>
  </si>
  <si>
    <t>Bahia</t>
  </si>
  <si>
    <t>barranca</t>
  </si>
  <si>
    <t>salle</t>
  </si>
  <si>
    <t>cerro</t>
  </si>
  <si>
    <t>ribera</t>
  </si>
  <si>
    <t>jardines</t>
  </si>
  <si>
    <t>fuente</t>
  </si>
  <si>
    <t>mision</t>
  </si>
  <si>
    <t>Campo</t>
  </si>
  <si>
    <t>provincia</t>
  </si>
  <si>
    <t>norte</t>
  </si>
  <si>
    <t>sur</t>
  </si>
  <si>
    <t>Bahias, Chihuahua</t>
  </si>
  <si>
    <t>Arbol De La Lluvia, Chihuahua, México, Montecarlo, Chihuahua</t>
  </si>
  <si>
    <t>Arbol De La Lluvia 1001, Montecarlo, Chihuahua, México, Montecarlo, Chihuahua</t>
  </si>
  <si>
    <t>Altozano, Chihuahua Cantera</t>
  </si>
  <si>
    <t xml:space="preserve"> Quintas Carolinas. Chihuahua (mls) </t>
  </si>
  <si>
    <t>Labor</t>
  </si>
  <si>
    <t>Nuevo</t>
  </si>
  <si>
    <t>Monte</t>
  </si>
  <si>
    <t>Leon</t>
  </si>
  <si>
    <t>Bosque Rincón De Las Lomas I, Chihuahua</t>
  </si>
  <si>
    <t>Bosque Rincón De Las Lomas Ii, Chihuahua, México, Rincón De Las Lomas I, Chihuahua</t>
  </si>
  <si>
    <t>Bosque Rincón Del Palmito, Rincón De Las Lomas I, Chihuahua</t>
  </si>
  <si>
    <t>San Francisco Puerta De Hierro I, Chihuahua</t>
  </si>
  <si>
    <t>San FranciscoPuerta De Hierro I, Chihuahua</t>
  </si>
  <si>
    <t>m2 price</t>
  </si>
  <si>
    <t>Lomas del Santuario Rincón De Las Peñas, Rincón De Las Lomas I, Chihuahua</t>
  </si>
  <si>
    <t>CentroCentro Unidad Cuauhtémoc, Chihuahua</t>
  </si>
  <si>
    <t>Centro San Ángel, Chihuahua</t>
  </si>
  <si>
    <t>Haciendas Cañada San Pedro, La Cañada, Chihuahua</t>
  </si>
  <si>
    <t>Av. Politécnico Nacional, Fraccionamiento Castello Residencial, Chihuahua La salle</t>
  </si>
  <si>
    <t>La Haciendita, Chihuahua Haciendas</t>
  </si>
  <si>
    <t>Cartagena, Puerta De Hierro I, Chihuahua Haciendas</t>
  </si>
  <si>
    <t>La Cañada, Chihuahua Haciendas</t>
  </si>
  <si>
    <t>San rafael Terrazas 3104, Obrera, Chihuahua</t>
  </si>
  <si>
    <t>Carretera Aldama, Tabalaopa, Chihuahua Barranca</t>
  </si>
  <si>
    <t>Av Principal, Genaro Vázquez, Chihuahua Campesina</t>
  </si>
  <si>
    <t>Calle Rodolfo Flores, Colonia Revolución, Chihuahua Campesina</t>
  </si>
  <si>
    <t>Boulevard Santa Monica, Quintas Juan Pablo I, Ii, Iii Y Iv, Chihuahua Nombre de dios</t>
  </si>
  <si>
    <t>Priv. De Pinabete, Lomas Vallarta, Chihuahua  campo</t>
  </si>
  <si>
    <t>Calle 70, Sector Salud, Chihuahua campo guadalupe</t>
  </si>
  <si>
    <t>El Porvenir I, Chihuahua provincia</t>
  </si>
  <si>
    <t>Chihuahua, México, Infonavit Nacional, Chihuahua industrial</t>
  </si>
  <si>
    <t>Sector Emiliano Zapata, Chihuahua provincia</t>
  </si>
  <si>
    <t>Puerta De Hierro 1, Puerta De Hierro I, Chihuahua hacienda</t>
  </si>
  <si>
    <t>Casa En Venta Residencial Cafetales Coyoacán, Cafetales, Chihuahua cerro</t>
  </si>
  <si>
    <t>Manuel Bernardo Aguirre, Chihuahua centro</t>
  </si>
  <si>
    <t>Logroño, Puerta De Hierro I, Chihuahua haciendas</t>
  </si>
  <si>
    <t>Cancún, Américas, Chihuahua nombre de dios</t>
  </si>
  <si>
    <t xml:space="preserve"> Infonavit Nacional campo</t>
  </si>
  <si>
    <t>Esperanza, Chihuahua rosario</t>
  </si>
  <si>
    <t>Jazmines, Mármol I, Chihuahua rosario</t>
  </si>
  <si>
    <t>Hierro</t>
  </si>
  <si>
    <t>Loma Linda 562, Lomas Karike, Chihuahua quintas carolinas</t>
  </si>
  <si>
    <t>Vicente Suares, Constituyentes, Chihuahua  quintas carolinas</t>
  </si>
  <si>
    <t>Justiniani, Lealtad, Chihuahua  quintas carolinas</t>
  </si>
  <si>
    <t>Maguarichi, Parral, Chihuahua quintas carolinas</t>
  </si>
  <si>
    <t>Casa En Venta Saucito, Saucito, Chihuahua Pinos</t>
  </si>
  <si>
    <t>Pino</t>
  </si>
  <si>
    <t>Revolución, Chihuahua Pinos</t>
  </si>
  <si>
    <t>Cuitlahuac, La Junta, Chihuahua Pinos</t>
  </si>
  <si>
    <t>Real De Santa Eulalia, Chihuahua Los</t>
  </si>
  <si>
    <t>El Sacramento, Chihuahua Rincon</t>
  </si>
  <si>
    <t>Castello Residencial, Chihuahua Sierra</t>
  </si>
  <si>
    <t>Las Garzas, Chihuahua Sauz</t>
  </si>
  <si>
    <t>Average m2</t>
  </si>
  <si>
    <t>Zone average</t>
  </si>
  <si>
    <t>Deviation from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</si>
</sst>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0" xfId="0" applyBorder="1"/>
    <xf numFmtId="44" fontId="0" fillId="0" borderId="0" xfId="1" applyFont="1"/>
    <xf numFmtId="0" fontId="0" fillId="0" borderId="11" xfId="0" applyFill="1" applyBorder="1"/>
    <xf numFmtId="0" fontId="18" fillId="0" borderId="0" xfId="0" applyFont="1" applyAlignment="1">
      <alignment horizontal="left" vertical="center" wrapText="1" indent="1"/>
    </xf>
    <xf numFmtId="0" fontId="13" fillId="7" borderId="7" xfId="14"/>
    <xf numFmtId="44" fontId="0" fillId="0" borderId="0" xfId="1" applyFont="1" applyFill="1" applyBorder="1"/>
    <xf numFmtId="0" fontId="0" fillId="0" borderId="0" xfId="0" applyNumberFormat="1"/>
    <xf numFmtId="3" fontId="0" fillId="0" borderId="0" xfId="0" applyNumberFormat="1"/>
    <xf numFmtId="44" fontId="13" fillId="7" borderId="7" xfId="14" applyNumberFormat="1"/>
    <xf numFmtId="0" fontId="13" fillId="7" borderId="12" xfId="14" applyBorder="1"/>
    <xf numFmtId="9" fontId="0" fillId="0" borderId="0" xfId="43" applyFont="1" applyAlignment="1">
      <alignment horizontal="center"/>
    </xf>
    <xf numFmtId="44" fontId="13" fillId="7" borderId="12" xfId="14" applyNumberFormat="1" applyBorder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2"/>
  <sheetViews>
    <sheetView topLeftCell="C1" workbookViewId="0">
      <selection sqref="A1:XFD1048576"/>
    </sheetView>
  </sheetViews>
  <sheetFormatPr defaultRowHeight="16.5" thickTop="1" thickBottom="1" x14ac:dyDescent="0.3"/>
  <cols>
    <col min="1" max="1" width="37.140625" style="5" customWidth="1"/>
    <col min="2" max="2" width="62.42578125" style="5" customWidth="1"/>
    <col min="3" max="3" width="49" style="1" customWidth="1"/>
    <col min="4" max="5" width="36.28515625" style="1" customWidth="1"/>
    <col min="6" max="6" width="40.7109375" style="1" customWidth="1"/>
    <col min="7" max="7" width="17.140625" style="5" customWidth="1"/>
    <col min="8" max="8" width="21.7109375" style="5" customWidth="1"/>
    <col min="9" max="9" width="18.42578125" style="2" bestFit="1" customWidth="1"/>
    <col min="10" max="10" width="18.140625" bestFit="1" customWidth="1"/>
    <col min="11" max="11" width="15.28515625" style="2" bestFit="1" customWidth="1"/>
  </cols>
  <sheetData>
    <row r="1" spans="1:11" thickTop="1" thickBot="1" x14ac:dyDescent="0.3">
      <c r="A1" s="5" t="s">
        <v>0</v>
      </c>
      <c r="B1" s="5" t="s">
        <v>1</v>
      </c>
      <c r="C1" s="1" t="s">
        <v>2554</v>
      </c>
      <c r="D1" s="1" t="s">
        <v>2555</v>
      </c>
      <c r="F1" s="1" t="s">
        <v>2552</v>
      </c>
      <c r="G1" s="5" t="s">
        <v>2</v>
      </c>
      <c r="H1" s="5" t="s">
        <v>3</v>
      </c>
      <c r="I1" s="1" t="s">
        <v>2530</v>
      </c>
      <c r="J1" s="3" t="s">
        <v>2531</v>
      </c>
      <c r="K1" s="6" t="s">
        <v>2603</v>
      </c>
    </row>
    <row r="2" spans="1:11" thickTop="1" thickBot="1" x14ac:dyDescent="0.3">
      <c r="A2" s="5" t="s">
        <v>4</v>
      </c>
      <c r="B2" s="5" t="s">
        <v>5</v>
      </c>
      <c r="C2" s="1" t="str">
        <f t="shared" ref="C2:C65" si="0">LEFT(B2,FIND("Chih",B2)-3)</f>
        <v>Jrfx+w</v>
      </c>
      <c r="D2" s="1" t="e">
        <f t="array" ref="D2">INDEX('zones in city -fixed'!$A$2:$A$62,MATCH(1,COUNTIF(A2,"*"&amp;'zones in city -fixed'!$A$2:$A$62&amp;"*"),0))</f>
        <v>#N/A</v>
      </c>
      <c r="E2" s="1" t="e">
        <f t="array" ref="E2">INDEX(#REF!,MATCH(1,COUNTIF(B2,"*"&amp;#REF!&amp;"*"),0))</f>
        <v>#REF!</v>
      </c>
      <c r="F2" s="1" t="str">
        <f t="array" ref="F2">_xlfn.IFNA(INDEX('zones in city -fixed'!$A$2:$A$62,MATCH(1,COUNTIF(B2,"*"&amp;'zones in city -fixed'!$A$2:$A$62&amp;"*"),0)),D2)</f>
        <v>Valle</v>
      </c>
      <c r="G2" s="5" t="s">
        <v>6</v>
      </c>
      <c r="H2" s="5" t="s">
        <v>7</v>
      </c>
      <c r="I2" s="2" t="str">
        <f t="shared" ref="I2:I65" si="1">LEFT(G2,FIND(" ",G2)-1)</f>
        <v>4095000</v>
      </c>
      <c r="J2" s="2" t="str">
        <f t="shared" ref="J2:J65" si="2">LEFT(H2,FIND(" ",H2)-1)</f>
        <v>233</v>
      </c>
      <c r="K2"/>
    </row>
    <row r="3" spans="1:11" thickTop="1" thickBot="1" x14ac:dyDescent="0.3">
      <c r="A3" s="5" t="s">
        <v>2187</v>
      </c>
      <c r="B3" s="5" t="s">
        <v>2593</v>
      </c>
      <c r="C3" s="1" t="str">
        <f t="shared" si="0"/>
        <v xml:space="preserve"> Quintas Carolinas</v>
      </c>
      <c r="D3" s="1" t="str">
        <f t="array" ref="D3">INDEX('zones in city -fixed'!$A$2:$A$62,MATCH(1,COUNTIF(A3,"*"&amp;'zones in city -fixed'!$A$2:$A$62&amp;"*"),0))</f>
        <v>Monte</v>
      </c>
      <c r="E3" s="1" t="e">
        <f t="array" ref="E3">INDEX(#REF!,MATCH(1,COUNTIF(B3,"*"&amp;#REF!&amp;"*"),0))</f>
        <v>#REF!</v>
      </c>
      <c r="F3" s="1" t="str">
        <f t="array" ref="F3">_xlfn.IFNA(INDEX('zones in city -fixed'!$A$2:$A$62,MATCH(1,COUNTIF(B3,"*"&amp;'zones in city -fixed'!$A$2:$A$62&amp;"*"),0)),D3)</f>
        <v>Quintas Carolinas</v>
      </c>
      <c r="G3" s="5" t="s">
        <v>160</v>
      </c>
      <c r="H3" s="5" t="s">
        <v>161</v>
      </c>
      <c r="I3" s="2" t="str">
        <f t="shared" si="1"/>
        <v>1054904</v>
      </c>
      <c r="J3" s="2" t="str">
        <f t="shared" si="2"/>
        <v>140</v>
      </c>
      <c r="K3"/>
    </row>
    <row r="4" spans="1:11" thickTop="1" thickBot="1" x14ac:dyDescent="0.3">
      <c r="A4" s="5" t="s">
        <v>973</v>
      </c>
      <c r="B4" s="5" t="s">
        <v>974</v>
      </c>
      <c r="C4" s="1" t="str">
        <f t="shared" si="0"/>
        <v>13 De Abril, Cdp</v>
      </c>
      <c r="D4" s="1" t="str">
        <f t="array" ref="D4">INDEX('zones in city -fixed'!$A$2:$A$62,MATCH(1,COUNTIF(A4,"*"&amp;'zones in city -fixed'!$A$2:$A$62&amp;"*"),0))</f>
        <v>norte</v>
      </c>
      <c r="E4" s="1" t="e">
        <f t="array" ref="E4">INDEX(#REF!,MATCH(1,COUNTIF(B4,"*"&amp;#REF!&amp;"*"),0))</f>
        <v>#REF!</v>
      </c>
      <c r="F4" s="1" t="str">
        <f t="array" ref="F4">_xlfn.IFNA(INDEX('zones in city -fixed'!$A$2:$A$62,MATCH(1,COUNTIF(B4,"*"&amp;'zones in city -fixed'!$A$2:$A$62&amp;"*"),0)),D4)</f>
        <v>norte</v>
      </c>
      <c r="G4" s="5" t="s">
        <v>130</v>
      </c>
      <c r="H4" s="5" t="s">
        <v>161</v>
      </c>
      <c r="I4" s="2" t="str">
        <f t="shared" si="1"/>
        <v>1400000</v>
      </c>
      <c r="J4" s="2" t="str">
        <f t="shared" si="2"/>
        <v>140</v>
      </c>
      <c r="K4" s="2">
        <f>I4/J4</f>
        <v>10000</v>
      </c>
    </row>
    <row r="5" spans="1:11" thickTop="1" thickBot="1" x14ac:dyDescent="0.3">
      <c r="A5" s="5" t="s">
        <v>8</v>
      </c>
      <c r="B5" s="5" t="s">
        <v>15</v>
      </c>
      <c r="C5" s="1" t="str">
        <f t="shared" si="0"/>
        <v>Misión De San Fco. De Conchos 2013, Campestre-lomas, 3121</v>
      </c>
      <c r="D5" s="1" t="e">
        <f t="array" ref="D5">INDEX('zones in city -fixed'!$A$2:$A$62,MATCH(1,COUNTIF(A5,"*"&amp;'zones in city -fixed'!$A$2:$A$62&amp;"*"),0))</f>
        <v>#N/A</v>
      </c>
      <c r="E5" s="1" t="e">
        <f t="array" ref="E5">INDEX(#REF!,MATCH(1,COUNTIF(B5,"*"&amp;#REF!&amp;"*"),0))</f>
        <v>#REF!</v>
      </c>
      <c r="F5" s="1" t="str">
        <f t="array" ref="F5">_xlfn.IFNA(INDEX('zones in city -fixed'!$A$2:$A$62,MATCH(1,COUNTIF(B5,"*"&amp;'zones in city -fixed'!$A$2:$A$62&amp;"*"),0)),D5)</f>
        <v>Campanario</v>
      </c>
      <c r="G5" s="5" t="s">
        <v>16</v>
      </c>
      <c r="H5" s="5" t="s">
        <v>17</v>
      </c>
      <c r="I5" s="2" t="str">
        <f t="shared" si="1"/>
        <v>4200000</v>
      </c>
      <c r="J5" s="2" t="str">
        <f t="shared" si="2"/>
        <v>350</v>
      </c>
      <c r="K5"/>
    </row>
    <row r="6" spans="1:11" thickTop="1" thickBot="1" x14ac:dyDescent="0.3">
      <c r="A6" s="5" t="s">
        <v>2403</v>
      </c>
      <c r="B6" s="5" t="s">
        <v>2412</v>
      </c>
      <c r="C6" s="1" t="str">
        <f t="shared" si="0"/>
        <v>16 De Septiembre - Santa Mónica Anaheim, Renovación</v>
      </c>
      <c r="D6" s="1" t="str">
        <f t="array" ref="D6">INDEX('zones in city -fixed'!$A$2:$A$62,MATCH(1,COUNTIF(A6,"*"&amp;'zones in city -fixed'!$A$2:$A$62&amp;"*"),0))</f>
        <v>norte</v>
      </c>
      <c r="E6" s="1" t="e">
        <f t="array" ref="E6">INDEX(#REF!,MATCH(1,COUNTIF(B6,"*"&amp;#REF!&amp;"*"),0))</f>
        <v>#REF!</v>
      </c>
      <c r="F6" s="1" t="str">
        <f t="array" ref="F6">_xlfn.IFNA(INDEX('zones in city -fixed'!$A$2:$A$62,MATCH(1,COUNTIF(B6,"*"&amp;'zones in city -fixed'!$A$2:$A$62&amp;"*"),0)),D6)</f>
        <v>norte</v>
      </c>
      <c r="G6" s="5" t="s">
        <v>2413</v>
      </c>
      <c r="H6" s="5" t="s">
        <v>526</v>
      </c>
      <c r="I6" s="2" t="str">
        <f t="shared" si="1"/>
        <v>1813082</v>
      </c>
      <c r="J6" s="2" t="str">
        <f t="shared" si="2"/>
        <v>149</v>
      </c>
      <c r="K6"/>
    </row>
    <row r="7" spans="1:11" thickTop="1" thickBot="1" x14ac:dyDescent="0.3">
      <c r="A7" s="5" t="s">
        <v>2403</v>
      </c>
      <c r="B7" s="5" t="s">
        <v>2428</v>
      </c>
      <c r="C7" s="1" t="str">
        <f t="shared" si="0"/>
        <v>16 De Septiembre - Santa Mónica Malibú, Renovación</v>
      </c>
      <c r="D7" s="1" t="str">
        <f t="array" ref="D7">INDEX('zones in city -fixed'!$A$2:$A$62,MATCH(1,COUNTIF(A7,"*"&amp;'zones in city -fixed'!$A$2:$A$62&amp;"*"),0))</f>
        <v>norte</v>
      </c>
      <c r="E7" s="1" t="e">
        <f t="array" ref="E7">INDEX(#REF!,MATCH(1,COUNTIF(B7,"*"&amp;#REF!&amp;"*"),0))</f>
        <v>#REF!</v>
      </c>
      <c r="F7" s="1" t="str">
        <f t="array" ref="F7">_xlfn.IFNA(INDEX('zones in city -fixed'!$A$2:$A$62,MATCH(1,COUNTIF(B7,"*"&amp;'zones in city -fixed'!$A$2:$A$62&amp;"*"),0)),D7)</f>
        <v>norte</v>
      </c>
      <c r="G7" s="5" t="s">
        <v>2429</v>
      </c>
      <c r="H7" s="5" t="s">
        <v>384</v>
      </c>
      <c r="I7" s="2" t="str">
        <f t="shared" si="1"/>
        <v>1652779</v>
      </c>
      <c r="J7" s="2" t="str">
        <f t="shared" si="2"/>
        <v>127</v>
      </c>
      <c r="K7"/>
    </row>
    <row r="8" spans="1:11" thickTop="1" thickBot="1" x14ac:dyDescent="0.3">
      <c r="A8" s="5" t="s">
        <v>25</v>
      </c>
      <c r="B8" s="5" t="s">
        <v>26</v>
      </c>
      <c r="C8" s="1" t="str">
        <f t="shared" si="0"/>
        <v>Bosques Del Valle</v>
      </c>
      <c r="D8" s="1" t="str">
        <f t="array" ref="D8">INDEX('zones in city -fixed'!$A$2:$A$62,MATCH(1,COUNTIF(A8,"*"&amp;'zones in city -fixed'!$A$2:$A$62&amp;"*"),0))</f>
        <v>Bosque</v>
      </c>
      <c r="E8" s="1" t="e">
        <f t="array" ref="E8">INDEX(#REF!,MATCH(1,COUNTIF(B8,"*"&amp;#REF!&amp;"*"),0))</f>
        <v>#REF!</v>
      </c>
      <c r="F8" s="1" t="str">
        <f t="array" ref="F8">_xlfn.IFNA(INDEX('zones in city -fixed'!$A$2:$A$62,MATCH(1,COUNTIF(B8,"*"&amp;'zones in city -fixed'!$A$2:$A$62&amp;"*"),0)),D8)</f>
        <v>Bosque</v>
      </c>
      <c r="G8" s="5" t="s">
        <v>27</v>
      </c>
      <c r="H8" s="5" t="s">
        <v>28</v>
      </c>
      <c r="I8" s="2" t="str">
        <f t="shared" si="1"/>
        <v>6500000</v>
      </c>
      <c r="J8" s="2" t="str">
        <f t="shared" si="2"/>
        <v>250</v>
      </c>
      <c r="K8"/>
    </row>
    <row r="9" spans="1:11" thickTop="1" thickBot="1" x14ac:dyDescent="0.3">
      <c r="A9" s="5" t="s">
        <v>29</v>
      </c>
      <c r="B9" s="5" t="s">
        <v>30</v>
      </c>
      <c r="C9" s="1" t="str">
        <f t="shared" si="0"/>
        <v>San Felipe I</v>
      </c>
      <c r="D9" s="1" t="str">
        <f t="array" ref="D9">INDEX('zones in city -fixed'!$A$2:$A$62,MATCH(1,COUNTIF(A9,"*"&amp;'zones in city -fixed'!$A$2:$A$62&amp;"*"),0))</f>
        <v>San Felipe</v>
      </c>
      <c r="E9" s="1" t="e">
        <f t="array" ref="E9">INDEX(#REF!,MATCH(1,COUNTIF(B9,"*"&amp;#REF!&amp;"*"),0))</f>
        <v>#REF!</v>
      </c>
      <c r="F9" s="1" t="str">
        <f t="array" ref="F9">_xlfn.IFNA(INDEX('zones in city -fixed'!$A$2:$A$62,MATCH(1,COUNTIF(B9,"*"&amp;'zones in city -fixed'!$A$2:$A$62&amp;"*"),0)),D9)</f>
        <v>San Felipe</v>
      </c>
      <c r="G9" s="5" t="s">
        <v>31</v>
      </c>
      <c r="H9" s="5" t="s">
        <v>32</v>
      </c>
      <c r="I9" s="2" t="str">
        <f t="shared" si="1"/>
        <v>3200000</v>
      </c>
      <c r="J9" s="2" t="str">
        <f t="shared" si="2"/>
        <v>143</v>
      </c>
      <c r="K9"/>
    </row>
    <row r="10" spans="1:11" thickTop="1" thickBot="1" x14ac:dyDescent="0.3">
      <c r="A10" s="5" t="s">
        <v>33</v>
      </c>
      <c r="B10" s="5" t="s">
        <v>34</v>
      </c>
      <c r="C10" s="1" t="str">
        <f t="shared" si="0"/>
        <v>Los Pinos</v>
      </c>
      <c r="D10" s="1" t="str">
        <f t="array" ref="D10">INDEX('zones in city -fixed'!$A$2:$A$62,MATCH(1,COUNTIF(A10,"*"&amp;'zones in city -fixed'!$A$2:$A$62&amp;"*"),0))</f>
        <v>Pino</v>
      </c>
      <c r="E10" s="1" t="e">
        <f t="array" ref="E10">INDEX(#REF!,MATCH(1,COUNTIF(B10,"*"&amp;#REF!&amp;"*"),0))</f>
        <v>#REF!</v>
      </c>
      <c r="F10" s="1" t="str">
        <f t="array" ref="F10">_xlfn.IFNA(INDEX('zones in city -fixed'!$A$2:$A$62,MATCH(1,COUNTIF(B10,"*"&amp;'zones in city -fixed'!$A$2:$A$62&amp;"*"),0)),D10)</f>
        <v>Pino</v>
      </c>
      <c r="G10" s="5" t="s">
        <v>35</v>
      </c>
      <c r="H10" s="5" t="s">
        <v>36</v>
      </c>
      <c r="I10" s="2" t="str">
        <f t="shared" si="1"/>
        <v>1900000</v>
      </c>
      <c r="J10" s="2" t="str">
        <f t="shared" si="2"/>
        <v>254</v>
      </c>
      <c r="K10"/>
    </row>
    <row r="11" spans="1:11" thickTop="1" thickBot="1" x14ac:dyDescent="0.3">
      <c r="A11" s="5" t="s">
        <v>2403</v>
      </c>
      <c r="B11" s="5" t="s">
        <v>2404</v>
      </c>
      <c r="C11" s="1" t="str">
        <f t="shared" si="0"/>
        <v>16 De Septiembre - Santa Mónica Pasadena, Renovación</v>
      </c>
      <c r="D11" s="1" t="str">
        <f t="array" ref="D11">INDEX('zones in city -fixed'!$A$2:$A$62,MATCH(1,COUNTIF(A11,"*"&amp;'zones in city -fixed'!$A$2:$A$62&amp;"*"),0))</f>
        <v>norte</v>
      </c>
      <c r="E11" s="1" t="e">
        <f t="array" ref="E11">INDEX(#REF!,MATCH(1,COUNTIF(B11,"*"&amp;#REF!&amp;"*"),0))</f>
        <v>#REF!</v>
      </c>
      <c r="F11" s="1" t="str">
        <f t="array" ref="F11">_xlfn.IFNA(INDEX('zones in city -fixed'!$A$2:$A$62,MATCH(1,COUNTIF(B11,"*"&amp;'zones in city -fixed'!$A$2:$A$62&amp;"*"),0)),D11)</f>
        <v>norte</v>
      </c>
      <c r="G11" s="5" t="s">
        <v>2405</v>
      </c>
      <c r="H11" s="5" t="s">
        <v>489</v>
      </c>
      <c r="I11" s="2" t="str">
        <f t="shared" si="1"/>
        <v>1477365</v>
      </c>
      <c r="J11" s="2" t="str">
        <f t="shared" si="2"/>
        <v>106</v>
      </c>
      <c r="K11"/>
    </row>
    <row r="12" spans="1:11" thickTop="1" thickBot="1" x14ac:dyDescent="0.3">
      <c r="A12" s="5" t="s">
        <v>41</v>
      </c>
      <c r="B12" s="5" t="s">
        <v>42</v>
      </c>
      <c r="C12" s="1" t="str">
        <f t="shared" si="0"/>
        <v>Cordilleras I, Ii Y Iii</v>
      </c>
      <c r="D12" s="1" t="str">
        <f t="array" ref="D12">INDEX('zones in city -fixed'!$A$2:$A$62,MATCH(1,COUNTIF(A12,"*"&amp;'zones in city -fixed'!$A$2:$A$62&amp;"*"),0))</f>
        <v>cordillera</v>
      </c>
      <c r="E12" s="1" t="e">
        <f t="array" ref="E12">INDEX(#REF!,MATCH(1,COUNTIF(B12,"*"&amp;#REF!&amp;"*"),0))</f>
        <v>#REF!</v>
      </c>
      <c r="F12" s="1" t="str">
        <f t="array" ref="F12">_xlfn.IFNA(INDEX('zones in city -fixed'!$A$2:$A$62,MATCH(1,COUNTIF(B12,"*"&amp;'zones in city -fixed'!$A$2:$A$62&amp;"*"),0)),D12)</f>
        <v>cordillera</v>
      </c>
      <c r="G12" s="5" t="s">
        <v>31</v>
      </c>
      <c r="H12" s="5" t="s">
        <v>43</v>
      </c>
      <c r="I12" s="2" t="str">
        <f t="shared" si="1"/>
        <v>3200000</v>
      </c>
      <c r="J12" s="2" t="str">
        <f t="shared" si="2"/>
        <v>284</v>
      </c>
      <c r="K12"/>
    </row>
    <row r="13" spans="1:11" thickTop="1" thickBot="1" x14ac:dyDescent="0.3">
      <c r="A13" s="5" t="s">
        <v>44</v>
      </c>
      <c r="B13" s="5" t="s">
        <v>45</v>
      </c>
      <c r="C13" s="1" t="str">
        <f t="shared" si="0"/>
        <v>Leones Universidad</v>
      </c>
      <c r="D13" s="1" t="str">
        <f t="array" ref="D13">INDEX('zones in city -fixed'!$A$2:$A$62,MATCH(1,COUNTIF(A13,"*"&amp;'zones in city -fixed'!$A$2:$A$62&amp;"*"),0))</f>
        <v>Cumbres</v>
      </c>
      <c r="E13" s="1" t="e">
        <f t="array" ref="E13">INDEX(#REF!,MATCH(1,COUNTIF(B13,"*"&amp;#REF!&amp;"*"),0))</f>
        <v>#REF!</v>
      </c>
      <c r="F13" s="1" t="str">
        <f t="array" ref="F13">_xlfn.IFNA(INDEX('zones in city -fixed'!$A$2:$A$62,MATCH(1,COUNTIF(B13,"*"&amp;'zones in city -fixed'!$A$2:$A$62&amp;"*"),0)),D13)</f>
        <v>Leon</v>
      </c>
      <c r="G13" s="5" t="s">
        <v>46</v>
      </c>
      <c r="H13" s="5" t="s">
        <v>47</v>
      </c>
      <c r="I13" s="2" t="str">
        <f t="shared" si="1"/>
        <v>2350000</v>
      </c>
      <c r="J13" s="2" t="str">
        <f t="shared" si="2"/>
        <v>198</v>
      </c>
      <c r="K13"/>
    </row>
    <row r="14" spans="1:11" thickTop="1" thickBot="1" x14ac:dyDescent="0.3">
      <c r="A14" s="5" t="s">
        <v>2465</v>
      </c>
      <c r="B14" s="5" t="s">
        <v>2466</v>
      </c>
      <c r="C14" s="1" t="str">
        <f t="shared" si="0"/>
        <v>Antofalla 6345, Panorámico</v>
      </c>
      <c r="D14" s="1" t="e">
        <f t="array" ref="D14">INDEX('zones in city -fixed'!$A$2:$A$62,MATCH(1,COUNTIF(A14,"*"&amp;'zones in city -fixed'!$A$2:$A$62&amp;"*"),0))</f>
        <v>#N/A</v>
      </c>
      <c r="E14" s="1" t="e">
        <f t="array" ref="E14">INDEX(#REF!,MATCH(1,COUNTIF(B14,"*"&amp;#REF!&amp;"*"),0))</f>
        <v>#REF!</v>
      </c>
      <c r="F14" s="1" t="e">
        <f t="array" ref="F14">_xlfn.IFNA(INDEX('zones in city -fixed'!$A$2:$A$62,MATCH(1,COUNTIF(B14,"*"&amp;'zones in city -fixed'!$A$2:$A$62&amp;"*"),0)),D14)</f>
        <v>#N/A</v>
      </c>
      <c r="G14" s="5" t="s">
        <v>2467</v>
      </c>
      <c r="H14" s="5" t="s">
        <v>161</v>
      </c>
      <c r="I14" s="2" t="str">
        <f t="shared" si="1"/>
        <v>2150</v>
      </c>
      <c r="J14" s="2" t="str">
        <f t="shared" si="2"/>
        <v>140</v>
      </c>
      <c r="K14" s="2">
        <f>I14/J14</f>
        <v>15.357142857142858</v>
      </c>
    </row>
    <row r="15" spans="1:11" thickTop="1" thickBot="1" x14ac:dyDescent="0.3">
      <c r="A15" s="5" t="s">
        <v>52</v>
      </c>
      <c r="B15" s="5" t="s">
        <v>49</v>
      </c>
      <c r="C15" s="1" t="e">
        <f t="shared" si="0"/>
        <v>#VALUE!</v>
      </c>
      <c r="D15" s="1" t="str">
        <f t="array" ref="D15">INDEX('zones in city -fixed'!$A$2:$A$62,MATCH(1,COUNTIF(A15,"*"&amp;'zones in city -fixed'!$A$2:$A$62&amp;"*"),0))</f>
        <v>Bosque</v>
      </c>
      <c r="E15" s="1" t="e">
        <f t="array" ref="E15">INDEX(#REF!,MATCH(1,COUNTIF(B15,"*"&amp;#REF!&amp;"*"),0))</f>
        <v>#REF!</v>
      </c>
      <c r="F15" s="1" t="str">
        <f t="array" ref="F15">_xlfn.IFNA(INDEX('zones in city -fixed'!$A$2:$A$62,MATCH(1,COUNTIF(B15,"*"&amp;'zones in city -fixed'!$A$2:$A$62&amp;"*"),0)),D15)</f>
        <v>Bosque</v>
      </c>
      <c r="G15" s="5" t="s">
        <v>53</v>
      </c>
      <c r="H15" s="5" t="s">
        <v>54</v>
      </c>
      <c r="I15" s="2" t="str">
        <f t="shared" si="1"/>
        <v>8500000</v>
      </c>
      <c r="J15" s="2" t="str">
        <f t="shared" si="2"/>
        <v>415</v>
      </c>
      <c r="K15"/>
    </row>
    <row r="16" spans="1:11" thickTop="1" thickBot="1" x14ac:dyDescent="0.3">
      <c r="A16" s="5" t="s">
        <v>55</v>
      </c>
      <c r="B16" s="5" t="s">
        <v>56</v>
      </c>
      <c r="C16" s="1" t="str">
        <f t="shared" si="0"/>
        <v>Valle De San Pedro</v>
      </c>
      <c r="D16" s="1" t="str">
        <f t="array" ref="D16">INDEX('zones in city -fixed'!$A$2:$A$62,MATCH(1,COUNTIF(A16,"*"&amp;'zones in city -fixed'!$A$2:$A$62&amp;"*"),0))</f>
        <v>Bosque</v>
      </c>
      <c r="E16" s="1" t="e">
        <f t="array" ref="E16">INDEX(#REF!,MATCH(1,COUNTIF(B16,"*"&amp;#REF!&amp;"*"),0))</f>
        <v>#REF!</v>
      </c>
      <c r="F16" s="1" t="str">
        <f t="array" ref="F16">_xlfn.IFNA(INDEX('zones in city -fixed'!$A$2:$A$62,MATCH(1,COUNTIF(B16,"*"&amp;'zones in city -fixed'!$A$2:$A$62&amp;"*"),0)),D16)</f>
        <v>Valle</v>
      </c>
      <c r="G16" s="5" t="s">
        <v>57</v>
      </c>
      <c r="H16" s="5" t="s">
        <v>58</v>
      </c>
      <c r="I16" s="2" t="str">
        <f t="shared" si="1"/>
        <v>2585000</v>
      </c>
      <c r="J16" s="2" t="str">
        <f t="shared" si="2"/>
        <v>200</v>
      </c>
      <c r="K16"/>
    </row>
    <row r="17" spans="1:11" thickTop="1" thickBot="1" x14ac:dyDescent="0.3">
      <c r="A17" s="5" t="s">
        <v>59</v>
      </c>
      <c r="B17" s="5" t="s">
        <v>60</v>
      </c>
      <c r="C17" s="1" t="str">
        <f t="shared" si="0"/>
        <v>Campesina</v>
      </c>
      <c r="D17" s="1" t="str">
        <f t="array" ref="D17">INDEX('zones in city -fixed'!$A$2:$A$62,MATCH(1,COUNTIF(A17,"*"&amp;'zones in city -fixed'!$A$2:$A$62&amp;"*"),0))</f>
        <v>Campesina</v>
      </c>
      <c r="E17" s="1" t="e">
        <f t="array" ref="E17">INDEX(#REF!,MATCH(1,COUNTIF(B17,"*"&amp;#REF!&amp;"*"),0))</f>
        <v>#REF!</v>
      </c>
      <c r="F17" s="1" t="str">
        <f t="array" ref="F17">_xlfn.IFNA(INDEX('zones in city -fixed'!$A$2:$A$62,MATCH(1,COUNTIF(B17,"*"&amp;'zones in city -fixed'!$A$2:$A$62&amp;"*"),0)),D17)</f>
        <v>Campesina</v>
      </c>
      <c r="G17" s="5" t="s">
        <v>61</v>
      </c>
      <c r="H17" s="5" t="s">
        <v>62</v>
      </c>
      <c r="I17" s="2" t="str">
        <f t="shared" si="1"/>
        <v>1800000</v>
      </c>
      <c r="J17" s="2" t="str">
        <f t="shared" si="2"/>
        <v>138</v>
      </c>
      <c r="K17"/>
    </row>
    <row r="18" spans="1:11" thickTop="1" thickBot="1" x14ac:dyDescent="0.3">
      <c r="A18" s="5" t="s">
        <v>25</v>
      </c>
      <c r="B18" s="5" t="s">
        <v>49</v>
      </c>
      <c r="C18" s="1" t="e">
        <f t="shared" si="0"/>
        <v>#VALUE!</v>
      </c>
      <c r="D18" s="1" t="str">
        <f t="array" ref="D18">INDEX('zones in city -fixed'!$A$2:$A$62,MATCH(1,COUNTIF(A18,"*"&amp;'zones in city -fixed'!$A$2:$A$62&amp;"*"),0))</f>
        <v>Bosque</v>
      </c>
      <c r="E18" s="1" t="e">
        <f t="array" ref="E18">INDEX(#REF!,MATCH(1,COUNTIF(B18,"*"&amp;#REF!&amp;"*"),0))</f>
        <v>#REF!</v>
      </c>
      <c r="F18" s="1" t="str">
        <f t="array" ref="F18">_xlfn.IFNA(INDEX('zones in city -fixed'!$A$2:$A$62,MATCH(1,COUNTIF(B18,"*"&amp;'zones in city -fixed'!$A$2:$A$62&amp;"*"),0)),D18)</f>
        <v>Bosque</v>
      </c>
      <c r="G18" s="5" t="s">
        <v>63</v>
      </c>
      <c r="H18" s="5" t="s">
        <v>64</v>
      </c>
      <c r="I18" s="2" t="str">
        <f t="shared" si="1"/>
        <v>5250000</v>
      </c>
      <c r="J18" s="2" t="str">
        <f t="shared" si="2"/>
        <v>275</v>
      </c>
      <c r="K18"/>
    </row>
    <row r="19" spans="1:11" thickTop="1" thickBot="1" x14ac:dyDescent="0.3">
      <c r="A19" s="5" t="s">
        <v>65</v>
      </c>
      <c r="B19" s="5" t="s">
        <v>66</v>
      </c>
      <c r="C19" s="1" t="str">
        <f t="shared" si="0"/>
        <v>Haciendas Del Valle I</v>
      </c>
      <c r="D19" s="1" t="str">
        <f t="array" ref="D19">INDEX('zones in city -fixed'!$A$2:$A$62,MATCH(1,COUNTIF(A19,"*"&amp;'zones in city -fixed'!$A$2:$A$62&amp;"*"),0))</f>
        <v>Valle</v>
      </c>
      <c r="E19" s="1" t="e">
        <f t="array" ref="E19">INDEX(#REF!,MATCH(1,COUNTIF(B19,"*"&amp;#REF!&amp;"*"),0))</f>
        <v>#REF!</v>
      </c>
      <c r="F19" s="1" t="str">
        <f t="array" ref="F19">_xlfn.IFNA(INDEX('zones in city -fixed'!$A$2:$A$62,MATCH(1,COUNTIF(B19,"*"&amp;'zones in city -fixed'!$A$2:$A$62&amp;"*"),0)),D19)</f>
        <v>Valle</v>
      </c>
      <c r="G19" s="5" t="s">
        <v>67</v>
      </c>
      <c r="H19" s="5" t="s">
        <v>68</v>
      </c>
      <c r="I19" s="2" t="str">
        <f t="shared" si="1"/>
        <v>5400000</v>
      </c>
      <c r="J19" s="2" t="str">
        <f t="shared" si="2"/>
        <v>319</v>
      </c>
      <c r="K19"/>
    </row>
    <row r="20" spans="1:11" thickTop="1" thickBot="1" x14ac:dyDescent="0.3">
      <c r="A20" s="5" t="s">
        <v>29</v>
      </c>
      <c r="B20" s="5" t="s">
        <v>30</v>
      </c>
      <c r="C20" s="1" t="str">
        <f t="shared" si="0"/>
        <v>San Felipe I</v>
      </c>
      <c r="D20" s="1" t="str">
        <f t="array" ref="D20">INDEX('zones in city -fixed'!$A$2:$A$62,MATCH(1,COUNTIF(A20,"*"&amp;'zones in city -fixed'!$A$2:$A$62&amp;"*"),0))</f>
        <v>San Felipe</v>
      </c>
      <c r="E20" s="1" t="e">
        <f t="array" ref="E20">INDEX(#REF!,MATCH(1,COUNTIF(B20,"*"&amp;#REF!&amp;"*"),0))</f>
        <v>#REF!</v>
      </c>
      <c r="F20" s="1" t="str">
        <f t="array" ref="F20">_xlfn.IFNA(INDEX('zones in city -fixed'!$A$2:$A$62,MATCH(1,COUNTIF(B20,"*"&amp;'zones in city -fixed'!$A$2:$A$62&amp;"*"),0)),D20)</f>
        <v>San Felipe</v>
      </c>
      <c r="G20" s="5" t="s">
        <v>69</v>
      </c>
      <c r="H20" s="5" t="s">
        <v>70</v>
      </c>
      <c r="I20" s="2" t="str">
        <f t="shared" si="1"/>
        <v>5650000</v>
      </c>
      <c r="J20" s="2" t="str">
        <f t="shared" si="2"/>
        <v>300</v>
      </c>
      <c r="K20"/>
    </row>
    <row r="21" spans="1:11" thickTop="1" thickBot="1" x14ac:dyDescent="0.3">
      <c r="A21" s="5" t="s">
        <v>71</v>
      </c>
      <c r="B21" s="5" t="s">
        <v>72</v>
      </c>
      <c r="C21" s="1" t="str">
        <f t="shared" si="0"/>
        <v>Quintas Carolinas I, Ii, Iii, Iv Y V</v>
      </c>
      <c r="D21" s="1" t="e">
        <f t="array" ref="D21">INDEX('zones in city -fixed'!$A$2:$A$62,MATCH(1,COUNTIF(A21,"*"&amp;'zones in city -fixed'!$A$2:$A$62&amp;"*"),0))</f>
        <v>#N/A</v>
      </c>
      <c r="E21" s="1" t="e">
        <f t="array" ref="E21">INDEX(#REF!,MATCH(1,COUNTIF(B21,"*"&amp;#REF!&amp;"*"),0))</f>
        <v>#REF!</v>
      </c>
      <c r="F21" s="1" t="str">
        <f t="array" ref="F21">_xlfn.IFNA(INDEX('zones in city -fixed'!$A$2:$A$62,MATCH(1,COUNTIF(B21,"*"&amp;'zones in city -fixed'!$A$2:$A$62&amp;"*"),0)),D21)</f>
        <v>Quintas Carolinas</v>
      </c>
      <c r="G21" s="5" t="s">
        <v>73</v>
      </c>
      <c r="H21" s="5" t="s">
        <v>32</v>
      </c>
      <c r="I21" s="2" t="str">
        <f t="shared" si="1"/>
        <v>1599000</v>
      </c>
      <c r="J21" s="2" t="str">
        <f t="shared" si="2"/>
        <v>143</v>
      </c>
      <c r="K21"/>
    </row>
    <row r="22" spans="1:11" thickTop="1" thickBot="1" x14ac:dyDescent="0.3">
      <c r="A22" s="5" t="s">
        <v>74</v>
      </c>
      <c r="B22" s="5" t="s">
        <v>75</v>
      </c>
      <c r="C22" s="1" t="str">
        <f t="shared" si="0"/>
        <v>Pedro I 17900, Parque Ind Impulso Y Supra</v>
      </c>
      <c r="D22" s="1" t="str">
        <f t="array" ref="D22">INDEX('zones in city -fixed'!$A$2:$A$62,MATCH(1,COUNTIF(A22,"*"&amp;'zones in city -fixed'!$A$2:$A$62&amp;"*"),0))</f>
        <v>Villa</v>
      </c>
      <c r="E22" s="1" t="e">
        <f t="array" ref="E22">INDEX(#REF!,MATCH(1,COUNTIF(B22,"*"&amp;#REF!&amp;"*"),0))</f>
        <v>#REF!</v>
      </c>
      <c r="F22" s="1" t="str">
        <f t="array" ref="F22">_xlfn.IFNA(INDEX('zones in city -fixed'!$A$2:$A$62,MATCH(1,COUNTIF(B22,"*"&amp;'zones in city -fixed'!$A$2:$A$62&amp;"*"),0)),D22)</f>
        <v>Villa</v>
      </c>
      <c r="G22" s="5" t="s">
        <v>76</v>
      </c>
      <c r="H22" s="5" t="s">
        <v>77</v>
      </c>
      <c r="I22" s="2" t="str">
        <f t="shared" si="1"/>
        <v>820000</v>
      </c>
      <c r="J22" s="2" t="str">
        <f t="shared" si="2"/>
        <v>50</v>
      </c>
      <c r="K22"/>
    </row>
    <row r="23" spans="1:11" thickTop="1" thickBot="1" x14ac:dyDescent="0.3">
      <c r="A23" s="5" t="s">
        <v>2074</v>
      </c>
      <c r="B23" s="5" t="s">
        <v>2075</v>
      </c>
      <c r="C23" s="1" t="str">
        <f t="shared" si="0"/>
        <v>1ra 2021, Santa Clara</v>
      </c>
      <c r="D23" s="1" t="e">
        <f t="array" ref="D23">INDEX('zones in city -fixed'!$A$2:$A$62,MATCH(1,COUNTIF(A23,"*"&amp;'zones in city -fixed'!$A$2:$A$62&amp;"*"),0))</f>
        <v>#N/A</v>
      </c>
      <c r="E23" s="1" t="e">
        <f t="array" ref="E23">INDEX(#REF!,MATCH(1,COUNTIF(B23,"*"&amp;#REF!&amp;"*"),0))</f>
        <v>#REF!</v>
      </c>
      <c r="F23" s="1" t="e">
        <f t="array" ref="F23">_xlfn.IFNA(INDEX('zones in city -fixed'!$A$2:$A$62,MATCH(1,COUNTIF(B23,"*"&amp;'zones in city -fixed'!$A$2:$A$62&amp;"*"),0)),D23)</f>
        <v>#N/A</v>
      </c>
      <c r="G23" s="5" t="s">
        <v>123</v>
      </c>
      <c r="H23" s="5" t="s">
        <v>270</v>
      </c>
      <c r="I23" s="2" t="str">
        <f t="shared" si="1"/>
        <v>1850000</v>
      </c>
      <c r="J23" s="2" t="str">
        <f t="shared" si="2"/>
        <v>80</v>
      </c>
      <c r="K23"/>
    </row>
    <row r="24" spans="1:11" thickTop="1" thickBot="1" x14ac:dyDescent="0.3">
      <c r="A24" s="5" t="s">
        <v>1332</v>
      </c>
      <c r="B24" s="5" t="s">
        <v>2612</v>
      </c>
      <c r="C24" s="1" t="str">
        <f t="shared" si="0"/>
        <v>San rafael Terrazas 3104, Obrera</v>
      </c>
      <c r="D24" s="1" t="e">
        <f t="array" ref="D24">INDEX('zones in city -fixed'!$A$2:$A$62,MATCH(1,COUNTIF(A24,"*"&amp;'zones in city -fixed'!$A$2:$A$62&amp;"*"),0))</f>
        <v>#N/A</v>
      </c>
      <c r="E24" s="1" t="e">
        <f t="array" ref="E24">INDEX(#REF!,MATCH(1,COUNTIF(B24,"*"&amp;#REF!&amp;"*"),0))</f>
        <v>#REF!</v>
      </c>
      <c r="F24" s="1" t="str">
        <f t="array" ref="F24">_xlfn.IFNA(INDEX('zones in city -fixed'!$A$2:$A$62,MATCH(1,COUNTIF(B24,"*"&amp;'zones in city -fixed'!$A$2:$A$62&amp;"*"),0)),D24)</f>
        <v>San Rafael</v>
      </c>
      <c r="G24" s="5" t="s">
        <v>1333</v>
      </c>
      <c r="H24" s="5" t="s">
        <v>1334</v>
      </c>
      <c r="I24" s="2" t="str">
        <f t="shared" si="1"/>
        <v>950000</v>
      </c>
      <c r="J24" s="2" t="str">
        <f t="shared" si="2"/>
        <v>330</v>
      </c>
      <c r="K24" s="2">
        <f>I24/J24</f>
        <v>2878.787878787879</v>
      </c>
    </row>
    <row r="25" spans="1:11" thickTop="1" thickBot="1" x14ac:dyDescent="0.3">
      <c r="A25" s="5" t="s">
        <v>85</v>
      </c>
      <c r="B25" s="5" t="s">
        <v>86</v>
      </c>
      <c r="C25" s="1" t="str">
        <f t="shared" si="0"/>
        <v>Residencial La Cantera I, Ii, Iii, Iv Y V</v>
      </c>
      <c r="D25" s="1" t="str">
        <f t="array" ref="D25">INDEX('zones in city -fixed'!$A$2:$A$62,MATCH(1,COUNTIF(A25,"*"&amp;'zones in city -fixed'!$A$2:$A$62&amp;"*"),0))</f>
        <v>Cantera</v>
      </c>
      <c r="E25" s="1" t="e">
        <f t="array" ref="E25">INDEX(#REF!,MATCH(1,COUNTIF(B25,"*"&amp;#REF!&amp;"*"),0))</f>
        <v>#REF!</v>
      </c>
      <c r="F25" s="1" t="str">
        <f t="array" ref="F25">_xlfn.IFNA(INDEX('zones in city -fixed'!$A$2:$A$62,MATCH(1,COUNTIF(B25,"*"&amp;'zones in city -fixed'!$A$2:$A$62&amp;"*"),0)),D25)</f>
        <v>Cantera</v>
      </c>
      <c r="G25" s="5" t="s">
        <v>16</v>
      </c>
      <c r="H25" s="5" t="s">
        <v>87</v>
      </c>
      <c r="I25" s="2" t="str">
        <f t="shared" si="1"/>
        <v>4200000</v>
      </c>
      <c r="J25" s="2" t="str">
        <f t="shared" si="2"/>
        <v>205</v>
      </c>
      <c r="K25"/>
    </row>
    <row r="26" spans="1:11" thickTop="1" thickBot="1" x14ac:dyDescent="0.3">
      <c r="A26" s="5" t="s">
        <v>88</v>
      </c>
      <c r="B26" s="5" t="s">
        <v>89</v>
      </c>
      <c r="C26" s="1" t="str">
        <f t="shared" si="0"/>
        <v>Colinas Del Sol I Etapa, 3111</v>
      </c>
      <c r="D26" s="1" t="e">
        <f t="array" ref="D26">INDEX('zones in city -fixed'!$A$2:$A$62,MATCH(1,COUNTIF(A26,"*"&amp;'zones in city -fixed'!$A$2:$A$62&amp;"*"),0))</f>
        <v>#N/A</v>
      </c>
      <c r="E26" s="1" t="e">
        <f t="array" ref="E26">INDEX(#REF!,MATCH(1,COUNTIF(B26,"*"&amp;#REF!&amp;"*"),0))</f>
        <v>#REF!</v>
      </c>
      <c r="F26" s="1" t="str">
        <f t="array" ref="F26">_xlfn.IFNA(INDEX('zones in city -fixed'!$A$2:$A$62,MATCH(1,COUNTIF(B26,"*"&amp;'zones in city -fixed'!$A$2:$A$62&amp;"*"),0)),D26)</f>
        <v>Colina</v>
      </c>
      <c r="G26" s="5" t="s">
        <v>90</v>
      </c>
      <c r="H26" s="5" t="s">
        <v>91</v>
      </c>
      <c r="I26" s="2" t="str">
        <f t="shared" si="1"/>
        <v>1280000</v>
      </c>
      <c r="J26" s="2" t="str">
        <f t="shared" si="2"/>
        <v>157</v>
      </c>
      <c r="K26" s="2">
        <f>I26/J26</f>
        <v>8152.8662420382161</v>
      </c>
    </row>
    <row r="27" spans="1:11" thickTop="1" thickBot="1" x14ac:dyDescent="0.3">
      <c r="A27" s="5" t="s">
        <v>92</v>
      </c>
      <c r="B27" s="5" t="s">
        <v>93</v>
      </c>
      <c r="C27" s="1" t="str">
        <f t="shared" si="0"/>
        <v>Colinas Del Sol Iii Etapa</v>
      </c>
      <c r="D27" s="1" t="e">
        <f t="array" ref="D27">INDEX('zones in city -fixed'!$A$2:$A$62,MATCH(1,COUNTIF(A27,"*"&amp;'zones in city -fixed'!$A$2:$A$62&amp;"*"),0))</f>
        <v>#N/A</v>
      </c>
      <c r="E27" s="1" t="e">
        <f t="array" ref="E27">INDEX(#REF!,MATCH(1,COUNTIF(B27,"*"&amp;#REF!&amp;"*"),0))</f>
        <v>#REF!</v>
      </c>
      <c r="F27" s="1" t="str">
        <f t="array" ref="F27">_xlfn.IFNA(INDEX('zones in city -fixed'!$A$2:$A$62,MATCH(1,COUNTIF(B27,"*"&amp;'zones in city -fixed'!$A$2:$A$62&amp;"*"),0)),D27)</f>
        <v>Colina</v>
      </c>
      <c r="G27" s="5" t="s">
        <v>90</v>
      </c>
      <c r="H27" s="5" t="s">
        <v>91</v>
      </c>
      <c r="I27" s="2" t="str">
        <f t="shared" si="1"/>
        <v>1280000</v>
      </c>
      <c r="J27" s="2" t="str">
        <f t="shared" si="2"/>
        <v>157</v>
      </c>
      <c r="K27"/>
    </row>
    <row r="28" spans="1:11" thickTop="1" thickBot="1" x14ac:dyDescent="0.3">
      <c r="A28" s="5" t="s">
        <v>347</v>
      </c>
      <c r="B28" s="5" t="s">
        <v>2613</v>
      </c>
      <c r="C28" s="1" t="str">
        <f t="shared" si="0"/>
        <v>Carretera Aldama, Tabalaopa</v>
      </c>
      <c r="D28" s="1" t="e">
        <f t="array" ref="D28">INDEX('zones in city -fixed'!$A$2:$A$62,MATCH(1,COUNTIF(A28,"*"&amp;'zones in city -fixed'!$A$2:$A$62&amp;"*"),0))</f>
        <v>#N/A</v>
      </c>
      <c r="E28" s="1" t="e">
        <f t="array" ref="E28">INDEX(#REF!,MATCH(1,COUNTIF(B28,"*"&amp;#REF!&amp;"*"),0))</f>
        <v>#REF!</v>
      </c>
      <c r="F28" s="1" t="str">
        <f t="array" ref="F28">_xlfn.IFNA(INDEX('zones in city -fixed'!$A$2:$A$62,MATCH(1,COUNTIF(B28,"*"&amp;'zones in city -fixed'!$A$2:$A$62&amp;"*"),0)),D28)</f>
        <v>barranca</v>
      </c>
      <c r="G28" s="5" t="s">
        <v>348</v>
      </c>
      <c r="H28" s="5" t="s">
        <v>84</v>
      </c>
      <c r="I28" s="2" t="str">
        <f t="shared" si="1"/>
        <v>1480000</v>
      </c>
      <c r="J28" s="2" t="str">
        <f t="shared" si="2"/>
        <v>320</v>
      </c>
      <c r="K28" s="2">
        <f>I28/J28</f>
        <v>4625</v>
      </c>
    </row>
    <row r="29" spans="1:11" thickTop="1" thickBot="1" x14ac:dyDescent="0.3">
      <c r="A29" s="5" t="s">
        <v>97</v>
      </c>
      <c r="B29" s="5" t="s">
        <v>42</v>
      </c>
      <c r="C29" s="1" t="str">
        <f t="shared" si="0"/>
        <v>Cordilleras I, Ii Y Iii</v>
      </c>
      <c r="D29" s="1" t="str">
        <f t="array" ref="D29">INDEX('zones in city -fixed'!$A$2:$A$62,MATCH(1,COUNTIF(A29,"*"&amp;'zones in city -fixed'!$A$2:$A$62&amp;"*"),0))</f>
        <v>cordillera</v>
      </c>
      <c r="E29" s="1" t="e">
        <f t="array" ref="E29">INDEX(#REF!,MATCH(1,COUNTIF(B29,"*"&amp;#REF!&amp;"*"),0))</f>
        <v>#REF!</v>
      </c>
      <c r="F29" s="1" t="str">
        <f t="array" ref="F29">_xlfn.IFNA(INDEX('zones in city -fixed'!$A$2:$A$62,MATCH(1,COUNTIF(B29,"*"&amp;'zones in city -fixed'!$A$2:$A$62&amp;"*"),0)),D29)</f>
        <v>cordillera</v>
      </c>
      <c r="G29" s="5" t="s">
        <v>98</v>
      </c>
      <c r="H29" s="5" t="s">
        <v>99</v>
      </c>
      <c r="I29" s="2" t="str">
        <f t="shared" si="1"/>
        <v>2950000</v>
      </c>
      <c r="J29" s="2" t="str">
        <f t="shared" si="2"/>
        <v>208</v>
      </c>
      <c r="K29"/>
    </row>
    <row r="30" spans="1:11" thickTop="1" thickBot="1" x14ac:dyDescent="0.3">
      <c r="A30" s="5" t="s">
        <v>100</v>
      </c>
      <c r="B30" s="5" t="s">
        <v>101</v>
      </c>
      <c r="C30" s="1" t="str">
        <f t="shared" si="0"/>
        <v>Rinconadas Del Valle</v>
      </c>
      <c r="D30" s="1" t="str">
        <f t="array" ref="D30">INDEX('zones in city -fixed'!$A$2:$A$62,MATCH(1,COUNTIF(A30,"*"&amp;'zones in city -fixed'!$A$2:$A$62&amp;"*"),0))</f>
        <v>Valle</v>
      </c>
      <c r="E30" s="1" t="e">
        <f t="array" ref="E30">INDEX(#REF!,MATCH(1,COUNTIF(B30,"*"&amp;#REF!&amp;"*"),0))</f>
        <v>#REF!</v>
      </c>
      <c r="F30" s="1" t="str">
        <f t="array" ref="F30">_xlfn.IFNA(INDEX('zones in city -fixed'!$A$2:$A$62,MATCH(1,COUNTIF(B30,"*"&amp;'zones in city -fixed'!$A$2:$A$62&amp;"*"),0)),D30)</f>
        <v>Valle</v>
      </c>
      <c r="G30" s="5" t="s">
        <v>31</v>
      </c>
      <c r="H30" s="5" t="s">
        <v>102</v>
      </c>
      <c r="I30" s="2" t="str">
        <f t="shared" si="1"/>
        <v>3200000</v>
      </c>
      <c r="J30" s="2" t="str">
        <f t="shared" si="2"/>
        <v>166</v>
      </c>
      <c r="K30"/>
    </row>
    <row r="31" spans="1:11" thickTop="1" thickBot="1" x14ac:dyDescent="0.3">
      <c r="A31" s="5" t="s">
        <v>103</v>
      </c>
      <c r="B31" s="5" t="s">
        <v>104</v>
      </c>
      <c r="C31" s="1" t="str">
        <f t="shared" si="0"/>
        <v>Campestre Las Carolinas</v>
      </c>
      <c r="D31" s="1" t="str">
        <f t="array" ref="D31">INDEX('zones in city -fixed'!$A$2:$A$62,MATCH(1,COUNTIF(A31,"*"&amp;'zones in city -fixed'!$A$2:$A$62&amp;"*"),0))</f>
        <v>Campestre</v>
      </c>
      <c r="E31" s="1" t="e">
        <f t="array" ref="E31">INDEX(#REF!,MATCH(1,COUNTIF(B31,"*"&amp;#REF!&amp;"*"),0))</f>
        <v>#REF!</v>
      </c>
      <c r="F31" s="1" t="str">
        <f t="array" ref="F31">_xlfn.IFNA(INDEX('zones in city -fixed'!$A$2:$A$62,MATCH(1,COUNTIF(B31,"*"&amp;'zones in city -fixed'!$A$2:$A$62&amp;"*"),0)),D31)</f>
        <v>Campestre</v>
      </c>
      <c r="G31" s="5" t="s">
        <v>105</v>
      </c>
      <c r="H31" s="5" t="s">
        <v>106</v>
      </c>
      <c r="I31" s="2" t="str">
        <f t="shared" si="1"/>
        <v>10000000</v>
      </c>
      <c r="J31" s="2" t="str">
        <f t="shared" si="2"/>
        <v>774</v>
      </c>
      <c r="K31"/>
    </row>
    <row r="32" spans="1:11" thickTop="1" thickBot="1" x14ac:dyDescent="0.3">
      <c r="A32" s="5" t="s">
        <v>107</v>
      </c>
      <c r="B32" s="5" t="s">
        <v>49</v>
      </c>
      <c r="C32" s="1" t="e">
        <f t="shared" si="0"/>
        <v>#VALUE!</v>
      </c>
      <c r="D32" s="1" t="str">
        <f t="array" ref="D32">INDEX('zones in city -fixed'!$A$2:$A$62,MATCH(1,COUNTIF(A32,"*"&amp;'zones in city -fixed'!$A$2:$A$62&amp;"*"),0))</f>
        <v>Hacienda</v>
      </c>
      <c r="E32" s="1" t="e">
        <f t="array" ref="E32">INDEX(#REF!,MATCH(1,COUNTIF(B32,"*"&amp;#REF!&amp;"*"),0))</f>
        <v>#REF!</v>
      </c>
      <c r="F32" s="1" t="str">
        <f t="array" ref="F32">_xlfn.IFNA(INDEX('zones in city -fixed'!$A$2:$A$62,MATCH(1,COUNTIF(B32,"*"&amp;'zones in city -fixed'!$A$2:$A$62&amp;"*"),0)),D32)</f>
        <v>Hacienda</v>
      </c>
      <c r="G32" s="5" t="s">
        <v>108</v>
      </c>
      <c r="H32" s="5" t="s">
        <v>109</v>
      </c>
      <c r="I32" s="2" t="str">
        <f t="shared" si="1"/>
        <v>2205000</v>
      </c>
      <c r="J32" s="2" t="str">
        <f t="shared" si="2"/>
        <v>167</v>
      </c>
      <c r="K32"/>
    </row>
    <row r="33" spans="1:11" thickTop="1" thickBot="1" x14ac:dyDescent="0.3">
      <c r="A33" s="5" t="s">
        <v>110</v>
      </c>
      <c r="B33" s="5" t="s">
        <v>111</v>
      </c>
      <c r="C33" s="1" t="str">
        <f t="shared" si="0"/>
        <v>Caminos Del Valle</v>
      </c>
      <c r="D33" s="1" t="str">
        <f t="array" ref="D33">INDEX('zones in city -fixed'!$A$2:$A$62,MATCH(1,COUNTIF(A33,"*"&amp;'zones in city -fixed'!$A$2:$A$62&amp;"*"),0))</f>
        <v>Valle</v>
      </c>
      <c r="E33" s="1" t="e">
        <f t="array" ref="E33">INDEX(#REF!,MATCH(1,COUNTIF(B33,"*"&amp;#REF!&amp;"*"),0))</f>
        <v>#REF!</v>
      </c>
      <c r="F33" s="1" t="str">
        <f t="array" ref="F33">_xlfn.IFNA(INDEX('zones in city -fixed'!$A$2:$A$62,MATCH(1,COUNTIF(B33,"*"&amp;'zones in city -fixed'!$A$2:$A$62&amp;"*"),0)),D33)</f>
        <v>Valle</v>
      </c>
      <c r="G33" s="5" t="s">
        <v>112</v>
      </c>
      <c r="H33" s="5" t="s">
        <v>113</v>
      </c>
      <c r="I33" s="2" t="str">
        <f t="shared" si="1"/>
        <v>1717000</v>
      </c>
      <c r="J33" s="2" t="str">
        <f t="shared" si="2"/>
        <v>150</v>
      </c>
      <c r="K33"/>
    </row>
    <row r="34" spans="1:11" thickTop="1" thickBot="1" x14ac:dyDescent="0.3">
      <c r="A34" s="5" t="s">
        <v>114</v>
      </c>
      <c r="B34" s="5" t="s">
        <v>115</v>
      </c>
      <c r="C34" s="1" t="str">
        <f t="shared" si="0"/>
        <v>San Felipe Viejo</v>
      </c>
      <c r="D34" s="1" t="str">
        <f t="array" ref="D34">INDEX('zones in city -fixed'!$A$2:$A$62,MATCH(1,COUNTIF(A34,"*"&amp;'zones in city -fixed'!$A$2:$A$62&amp;"*"),0))</f>
        <v>San Felipe</v>
      </c>
      <c r="E34" s="1" t="e">
        <f t="array" ref="E34">INDEX(#REF!,MATCH(1,COUNTIF(B34,"*"&amp;#REF!&amp;"*"),0))</f>
        <v>#REF!</v>
      </c>
      <c r="F34" s="1" t="str">
        <f t="array" ref="F34">_xlfn.IFNA(INDEX('zones in city -fixed'!$A$2:$A$62,MATCH(1,COUNTIF(B34,"*"&amp;'zones in city -fixed'!$A$2:$A$62&amp;"*"),0)),D34)</f>
        <v>San Felipe</v>
      </c>
      <c r="G34" s="5" t="s">
        <v>116</v>
      </c>
      <c r="H34" s="5" t="s">
        <v>117</v>
      </c>
      <c r="I34" s="2" t="str">
        <f t="shared" si="1"/>
        <v>5500000</v>
      </c>
      <c r="J34" s="2" t="str">
        <f t="shared" si="2"/>
        <v>287</v>
      </c>
      <c r="K34"/>
    </row>
    <row r="35" spans="1:11" thickTop="1" thickBot="1" x14ac:dyDescent="0.3">
      <c r="A35" s="5" t="s">
        <v>118</v>
      </c>
      <c r="B35" s="5" t="s">
        <v>119</v>
      </c>
      <c r="C35" s="1" t="str">
        <f t="shared" si="0"/>
        <v>Na, S/n, Santa Rosa</v>
      </c>
      <c r="D35" s="1" t="str">
        <f t="array" ref="D35">INDEX('zones in city -fixed'!$A$2:$A$62,MATCH(1,COUNTIF(A35,"*"&amp;'zones in city -fixed'!$A$2:$A$62&amp;"*"),0))</f>
        <v>Santa Rosa</v>
      </c>
      <c r="E35" s="1" t="e">
        <f t="array" ref="E35">INDEX(#REF!,MATCH(1,COUNTIF(B35,"*"&amp;#REF!&amp;"*"),0))</f>
        <v>#REF!</v>
      </c>
      <c r="F35" s="1" t="str">
        <f t="array" ref="F35">_xlfn.IFNA(INDEX('zones in city -fixed'!$A$2:$A$62,MATCH(1,COUNTIF(B35,"*"&amp;'zones in city -fixed'!$A$2:$A$62&amp;"*"),0)),D35)</f>
        <v>Santa Rosa</v>
      </c>
      <c r="G35" s="5" t="s">
        <v>120</v>
      </c>
      <c r="H35" s="5" t="s">
        <v>121</v>
      </c>
      <c r="I35" s="2" t="str">
        <f t="shared" si="1"/>
        <v>1295000</v>
      </c>
      <c r="J35" s="2" t="str">
        <f t="shared" si="2"/>
        <v>136</v>
      </c>
      <c r="K35"/>
    </row>
    <row r="36" spans="1:11" thickTop="1" thickBot="1" x14ac:dyDescent="0.3">
      <c r="A36" s="5" t="s">
        <v>122</v>
      </c>
      <c r="B36" s="5" t="s">
        <v>34</v>
      </c>
      <c r="C36" s="1" t="str">
        <f t="shared" si="0"/>
        <v>Los Pinos</v>
      </c>
      <c r="D36" s="1" t="str">
        <f t="array" ref="D36">INDEX('zones in city -fixed'!$A$2:$A$62,MATCH(1,COUNTIF(A36,"*"&amp;'zones in city -fixed'!$A$2:$A$62&amp;"*"),0))</f>
        <v>Pino</v>
      </c>
      <c r="E36" s="1" t="e">
        <f t="array" ref="E36">INDEX(#REF!,MATCH(1,COUNTIF(B36,"*"&amp;#REF!&amp;"*"),0))</f>
        <v>#REF!</v>
      </c>
      <c r="F36" s="1" t="str">
        <f t="array" ref="F36">_xlfn.IFNA(INDEX('zones in city -fixed'!$A$2:$A$62,MATCH(1,COUNTIF(B36,"*"&amp;'zones in city -fixed'!$A$2:$A$62&amp;"*"),0)),D36)</f>
        <v>Pino</v>
      </c>
      <c r="G36" s="5" t="s">
        <v>123</v>
      </c>
      <c r="H36" s="5" t="s">
        <v>36</v>
      </c>
      <c r="I36" s="2" t="str">
        <f t="shared" si="1"/>
        <v>1850000</v>
      </c>
      <c r="J36" s="2" t="str">
        <f t="shared" si="2"/>
        <v>254</v>
      </c>
      <c r="K36"/>
    </row>
    <row r="37" spans="1:11" thickTop="1" thickBot="1" x14ac:dyDescent="0.3">
      <c r="A37" s="5" t="s">
        <v>124</v>
      </c>
      <c r="B37" s="5" t="s">
        <v>125</v>
      </c>
      <c r="C37" s="1" t="str">
        <f t="shared" si="0"/>
        <v>Colinas Del Sol</v>
      </c>
      <c r="D37" s="1" t="str">
        <f t="array" ref="D37">INDEX('zones in city -fixed'!$A$2:$A$62,MATCH(1,COUNTIF(A37,"*"&amp;'zones in city -fixed'!$A$2:$A$62&amp;"*"),0))</f>
        <v>Colina</v>
      </c>
      <c r="E37" s="1" t="e">
        <f t="array" ref="E37">INDEX(#REF!,MATCH(1,COUNTIF(B37,"*"&amp;#REF!&amp;"*"),0))</f>
        <v>#REF!</v>
      </c>
      <c r="F37" s="1" t="str">
        <f t="array" ref="F37">_xlfn.IFNA(INDEX('zones in city -fixed'!$A$2:$A$62,MATCH(1,COUNTIF(B37,"*"&amp;'zones in city -fixed'!$A$2:$A$62&amp;"*"),0)),D37)</f>
        <v>Colina</v>
      </c>
      <c r="G37" s="5" t="s">
        <v>90</v>
      </c>
      <c r="H37" s="5" t="s">
        <v>91</v>
      </c>
      <c r="I37" s="2" t="str">
        <f t="shared" si="1"/>
        <v>1280000</v>
      </c>
      <c r="J37" s="2" t="str">
        <f t="shared" si="2"/>
        <v>157</v>
      </c>
      <c r="K37"/>
    </row>
    <row r="38" spans="1:11" thickTop="1" thickBot="1" x14ac:dyDescent="0.3">
      <c r="A38" s="5" t="s">
        <v>126</v>
      </c>
      <c r="B38" s="5" t="s">
        <v>127</v>
      </c>
      <c r="C38" s="1" t="str">
        <f t="shared" si="0"/>
        <v>Arboledas I</v>
      </c>
      <c r="D38" s="1" t="str">
        <f t="array" ref="D38">INDEX('zones in city -fixed'!$A$2:$A$62,MATCH(1,COUNTIF(A38,"*"&amp;'zones in city -fixed'!$A$2:$A$62&amp;"*"),0))</f>
        <v>Arbol</v>
      </c>
      <c r="E38" s="1" t="e">
        <f t="array" ref="E38">INDEX(#REF!,MATCH(1,COUNTIF(B38,"*"&amp;#REF!&amp;"*"),0))</f>
        <v>#REF!</v>
      </c>
      <c r="F38" s="1" t="str">
        <f t="array" ref="F38">_xlfn.IFNA(INDEX('zones in city -fixed'!$A$2:$A$62,MATCH(1,COUNTIF(B38,"*"&amp;'zones in city -fixed'!$A$2:$A$62&amp;"*"),0)),D38)</f>
        <v>Arbol</v>
      </c>
      <c r="G38" s="5" t="s">
        <v>61</v>
      </c>
      <c r="H38" s="5" t="s">
        <v>128</v>
      </c>
      <c r="I38" s="2" t="str">
        <f t="shared" si="1"/>
        <v>1800000</v>
      </c>
      <c r="J38" s="2" t="str">
        <f t="shared" si="2"/>
        <v>213</v>
      </c>
      <c r="K38"/>
    </row>
    <row r="39" spans="1:11" thickTop="1" thickBot="1" x14ac:dyDescent="0.3">
      <c r="A39" s="5" t="s">
        <v>129</v>
      </c>
      <c r="B39" s="5" t="s">
        <v>119</v>
      </c>
      <c r="C39" s="1" t="str">
        <f t="shared" si="0"/>
        <v>Na, S/n, Santa Rosa</v>
      </c>
      <c r="D39" s="1" t="str">
        <f t="array" ref="D39">INDEX('zones in city -fixed'!$A$2:$A$62,MATCH(1,COUNTIF(A39,"*"&amp;'zones in city -fixed'!$A$2:$A$62&amp;"*"),0))</f>
        <v>Santa Rosa</v>
      </c>
      <c r="E39" s="1" t="e">
        <f t="array" ref="E39">INDEX(#REF!,MATCH(1,COUNTIF(B39,"*"&amp;#REF!&amp;"*"),0))</f>
        <v>#REF!</v>
      </c>
      <c r="F39" s="1" t="str">
        <f t="array" ref="F39">_xlfn.IFNA(INDEX('zones in city -fixed'!$A$2:$A$62,MATCH(1,COUNTIF(B39,"*"&amp;'zones in city -fixed'!$A$2:$A$62&amp;"*"),0)),D39)</f>
        <v>Santa Rosa</v>
      </c>
      <c r="G39" s="5" t="s">
        <v>130</v>
      </c>
      <c r="H39" s="5" t="s">
        <v>131</v>
      </c>
      <c r="I39" s="2" t="str">
        <f t="shared" si="1"/>
        <v>1400000</v>
      </c>
      <c r="J39" s="2" t="str">
        <f t="shared" si="2"/>
        <v>379</v>
      </c>
      <c r="K39"/>
    </row>
    <row r="40" spans="1:11" thickTop="1" thickBot="1" x14ac:dyDescent="0.3">
      <c r="A40" s="5" t="s">
        <v>132</v>
      </c>
      <c r="B40" s="5" t="s">
        <v>133</v>
      </c>
      <c r="C40" s="1" t="str">
        <f t="shared" si="0"/>
        <v>Fraccionamiento Villas Del Rey I, Ii Y Iii</v>
      </c>
      <c r="D40" s="1" t="str">
        <f t="array" ref="D40">INDEX('zones in city -fixed'!$A$2:$A$62,MATCH(1,COUNTIF(A40,"*"&amp;'zones in city -fixed'!$A$2:$A$62&amp;"*"),0))</f>
        <v>Villa</v>
      </c>
      <c r="E40" s="1" t="e">
        <f t="array" ref="E40">INDEX(#REF!,MATCH(1,COUNTIF(B40,"*"&amp;#REF!&amp;"*"),0))</f>
        <v>#REF!</v>
      </c>
      <c r="F40" s="1" t="str">
        <f t="array" ref="F40">_xlfn.IFNA(INDEX('zones in city -fixed'!$A$2:$A$62,MATCH(1,COUNTIF(B40,"*"&amp;'zones in city -fixed'!$A$2:$A$62&amp;"*"),0)),D40)</f>
        <v>Villa</v>
      </c>
      <c r="G40" s="5" t="s">
        <v>76</v>
      </c>
      <c r="H40" s="5" t="s">
        <v>77</v>
      </c>
      <c r="I40" s="2" t="str">
        <f t="shared" si="1"/>
        <v>820000</v>
      </c>
      <c r="J40" s="2" t="str">
        <f t="shared" si="2"/>
        <v>50</v>
      </c>
      <c r="K40"/>
    </row>
    <row r="41" spans="1:11" thickTop="1" thickBot="1" x14ac:dyDescent="0.3">
      <c r="A41" s="5" t="s">
        <v>134</v>
      </c>
      <c r="B41" s="5" t="s">
        <v>49</v>
      </c>
      <c r="C41" s="1" t="e">
        <f t="shared" si="0"/>
        <v>#VALUE!</v>
      </c>
      <c r="D41" s="1" t="str">
        <f t="array" ref="D41">INDEX('zones in city -fixed'!$A$2:$A$62,MATCH(1,COUNTIF(A41,"*"&amp;'zones in city -fixed'!$A$2:$A$62&amp;"*"),0))</f>
        <v>Bosque</v>
      </c>
      <c r="E41" s="1" t="e">
        <f t="array" ref="E41">INDEX(#REF!,MATCH(1,COUNTIF(B41,"*"&amp;#REF!&amp;"*"),0))</f>
        <v>#REF!</v>
      </c>
      <c r="F41" s="1" t="str">
        <f t="array" ref="F41">_xlfn.IFNA(INDEX('zones in city -fixed'!$A$2:$A$62,MATCH(1,COUNTIF(B41,"*"&amp;'zones in city -fixed'!$A$2:$A$62&amp;"*"),0)),D41)</f>
        <v>Bosque</v>
      </c>
      <c r="G41" s="5" t="s">
        <v>135</v>
      </c>
      <c r="H41" s="5" t="s">
        <v>64</v>
      </c>
      <c r="I41" s="2" t="str">
        <f t="shared" si="1"/>
        <v>5200000</v>
      </c>
      <c r="J41" s="2" t="str">
        <f t="shared" si="2"/>
        <v>275</v>
      </c>
      <c r="K41"/>
    </row>
    <row r="42" spans="1:11" thickTop="1" thickBot="1" x14ac:dyDescent="0.3">
      <c r="A42" s="5" t="s">
        <v>136</v>
      </c>
      <c r="B42" s="5" t="s">
        <v>137</v>
      </c>
      <c r="C42" s="1" t="str">
        <f t="shared" si="0"/>
        <v>Paseo De Las Rinconadas9700, Rinconadas Del Valle</v>
      </c>
      <c r="D42" s="1" t="str">
        <f t="array" ref="D42">INDEX('zones in city -fixed'!$A$2:$A$62,MATCH(1,COUNTIF(A42,"*"&amp;'zones in city -fixed'!$A$2:$A$62&amp;"*"),0))</f>
        <v>Valle</v>
      </c>
      <c r="E42" s="1" t="e">
        <f t="array" ref="E42">INDEX(#REF!,MATCH(1,COUNTIF(B42,"*"&amp;#REF!&amp;"*"),0))</f>
        <v>#REF!</v>
      </c>
      <c r="F42" s="1" t="str">
        <f t="array" ref="F42">_xlfn.IFNA(INDEX('zones in city -fixed'!$A$2:$A$62,MATCH(1,COUNTIF(B42,"*"&amp;'zones in city -fixed'!$A$2:$A$62&amp;"*"),0)),D42)</f>
        <v>Paseo</v>
      </c>
      <c r="G42" s="5" t="s">
        <v>138</v>
      </c>
      <c r="H42" s="5" t="s">
        <v>139</v>
      </c>
      <c r="I42" s="2" t="str">
        <f t="shared" si="1"/>
        <v>3170000</v>
      </c>
      <c r="J42" s="2" t="str">
        <f t="shared" si="2"/>
        <v>146</v>
      </c>
      <c r="K42"/>
    </row>
    <row r="43" spans="1:11" thickTop="1" thickBot="1" x14ac:dyDescent="0.3">
      <c r="A43" s="5" t="s">
        <v>140</v>
      </c>
      <c r="B43" s="5" t="s">
        <v>141</v>
      </c>
      <c r="C43" s="1" t="str">
        <f t="shared" si="0"/>
        <v>Na, S/n, Lomas Del Santuario</v>
      </c>
      <c r="D43" s="1" t="str">
        <f t="array" ref="D43">INDEX('zones in city -fixed'!$A$2:$A$62,MATCH(1,COUNTIF(A43,"*"&amp;'zones in city -fixed'!$A$2:$A$62&amp;"*"),0))</f>
        <v>Lomas del Santuario</v>
      </c>
      <c r="E43" s="1" t="e">
        <f t="array" ref="E43">INDEX(#REF!,MATCH(1,COUNTIF(B43,"*"&amp;#REF!&amp;"*"),0))</f>
        <v>#REF!</v>
      </c>
      <c r="F43" s="1" t="str">
        <f t="array" ref="F43">_xlfn.IFNA(INDEX('zones in city -fixed'!$A$2:$A$62,MATCH(1,COUNTIF(B43,"*"&amp;'zones in city -fixed'!$A$2:$A$62&amp;"*"),0)),D43)</f>
        <v>Lomas del Santuario</v>
      </c>
      <c r="G43" s="5" t="s">
        <v>13</v>
      </c>
      <c r="H43" s="5" t="s">
        <v>142</v>
      </c>
      <c r="I43" s="2" t="str">
        <f t="shared" si="1"/>
        <v>3000000</v>
      </c>
      <c r="J43" s="2" t="str">
        <f t="shared" si="2"/>
        <v>309</v>
      </c>
      <c r="K43"/>
    </row>
    <row r="44" spans="1:11" thickTop="1" thickBot="1" x14ac:dyDescent="0.3">
      <c r="A44" s="5" t="s">
        <v>143</v>
      </c>
      <c r="B44" s="5" t="s">
        <v>144</v>
      </c>
      <c r="C44" s="1" t="str">
        <f t="shared" si="0"/>
        <v>Residencial Albaterra</v>
      </c>
      <c r="D44" s="1" t="str">
        <f t="array" ref="D44">INDEX('zones in city -fixed'!$A$2:$A$62,MATCH(1,COUNTIF(A44,"*"&amp;'zones in city -fixed'!$A$2:$A$62&amp;"*"),0))</f>
        <v>Albaterra</v>
      </c>
      <c r="E44" s="1" t="e">
        <f t="array" ref="E44">INDEX(#REF!,MATCH(1,COUNTIF(B44,"*"&amp;#REF!&amp;"*"),0))</f>
        <v>#REF!</v>
      </c>
      <c r="F44" s="1" t="str">
        <f t="array" ref="F44">_xlfn.IFNA(INDEX('zones in city -fixed'!$A$2:$A$62,MATCH(1,COUNTIF(B44,"*"&amp;'zones in city -fixed'!$A$2:$A$62&amp;"*"),0)),D44)</f>
        <v>Albaterra</v>
      </c>
      <c r="G44" s="5" t="s">
        <v>16</v>
      </c>
      <c r="H44" s="5" t="s">
        <v>145</v>
      </c>
      <c r="I44" s="2" t="str">
        <f t="shared" si="1"/>
        <v>4200000</v>
      </c>
      <c r="J44" s="2" t="str">
        <f t="shared" si="2"/>
        <v>206</v>
      </c>
      <c r="K44"/>
    </row>
    <row r="45" spans="1:11" thickTop="1" thickBot="1" x14ac:dyDescent="0.3">
      <c r="A45" s="5" t="s">
        <v>2393</v>
      </c>
      <c r="B45" s="5" t="s">
        <v>2394</v>
      </c>
      <c r="C45" s="1" t="str">
        <f t="shared" si="0"/>
        <v>43a, Roma Sur</v>
      </c>
      <c r="D45" s="1" t="e">
        <f t="array" ref="D45">INDEX('zones in city -fixed'!$A$2:$A$62,MATCH(1,COUNTIF(A45,"*"&amp;'zones in city -fixed'!$A$2:$A$62&amp;"*"),0))</f>
        <v>#N/A</v>
      </c>
      <c r="E45" s="1" t="e">
        <f t="array" ref="E45">INDEX(#REF!,MATCH(1,COUNTIF(B45,"*"&amp;#REF!&amp;"*"),0))</f>
        <v>#REF!</v>
      </c>
      <c r="F45" s="1" t="str">
        <f t="array" ref="F45">_xlfn.IFNA(INDEX('zones in city -fixed'!$A$2:$A$62,MATCH(1,COUNTIF(B45,"*"&amp;'zones in city -fixed'!$A$2:$A$62&amp;"*"),0)),D45)</f>
        <v>sur</v>
      </c>
      <c r="G45" s="5" t="s">
        <v>2395</v>
      </c>
      <c r="H45" s="5" t="s">
        <v>2396</v>
      </c>
      <c r="I45" s="2" t="str">
        <f t="shared" si="1"/>
        <v>1490000</v>
      </c>
      <c r="J45" s="2" t="str">
        <f t="shared" si="2"/>
        <v>124</v>
      </c>
      <c r="K45"/>
    </row>
    <row r="46" spans="1:11" thickTop="1" thickBot="1" x14ac:dyDescent="0.3">
      <c r="A46" s="5" t="s">
        <v>148</v>
      </c>
      <c r="B46" s="5" t="s">
        <v>149</v>
      </c>
      <c r="C46" s="1" t="str">
        <f t="shared" si="0"/>
        <v>Santa Rita</v>
      </c>
      <c r="D46" s="1" t="str">
        <f t="array" ref="D46">INDEX('zones in city -fixed'!$A$2:$A$62,MATCH(1,COUNTIF(A46,"*"&amp;'zones in city -fixed'!$A$2:$A$62&amp;"*"),0))</f>
        <v>Santa Rita</v>
      </c>
      <c r="E46" s="1" t="e">
        <f t="array" ref="E46">INDEX(#REF!,MATCH(1,COUNTIF(B46,"*"&amp;#REF!&amp;"*"),0))</f>
        <v>#REF!</v>
      </c>
      <c r="F46" s="1" t="str">
        <f t="array" ref="F46">_xlfn.IFNA(INDEX('zones in city -fixed'!$A$2:$A$62,MATCH(1,COUNTIF(B46,"*"&amp;'zones in city -fixed'!$A$2:$A$62&amp;"*"),0)),D46)</f>
        <v>Santa Rita</v>
      </c>
      <c r="G46" s="5" t="s">
        <v>150</v>
      </c>
      <c r="H46" s="5" t="s">
        <v>151</v>
      </c>
      <c r="I46" s="2" t="str">
        <f t="shared" si="1"/>
        <v>2945000</v>
      </c>
      <c r="J46" s="2" t="str">
        <f t="shared" si="2"/>
        <v>185</v>
      </c>
      <c r="K46"/>
    </row>
    <row r="47" spans="1:11" thickTop="1" thickBot="1" x14ac:dyDescent="0.3">
      <c r="A47" s="5" t="s">
        <v>152</v>
      </c>
      <c r="B47" s="5" t="s">
        <v>144</v>
      </c>
      <c r="C47" s="1" t="str">
        <f t="shared" si="0"/>
        <v>Residencial Albaterra</v>
      </c>
      <c r="D47" s="1" t="str">
        <f t="array" ref="D47">INDEX('zones in city -fixed'!$A$2:$A$62,MATCH(1,COUNTIF(A47,"*"&amp;'zones in city -fixed'!$A$2:$A$62&amp;"*"),0))</f>
        <v>Albaterra</v>
      </c>
      <c r="E47" s="1" t="e">
        <f t="array" ref="E47">INDEX(#REF!,MATCH(1,COUNTIF(B47,"*"&amp;#REF!&amp;"*"),0))</f>
        <v>#REF!</v>
      </c>
      <c r="F47" s="1" t="str">
        <f t="array" ref="F47">_xlfn.IFNA(INDEX('zones in city -fixed'!$A$2:$A$62,MATCH(1,COUNTIF(B47,"*"&amp;'zones in city -fixed'!$A$2:$A$62&amp;"*"),0)),D47)</f>
        <v>Albaterra</v>
      </c>
      <c r="G47" s="5" t="s">
        <v>153</v>
      </c>
      <c r="H47" s="5" t="s">
        <v>154</v>
      </c>
      <c r="I47" s="2" t="str">
        <f t="shared" si="1"/>
        <v>3390000</v>
      </c>
      <c r="J47" s="2" t="str">
        <f t="shared" si="2"/>
        <v>128</v>
      </c>
      <c r="K47"/>
    </row>
    <row r="48" spans="1:11" thickTop="1" thickBot="1" x14ac:dyDescent="0.3">
      <c r="A48" s="5" t="s">
        <v>155</v>
      </c>
      <c r="B48" s="5" t="s">
        <v>127</v>
      </c>
      <c r="C48" s="1" t="str">
        <f t="shared" si="0"/>
        <v>Arboledas I</v>
      </c>
      <c r="D48" s="1" t="str">
        <f t="array" ref="D48">INDEX('zones in city -fixed'!$A$2:$A$62,MATCH(1,COUNTIF(A48,"*"&amp;'zones in city -fixed'!$A$2:$A$62&amp;"*"),0))</f>
        <v>Arbol</v>
      </c>
      <c r="E48" s="1" t="e">
        <f t="array" ref="E48">INDEX(#REF!,MATCH(1,COUNTIF(B48,"*"&amp;#REF!&amp;"*"),0))</f>
        <v>#REF!</v>
      </c>
      <c r="F48" s="1" t="str">
        <f t="array" ref="F48">_xlfn.IFNA(INDEX('zones in city -fixed'!$A$2:$A$62,MATCH(1,COUNTIF(B48,"*"&amp;'zones in city -fixed'!$A$2:$A$62&amp;"*"),0)),D48)</f>
        <v>Arbol</v>
      </c>
      <c r="G48" s="5" t="s">
        <v>156</v>
      </c>
      <c r="H48" s="5" t="s">
        <v>157</v>
      </c>
      <c r="I48" s="2" t="str">
        <f t="shared" si="1"/>
        <v>1580000</v>
      </c>
      <c r="J48" s="2" t="str">
        <f t="shared" si="2"/>
        <v>93</v>
      </c>
      <c r="K48"/>
    </row>
    <row r="49" spans="1:11" thickTop="1" thickBot="1" x14ac:dyDescent="0.3">
      <c r="A49" s="5" t="s">
        <v>158</v>
      </c>
      <c r="B49" s="5" t="s">
        <v>159</v>
      </c>
      <c r="C49" s="1" t="str">
        <f t="shared" si="0"/>
        <v>Monte Alegre 4200 - 4500, Quintas Carolinas I Etapa, Quintas Carolinas</v>
      </c>
      <c r="D49" s="1" t="str">
        <f t="array" ref="D49">INDEX('zones in city -fixed'!$A$2:$A$62,MATCH(1,COUNTIF(A49,"*"&amp;'zones in city -fixed'!$A$2:$A$62&amp;"*"),0))</f>
        <v>Monte</v>
      </c>
      <c r="E49" s="1" t="e">
        <f t="array" ref="E49">INDEX(#REF!,MATCH(1,COUNTIF(B49,"*"&amp;#REF!&amp;"*"),0))</f>
        <v>#REF!</v>
      </c>
      <c r="F49" s="1" t="str">
        <f t="array" ref="F49">_xlfn.IFNA(INDEX('zones in city -fixed'!$A$2:$A$62,MATCH(1,COUNTIF(B49,"*"&amp;'zones in city -fixed'!$A$2:$A$62&amp;"*"),0)),D49)</f>
        <v>Monte</v>
      </c>
      <c r="G49" s="5" t="s">
        <v>160</v>
      </c>
      <c r="H49" s="5" t="s">
        <v>161</v>
      </c>
      <c r="I49" s="2" t="str">
        <f t="shared" si="1"/>
        <v>1054904</v>
      </c>
      <c r="J49" s="2" t="str">
        <f t="shared" si="2"/>
        <v>140</v>
      </c>
      <c r="K49" s="2">
        <f>I49/J49</f>
        <v>7535.028571428571</v>
      </c>
    </row>
    <row r="50" spans="1:11" thickTop="1" thickBot="1" x14ac:dyDescent="0.3">
      <c r="A50" s="5" t="s">
        <v>162</v>
      </c>
      <c r="B50" s="5" t="s">
        <v>163</v>
      </c>
      <c r="C50" s="1" t="str">
        <f t="shared" si="0"/>
        <v>Rey Anco Marcio 900 - 1200, Parque Ind Impulso Y Supra</v>
      </c>
      <c r="D50" s="1" t="e">
        <f t="array" ref="D50">INDEX('zones in city -fixed'!$A$2:$A$62,MATCH(1,COUNTIF(A50,"*"&amp;'zones in city -fixed'!$A$2:$A$62&amp;"*"),0))</f>
        <v>#N/A</v>
      </c>
      <c r="E50" s="1" t="e">
        <f t="array" ref="E50">INDEX(#REF!,MATCH(1,COUNTIF(B50,"*"&amp;#REF!&amp;"*"),0))</f>
        <v>#REF!</v>
      </c>
      <c r="F50" s="1" t="str">
        <f t="array" ref="F50">_xlfn.IFNA(INDEX('zones in city -fixed'!$A$2:$A$62,MATCH(1,COUNTIF(B50,"*"&amp;'zones in city -fixed'!$A$2:$A$62&amp;"*"),0)),D50)</f>
        <v>Villa</v>
      </c>
      <c r="G50" s="5" t="s">
        <v>164</v>
      </c>
      <c r="H50" s="5" t="s">
        <v>165</v>
      </c>
      <c r="I50" s="2" t="str">
        <f t="shared" si="1"/>
        <v>742326</v>
      </c>
      <c r="J50" s="2" t="str">
        <f t="shared" si="2"/>
        <v>110</v>
      </c>
      <c r="K50" s="2">
        <f>I50/J50</f>
        <v>6748.4181818181814</v>
      </c>
    </row>
    <row r="51" spans="1:11" thickTop="1" thickBot="1" x14ac:dyDescent="0.3">
      <c r="A51" s="5" t="s">
        <v>152</v>
      </c>
      <c r="B51" s="5" t="s">
        <v>144</v>
      </c>
      <c r="C51" s="1" t="str">
        <f t="shared" si="0"/>
        <v>Residencial Albaterra</v>
      </c>
      <c r="D51" s="1" t="str">
        <f t="array" ref="D51">INDEX('zones in city -fixed'!$A$2:$A$62,MATCH(1,COUNTIF(A51,"*"&amp;'zones in city -fixed'!$A$2:$A$62&amp;"*"),0))</f>
        <v>Albaterra</v>
      </c>
      <c r="E51" s="1" t="e">
        <f t="array" ref="E51">INDEX(#REF!,MATCH(1,COUNTIF(B51,"*"&amp;#REF!&amp;"*"),0))</f>
        <v>#REF!</v>
      </c>
      <c r="F51" s="1" t="str">
        <f t="array" ref="F51">_xlfn.IFNA(INDEX('zones in city -fixed'!$A$2:$A$62,MATCH(1,COUNTIF(B51,"*"&amp;'zones in city -fixed'!$A$2:$A$62&amp;"*"),0)),D51)</f>
        <v>Albaterra</v>
      </c>
      <c r="G51" s="5" t="s">
        <v>153</v>
      </c>
      <c r="H51" s="5" t="s">
        <v>154</v>
      </c>
      <c r="I51" s="2" t="str">
        <f t="shared" si="1"/>
        <v>3390000</v>
      </c>
      <c r="J51" s="2" t="str">
        <f t="shared" si="2"/>
        <v>128</v>
      </c>
      <c r="K51"/>
    </row>
    <row r="52" spans="1:11" thickTop="1" thickBot="1" x14ac:dyDescent="0.3">
      <c r="A52" s="5" t="s">
        <v>166</v>
      </c>
      <c r="B52" s="5" t="s">
        <v>167</v>
      </c>
      <c r="C52" s="1" t="str">
        <f t="shared" si="0"/>
        <v>Las Granjas</v>
      </c>
      <c r="D52" s="1" t="str">
        <f t="array" ref="D52">INDEX('zones in city -fixed'!$A$2:$A$62,MATCH(1,COUNTIF(A52,"*"&amp;'zones in city -fixed'!$A$2:$A$62&amp;"*"),0))</f>
        <v>Granjas</v>
      </c>
      <c r="E52" s="1" t="e">
        <f t="array" ref="E52">INDEX(#REF!,MATCH(1,COUNTIF(B52,"*"&amp;#REF!&amp;"*"),0))</f>
        <v>#REF!</v>
      </c>
      <c r="F52" s="1" t="str">
        <f t="array" ref="F52">_xlfn.IFNA(INDEX('zones in city -fixed'!$A$2:$A$62,MATCH(1,COUNTIF(B52,"*"&amp;'zones in city -fixed'!$A$2:$A$62&amp;"*"),0)),D52)</f>
        <v>Granjas</v>
      </c>
      <c r="G52" s="5" t="s">
        <v>168</v>
      </c>
      <c r="H52" s="5" t="s">
        <v>169</v>
      </c>
      <c r="I52" s="2" t="str">
        <f t="shared" si="1"/>
        <v>1700000</v>
      </c>
      <c r="J52" s="2" t="str">
        <f t="shared" si="2"/>
        <v>247</v>
      </c>
      <c r="K52"/>
    </row>
    <row r="53" spans="1:11" thickTop="1" thickBot="1" x14ac:dyDescent="0.3">
      <c r="A53" s="5" t="s">
        <v>170</v>
      </c>
      <c r="B53" s="5" t="s">
        <v>171</v>
      </c>
      <c r="C53" s="1" t="str">
        <f t="shared" si="0"/>
        <v>Francisco De Briones 425, Parques De San Felipe Amp</v>
      </c>
      <c r="D53" s="1" t="str">
        <f t="array" ref="D53">INDEX('zones in city -fixed'!$A$2:$A$62,MATCH(1,COUNTIF(A53,"*"&amp;'zones in city -fixed'!$A$2:$A$62&amp;"*"),0))</f>
        <v>San Felipe</v>
      </c>
      <c r="E53" s="1" t="e">
        <f t="array" ref="E53">INDEX(#REF!,MATCH(1,COUNTIF(B53,"*"&amp;#REF!&amp;"*"),0))</f>
        <v>#REF!</v>
      </c>
      <c r="F53" s="1" t="str">
        <f t="array" ref="F53">_xlfn.IFNA(INDEX('zones in city -fixed'!$A$2:$A$62,MATCH(1,COUNTIF(B53,"*"&amp;'zones in city -fixed'!$A$2:$A$62&amp;"*"),0)),D53)</f>
        <v>San Felipe</v>
      </c>
      <c r="G53" s="5" t="s">
        <v>16</v>
      </c>
      <c r="H53" s="5" t="s">
        <v>64</v>
      </c>
      <c r="I53" s="2" t="str">
        <f t="shared" si="1"/>
        <v>4200000</v>
      </c>
      <c r="J53" s="2" t="str">
        <f t="shared" si="2"/>
        <v>275</v>
      </c>
      <c r="K53"/>
    </row>
    <row r="54" spans="1:11" thickTop="1" thickBot="1" x14ac:dyDescent="0.3">
      <c r="A54" s="5" t="s">
        <v>1536</v>
      </c>
      <c r="B54" s="5" t="s">
        <v>1537</v>
      </c>
      <c r="C54" s="1" t="str">
        <f t="shared" si="0"/>
        <v>64a 64, Cerro Grande</v>
      </c>
      <c r="D54" s="1" t="str">
        <f t="array" ref="D54">INDEX('zones in city -fixed'!$A$2:$A$62,MATCH(1,COUNTIF(A54,"*"&amp;'zones in city -fixed'!$A$2:$A$62&amp;"*"),0))</f>
        <v>cerro</v>
      </c>
      <c r="E54" s="1" t="e">
        <f t="array" ref="E54">INDEX(#REF!,MATCH(1,COUNTIF(B54,"*"&amp;#REF!&amp;"*"),0))</f>
        <v>#REF!</v>
      </c>
      <c r="F54" s="1" t="str">
        <f t="array" ref="F54">_xlfn.IFNA(INDEX('zones in city -fixed'!$A$2:$A$62,MATCH(1,COUNTIF(B54,"*"&amp;'zones in city -fixed'!$A$2:$A$62&amp;"*"),0)),D54)</f>
        <v>cerro</v>
      </c>
      <c r="G54" s="5" t="s">
        <v>1106</v>
      </c>
      <c r="H54" s="5" t="s">
        <v>315</v>
      </c>
      <c r="I54" s="2" t="str">
        <f t="shared" si="1"/>
        <v>920000</v>
      </c>
      <c r="J54" s="2" t="str">
        <f t="shared" si="2"/>
        <v>186</v>
      </c>
      <c r="K54"/>
    </row>
    <row r="55" spans="1:11" thickTop="1" thickBot="1" x14ac:dyDescent="0.3">
      <c r="A55" s="5" t="s">
        <v>176</v>
      </c>
      <c r="B55" s="5" t="s">
        <v>177</v>
      </c>
      <c r="C55" s="1" t="str">
        <f t="shared" si="0"/>
        <v>Paseo De Las Moras</v>
      </c>
      <c r="D55" s="1" t="str">
        <f t="array" ref="D55">INDEX('zones in city -fixed'!$A$2:$A$62,MATCH(1,COUNTIF(A55,"*"&amp;'zones in city -fixed'!$A$2:$A$62&amp;"*"),0))</f>
        <v>Paseo</v>
      </c>
      <c r="E55" s="1" t="e">
        <f t="array" ref="E55">INDEX(#REF!,MATCH(1,COUNTIF(B55,"*"&amp;#REF!&amp;"*"),0))</f>
        <v>#REF!</v>
      </c>
      <c r="F55" s="1" t="str">
        <f t="array" ref="F55">_xlfn.IFNA(INDEX('zones in city -fixed'!$A$2:$A$62,MATCH(1,COUNTIF(B55,"*"&amp;'zones in city -fixed'!$A$2:$A$62&amp;"*"),0)),D55)</f>
        <v>Paseo</v>
      </c>
      <c r="G55" s="5" t="s">
        <v>178</v>
      </c>
      <c r="H55" s="5" t="s">
        <v>179</v>
      </c>
      <c r="I55" s="2" t="str">
        <f t="shared" si="1"/>
        <v>11000000</v>
      </c>
      <c r="J55" s="2" t="str">
        <f t="shared" si="2"/>
        <v>450</v>
      </c>
      <c r="K55"/>
    </row>
    <row r="56" spans="1:11" thickTop="1" thickBot="1" x14ac:dyDescent="0.3">
      <c r="A56" s="5" t="s">
        <v>180</v>
      </c>
      <c r="B56" s="5" t="s">
        <v>181</v>
      </c>
      <c r="C56" s="1" t="str">
        <f t="shared" si="0"/>
        <v>Cantera Del Pedregal</v>
      </c>
      <c r="D56" s="1" t="str">
        <f t="array" ref="D56">INDEX('zones in city -fixed'!$A$2:$A$62,MATCH(1,COUNTIF(A56,"*"&amp;'zones in city -fixed'!$A$2:$A$62&amp;"*"),0))</f>
        <v>Cantera</v>
      </c>
      <c r="E56" s="1" t="e">
        <f t="array" ref="E56">INDEX(#REF!,MATCH(1,COUNTIF(B56,"*"&amp;#REF!&amp;"*"),0))</f>
        <v>#REF!</v>
      </c>
      <c r="F56" s="1" t="str">
        <f t="array" ref="F56">_xlfn.IFNA(INDEX('zones in city -fixed'!$A$2:$A$62,MATCH(1,COUNTIF(B56,"*"&amp;'zones in city -fixed'!$A$2:$A$62&amp;"*"),0)),D56)</f>
        <v>Cantera</v>
      </c>
      <c r="G56" s="5" t="s">
        <v>182</v>
      </c>
      <c r="H56" s="5" t="s">
        <v>183</v>
      </c>
      <c r="I56" s="2" t="str">
        <f t="shared" si="1"/>
        <v>4950000</v>
      </c>
      <c r="J56" s="2" t="str">
        <f t="shared" si="2"/>
        <v>182</v>
      </c>
      <c r="K56"/>
    </row>
    <row r="57" spans="1:11" thickTop="1" thickBot="1" x14ac:dyDescent="0.3">
      <c r="A57" s="5" t="s">
        <v>1302</v>
      </c>
      <c r="B57" s="5" t="s">
        <v>2614</v>
      </c>
      <c r="C57" s="1" t="str">
        <f t="shared" si="0"/>
        <v>Av Principal, Genaro Vázquez</v>
      </c>
      <c r="D57" s="1" t="e">
        <f t="array" ref="D57">INDEX('zones in city -fixed'!$A$2:$A$62,MATCH(1,COUNTIF(A57,"*"&amp;'zones in city -fixed'!$A$2:$A$62&amp;"*"),0))</f>
        <v>#N/A</v>
      </c>
      <c r="E57" s="1" t="e">
        <f t="array" ref="E57">INDEX(#REF!,MATCH(1,COUNTIF(B57,"*"&amp;#REF!&amp;"*"),0))</f>
        <v>#REF!</v>
      </c>
      <c r="F57" s="1" t="str">
        <f t="array" ref="F57">_xlfn.IFNA(INDEX('zones in city -fixed'!$A$2:$A$62,MATCH(1,COUNTIF(B57,"*"&amp;'zones in city -fixed'!$A$2:$A$62&amp;"*"),0)),D57)</f>
        <v>Campesina</v>
      </c>
      <c r="G57" s="5" t="s">
        <v>61</v>
      </c>
      <c r="H57" s="5" t="s">
        <v>1303</v>
      </c>
      <c r="I57" s="2" t="str">
        <f t="shared" si="1"/>
        <v>1800000</v>
      </c>
      <c r="J57" s="2" t="str">
        <f t="shared" si="2"/>
        <v>345</v>
      </c>
      <c r="K57" s="2">
        <f>I57/J57</f>
        <v>5217.391304347826</v>
      </c>
    </row>
    <row r="58" spans="1:11" thickTop="1" thickBot="1" x14ac:dyDescent="0.3">
      <c r="A58" s="5" t="s">
        <v>186</v>
      </c>
      <c r="B58" s="5" t="s">
        <v>187</v>
      </c>
      <c r="C58" s="1" t="str">
        <f t="shared" si="0"/>
        <v>Priv. Encordada De Santa Fé, Quintas Del Sol Ii</v>
      </c>
      <c r="D58" s="1" t="str">
        <f t="array" ref="D58">INDEX('zones in city -fixed'!$A$2:$A$62,MATCH(1,COUNTIF(A58,"*"&amp;'zones in city -fixed'!$A$2:$A$62&amp;"*"),0))</f>
        <v>Hacienda</v>
      </c>
      <c r="E58" s="1" t="e">
        <f t="array" ref="E58">INDEX(#REF!,MATCH(1,COUNTIF(B58,"*"&amp;#REF!&amp;"*"),0))</f>
        <v>#REF!</v>
      </c>
      <c r="F58" s="1" t="str">
        <f t="array" ref="F58">_xlfn.IFNA(INDEX('zones in city -fixed'!$A$2:$A$62,MATCH(1,COUNTIF(B58,"*"&amp;'zones in city -fixed'!$A$2:$A$62&amp;"*"),0)),D58)</f>
        <v>Quintas del Sol</v>
      </c>
      <c r="G58" s="5" t="s">
        <v>188</v>
      </c>
      <c r="H58" s="5" t="s">
        <v>189</v>
      </c>
      <c r="I58" s="2" t="str">
        <f t="shared" si="1"/>
        <v>37000000</v>
      </c>
      <c r="J58" s="2" t="str">
        <f t="shared" si="2"/>
        <v>1,165</v>
      </c>
      <c r="K58"/>
    </row>
    <row r="59" spans="1:11" thickTop="1" thickBot="1" x14ac:dyDescent="0.3">
      <c r="A59" s="5" t="s">
        <v>190</v>
      </c>
      <c r="B59" s="5" t="s">
        <v>191</v>
      </c>
      <c r="C59" s="1" t="str">
        <f t="shared" si="0"/>
        <v>Fraccionamiento Hacienda Isabella</v>
      </c>
      <c r="D59" s="1" t="e">
        <f t="array" ref="D59">INDEX('zones in city -fixed'!$A$2:$A$62,MATCH(1,COUNTIF(A59,"*"&amp;'zones in city -fixed'!$A$2:$A$62&amp;"*"),0))</f>
        <v>#N/A</v>
      </c>
      <c r="E59" s="1" t="e">
        <f t="array" ref="E59">INDEX(#REF!,MATCH(1,COUNTIF(B59,"*"&amp;#REF!&amp;"*"),0))</f>
        <v>#REF!</v>
      </c>
      <c r="F59" s="1" t="str">
        <f t="array" ref="F59">_xlfn.IFNA(INDEX('zones in city -fixed'!$A$2:$A$62,MATCH(1,COUNTIF(B59,"*"&amp;'zones in city -fixed'!$A$2:$A$62&amp;"*"),0)),D59)</f>
        <v>Isabella</v>
      </c>
      <c r="G59" s="5" t="s">
        <v>192</v>
      </c>
      <c r="H59" s="5" t="s">
        <v>193</v>
      </c>
      <c r="I59" s="2" t="str">
        <f t="shared" si="1"/>
        <v>2264198</v>
      </c>
      <c r="J59" s="2" t="str">
        <f t="shared" si="2"/>
        <v>111</v>
      </c>
      <c r="K59"/>
    </row>
    <row r="60" spans="1:11" thickTop="1" thickBot="1" x14ac:dyDescent="0.3">
      <c r="A60" s="5" t="s">
        <v>194</v>
      </c>
      <c r="B60" s="5" t="s">
        <v>195</v>
      </c>
      <c r="C60" s="1" t="str">
        <f t="shared" si="0"/>
        <v>Rinconadas Del Valle Ii</v>
      </c>
      <c r="D60" s="1" t="str">
        <f t="array" ref="D60">INDEX('zones in city -fixed'!$A$2:$A$62,MATCH(1,COUNTIF(A60,"*"&amp;'zones in city -fixed'!$A$2:$A$62&amp;"*"),0))</f>
        <v>Valle</v>
      </c>
      <c r="E60" s="1" t="e">
        <f t="array" ref="E60">INDEX(#REF!,MATCH(1,COUNTIF(B60,"*"&amp;#REF!&amp;"*"),0))</f>
        <v>#REF!</v>
      </c>
      <c r="F60" s="1" t="str">
        <f t="array" ref="F60">_xlfn.IFNA(INDEX('zones in city -fixed'!$A$2:$A$62,MATCH(1,COUNTIF(B60,"*"&amp;'zones in city -fixed'!$A$2:$A$62&amp;"*"),0)),D60)</f>
        <v>Valle</v>
      </c>
      <c r="G60" s="5" t="s">
        <v>196</v>
      </c>
      <c r="H60" s="5" t="s">
        <v>87</v>
      </c>
      <c r="I60" s="2" t="str">
        <f t="shared" si="1"/>
        <v>3480000</v>
      </c>
      <c r="J60" s="2" t="str">
        <f t="shared" si="2"/>
        <v>205</v>
      </c>
      <c r="K60" s="2">
        <f>I60/J60</f>
        <v>16975.609756097561</v>
      </c>
    </row>
    <row r="61" spans="1:11" thickTop="1" thickBot="1" x14ac:dyDescent="0.3">
      <c r="A61" s="5" t="s">
        <v>1174</v>
      </c>
      <c r="B61" s="5" t="s">
        <v>2615</v>
      </c>
      <c r="C61" s="1" t="str">
        <f t="shared" si="0"/>
        <v>Calle Rodolfo Flores, Colonia Revolución</v>
      </c>
      <c r="D61" s="1" t="e">
        <f t="array" ref="D61">INDEX('zones in city -fixed'!$A$2:$A$62,MATCH(1,COUNTIF(A61,"*"&amp;'zones in city -fixed'!$A$2:$A$62&amp;"*"),0))</f>
        <v>#N/A</v>
      </c>
      <c r="E61" s="1" t="e">
        <f t="array" ref="E61">INDEX(#REF!,MATCH(1,COUNTIF(B61,"*"&amp;#REF!&amp;"*"),0))</f>
        <v>#REF!</v>
      </c>
      <c r="F61" s="1" t="str">
        <f t="array" ref="F61">_xlfn.IFNA(INDEX('zones in city -fixed'!$A$2:$A$62,MATCH(1,COUNTIF(B61,"*"&amp;'zones in city -fixed'!$A$2:$A$62&amp;"*"),0)),D61)</f>
        <v>Campesina</v>
      </c>
      <c r="G61" s="5" t="s">
        <v>168</v>
      </c>
      <c r="H61" s="5" t="s">
        <v>1313</v>
      </c>
      <c r="I61" s="2" t="str">
        <f t="shared" si="1"/>
        <v>1700000</v>
      </c>
      <c r="J61" s="2" t="str">
        <f t="shared" si="2"/>
        <v>324</v>
      </c>
      <c r="K61" s="2">
        <f>I61/J61</f>
        <v>5246.9135802469136</v>
      </c>
    </row>
    <row r="62" spans="1:11" thickTop="1" thickBot="1" x14ac:dyDescent="0.3">
      <c r="A62" s="5" t="s">
        <v>200</v>
      </c>
      <c r="B62" s="5" t="s">
        <v>201</v>
      </c>
      <c r="C62" s="1" t="str">
        <f t="shared" si="0"/>
        <v>Cristobal De Olid, San Felipe Iv</v>
      </c>
      <c r="D62" s="1" t="str">
        <f t="array" ref="D62">INDEX('zones in city -fixed'!$A$2:$A$62,MATCH(1,COUNTIF(A62,"*"&amp;'zones in city -fixed'!$A$2:$A$62&amp;"*"),0))</f>
        <v>San Felipe</v>
      </c>
      <c r="E62" s="1" t="e">
        <f t="array" ref="E62">INDEX(#REF!,MATCH(1,COUNTIF(B62,"*"&amp;#REF!&amp;"*"),0))</f>
        <v>#REF!</v>
      </c>
      <c r="F62" s="1" t="str">
        <f t="array" ref="F62">_xlfn.IFNA(INDEX('zones in city -fixed'!$A$2:$A$62,MATCH(1,COUNTIF(B62,"*"&amp;'zones in city -fixed'!$A$2:$A$62&amp;"*"),0)),D62)</f>
        <v>San Felipe</v>
      </c>
      <c r="G62" s="5" t="s">
        <v>202</v>
      </c>
      <c r="H62" s="5" t="s">
        <v>203</v>
      </c>
      <c r="I62" s="2" t="str">
        <f t="shared" si="1"/>
        <v>5000000</v>
      </c>
      <c r="J62" s="2" t="str">
        <f t="shared" si="2"/>
        <v>330</v>
      </c>
      <c r="K62"/>
    </row>
    <row r="63" spans="1:11" thickTop="1" thickBot="1" x14ac:dyDescent="0.3">
      <c r="A63" s="5" t="s">
        <v>204</v>
      </c>
      <c r="B63" s="5" t="s">
        <v>205</v>
      </c>
      <c r="C63" s="1" t="str">
        <f t="shared" si="0"/>
        <v>J M Ratkay 3634, Jardines De San Francisco</v>
      </c>
      <c r="D63" s="1" t="str">
        <f t="array" ref="D63">INDEX('zones in city -fixed'!$A$2:$A$62,MATCH(1,COUNTIF(A63,"*"&amp;'zones in city -fixed'!$A$2:$A$62&amp;"*"),0))</f>
        <v>San Francisco</v>
      </c>
      <c r="E63" s="1" t="e">
        <f t="array" ref="E63">INDEX(#REF!,MATCH(1,COUNTIF(B63,"*"&amp;#REF!&amp;"*"),0))</f>
        <v>#REF!</v>
      </c>
      <c r="F63" s="1" t="str">
        <f t="array" ref="F63">_xlfn.IFNA(INDEX('zones in city -fixed'!$A$2:$A$62,MATCH(1,COUNTIF(B63,"*"&amp;'zones in city -fixed'!$A$2:$A$62&amp;"*"),0)),D63)</f>
        <v>San Francisco</v>
      </c>
      <c r="G63" s="5" t="s">
        <v>206</v>
      </c>
      <c r="H63" s="5" t="s">
        <v>207</v>
      </c>
      <c r="I63" s="2" t="str">
        <f t="shared" si="1"/>
        <v>4350000</v>
      </c>
      <c r="J63" s="2" t="str">
        <f t="shared" si="2"/>
        <v>386</v>
      </c>
      <c r="K63"/>
    </row>
    <row r="64" spans="1:11" thickTop="1" thickBot="1" x14ac:dyDescent="0.3">
      <c r="A64" s="5" t="s">
        <v>208</v>
      </c>
      <c r="B64" s="5" t="s">
        <v>209</v>
      </c>
      <c r="C64" s="1" t="str">
        <f t="shared" si="0"/>
        <v>Av. Zarco Y C. 26 2439, Zarco</v>
      </c>
      <c r="D64" s="1" t="str">
        <f t="array" ref="D64">INDEX('zones in city -fixed'!$A$2:$A$62,MATCH(1,COUNTIF(A64,"*"&amp;'zones in city -fixed'!$A$2:$A$62&amp;"*"),0))</f>
        <v>Centro</v>
      </c>
      <c r="E64" s="1" t="e">
        <f t="array" ref="E64">INDEX(#REF!,MATCH(1,COUNTIF(B64,"*"&amp;#REF!&amp;"*"),0))</f>
        <v>#REF!</v>
      </c>
      <c r="F64" s="1" t="str">
        <f t="array" ref="F64">_xlfn.IFNA(INDEX('zones in city -fixed'!$A$2:$A$62,MATCH(1,COUNTIF(B64,"*"&amp;'zones in city -fixed'!$A$2:$A$62&amp;"*"),0)),D64)</f>
        <v>Centro</v>
      </c>
      <c r="G64" s="5" t="s">
        <v>210</v>
      </c>
      <c r="H64" s="5" t="s">
        <v>211</v>
      </c>
      <c r="I64" s="2" t="str">
        <f t="shared" si="1"/>
        <v>20000000</v>
      </c>
      <c r="J64" s="2" t="str">
        <f t="shared" si="2"/>
        <v>586</v>
      </c>
      <c r="K64"/>
    </row>
    <row r="65" spans="1:11" thickTop="1" thickBot="1" x14ac:dyDescent="0.3">
      <c r="A65" s="5" t="s">
        <v>212</v>
      </c>
      <c r="B65" s="5" t="s">
        <v>213</v>
      </c>
      <c r="C65" s="1" t="str">
        <f t="shared" si="0"/>
        <v>Avenida Del Campestre, Club Campestre</v>
      </c>
      <c r="D65" s="1" t="str">
        <f t="array" ref="D65">INDEX('zones in city -fixed'!$A$2:$A$62,MATCH(1,COUNTIF(A65,"*"&amp;'zones in city -fixed'!$A$2:$A$62&amp;"*"),0))</f>
        <v>Campestre</v>
      </c>
      <c r="E65" s="1" t="e">
        <f t="array" ref="E65">INDEX(#REF!,MATCH(1,COUNTIF(B65,"*"&amp;#REF!&amp;"*"),0))</f>
        <v>#REF!</v>
      </c>
      <c r="F65" s="1" t="str">
        <f t="array" ref="F65">_xlfn.IFNA(INDEX('zones in city -fixed'!$A$2:$A$62,MATCH(1,COUNTIF(B65,"*"&amp;'zones in city -fixed'!$A$2:$A$62&amp;"*"),0)),D65)</f>
        <v>Campestre</v>
      </c>
      <c r="G65" s="5" t="s">
        <v>214</v>
      </c>
      <c r="H65" s="5" t="s">
        <v>215</v>
      </c>
      <c r="I65" s="2" t="str">
        <f t="shared" si="1"/>
        <v>15000000</v>
      </c>
      <c r="J65" s="2" t="str">
        <f t="shared" si="2"/>
        <v>806</v>
      </c>
      <c r="K65"/>
    </row>
    <row r="66" spans="1:11" thickTop="1" thickBot="1" x14ac:dyDescent="0.3">
      <c r="A66" s="5" t="s">
        <v>216</v>
      </c>
      <c r="B66" s="5" t="s">
        <v>217</v>
      </c>
      <c r="C66" s="1" t="str">
        <f t="shared" ref="C66:C129" si="3">LEFT(B66,FIND("Chih",B66)-3)</f>
        <v>Bosque De Selous   Bosques Del Valle Ii, Bosques Del Valle</v>
      </c>
      <c r="D66" s="1" t="str">
        <f t="array" ref="D66">INDEX('zones in city -fixed'!$A$2:$A$62,MATCH(1,COUNTIF(A66,"*"&amp;'zones in city -fixed'!$A$2:$A$62&amp;"*"),0))</f>
        <v>Bosque</v>
      </c>
      <c r="E66" s="1" t="e">
        <f t="array" ref="E66">INDEX(#REF!,MATCH(1,COUNTIF(B66,"*"&amp;#REF!&amp;"*"),0))</f>
        <v>#REF!</v>
      </c>
      <c r="F66" s="1" t="str">
        <f t="array" ref="F66">_xlfn.IFNA(INDEX('zones in city -fixed'!$A$2:$A$62,MATCH(1,COUNTIF(B66,"*"&amp;'zones in city -fixed'!$A$2:$A$62&amp;"*"),0)),D66)</f>
        <v>Bosque</v>
      </c>
      <c r="G66" s="5" t="s">
        <v>218</v>
      </c>
      <c r="H66" s="5" t="s">
        <v>219</v>
      </c>
      <c r="I66" s="2" t="str">
        <f t="shared" ref="I66:I129" si="4">LEFT(G66,FIND(" ",G66)-1)</f>
        <v>4700000</v>
      </c>
      <c r="J66" s="2" t="str">
        <f t="shared" ref="J66:J129" si="5">LEFT(H66,FIND(" ",H66)-1)</f>
        <v>338</v>
      </c>
      <c r="K66"/>
    </row>
    <row r="67" spans="1:11" thickTop="1" thickBot="1" x14ac:dyDescent="0.3">
      <c r="A67" s="5" t="s">
        <v>21</v>
      </c>
      <c r="B67" s="5" t="s">
        <v>22</v>
      </c>
      <c r="C67" s="1" t="str">
        <f t="shared" si="3"/>
        <v>Abraham González</v>
      </c>
      <c r="D67" s="1" t="e">
        <f t="array" ref="D67">INDEX('zones in city -fixed'!$A$2:$A$62,MATCH(1,COUNTIF(A67,"*"&amp;'zones in city -fixed'!$A$2:$A$62&amp;"*"),0))</f>
        <v>#N/A</v>
      </c>
      <c r="E67" s="1" t="e">
        <f t="array" ref="E67">INDEX(#REF!,MATCH(1,COUNTIF(B67,"*"&amp;#REF!&amp;"*"),0))</f>
        <v>#REF!</v>
      </c>
      <c r="F67" s="1" t="e">
        <f t="array" ref="F67">_xlfn.IFNA(INDEX('zones in city -fixed'!$A$2:$A$62,MATCH(1,COUNTIF(B67,"*"&amp;'zones in city -fixed'!$A$2:$A$62&amp;"*"),0)),D67)</f>
        <v>#N/A</v>
      </c>
      <c r="G67" s="5" t="s">
        <v>23</v>
      </c>
      <c r="H67" s="5" t="s">
        <v>24</v>
      </c>
      <c r="I67" s="2" t="str">
        <f t="shared" si="4"/>
        <v>925000</v>
      </c>
      <c r="J67" s="2" t="str">
        <f t="shared" si="5"/>
        <v>160</v>
      </c>
      <c r="K67" s="2">
        <f>I67/J67</f>
        <v>5781.25</v>
      </c>
    </row>
    <row r="68" spans="1:11" thickTop="1" thickBot="1" x14ac:dyDescent="0.3">
      <c r="A68" s="5" t="s">
        <v>223</v>
      </c>
      <c r="B68" s="5" t="s">
        <v>191</v>
      </c>
      <c r="C68" s="1" t="str">
        <f t="shared" si="3"/>
        <v>Fraccionamiento Hacienda Isabella</v>
      </c>
      <c r="D68" s="1" t="e">
        <f t="array" ref="D68">INDEX('zones in city -fixed'!$A$2:$A$62,MATCH(1,COUNTIF(A68,"*"&amp;'zones in city -fixed'!$A$2:$A$62&amp;"*"),0))</f>
        <v>#N/A</v>
      </c>
      <c r="E68" s="1" t="e">
        <f t="array" ref="E68">INDEX(#REF!,MATCH(1,COUNTIF(B68,"*"&amp;#REF!&amp;"*"),0))</f>
        <v>#REF!</v>
      </c>
      <c r="F68" s="1" t="str">
        <f t="array" ref="F68">_xlfn.IFNA(INDEX('zones in city -fixed'!$A$2:$A$62,MATCH(1,COUNTIF(B68,"*"&amp;'zones in city -fixed'!$A$2:$A$62&amp;"*"),0)),D68)</f>
        <v>Isabella</v>
      </c>
      <c r="G68" s="5" t="s">
        <v>224</v>
      </c>
      <c r="H68" s="5" t="s">
        <v>225</v>
      </c>
      <c r="I68" s="2" t="str">
        <f t="shared" si="4"/>
        <v>3037470</v>
      </c>
      <c r="J68" s="2" t="str">
        <f t="shared" si="5"/>
        <v>203</v>
      </c>
      <c r="K68"/>
    </row>
    <row r="69" spans="1:11" thickTop="1" thickBot="1" x14ac:dyDescent="0.3">
      <c r="A69" s="5" t="s">
        <v>226</v>
      </c>
      <c r="B69" s="5" t="s">
        <v>227</v>
      </c>
      <c r="C69" s="1" t="str">
        <f t="shared" si="3"/>
        <v>República De Guatemala, Panamericana</v>
      </c>
      <c r="D69" s="1" t="str">
        <f t="array" ref="D69">INDEX('zones in city -fixed'!$A$2:$A$62,MATCH(1,COUNTIF(A69,"*"&amp;'zones in city -fixed'!$A$2:$A$62&amp;"*"),0))</f>
        <v>Panamericana</v>
      </c>
      <c r="E69" s="1" t="e">
        <f t="array" ref="E69">INDEX(#REF!,MATCH(1,COUNTIF(B69,"*"&amp;#REF!&amp;"*"),0))</f>
        <v>#REF!</v>
      </c>
      <c r="F69" s="1" t="str">
        <f t="array" ref="F69">_xlfn.IFNA(INDEX('zones in city -fixed'!$A$2:$A$62,MATCH(1,COUNTIF(B69,"*"&amp;'zones in city -fixed'!$A$2:$A$62&amp;"*"),0)),D69)</f>
        <v>Panamericana</v>
      </c>
      <c r="G69" s="5" t="s">
        <v>228</v>
      </c>
      <c r="H69" s="5" t="s">
        <v>229</v>
      </c>
      <c r="I69" s="2" t="str">
        <f t="shared" si="4"/>
        <v>9300000</v>
      </c>
      <c r="J69" s="2" t="str">
        <f t="shared" si="5"/>
        <v>671</v>
      </c>
      <c r="K69"/>
    </row>
    <row r="70" spans="1:11" thickTop="1" thickBot="1" x14ac:dyDescent="0.3">
      <c r="A70" s="5" t="s">
        <v>2206</v>
      </c>
      <c r="B70" s="5" t="s">
        <v>2592</v>
      </c>
      <c r="C70" s="1" t="str">
        <f t="shared" si="3"/>
        <v>Altozano</v>
      </c>
      <c r="D70" s="1" t="e">
        <f t="array" ref="D70">INDEX('zones in city -fixed'!$A$2:$A$62,MATCH(1,COUNTIF(A70,"*"&amp;'zones in city -fixed'!$A$2:$A$62&amp;"*"),0))</f>
        <v>#N/A</v>
      </c>
      <c r="E70" s="1" t="e">
        <f t="array" ref="E70">INDEX(#REF!,MATCH(1,COUNTIF(B70,"*"&amp;#REF!&amp;"*"),0))</f>
        <v>#REF!</v>
      </c>
      <c r="F70" s="1" t="str">
        <f t="array" ref="F70">_xlfn.IFNA(INDEX('zones in city -fixed'!$A$2:$A$62,MATCH(1,COUNTIF(B70,"*"&amp;'zones in city -fixed'!$A$2:$A$62&amp;"*"),0)),D70)</f>
        <v>Cantera</v>
      </c>
      <c r="G70" s="5" t="s">
        <v>1484</v>
      </c>
      <c r="H70" s="5" t="s">
        <v>2207</v>
      </c>
      <c r="I70" s="2" t="str">
        <f t="shared" si="4"/>
        <v>4800000</v>
      </c>
      <c r="J70" s="2" t="str">
        <f t="shared" si="5"/>
        <v>235</v>
      </c>
      <c r="K70"/>
    </row>
    <row r="71" spans="1:11" thickTop="1" thickBot="1" x14ac:dyDescent="0.3">
      <c r="A71" s="5" t="s">
        <v>233</v>
      </c>
      <c r="B71" s="5" t="s">
        <v>234</v>
      </c>
      <c r="C71" s="1" t="str">
        <f t="shared" si="3"/>
        <v>Mississipi 1810, Campestre Residencial I</v>
      </c>
      <c r="D71" s="1" t="str">
        <f t="array" ref="D71">INDEX('zones in city -fixed'!$A$2:$A$62,MATCH(1,COUNTIF(A71,"*"&amp;'zones in city -fixed'!$A$2:$A$62&amp;"*"),0))</f>
        <v>Campestre</v>
      </c>
      <c r="E71" s="1" t="e">
        <f t="array" ref="E71">INDEX(#REF!,MATCH(1,COUNTIF(B71,"*"&amp;#REF!&amp;"*"),0))</f>
        <v>#REF!</v>
      </c>
      <c r="F71" s="1" t="str">
        <f t="array" ref="F71">_xlfn.IFNA(INDEX('zones in city -fixed'!$A$2:$A$62,MATCH(1,COUNTIF(B71,"*"&amp;'zones in city -fixed'!$A$2:$A$62&amp;"*"),0)),D71)</f>
        <v>Campestre</v>
      </c>
      <c r="G71" s="5" t="s">
        <v>235</v>
      </c>
      <c r="H71" s="5" t="s">
        <v>236</v>
      </c>
      <c r="I71" s="2" t="str">
        <f t="shared" si="4"/>
        <v>5700000</v>
      </c>
      <c r="J71" s="2" t="str">
        <f t="shared" si="5"/>
        <v>353</v>
      </c>
      <c r="K71"/>
    </row>
    <row r="72" spans="1:11" thickTop="1" thickBot="1" x14ac:dyDescent="0.3">
      <c r="A72" s="5" t="s">
        <v>1509</v>
      </c>
      <c r="B72" s="5" t="s">
        <v>1510</v>
      </c>
      <c r="C72" s="1" t="str">
        <f t="shared" si="3"/>
        <v>Altozano, Ejido Ejido Labor De Dolores</v>
      </c>
      <c r="D72" s="1" t="e">
        <f t="array" ref="D72">INDEX('zones in city -fixed'!$A$2:$A$62,MATCH(1,COUNTIF(A72,"*"&amp;'zones in city -fixed'!$A$2:$A$62&amp;"*"),0))</f>
        <v>#N/A</v>
      </c>
      <c r="E72" s="1" t="e">
        <f t="array" ref="E72">INDEX(#REF!,MATCH(1,COUNTIF(B72,"*"&amp;#REF!&amp;"*"),0))</f>
        <v>#REF!</v>
      </c>
      <c r="F72" s="1" t="str">
        <f t="array" ref="F72">_xlfn.IFNA(INDEX('zones in city -fixed'!$A$2:$A$62,MATCH(1,COUNTIF(B72,"*"&amp;'zones in city -fixed'!$A$2:$A$62&amp;"*"),0)),D72)</f>
        <v>Labor</v>
      </c>
      <c r="G72" s="5" t="s">
        <v>53</v>
      </c>
      <c r="H72" s="5" t="s">
        <v>179</v>
      </c>
      <c r="I72" s="2" t="str">
        <f t="shared" si="4"/>
        <v>8500000</v>
      </c>
      <c r="J72" s="2" t="str">
        <f t="shared" si="5"/>
        <v>450</v>
      </c>
      <c r="K72"/>
    </row>
    <row r="73" spans="1:11" thickTop="1" thickBot="1" x14ac:dyDescent="0.3">
      <c r="A73" s="5" t="s">
        <v>241</v>
      </c>
      <c r="B73" s="5" t="s">
        <v>242</v>
      </c>
      <c r="C73" s="1" t="str">
        <f t="shared" si="3"/>
        <v>Paso Del Norte, Country Club San Francisco</v>
      </c>
      <c r="D73" s="1" t="str">
        <f t="array" ref="D73">INDEX('zones in city -fixed'!$A$2:$A$62,MATCH(1,COUNTIF(A73,"*"&amp;'zones in city -fixed'!$A$2:$A$62&amp;"*"),0))</f>
        <v>San Francisco</v>
      </c>
      <c r="E73" s="1" t="e">
        <f t="array" ref="E73">INDEX(#REF!,MATCH(1,COUNTIF(B73,"*"&amp;#REF!&amp;"*"),0))</f>
        <v>#REF!</v>
      </c>
      <c r="F73" s="1" t="str">
        <f t="array" ref="F73">_xlfn.IFNA(INDEX('zones in city -fixed'!$A$2:$A$62,MATCH(1,COUNTIF(B73,"*"&amp;'zones in city -fixed'!$A$2:$A$62&amp;"*"),0)),D73)</f>
        <v>San Francisco</v>
      </c>
      <c r="G73" s="5" t="s">
        <v>243</v>
      </c>
      <c r="H73" s="5" t="s">
        <v>244</v>
      </c>
      <c r="I73" s="2" t="str">
        <f t="shared" si="4"/>
        <v>10500000</v>
      </c>
      <c r="J73" s="2" t="str">
        <f t="shared" si="5"/>
        <v>414</v>
      </c>
      <c r="K73"/>
    </row>
    <row r="74" spans="1:11" thickTop="1" thickBot="1" x14ac:dyDescent="0.3">
      <c r="A74" s="5" t="s">
        <v>1647</v>
      </c>
      <c r="B74" s="5" t="s">
        <v>1648</v>
      </c>
      <c r="C74" s="1" t="str">
        <f t="shared" si="3"/>
        <v>Ángeles</v>
      </c>
      <c r="D74" s="1" t="str">
        <f t="array" ref="D74">INDEX('zones in city -fixed'!$A$2:$A$62,MATCH(1,COUNTIF(A74,"*"&amp;'zones in city -fixed'!$A$2:$A$62&amp;"*"),0))</f>
        <v>Los</v>
      </c>
      <c r="E74" s="1" t="e">
        <f t="array" ref="E74">INDEX(#REF!,MATCH(1,COUNTIF(B74,"*"&amp;#REF!&amp;"*"),0))</f>
        <v>#REF!</v>
      </c>
      <c r="F74" s="1" t="str">
        <f t="array" ref="F74">_xlfn.IFNA(INDEX('zones in city -fixed'!$A$2:$A$62,MATCH(1,COUNTIF(B74,"*"&amp;'zones in city -fixed'!$A$2:$A$62&amp;"*"),0)),D74)</f>
        <v>Los</v>
      </c>
      <c r="G74" s="5" t="s">
        <v>357</v>
      </c>
      <c r="H74" s="5" t="s">
        <v>109</v>
      </c>
      <c r="I74" s="2" t="str">
        <f t="shared" si="4"/>
        <v>1950000</v>
      </c>
      <c r="J74" s="2" t="str">
        <f t="shared" si="5"/>
        <v>167</v>
      </c>
      <c r="K74"/>
    </row>
    <row r="75" spans="1:11" thickTop="1" thickBot="1" x14ac:dyDescent="0.3">
      <c r="A75" s="5" t="s">
        <v>245</v>
      </c>
      <c r="B75" s="5" t="s">
        <v>246</v>
      </c>
      <c r="C75" s="1" t="str">
        <f t="shared" si="3"/>
        <v>Granjas Universitarias</v>
      </c>
      <c r="D75" s="1" t="str">
        <f t="array" ref="D75">INDEX('zones in city -fixed'!$A$2:$A$62,MATCH(1,COUNTIF(A75,"*"&amp;'zones in city -fixed'!$A$2:$A$62&amp;"*"),0))</f>
        <v>Granjas</v>
      </c>
      <c r="E75" s="1" t="e">
        <f t="array" ref="E75">INDEX(#REF!,MATCH(1,COUNTIF(B75,"*"&amp;#REF!&amp;"*"),0))</f>
        <v>#REF!</v>
      </c>
      <c r="F75" s="1" t="str">
        <f t="array" ref="F75">_xlfn.IFNA(INDEX('zones in city -fixed'!$A$2:$A$62,MATCH(1,COUNTIF(B75,"*"&amp;'zones in city -fixed'!$A$2:$A$62&amp;"*"),0)),D75)</f>
        <v>Granjas</v>
      </c>
      <c r="G75" s="5" t="s">
        <v>247</v>
      </c>
      <c r="H75" s="5" t="s">
        <v>248</v>
      </c>
      <c r="I75" s="2" t="str">
        <f t="shared" si="4"/>
        <v>5550000</v>
      </c>
      <c r="J75" s="2" t="str">
        <f t="shared" si="5"/>
        <v>488</v>
      </c>
      <c r="K75"/>
    </row>
    <row r="76" spans="1:11" thickTop="1" thickBot="1" x14ac:dyDescent="0.3">
      <c r="A76" s="5" t="s">
        <v>249</v>
      </c>
      <c r="B76" s="5" t="s">
        <v>250</v>
      </c>
      <c r="C76" s="1" t="str">
        <f t="shared" si="3"/>
        <v>Hacienda De San Pedro, Haciendas Iii</v>
      </c>
      <c r="D76" s="1" t="e">
        <f t="array" ref="D76">INDEX('zones in city -fixed'!$A$2:$A$62,MATCH(1,COUNTIF(A76,"*"&amp;'zones in city -fixed'!$A$2:$A$62&amp;"*"),0))</f>
        <v>#N/A</v>
      </c>
      <c r="E76" s="1" t="e">
        <f t="array" ref="E76">INDEX(#REF!,MATCH(1,COUNTIF(B76,"*"&amp;#REF!&amp;"*"),0))</f>
        <v>#REF!</v>
      </c>
      <c r="F76" s="1" t="str">
        <f t="array" ref="F76">_xlfn.IFNA(INDEX('zones in city -fixed'!$A$2:$A$62,MATCH(1,COUNTIF(B76,"*"&amp;'zones in city -fixed'!$A$2:$A$62&amp;"*"),0)),D76)</f>
        <v>Hacienda</v>
      </c>
      <c r="G76" s="5" t="s">
        <v>251</v>
      </c>
      <c r="H76" s="5" t="s">
        <v>252</v>
      </c>
      <c r="I76" s="2" t="str">
        <f t="shared" si="4"/>
        <v>6750000</v>
      </c>
      <c r="J76" s="2" t="str">
        <f t="shared" si="5"/>
        <v>365</v>
      </c>
      <c r="K76"/>
    </row>
    <row r="77" spans="1:11" thickTop="1" thickBot="1" x14ac:dyDescent="0.3">
      <c r="A77" s="5" t="s">
        <v>402</v>
      </c>
      <c r="B77" s="5" t="s">
        <v>403</v>
      </c>
      <c r="C77" s="1" t="str">
        <f t="shared" si="3"/>
        <v>De Pontevedra, Arcadas</v>
      </c>
      <c r="D77" s="1" t="e">
        <f t="array" ref="D77">INDEX('zones in city -fixed'!$A$2:$A$62,MATCH(1,COUNTIF(A77,"*"&amp;'zones in city -fixed'!$A$2:$A$62&amp;"*"),0))</f>
        <v>#N/A</v>
      </c>
      <c r="E77" s="1" t="e">
        <f t="array" ref="E77">INDEX(#REF!,MATCH(1,COUNTIF(B77,"*"&amp;#REF!&amp;"*"),0))</f>
        <v>#REF!</v>
      </c>
      <c r="F77" s="1" t="e">
        <f t="array" ref="F77">_xlfn.IFNA(INDEX('zones in city -fixed'!$A$2:$A$62,MATCH(1,COUNTIF(B77,"*"&amp;'zones in city -fixed'!$A$2:$A$62&amp;"*"),0)),D77)</f>
        <v>#N/A</v>
      </c>
      <c r="G77" s="5" t="s">
        <v>404</v>
      </c>
      <c r="H77" s="5" t="s">
        <v>405</v>
      </c>
      <c r="I77" s="2" t="str">
        <f t="shared" si="4"/>
        <v>13600000</v>
      </c>
      <c r="J77" s="2" t="str">
        <f t="shared" si="5"/>
        <v>525</v>
      </c>
      <c r="K77" s="2">
        <f>I77/J77</f>
        <v>25904.761904761905</v>
      </c>
    </row>
    <row r="78" spans="1:11" thickTop="1" thickBot="1" x14ac:dyDescent="0.3">
      <c r="A78" s="5" t="s">
        <v>418</v>
      </c>
      <c r="B78" s="5" t="s">
        <v>419</v>
      </c>
      <c r="C78" s="1" t="str">
        <f t="shared" si="3"/>
        <v>Árbol De La Higuera 336, Lomas De Montecarlo</v>
      </c>
      <c r="D78" s="1" t="str">
        <f t="array" ref="D78">INDEX('zones in city -fixed'!$A$2:$A$62,MATCH(1,COUNTIF(A78,"*"&amp;'zones in city -fixed'!$A$2:$A$62&amp;"*"),0))</f>
        <v>norte</v>
      </c>
      <c r="E78" s="1" t="e">
        <f t="array" ref="E78">INDEX(#REF!,MATCH(1,COUNTIF(B78,"*"&amp;#REF!&amp;"*"),0))</f>
        <v>#REF!</v>
      </c>
      <c r="F78" s="1" t="str">
        <f t="array" ref="F78">_xlfn.IFNA(INDEX('zones in city -fixed'!$A$2:$A$62,MATCH(1,COUNTIF(B78,"*"&amp;'zones in city -fixed'!$A$2:$A$62&amp;"*"),0)),D78)</f>
        <v>Monte</v>
      </c>
      <c r="G78" s="5" t="s">
        <v>420</v>
      </c>
      <c r="H78" s="5" t="s">
        <v>334</v>
      </c>
      <c r="I78" s="2" t="str">
        <f t="shared" si="4"/>
        <v>1150000</v>
      </c>
      <c r="J78" s="2" t="str">
        <f t="shared" si="5"/>
        <v>90</v>
      </c>
      <c r="K78" s="2">
        <f>I78/J78</f>
        <v>12777.777777777777</v>
      </c>
    </row>
    <row r="79" spans="1:11" thickTop="1" thickBot="1" x14ac:dyDescent="0.3">
      <c r="A79" s="5" t="s">
        <v>259</v>
      </c>
      <c r="B79" s="5" t="s">
        <v>260</v>
      </c>
      <c r="C79" s="1" t="str">
        <f t="shared" si="3"/>
        <v>Sierra Victorino, Hacienda Santa Fé</v>
      </c>
      <c r="D79" s="1" t="str">
        <f t="array" ref="D79">INDEX('zones in city -fixed'!$A$2:$A$62,MATCH(1,COUNTIF(A79,"*"&amp;'zones in city -fixed'!$A$2:$A$62&amp;"*"),0))</f>
        <v>Hacienda</v>
      </c>
      <c r="E79" s="1" t="e">
        <f t="array" ref="E79">INDEX(#REF!,MATCH(1,COUNTIF(B79,"*"&amp;#REF!&amp;"*"),0))</f>
        <v>#REF!</v>
      </c>
      <c r="F79" s="1" t="str">
        <f t="array" ref="F79">_xlfn.IFNA(INDEX('zones in city -fixed'!$A$2:$A$62,MATCH(1,COUNTIF(B79,"*"&amp;'zones in city -fixed'!$A$2:$A$62&amp;"*"),0)),D79)</f>
        <v>Hacienda</v>
      </c>
      <c r="G79" s="5" t="s">
        <v>261</v>
      </c>
      <c r="H79" s="5" t="s">
        <v>262</v>
      </c>
      <c r="I79" s="2" t="str">
        <f t="shared" si="4"/>
        <v>26000000</v>
      </c>
      <c r="J79" s="2" t="str">
        <f t="shared" si="5"/>
        <v>1,493</v>
      </c>
      <c r="K79"/>
    </row>
    <row r="80" spans="1:11" thickTop="1" thickBot="1" x14ac:dyDescent="0.3">
      <c r="A80" s="5" t="s">
        <v>263</v>
      </c>
      <c r="B80" s="5" t="s">
        <v>264</v>
      </c>
      <c r="C80" s="1" t="str">
        <f t="shared" si="3"/>
        <v>Villa Los Nogales - Carreter</v>
      </c>
      <c r="D80" s="1" t="str">
        <f t="array" ref="D80">INDEX('zones in city -fixed'!$A$2:$A$62,MATCH(1,COUNTIF(A80,"*"&amp;'zones in city -fixed'!$A$2:$A$62&amp;"*"),0))</f>
        <v>Villa</v>
      </c>
      <c r="E80" s="1" t="e">
        <f t="array" ref="E80">INDEX(#REF!,MATCH(1,COUNTIF(B80,"*"&amp;#REF!&amp;"*"),0))</f>
        <v>#REF!</v>
      </c>
      <c r="F80" s="1" t="str">
        <f t="array" ref="F80">_xlfn.IFNA(INDEX('zones in city -fixed'!$A$2:$A$62,MATCH(1,COUNTIF(B80,"*"&amp;'zones in city -fixed'!$A$2:$A$62&amp;"*"),0)),D80)</f>
        <v>Centro</v>
      </c>
      <c r="G80" s="5" t="s">
        <v>265</v>
      </c>
      <c r="H80" s="5" t="s">
        <v>266</v>
      </c>
      <c r="I80" s="2" t="str">
        <f t="shared" si="4"/>
        <v>8300000</v>
      </c>
      <c r="J80" s="2" t="str">
        <f t="shared" si="5"/>
        <v>412</v>
      </c>
      <c r="K80" s="2">
        <f>I80/J80</f>
        <v>20145.631067961163</v>
      </c>
    </row>
    <row r="81" spans="1:11" thickTop="1" thickBot="1" x14ac:dyDescent="0.3">
      <c r="A81" s="5" t="s">
        <v>267</v>
      </c>
      <c r="B81" s="5" t="s">
        <v>268</v>
      </c>
      <c r="C81" s="1" t="str">
        <f t="shared" si="3"/>
        <v>Calle Plaza De Córdoba 1965, Parque Ind Impulso Y Supra, Jardines Del Sol</v>
      </c>
      <c r="D81" s="1" t="str">
        <f t="array" ref="D81">INDEX('zones in city -fixed'!$A$2:$A$62,MATCH(1,COUNTIF(A81,"*"&amp;'zones in city -fixed'!$A$2:$A$62&amp;"*"),0))</f>
        <v>Villa</v>
      </c>
      <c r="E81" s="1" t="e">
        <f t="array" ref="E81">INDEX(#REF!,MATCH(1,COUNTIF(B81,"*"&amp;#REF!&amp;"*"),0))</f>
        <v>#REF!</v>
      </c>
      <c r="F81" s="1" t="str">
        <f t="array" ref="F81">_xlfn.IFNA(INDEX('zones in city -fixed'!$A$2:$A$62,MATCH(1,COUNTIF(B81,"*"&amp;'zones in city -fixed'!$A$2:$A$62&amp;"*"),0)),D81)</f>
        <v>jardines</v>
      </c>
      <c r="G81" s="5" t="s">
        <v>269</v>
      </c>
      <c r="H81" s="5" t="s">
        <v>270</v>
      </c>
      <c r="I81" s="2" t="str">
        <f t="shared" si="4"/>
        <v>727532</v>
      </c>
      <c r="J81" s="2" t="str">
        <f t="shared" si="5"/>
        <v>80</v>
      </c>
      <c r="K81"/>
    </row>
    <row r="82" spans="1:11" thickTop="1" thickBot="1" x14ac:dyDescent="0.3">
      <c r="A82" s="5" t="s">
        <v>271</v>
      </c>
      <c r="B82" s="5" t="s">
        <v>272</v>
      </c>
      <c r="C82" s="1" t="str">
        <f t="shared" si="3"/>
        <v>Valle Escondido, Bosques De San Francisco</v>
      </c>
      <c r="D82" s="1" t="str">
        <f t="array" ref="D82">INDEX('zones in city -fixed'!$A$2:$A$62,MATCH(1,COUNTIF(A82,"*"&amp;'zones in city -fixed'!$A$2:$A$62&amp;"*"),0))</f>
        <v>San Francisco</v>
      </c>
      <c r="E82" s="1" t="e">
        <f t="array" ref="E82">INDEX(#REF!,MATCH(1,COUNTIF(B82,"*"&amp;#REF!&amp;"*"),0))</f>
        <v>#REF!</v>
      </c>
      <c r="F82" s="1" t="str">
        <f t="array" ref="F82">_xlfn.IFNA(INDEX('zones in city -fixed'!$A$2:$A$62,MATCH(1,COUNTIF(B82,"*"&amp;'zones in city -fixed'!$A$2:$A$62&amp;"*"),0)),D82)</f>
        <v>San Francisco</v>
      </c>
      <c r="G82" s="5" t="s">
        <v>273</v>
      </c>
      <c r="H82" s="5" t="s">
        <v>274</v>
      </c>
      <c r="I82" s="2" t="str">
        <f t="shared" si="4"/>
        <v>14500000</v>
      </c>
      <c r="J82" s="2" t="str">
        <f t="shared" si="5"/>
        <v>366</v>
      </c>
      <c r="K82"/>
    </row>
    <row r="83" spans="1:11" thickTop="1" thickBot="1" x14ac:dyDescent="0.3">
      <c r="A83" s="5" t="s">
        <v>230</v>
      </c>
      <c r="B83" s="5" t="s">
        <v>2590</v>
      </c>
      <c r="C83" s="1" t="str">
        <f t="shared" si="3"/>
        <v>Arbol De La Lluvia</v>
      </c>
      <c r="D83" s="1" t="str">
        <f t="array" ref="D83">INDEX('zones in city -fixed'!$A$2:$A$62,MATCH(1,COUNTIF(A83,"*"&amp;'zones in city -fixed'!$A$2:$A$62&amp;"*"),0))</f>
        <v>Monte</v>
      </c>
      <c r="E83" s="1" t="e">
        <f t="array" ref="E83">INDEX(#REF!,MATCH(1,COUNTIF(B83,"*"&amp;#REF!&amp;"*"),0))</f>
        <v>#REF!</v>
      </c>
      <c r="F83" s="1" t="str">
        <f t="array" ref="F83">_xlfn.IFNA(INDEX('zones in city -fixed'!$A$2:$A$62,MATCH(1,COUNTIF(B83,"*"&amp;'zones in city -fixed'!$A$2:$A$62&amp;"*"),0)),D83)</f>
        <v>Monte</v>
      </c>
      <c r="G83" s="5" t="s">
        <v>231</v>
      </c>
      <c r="H83" s="5" t="s">
        <v>232</v>
      </c>
      <c r="I83" s="2" t="str">
        <f t="shared" si="4"/>
        <v>817120</v>
      </c>
      <c r="J83" s="2" t="str">
        <f t="shared" si="5"/>
        <v>100</v>
      </c>
      <c r="K83" s="2">
        <f>I83/J83</f>
        <v>8171.2</v>
      </c>
    </row>
    <row r="84" spans="1:11" thickTop="1" thickBot="1" x14ac:dyDescent="0.3">
      <c r="A84" s="5" t="s">
        <v>279</v>
      </c>
      <c r="B84" s="5" t="s">
        <v>280</v>
      </c>
      <c r="C84" s="1" t="str">
        <f t="shared" si="3"/>
        <v>Lomas Universidad I</v>
      </c>
      <c r="D84" s="1" t="str">
        <f t="array" ref="D84">INDEX('zones in city -fixed'!$A$2:$A$62,MATCH(1,COUNTIF(A84,"*"&amp;'zones in city -fixed'!$A$2:$A$62&amp;"*"),0))</f>
        <v>Universidad</v>
      </c>
      <c r="E84" s="1" t="e">
        <f t="array" ref="E84">INDEX(#REF!,MATCH(1,COUNTIF(B84,"*"&amp;#REF!&amp;"*"),0))</f>
        <v>#REF!</v>
      </c>
      <c r="F84" s="1" t="str">
        <f t="array" ref="F84">_xlfn.IFNA(INDEX('zones in city -fixed'!$A$2:$A$62,MATCH(1,COUNTIF(B84,"*"&amp;'zones in city -fixed'!$A$2:$A$62&amp;"*"),0)),D84)</f>
        <v>Universidad</v>
      </c>
      <c r="G84" s="5" t="s">
        <v>281</v>
      </c>
      <c r="H84" s="5" t="s">
        <v>282</v>
      </c>
      <c r="I84" s="2" t="str">
        <f t="shared" si="4"/>
        <v>3150000</v>
      </c>
      <c r="J84" s="2" t="str">
        <f t="shared" si="5"/>
        <v>225</v>
      </c>
      <c r="K84"/>
    </row>
    <row r="85" spans="1:11" thickTop="1" thickBot="1" x14ac:dyDescent="0.3">
      <c r="A85" s="5" t="s">
        <v>283</v>
      </c>
      <c r="B85" s="5" t="s">
        <v>284</v>
      </c>
      <c r="C85" s="1" t="str">
        <f t="shared" si="3"/>
        <v>Republica De Colombia, Panamericana</v>
      </c>
      <c r="D85" s="1" t="str">
        <f t="array" ref="D85">INDEX('zones in city -fixed'!$A$2:$A$62,MATCH(1,COUNTIF(A85,"*"&amp;'zones in city -fixed'!$A$2:$A$62&amp;"*"),0))</f>
        <v>Panamericana</v>
      </c>
      <c r="E85" s="1" t="e">
        <f t="array" ref="E85">INDEX(#REF!,MATCH(1,COUNTIF(B85,"*"&amp;#REF!&amp;"*"),0))</f>
        <v>#REF!</v>
      </c>
      <c r="F85" s="1" t="str">
        <f t="array" ref="F85">_xlfn.IFNA(INDEX('zones in city -fixed'!$A$2:$A$62,MATCH(1,COUNTIF(B85,"*"&amp;'zones in city -fixed'!$A$2:$A$62&amp;"*"),0)),D85)</f>
        <v>Panamericana</v>
      </c>
      <c r="G85" s="5" t="s">
        <v>285</v>
      </c>
      <c r="H85" s="5" t="s">
        <v>286</v>
      </c>
      <c r="I85" s="2" t="str">
        <f t="shared" si="4"/>
        <v>3250000</v>
      </c>
      <c r="J85" s="2" t="str">
        <f t="shared" si="5"/>
        <v>294</v>
      </c>
      <c r="K85"/>
    </row>
    <row r="86" spans="1:11" thickTop="1" thickBot="1" x14ac:dyDescent="0.3">
      <c r="A86" s="5" t="s">
        <v>287</v>
      </c>
      <c r="B86" s="5" t="s">
        <v>288</v>
      </c>
      <c r="C86" s="1" t="str">
        <f t="shared" si="3"/>
        <v>Torrey Pines, Bosques De San Francisco I Y Ii</v>
      </c>
      <c r="D86" s="1" t="str">
        <f t="array" ref="D86">INDEX('zones in city -fixed'!$A$2:$A$62,MATCH(1,COUNTIF(A86,"*"&amp;'zones in city -fixed'!$A$2:$A$62&amp;"*"),0))</f>
        <v>San Francisco</v>
      </c>
      <c r="E86" s="1" t="e">
        <f t="array" ref="E86">INDEX(#REF!,MATCH(1,COUNTIF(B86,"*"&amp;#REF!&amp;"*"),0))</f>
        <v>#REF!</v>
      </c>
      <c r="F86" s="1" t="str">
        <f t="array" ref="F86">_xlfn.IFNA(INDEX('zones in city -fixed'!$A$2:$A$62,MATCH(1,COUNTIF(B86,"*"&amp;'zones in city -fixed'!$A$2:$A$62&amp;"*"),0)),D86)</f>
        <v>San Francisco</v>
      </c>
      <c r="G86" s="5" t="s">
        <v>289</v>
      </c>
      <c r="H86" s="5" t="s">
        <v>290</v>
      </c>
      <c r="I86" s="2" t="str">
        <f t="shared" si="4"/>
        <v>11500000</v>
      </c>
      <c r="J86" s="2" t="str">
        <f t="shared" si="5"/>
        <v>628</v>
      </c>
      <c r="K86"/>
    </row>
    <row r="87" spans="1:11" thickTop="1" thickBot="1" x14ac:dyDescent="0.3">
      <c r="A87" s="5" t="s">
        <v>291</v>
      </c>
      <c r="B87" s="5" t="s">
        <v>191</v>
      </c>
      <c r="C87" s="1" t="str">
        <f t="shared" si="3"/>
        <v>Fraccionamiento Hacienda Isabella</v>
      </c>
      <c r="D87" s="1" t="e">
        <f t="array" ref="D87">INDEX('zones in city -fixed'!$A$2:$A$62,MATCH(1,COUNTIF(A87,"*"&amp;'zones in city -fixed'!$A$2:$A$62&amp;"*"),0))</f>
        <v>#N/A</v>
      </c>
      <c r="E87" s="1" t="e">
        <f t="array" ref="E87">INDEX(#REF!,MATCH(1,COUNTIF(B87,"*"&amp;#REF!&amp;"*"),0))</f>
        <v>#REF!</v>
      </c>
      <c r="F87" s="1" t="str">
        <f t="array" ref="F87">_xlfn.IFNA(INDEX('zones in city -fixed'!$A$2:$A$62,MATCH(1,COUNTIF(B87,"*"&amp;'zones in city -fixed'!$A$2:$A$62&amp;"*"),0)),D87)</f>
        <v>Isabella</v>
      </c>
      <c r="G87" s="5" t="s">
        <v>292</v>
      </c>
      <c r="H87" s="5" t="s">
        <v>293</v>
      </c>
      <c r="I87" s="2" t="str">
        <f t="shared" si="4"/>
        <v>2160000</v>
      </c>
      <c r="J87" s="2" t="str">
        <f t="shared" si="5"/>
        <v>163</v>
      </c>
      <c r="K87"/>
    </row>
    <row r="88" spans="1:11" thickTop="1" thickBot="1" x14ac:dyDescent="0.3">
      <c r="A88" s="5" t="s">
        <v>294</v>
      </c>
      <c r="B88" s="5" t="s">
        <v>295</v>
      </c>
      <c r="C88" s="1" t="str">
        <f t="shared" si="3"/>
        <v>Pedro Meoqui</v>
      </c>
      <c r="D88" s="1" t="str">
        <f t="array" ref="D88">INDEX('zones in city -fixed'!$A$2:$A$62,MATCH(1,COUNTIF(A88,"*"&amp;'zones in city -fixed'!$A$2:$A$62&amp;"*"),0))</f>
        <v>San Francisco</v>
      </c>
      <c r="E88" s="1" t="e">
        <f t="array" ref="E88">INDEX(#REF!,MATCH(1,COUNTIF(B88,"*"&amp;#REF!&amp;"*"),0))</f>
        <v>#REF!</v>
      </c>
      <c r="F88" s="1" t="str">
        <f t="array" ref="F88">_xlfn.IFNA(INDEX('zones in city -fixed'!$A$2:$A$62,MATCH(1,COUNTIF(B88,"*"&amp;'zones in city -fixed'!$A$2:$A$62&amp;"*"),0)),D88)</f>
        <v>San Francisco</v>
      </c>
      <c r="G88" s="5" t="s">
        <v>296</v>
      </c>
      <c r="H88" s="5" t="s">
        <v>58</v>
      </c>
      <c r="I88" s="2" t="str">
        <f t="shared" si="4"/>
        <v>905874</v>
      </c>
      <c r="J88" s="2" t="str">
        <f t="shared" si="5"/>
        <v>200</v>
      </c>
      <c r="K88"/>
    </row>
    <row r="89" spans="1:11" thickTop="1" thickBot="1" x14ac:dyDescent="0.3">
      <c r="A89" s="5" t="s">
        <v>297</v>
      </c>
      <c r="B89" s="5" t="s">
        <v>298</v>
      </c>
      <c r="C89" s="1" t="str">
        <f t="shared" si="3"/>
        <v>Stello Modelo Adhara, Fraccionamiento Hacienda Isabella</v>
      </c>
      <c r="D89" s="1" t="e">
        <f t="array" ref="D89">INDEX('zones in city -fixed'!$A$2:$A$62,MATCH(1,COUNTIF(A89,"*"&amp;'zones in city -fixed'!$A$2:$A$62&amp;"*"),0))</f>
        <v>#N/A</v>
      </c>
      <c r="E89" s="1" t="e">
        <f t="array" ref="E89">INDEX(#REF!,MATCH(1,COUNTIF(B89,"*"&amp;#REF!&amp;"*"),0))</f>
        <v>#REF!</v>
      </c>
      <c r="F89" s="1" t="str">
        <f t="array" ref="F89">_xlfn.IFNA(INDEX('zones in city -fixed'!$A$2:$A$62,MATCH(1,COUNTIF(B89,"*"&amp;'zones in city -fixed'!$A$2:$A$62&amp;"*"),0)),D89)</f>
        <v>Isabella</v>
      </c>
      <c r="G89" s="5" t="s">
        <v>299</v>
      </c>
      <c r="H89" s="5" t="s">
        <v>300</v>
      </c>
      <c r="I89" s="2" t="str">
        <f t="shared" si="4"/>
        <v>2620000</v>
      </c>
      <c r="J89" s="2" t="str">
        <f t="shared" si="5"/>
        <v>193</v>
      </c>
      <c r="K89"/>
    </row>
    <row r="90" spans="1:11" thickTop="1" thickBot="1" x14ac:dyDescent="0.3">
      <c r="A90" s="5" t="s">
        <v>230</v>
      </c>
      <c r="B90" s="5" t="s">
        <v>2591</v>
      </c>
      <c r="C90" s="1" t="str">
        <f t="shared" si="3"/>
        <v>Arbol De La Lluvia 1001, Montecarlo</v>
      </c>
      <c r="D90" s="1" t="str">
        <f t="array" ref="D90">INDEX('zones in city -fixed'!$A$2:$A$62,MATCH(1,COUNTIF(A90,"*"&amp;'zones in city -fixed'!$A$2:$A$62&amp;"*"),0))</f>
        <v>Monte</v>
      </c>
      <c r="E90" s="1" t="e">
        <f t="array" ref="E90">INDEX(#REF!,MATCH(1,COUNTIF(B90,"*"&amp;#REF!&amp;"*"),0))</f>
        <v>#REF!</v>
      </c>
      <c r="F90" s="1" t="str">
        <f t="array" ref="F90">_xlfn.IFNA(INDEX('zones in city -fixed'!$A$2:$A$62,MATCH(1,COUNTIF(B90,"*"&amp;'zones in city -fixed'!$A$2:$A$62&amp;"*"),0)),D90)</f>
        <v>Monte</v>
      </c>
      <c r="G90" s="5" t="s">
        <v>231</v>
      </c>
      <c r="H90" s="5" t="s">
        <v>232</v>
      </c>
      <c r="I90" s="2" t="str">
        <f t="shared" si="4"/>
        <v>817120</v>
      </c>
      <c r="J90" s="2" t="str">
        <f t="shared" si="5"/>
        <v>100</v>
      </c>
      <c r="K90" s="2">
        <f>I90/J90</f>
        <v>8171.2</v>
      </c>
    </row>
    <row r="91" spans="1:11" thickTop="1" thickBot="1" x14ac:dyDescent="0.3">
      <c r="A91" s="5" t="s">
        <v>305</v>
      </c>
      <c r="B91" s="5" t="s">
        <v>306</v>
      </c>
      <c r="C91" s="1" t="str">
        <f t="shared" si="3"/>
        <v>Valle Florido 31,iii Etapa Fracc Valle Dorado/km37 Carreter</v>
      </c>
      <c r="D91" s="1" t="str">
        <f t="array" ref="D91">INDEX('zones in city -fixed'!$A$2:$A$62,MATCH(1,COUNTIF(A91,"*"&amp;'zones in city -fixed'!$A$2:$A$62&amp;"*"),0))</f>
        <v>Campestre</v>
      </c>
      <c r="E91" s="1" t="e">
        <f t="array" ref="E91">INDEX(#REF!,MATCH(1,COUNTIF(B91,"*"&amp;#REF!&amp;"*"),0))</f>
        <v>#REF!</v>
      </c>
      <c r="F91" s="1" t="str">
        <f t="array" ref="F91">_xlfn.IFNA(INDEX('zones in city -fixed'!$A$2:$A$62,MATCH(1,COUNTIF(B91,"*"&amp;'zones in city -fixed'!$A$2:$A$62&amp;"*"),0)),D91)</f>
        <v>Valle</v>
      </c>
      <c r="G91" s="5" t="s">
        <v>307</v>
      </c>
      <c r="H91" s="5" t="s">
        <v>24</v>
      </c>
      <c r="I91" s="2" t="str">
        <f t="shared" si="4"/>
        <v>2650000</v>
      </c>
      <c r="J91" s="2" t="str">
        <f t="shared" si="5"/>
        <v>160</v>
      </c>
      <c r="K91"/>
    </row>
    <row r="92" spans="1:11" thickTop="1" thickBot="1" x14ac:dyDescent="0.3">
      <c r="A92" s="5" t="s">
        <v>308</v>
      </c>
      <c r="B92" s="5" t="s">
        <v>309</v>
      </c>
      <c r="C92" s="1" t="str">
        <f t="shared" si="3"/>
        <v>Stello Modelo Polaris, Fraccionamiento Hacienda Isabella</v>
      </c>
      <c r="D92" s="1" t="e">
        <f t="array" ref="D92">INDEX('zones in city -fixed'!$A$2:$A$62,MATCH(1,COUNTIF(A92,"*"&amp;'zones in city -fixed'!$A$2:$A$62&amp;"*"),0))</f>
        <v>#N/A</v>
      </c>
      <c r="E92" s="1" t="e">
        <f t="array" ref="E92">INDEX(#REF!,MATCH(1,COUNTIF(B92,"*"&amp;#REF!&amp;"*"),0))</f>
        <v>#REF!</v>
      </c>
      <c r="F92" s="1" t="str">
        <f t="array" ref="F92">_xlfn.IFNA(INDEX('zones in city -fixed'!$A$2:$A$62,MATCH(1,COUNTIF(B92,"*"&amp;'zones in city -fixed'!$A$2:$A$62&amp;"*"),0)),D92)</f>
        <v>Isabella</v>
      </c>
      <c r="G92" s="5" t="s">
        <v>310</v>
      </c>
      <c r="H92" s="5" t="s">
        <v>311</v>
      </c>
      <c r="I92" s="2" t="str">
        <f t="shared" si="4"/>
        <v>2750000</v>
      </c>
      <c r="J92" s="2" t="str">
        <f t="shared" si="5"/>
        <v>214</v>
      </c>
      <c r="K92"/>
    </row>
    <row r="93" spans="1:11" thickTop="1" thickBot="1" x14ac:dyDescent="0.3">
      <c r="A93" s="5" t="s">
        <v>312</v>
      </c>
      <c r="B93" s="5" t="s">
        <v>313</v>
      </c>
      <c r="C93" s="1" t="str">
        <f t="shared" si="3"/>
        <v>Paseos Del Real 1</v>
      </c>
      <c r="D93" s="1" t="str">
        <f t="array" ref="D93">INDEX('zones in city -fixed'!$A$2:$A$62,MATCH(1,COUNTIF(A93,"*"&amp;'zones in city -fixed'!$A$2:$A$62&amp;"*"),0))</f>
        <v>Villa</v>
      </c>
      <c r="E93" s="1" t="e">
        <f t="array" ref="E93">INDEX(#REF!,MATCH(1,COUNTIF(B93,"*"&amp;#REF!&amp;"*"),0))</f>
        <v>#REF!</v>
      </c>
      <c r="F93" s="1" t="str">
        <f t="array" ref="F93">_xlfn.IFNA(INDEX('zones in city -fixed'!$A$2:$A$62,MATCH(1,COUNTIF(B93,"*"&amp;'zones in city -fixed'!$A$2:$A$62&amp;"*"),0)),D93)</f>
        <v>Paseo</v>
      </c>
      <c r="G93" s="5" t="s">
        <v>314</v>
      </c>
      <c r="H93" s="5" t="s">
        <v>315</v>
      </c>
      <c r="I93" s="2" t="str">
        <f t="shared" si="4"/>
        <v>1200000</v>
      </c>
      <c r="J93" s="2" t="str">
        <f t="shared" si="5"/>
        <v>186</v>
      </c>
      <c r="K93"/>
    </row>
    <row r="94" spans="1:11" thickTop="1" thickBot="1" x14ac:dyDescent="0.3">
      <c r="A94" s="5" t="s">
        <v>308</v>
      </c>
      <c r="B94" s="5" t="s">
        <v>316</v>
      </c>
      <c r="C94" s="1" t="str">
        <f t="shared" si="3"/>
        <v>Stello Modelo Adhara Plus, Fraccionamiento Hacienda Isabella</v>
      </c>
      <c r="D94" s="1" t="e">
        <f t="array" ref="D94">INDEX('zones in city -fixed'!$A$2:$A$62,MATCH(1,COUNTIF(A94,"*"&amp;'zones in city -fixed'!$A$2:$A$62&amp;"*"),0))</f>
        <v>#N/A</v>
      </c>
      <c r="E94" s="1" t="e">
        <f t="array" ref="E94">INDEX(#REF!,MATCH(1,COUNTIF(B94,"*"&amp;#REF!&amp;"*"),0))</f>
        <v>#REF!</v>
      </c>
      <c r="F94" s="1" t="str">
        <f t="array" ref="F94">_xlfn.IFNA(INDEX('zones in city -fixed'!$A$2:$A$62,MATCH(1,COUNTIF(B94,"*"&amp;'zones in city -fixed'!$A$2:$A$62&amp;"*"),0)),D94)</f>
        <v>Isabella</v>
      </c>
      <c r="G94" s="5" t="s">
        <v>307</v>
      </c>
      <c r="H94" s="5" t="s">
        <v>317</v>
      </c>
      <c r="I94" s="2" t="str">
        <f t="shared" si="4"/>
        <v>2650000</v>
      </c>
      <c r="J94" s="2" t="str">
        <f t="shared" si="5"/>
        <v>202</v>
      </c>
      <c r="K94"/>
    </row>
    <row r="95" spans="1:11" thickTop="1" thickBot="1" x14ac:dyDescent="0.3">
      <c r="A95" s="5" t="s">
        <v>318</v>
      </c>
      <c r="B95" s="5" t="s">
        <v>319</v>
      </c>
      <c r="C95" s="1" t="str">
        <f t="shared" si="3"/>
        <v>Cantera Imperial, Residencial La Cantera I, Ii, Iii, Iv Y V</v>
      </c>
      <c r="D95" s="1" t="str">
        <f t="array" ref="D95">INDEX('zones in city -fixed'!$A$2:$A$62,MATCH(1,COUNTIF(A95,"*"&amp;'zones in city -fixed'!$A$2:$A$62&amp;"*"),0))</f>
        <v>Cantera</v>
      </c>
      <c r="E95" s="1" t="e">
        <f t="array" ref="E95">INDEX(#REF!,MATCH(1,COUNTIF(B95,"*"&amp;#REF!&amp;"*"),0))</f>
        <v>#REF!</v>
      </c>
      <c r="F95" s="1" t="str">
        <f t="array" ref="F95">_xlfn.IFNA(INDEX('zones in city -fixed'!$A$2:$A$62,MATCH(1,COUNTIF(B95,"*"&amp;'zones in city -fixed'!$A$2:$A$62&amp;"*"),0)),D95)</f>
        <v>Cantera</v>
      </c>
      <c r="G95" s="5" t="s">
        <v>320</v>
      </c>
      <c r="H95" s="5" t="s">
        <v>274</v>
      </c>
      <c r="I95" s="2" t="str">
        <f t="shared" si="4"/>
        <v>5300000</v>
      </c>
      <c r="J95" s="2" t="str">
        <f t="shared" si="5"/>
        <v>366</v>
      </c>
      <c r="K95"/>
    </row>
    <row r="96" spans="1:11" thickTop="1" thickBot="1" x14ac:dyDescent="0.3">
      <c r="A96" s="5" t="s">
        <v>389</v>
      </c>
      <c r="B96" s="5" t="s">
        <v>1442</v>
      </c>
      <c r="C96" s="1" t="str">
        <f t="shared" si="3"/>
        <v>San Francisco V</v>
      </c>
      <c r="D96" s="1" t="e">
        <f t="array" ref="D96">INDEX('zones in city -fixed'!$A$2:$A$62,MATCH(1,COUNTIF(A96,"*"&amp;'zones in city -fixed'!$A$2:$A$62&amp;"*"),0))</f>
        <v>#N/A</v>
      </c>
      <c r="E96" s="1" t="e">
        <f t="array" ref="E96">INDEX(#REF!,MATCH(1,COUNTIF(B96,"*"&amp;#REF!&amp;"*"),0))</f>
        <v>#REF!</v>
      </c>
      <c r="F96" s="1" t="str">
        <f t="array" ref="F96">_xlfn.IFNA(INDEX('zones in city -fixed'!$A$2:$A$62,MATCH(1,COUNTIF(B96,"*"&amp;'zones in city -fixed'!$A$2:$A$62&amp;"*"),0)),D96)</f>
        <v>San Francisco</v>
      </c>
      <c r="G96" s="5" t="s">
        <v>53</v>
      </c>
      <c r="H96" s="5" t="s">
        <v>390</v>
      </c>
      <c r="I96" s="2" t="str">
        <f t="shared" si="4"/>
        <v>8500000</v>
      </c>
      <c r="J96" s="2" t="str">
        <f t="shared" si="5"/>
        <v>610</v>
      </c>
      <c r="K96"/>
    </row>
    <row r="97" spans="1:11" thickTop="1" thickBot="1" x14ac:dyDescent="0.3">
      <c r="A97" s="5" t="s">
        <v>324</v>
      </c>
      <c r="B97" s="5" t="s">
        <v>325</v>
      </c>
      <c r="C97" s="1" t="str">
        <f t="shared" si="3"/>
        <v>Misión De Santa Ana De Chinarras, Campanario Iii</v>
      </c>
      <c r="D97" s="1" t="str">
        <f t="array" ref="D97">INDEX('zones in city -fixed'!$A$2:$A$62,MATCH(1,COUNTIF(A97,"*"&amp;'zones in city -fixed'!$A$2:$A$62&amp;"*"),0))</f>
        <v>Campanario</v>
      </c>
      <c r="E97" s="1" t="e">
        <f t="array" ref="E97">INDEX(#REF!,MATCH(1,COUNTIF(B97,"*"&amp;#REF!&amp;"*"),0))</f>
        <v>#REF!</v>
      </c>
      <c r="F97" s="1" t="str">
        <f t="array" ref="F97">_xlfn.IFNA(INDEX('zones in city -fixed'!$A$2:$A$62,MATCH(1,COUNTIF(B97,"*"&amp;'zones in city -fixed'!$A$2:$A$62&amp;"*"),0)),D97)</f>
        <v>Campanario</v>
      </c>
      <c r="G97" s="5" t="s">
        <v>326</v>
      </c>
      <c r="H97" s="5" t="s">
        <v>327</v>
      </c>
      <c r="I97" s="2" t="str">
        <f t="shared" si="4"/>
        <v>2995000</v>
      </c>
      <c r="J97" s="2" t="str">
        <f t="shared" si="5"/>
        <v>258</v>
      </c>
      <c r="K97"/>
    </row>
    <row r="98" spans="1:11" thickTop="1" thickBot="1" x14ac:dyDescent="0.3">
      <c r="A98" s="5" t="s">
        <v>862</v>
      </c>
      <c r="B98" s="5" t="s">
        <v>1442</v>
      </c>
      <c r="C98" s="1" t="str">
        <f t="shared" si="3"/>
        <v>San Francisco V</v>
      </c>
      <c r="D98" s="1" t="e">
        <f t="array" ref="D98">INDEX('zones in city -fixed'!$A$2:$A$62,MATCH(1,COUNTIF(A98,"*"&amp;'zones in city -fixed'!$A$2:$A$62&amp;"*"),0))</f>
        <v>#N/A</v>
      </c>
      <c r="E98" s="1" t="e">
        <f t="array" ref="E98">INDEX(#REF!,MATCH(1,COUNTIF(B98,"*"&amp;#REF!&amp;"*"),0))</f>
        <v>#REF!</v>
      </c>
      <c r="F98" s="1" t="str">
        <f t="array" ref="F98">_xlfn.IFNA(INDEX('zones in city -fixed'!$A$2:$A$62,MATCH(1,COUNTIF(B98,"*"&amp;'zones in city -fixed'!$A$2:$A$62&amp;"*"),0)),D98)</f>
        <v>San Francisco</v>
      </c>
      <c r="G98" s="5" t="s">
        <v>289</v>
      </c>
      <c r="H98" s="5" t="s">
        <v>863</v>
      </c>
      <c r="I98" s="2" t="str">
        <f t="shared" si="4"/>
        <v>11500000</v>
      </c>
      <c r="J98" s="2" t="str">
        <f t="shared" si="5"/>
        <v>862</v>
      </c>
      <c r="K98"/>
    </row>
    <row r="99" spans="1:11" thickTop="1" thickBot="1" x14ac:dyDescent="0.3">
      <c r="A99" s="5" t="s">
        <v>332</v>
      </c>
      <c r="B99" s="5" t="s">
        <v>49</v>
      </c>
      <c r="C99" s="1" t="e">
        <f t="shared" si="3"/>
        <v>#VALUE!</v>
      </c>
      <c r="D99" s="1" t="str">
        <f t="array" ref="D99">INDEX('zones in city -fixed'!$A$2:$A$62,MATCH(1,COUNTIF(A99,"*"&amp;'zones in city -fixed'!$A$2:$A$62&amp;"*"),0))</f>
        <v>Cumbres</v>
      </c>
      <c r="E99" s="1" t="e">
        <f t="array" ref="E99">INDEX(#REF!,MATCH(1,COUNTIF(B99,"*"&amp;#REF!&amp;"*"),0))</f>
        <v>#REF!</v>
      </c>
      <c r="F99" s="1" t="str">
        <f t="array" ref="F99">_xlfn.IFNA(INDEX('zones in city -fixed'!$A$2:$A$62,MATCH(1,COUNTIF(B99,"*"&amp;'zones in city -fixed'!$A$2:$A$62&amp;"*"),0)),D99)</f>
        <v>Cumbres</v>
      </c>
      <c r="G99" s="5" t="s">
        <v>333</v>
      </c>
      <c r="H99" s="5" t="s">
        <v>334</v>
      </c>
      <c r="I99" s="2" t="str">
        <f t="shared" si="4"/>
        <v>1500000</v>
      </c>
      <c r="J99" s="2" t="str">
        <f t="shared" si="5"/>
        <v>90</v>
      </c>
      <c r="K99"/>
    </row>
    <row r="100" spans="1:11" thickTop="1" thickBot="1" x14ac:dyDescent="0.3">
      <c r="A100" s="5" t="s">
        <v>335</v>
      </c>
      <c r="B100" s="5" t="s">
        <v>336</v>
      </c>
      <c r="C100" s="1" t="str">
        <f t="shared" si="3"/>
        <v>Mina La Trinidad, Villa Del Real I, Ii, Iii, Iv Y V</v>
      </c>
      <c r="D100" s="1" t="str">
        <f t="array" ref="D100">INDEX('zones in city -fixed'!$A$2:$A$62,MATCH(1,COUNTIF(A100,"*"&amp;'zones in city -fixed'!$A$2:$A$62&amp;"*"),0))</f>
        <v>Villa</v>
      </c>
      <c r="E100" s="1" t="e">
        <f t="array" ref="E100">INDEX(#REF!,MATCH(1,COUNTIF(B100,"*"&amp;#REF!&amp;"*"),0))</f>
        <v>#REF!</v>
      </c>
      <c r="F100" s="1" t="str">
        <f t="array" ref="F100">_xlfn.IFNA(INDEX('zones in city -fixed'!$A$2:$A$62,MATCH(1,COUNTIF(B100,"*"&amp;'zones in city -fixed'!$A$2:$A$62&amp;"*"),0)),D100)</f>
        <v>Villa</v>
      </c>
      <c r="G100" s="5" t="s">
        <v>337</v>
      </c>
      <c r="H100" s="5" t="s">
        <v>145</v>
      </c>
      <c r="I100" s="2" t="str">
        <f t="shared" si="4"/>
        <v>1100000</v>
      </c>
      <c r="J100" s="2" t="str">
        <f t="shared" si="5"/>
        <v>206</v>
      </c>
      <c r="K100"/>
    </row>
    <row r="101" spans="1:11" thickTop="1" thickBot="1" x14ac:dyDescent="0.3">
      <c r="A101" s="5" t="s">
        <v>297</v>
      </c>
      <c r="B101" s="5" t="s">
        <v>338</v>
      </c>
      <c r="C101" s="1" t="str">
        <f t="shared" si="3"/>
        <v>Stello Modelo Polaris Plus, Fraccionamiento Hacienda Isabella</v>
      </c>
      <c r="D101" s="1" t="e">
        <f t="array" ref="D101">INDEX('zones in city -fixed'!$A$2:$A$62,MATCH(1,COUNTIF(A101,"*"&amp;'zones in city -fixed'!$A$2:$A$62&amp;"*"),0))</f>
        <v>#N/A</v>
      </c>
      <c r="E101" s="1" t="e">
        <f t="array" ref="E101">INDEX(#REF!,MATCH(1,COUNTIF(B101,"*"&amp;#REF!&amp;"*"),0))</f>
        <v>#REF!</v>
      </c>
      <c r="F101" s="1" t="str">
        <f t="array" ref="F101">_xlfn.IFNA(INDEX('zones in city -fixed'!$A$2:$A$62,MATCH(1,COUNTIF(B101,"*"&amp;'zones in city -fixed'!$A$2:$A$62&amp;"*"),0)),D101)</f>
        <v>Isabella</v>
      </c>
      <c r="G101" s="5" t="s">
        <v>339</v>
      </c>
      <c r="H101" s="5" t="s">
        <v>340</v>
      </c>
      <c r="I101" s="2" t="str">
        <f t="shared" si="4"/>
        <v>2820000</v>
      </c>
      <c r="J101" s="2" t="str">
        <f t="shared" si="5"/>
        <v>223</v>
      </c>
      <c r="K101"/>
    </row>
    <row r="102" spans="1:11" thickTop="1" thickBot="1" x14ac:dyDescent="0.3">
      <c r="A102" s="5" t="s">
        <v>341</v>
      </c>
      <c r="B102" s="5" t="s">
        <v>342</v>
      </c>
      <c r="C102" s="1" t="str">
        <f t="shared" si="3"/>
        <v>Monte Huascaran, Residencial Cumbres Iii</v>
      </c>
      <c r="D102" s="1" t="e">
        <f t="array" ref="D102">INDEX('zones in city -fixed'!$A$2:$A$62,MATCH(1,COUNTIF(A102,"*"&amp;'zones in city -fixed'!$A$2:$A$62&amp;"*"),0))</f>
        <v>#N/A</v>
      </c>
      <c r="E102" s="1" t="e">
        <f t="array" ref="E102">INDEX(#REF!,MATCH(1,COUNTIF(B102,"*"&amp;#REF!&amp;"*"),0))</f>
        <v>#REF!</v>
      </c>
      <c r="F102" s="1" t="str">
        <f t="array" ref="F102">_xlfn.IFNA(INDEX('zones in city -fixed'!$A$2:$A$62,MATCH(1,COUNTIF(B102,"*"&amp;'zones in city -fixed'!$A$2:$A$62&amp;"*"),0)),D102)</f>
        <v>Cumbres</v>
      </c>
      <c r="G102" s="5" t="s">
        <v>19</v>
      </c>
      <c r="H102" s="5" t="s">
        <v>343</v>
      </c>
      <c r="I102" s="2" t="str">
        <f t="shared" si="4"/>
        <v>9500000</v>
      </c>
      <c r="J102" s="2" t="str">
        <f t="shared" si="5"/>
        <v>425</v>
      </c>
      <c r="K102"/>
    </row>
    <row r="103" spans="1:11" thickTop="1" thickBot="1" x14ac:dyDescent="0.3">
      <c r="A103" s="5" t="s">
        <v>291</v>
      </c>
      <c r="B103" s="5" t="s">
        <v>344</v>
      </c>
      <c r="C103" s="1" t="str">
        <f t="shared" si="3"/>
        <v>Astra Modelo Splendor, Fraccionamiento Hacienda Isabella</v>
      </c>
      <c r="D103" s="1" t="e">
        <f t="array" ref="D103">INDEX('zones in city -fixed'!$A$2:$A$62,MATCH(1,COUNTIF(A103,"*"&amp;'zones in city -fixed'!$A$2:$A$62&amp;"*"),0))</f>
        <v>#N/A</v>
      </c>
      <c r="E103" s="1" t="e">
        <f t="array" ref="E103">INDEX(#REF!,MATCH(1,COUNTIF(B103,"*"&amp;#REF!&amp;"*"),0))</f>
        <v>#REF!</v>
      </c>
      <c r="F103" s="1" t="str">
        <f t="array" ref="F103">_xlfn.IFNA(INDEX('zones in city -fixed'!$A$2:$A$62,MATCH(1,COUNTIF(B103,"*"&amp;'zones in city -fixed'!$A$2:$A$62&amp;"*"),0)),D103)</f>
        <v>Isabella</v>
      </c>
      <c r="G103" s="5" t="s">
        <v>345</v>
      </c>
      <c r="H103" s="5" t="s">
        <v>346</v>
      </c>
      <c r="I103" s="2" t="str">
        <f t="shared" si="4"/>
        <v>2290000</v>
      </c>
      <c r="J103" s="2" t="str">
        <f t="shared" si="5"/>
        <v>187</v>
      </c>
      <c r="K103"/>
    </row>
    <row r="104" spans="1:11" thickTop="1" thickBot="1" x14ac:dyDescent="0.3">
      <c r="A104" s="5" t="s">
        <v>1417</v>
      </c>
      <c r="B104" s="5" t="s">
        <v>1418</v>
      </c>
      <c r="C104" s="1" t="str">
        <f t="shared" si="3"/>
        <v>Arcos De Terragona, Los Arcos</v>
      </c>
      <c r="D104" s="1" t="str">
        <f t="array" ref="D104">INDEX('zones in city -fixed'!$A$2:$A$62,MATCH(1,COUNTIF(A104,"*"&amp;'zones in city -fixed'!$A$2:$A$62&amp;"*"),0))</f>
        <v>norte</v>
      </c>
      <c r="E104" s="1" t="e">
        <f t="array" ref="E104">INDEX(#REF!,MATCH(1,COUNTIF(B104,"*"&amp;#REF!&amp;"*"),0))</f>
        <v>#REF!</v>
      </c>
      <c r="F104" s="1" t="str">
        <f t="array" ref="F104">_xlfn.IFNA(INDEX('zones in city -fixed'!$A$2:$A$62,MATCH(1,COUNTIF(B104,"*"&amp;'zones in city -fixed'!$A$2:$A$62&amp;"*"),0)),D104)</f>
        <v>Los</v>
      </c>
      <c r="G104" s="5" t="s">
        <v>1419</v>
      </c>
      <c r="H104" s="5" t="s">
        <v>1420</v>
      </c>
      <c r="I104" s="2" t="str">
        <f t="shared" si="4"/>
        <v>1000000</v>
      </c>
      <c r="J104" s="2" t="str">
        <f t="shared" si="5"/>
        <v>67</v>
      </c>
      <c r="K104"/>
    </row>
    <row r="105" spans="1:11" thickTop="1" thickBot="1" x14ac:dyDescent="0.3">
      <c r="A105" s="5" t="s">
        <v>349</v>
      </c>
      <c r="B105" s="5" t="s">
        <v>350</v>
      </c>
      <c r="C105" s="1" t="str">
        <f t="shared" si="3"/>
        <v>Aunar Modelo Mallorca, Fraccionamiento Hacienda Isabella</v>
      </c>
      <c r="D105" s="1" t="str">
        <f t="array" ref="D105">INDEX('zones in city -fixed'!$A$2:$A$62,MATCH(1,COUNTIF(A105,"*"&amp;'zones in city -fixed'!$A$2:$A$62&amp;"*"),0))</f>
        <v>Monte</v>
      </c>
      <c r="E105" s="1" t="e">
        <f t="array" ref="E105">INDEX(#REF!,MATCH(1,COUNTIF(B105,"*"&amp;#REF!&amp;"*"),0))</f>
        <v>#REF!</v>
      </c>
      <c r="F105" s="1" t="str">
        <f t="array" ref="F105">_xlfn.IFNA(INDEX('zones in city -fixed'!$A$2:$A$62,MATCH(1,COUNTIF(B105,"*"&amp;'zones in city -fixed'!$A$2:$A$62&amp;"*"),0)),D105)</f>
        <v>Isabella</v>
      </c>
      <c r="G105" s="5" t="s">
        <v>351</v>
      </c>
      <c r="H105" s="5" t="s">
        <v>193</v>
      </c>
      <c r="I105" s="2" t="str">
        <f t="shared" si="4"/>
        <v>2298000</v>
      </c>
      <c r="J105" s="2" t="str">
        <f t="shared" si="5"/>
        <v>111</v>
      </c>
      <c r="K105"/>
    </row>
    <row r="106" spans="1:11" thickTop="1" thickBot="1" x14ac:dyDescent="0.3">
      <c r="A106" s="5" t="s">
        <v>352</v>
      </c>
      <c r="B106" s="5" t="s">
        <v>353</v>
      </c>
      <c r="C106" s="1" t="str">
        <f t="shared" si="3"/>
        <v>Laguna De Ascención Y Laguna De Frailes, San Felipe V</v>
      </c>
      <c r="D106" s="1" t="e">
        <f t="array" ref="D106">INDEX('zones in city -fixed'!$A$2:$A$62,MATCH(1,COUNTIF(A106,"*"&amp;'zones in city -fixed'!$A$2:$A$62&amp;"*"),0))</f>
        <v>#N/A</v>
      </c>
      <c r="E106" s="1" t="e">
        <f t="array" ref="E106">INDEX(#REF!,MATCH(1,COUNTIF(B106,"*"&amp;#REF!&amp;"*"),0))</f>
        <v>#REF!</v>
      </c>
      <c r="F106" s="1" t="str">
        <f t="array" ref="F106">_xlfn.IFNA(INDEX('zones in city -fixed'!$A$2:$A$62,MATCH(1,COUNTIF(B106,"*"&amp;'zones in city -fixed'!$A$2:$A$62&amp;"*"),0)),D106)</f>
        <v>San Felipe</v>
      </c>
      <c r="G106" s="5" t="s">
        <v>354</v>
      </c>
      <c r="H106" s="5" t="s">
        <v>331</v>
      </c>
      <c r="I106" s="2" t="str">
        <f t="shared" si="4"/>
        <v>4000000</v>
      </c>
      <c r="J106" s="2" t="str">
        <f t="shared" si="5"/>
        <v>280</v>
      </c>
      <c r="K106"/>
    </row>
    <row r="107" spans="1:11" thickTop="1" thickBot="1" x14ac:dyDescent="0.3">
      <c r="A107" s="5" t="s">
        <v>561</v>
      </c>
      <c r="B107" s="5" t="s">
        <v>562</v>
      </c>
      <c r="C107" s="1" t="str">
        <f t="shared" si="3"/>
        <v>Arnoldo, Lomas La Salle I</v>
      </c>
      <c r="D107" s="1" t="str">
        <f t="array" ref="D107">INDEX('zones in city -fixed'!$A$2:$A$62,MATCH(1,COUNTIF(A107,"*"&amp;'zones in city -fixed'!$A$2:$A$62&amp;"*"),0))</f>
        <v>salle</v>
      </c>
      <c r="E107" s="1" t="e">
        <f t="array" ref="E107">INDEX(#REF!,MATCH(1,COUNTIF(B107,"*"&amp;#REF!&amp;"*"),0))</f>
        <v>#REF!</v>
      </c>
      <c r="F107" s="1" t="str">
        <f t="array" ref="F107">_xlfn.IFNA(INDEX('zones in city -fixed'!$A$2:$A$62,MATCH(1,COUNTIF(B107,"*"&amp;'zones in city -fixed'!$A$2:$A$62&amp;"*"),0)),D107)</f>
        <v>salle</v>
      </c>
      <c r="G107" s="5" t="s">
        <v>50</v>
      </c>
      <c r="H107" s="5" t="s">
        <v>563</v>
      </c>
      <c r="I107" s="2" t="str">
        <f t="shared" si="4"/>
        <v>4500000</v>
      </c>
      <c r="J107" s="2" t="str">
        <f t="shared" si="5"/>
        <v>267</v>
      </c>
      <c r="K107"/>
    </row>
    <row r="108" spans="1:11" thickTop="1" thickBot="1" x14ac:dyDescent="0.3">
      <c r="A108" s="5" t="s">
        <v>359</v>
      </c>
      <c r="B108" s="5" t="s">
        <v>360</v>
      </c>
      <c r="C108" s="1" t="str">
        <f t="shared" si="3"/>
        <v>Bosques De San Francisco</v>
      </c>
      <c r="D108" s="1" t="str">
        <f t="array" ref="D108">INDEX('zones in city -fixed'!$A$2:$A$62,MATCH(1,COUNTIF(A108,"*"&amp;'zones in city -fixed'!$A$2:$A$62&amp;"*"),0))</f>
        <v>San Francisco</v>
      </c>
      <c r="E108" s="1" t="e">
        <f t="array" ref="E108">INDEX(#REF!,MATCH(1,COUNTIF(B108,"*"&amp;#REF!&amp;"*"),0))</f>
        <v>#REF!</v>
      </c>
      <c r="F108" s="1" t="str">
        <f t="array" ref="F108">_xlfn.IFNA(INDEX('zones in city -fixed'!$A$2:$A$62,MATCH(1,COUNTIF(B108,"*"&amp;'zones in city -fixed'!$A$2:$A$62&amp;"*"),0)),D108)</f>
        <v>San Francisco</v>
      </c>
      <c r="G108" s="5" t="s">
        <v>361</v>
      </c>
      <c r="H108" s="5" t="s">
        <v>362</v>
      </c>
      <c r="I108" s="2" t="str">
        <f t="shared" si="4"/>
        <v>50000000</v>
      </c>
      <c r="J108" s="2" t="str">
        <f t="shared" si="5"/>
        <v>1,200</v>
      </c>
      <c r="K108"/>
    </row>
    <row r="109" spans="1:11" thickTop="1" thickBot="1" x14ac:dyDescent="0.3">
      <c r="A109" s="5" t="s">
        <v>363</v>
      </c>
      <c r="B109" s="5" t="s">
        <v>364</v>
      </c>
      <c r="C109" s="1" t="str">
        <f t="shared" si="3"/>
        <v>De Las Grullas20124, Campestre Las Carolinas</v>
      </c>
      <c r="D109" s="1" t="str">
        <f t="array" ref="D109">INDEX('zones in city -fixed'!$A$2:$A$62,MATCH(1,COUNTIF(A109,"*"&amp;'zones in city -fixed'!$A$2:$A$62&amp;"*"),0))</f>
        <v>Campestre</v>
      </c>
      <c r="E109" s="1" t="e">
        <f t="array" ref="E109">INDEX(#REF!,MATCH(1,COUNTIF(B109,"*"&amp;#REF!&amp;"*"),0))</f>
        <v>#REF!</v>
      </c>
      <c r="F109" s="1" t="str">
        <f t="array" ref="F109">_xlfn.IFNA(INDEX('zones in city -fixed'!$A$2:$A$62,MATCH(1,COUNTIF(B109,"*"&amp;'zones in city -fixed'!$A$2:$A$62&amp;"*"),0)),D109)</f>
        <v>Campestre</v>
      </c>
      <c r="G109" s="5" t="s">
        <v>105</v>
      </c>
      <c r="H109" s="5" t="s">
        <v>106</v>
      </c>
      <c r="I109" s="2" t="str">
        <f t="shared" si="4"/>
        <v>10000000</v>
      </c>
      <c r="J109" s="2" t="str">
        <f t="shared" si="5"/>
        <v>774</v>
      </c>
      <c r="K109"/>
    </row>
    <row r="110" spans="1:11" thickTop="1" thickBot="1" x14ac:dyDescent="0.3">
      <c r="A110" s="5" t="s">
        <v>365</v>
      </c>
      <c r="B110" s="5" t="s">
        <v>366</v>
      </c>
      <c r="C110" s="1" t="str">
        <f t="shared" si="3"/>
        <v>C. J. J. Calvo, San Rafael</v>
      </c>
      <c r="D110" s="1" t="str">
        <f t="array" ref="D110">INDEX('zones in city -fixed'!$A$2:$A$62,MATCH(1,COUNTIF(A110,"*"&amp;'zones in city -fixed'!$A$2:$A$62&amp;"*"),0))</f>
        <v>San Rafael</v>
      </c>
      <c r="E110" s="1" t="e">
        <f t="array" ref="E110">INDEX(#REF!,MATCH(1,COUNTIF(B110,"*"&amp;#REF!&amp;"*"),0))</f>
        <v>#REF!</v>
      </c>
      <c r="F110" s="1" t="str">
        <f t="array" ref="F110">_xlfn.IFNA(INDEX('zones in city -fixed'!$A$2:$A$62,MATCH(1,COUNTIF(B110,"*"&amp;'zones in city -fixed'!$A$2:$A$62&amp;"*"),0)),D110)</f>
        <v>San Rafael</v>
      </c>
      <c r="G110" s="5" t="s">
        <v>367</v>
      </c>
      <c r="H110" s="5" t="s">
        <v>368</v>
      </c>
      <c r="I110" s="2" t="str">
        <f t="shared" si="4"/>
        <v>1550000</v>
      </c>
      <c r="J110" s="2" t="str">
        <f t="shared" si="5"/>
        <v>248</v>
      </c>
      <c r="K110"/>
    </row>
    <row r="111" spans="1:11" thickTop="1" thickBot="1" x14ac:dyDescent="0.3">
      <c r="A111" s="5" t="s">
        <v>369</v>
      </c>
      <c r="B111" s="5" t="s">
        <v>370</v>
      </c>
      <c r="C111" s="1" t="str">
        <f t="shared" si="3"/>
        <v>Av. Del Bosque, Campestre Del Bosque</v>
      </c>
      <c r="D111" s="1" t="str">
        <f t="array" ref="D111">INDEX('zones in city -fixed'!$A$2:$A$62,MATCH(1,COUNTIF(A111,"*"&amp;'zones in city -fixed'!$A$2:$A$62&amp;"*"),0))</f>
        <v>Campo</v>
      </c>
      <c r="E111" s="1" t="e">
        <f t="array" ref="E111">INDEX(#REF!,MATCH(1,COUNTIF(B111,"*"&amp;#REF!&amp;"*"),0))</f>
        <v>#REF!</v>
      </c>
      <c r="F111" s="1" t="str">
        <f t="array" ref="F111">_xlfn.IFNA(INDEX('zones in city -fixed'!$A$2:$A$62,MATCH(1,COUNTIF(B111,"*"&amp;'zones in city -fixed'!$A$2:$A$62&amp;"*"),0)),D111)</f>
        <v>Campestre</v>
      </c>
      <c r="G111" s="5" t="s">
        <v>371</v>
      </c>
      <c r="H111" s="5" t="s">
        <v>372</v>
      </c>
      <c r="I111" s="2" t="str">
        <f t="shared" si="4"/>
        <v>3625000</v>
      </c>
      <c r="J111" s="2" t="str">
        <f t="shared" si="5"/>
        <v>240</v>
      </c>
      <c r="K111"/>
    </row>
    <row r="112" spans="1:11" thickTop="1" thickBot="1" x14ac:dyDescent="0.3">
      <c r="A112" s="5" t="s">
        <v>373</v>
      </c>
      <c r="B112" s="5" t="s">
        <v>374</v>
      </c>
      <c r="C112" s="1" t="str">
        <f t="shared" si="3"/>
        <v>El Sauz</v>
      </c>
      <c r="D112" s="1" t="e">
        <f t="array" ref="D112">INDEX('zones in city -fixed'!$A$2:$A$62,MATCH(1,COUNTIF(A112,"*"&amp;'zones in city -fixed'!$A$2:$A$62&amp;"*"),0))</f>
        <v>#N/A</v>
      </c>
      <c r="E112" s="1" t="e">
        <f t="array" ref="E112">INDEX(#REF!,MATCH(1,COUNTIF(B112,"*"&amp;#REF!&amp;"*"),0))</f>
        <v>#REF!</v>
      </c>
      <c r="F112" s="1" t="str">
        <f t="array" ref="F112">_xlfn.IFNA(INDEX('zones in city -fixed'!$A$2:$A$62,MATCH(1,COUNTIF(B112,"*"&amp;'zones in city -fixed'!$A$2:$A$62&amp;"*"),0)),D112)</f>
        <v>Sauz</v>
      </c>
      <c r="G112" s="5" t="s">
        <v>375</v>
      </c>
      <c r="H112" s="5" t="s">
        <v>376</v>
      </c>
      <c r="I112" s="2" t="str">
        <f t="shared" si="4"/>
        <v>630000</v>
      </c>
      <c r="J112" s="2" t="str">
        <f t="shared" si="5"/>
        <v>1</v>
      </c>
      <c r="K112"/>
    </row>
    <row r="113" spans="1:11" thickTop="1" thickBot="1" x14ac:dyDescent="0.3">
      <c r="A113" s="5" t="s">
        <v>377</v>
      </c>
      <c r="B113" s="5" t="s">
        <v>378</v>
      </c>
      <c r="C113" s="1" t="str">
        <f t="shared" si="3"/>
        <v>Av. Hacienda De Santa Fe 2503, Hacienda Santa Fé</v>
      </c>
      <c r="D113" s="1" t="str">
        <f t="array" ref="D113">INDEX('zones in city -fixed'!$A$2:$A$62,MATCH(1,COUNTIF(A113,"*"&amp;'zones in city -fixed'!$A$2:$A$62&amp;"*"),0))</f>
        <v>Hacienda</v>
      </c>
      <c r="E113" s="1" t="e">
        <f t="array" ref="E113">INDEX(#REF!,MATCH(1,COUNTIF(B113,"*"&amp;#REF!&amp;"*"),0))</f>
        <v>#REF!</v>
      </c>
      <c r="F113" s="1" t="str">
        <f t="array" ref="F113">_xlfn.IFNA(INDEX('zones in city -fixed'!$A$2:$A$62,MATCH(1,COUNTIF(B113,"*"&amp;'zones in city -fixed'!$A$2:$A$62&amp;"*"),0)),D113)</f>
        <v>Hacienda</v>
      </c>
      <c r="G113" s="5" t="s">
        <v>379</v>
      </c>
      <c r="H113" s="5" t="s">
        <v>380</v>
      </c>
      <c r="I113" s="2" t="str">
        <f t="shared" si="4"/>
        <v>43000000</v>
      </c>
      <c r="J113" s="2" t="str">
        <f t="shared" si="5"/>
        <v>1,238</v>
      </c>
      <c r="K113"/>
    </row>
    <row r="114" spans="1:11" thickTop="1" thickBot="1" x14ac:dyDescent="0.3">
      <c r="A114" s="5" t="s">
        <v>381</v>
      </c>
      <c r="B114" s="5" t="s">
        <v>382</v>
      </c>
      <c r="C114" s="1" t="str">
        <f t="shared" si="3"/>
        <v>Torres Del Picacho, Cordilleras</v>
      </c>
      <c r="D114" s="1" t="str">
        <f t="array" ref="D114">INDEX('zones in city -fixed'!$A$2:$A$62,MATCH(1,COUNTIF(A114,"*"&amp;'zones in city -fixed'!$A$2:$A$62&amp;"*"),0))</f>
        <v>cordillera</v>
      </c>
      <c r="E114" s="1" t="e">
        <f t="array" ref="E114">INDEX(#REF!,MATCH(1,COUNTIF(B114,"*"&amp;#REF!&amp;"*"),0))</f>
        <v>#REF!</v>
      </c>
      <c r="F114" s="1" t="str">
        <f t="array" ref="F114">_xlfn.IFNA(INDEX('zones in city -fixed'!$A$2:$A$62,MATCH(1,COUNTIF(B114,"*"&amp;'zones in city -fixed'!$A$2:$A$62&amp;"*"),0)),D114)</f>
        <v>cordillera</v>
      </c>
      <c r="G114" s="5" t="s">
        <v>383</v>
      </c>
      <c r="H114" s="5" t="s">
        <v>384</v>
      </c>
      <c r="I114" s="2" t="str">
        <f t="shared" si="4"/>
        <v>1790000</v>
      </c>
      <c r="J114" s="2" t="str">
        <f t="shared" si="5"/>
        <v>127</v>
      </c>
      <c r="K114"/>
    </row>
    <row r="115" spans="1:11" thickTop="1" thickBot="1" x14ac:dyDescent="0.3">
      <c r="A115" s="5" t="s">
        <v>385</v>
      </c>
      <c r="B115" s="5" t="s">
        <v>386</v>
      </c>
      <c r="C115" s="1" t="str">
        <f t="shared" si="3"/>
        <v>Presa Las Virgenes, Lomas Del Santuario</v>
      </c>
      <c r="D115" s="1" t="str">
        <f t="array" ref="D115">INDEX('zones in city -fixed'!$A$2:$A$62,MATCH(1,COUNTIF(A115,"*"&amp;'zones in city -fixed'!$A$2:$A$62&amp;"*"),0))</f>
        <v>Lomas del Santuario</v>
      </c>
      <c r="E115" s="1" t="e">
        <f t="array" ref="E115">INDEX(#REF!,MATCH(1,COUNTIF(B115,"*"&amp;#REF!&amp;"*"),0))</f>
        <v>#REF!</v>
      </c>
      <c r="F115" s="1" t="str">
        <f t="array" ref="F115">_xlfn.IFNA(INDEX('zones in city -fixed'!$A$2:$A$62,MATCH(1,COUNTIF(B115,"*"&amp;'zones in city -fixed'!$A$2:$A$62&amp;"*"),0)),D115)</f>
        <v>Lomas del Santuario</v>
      </c>
      <c r="G115" s="5" t="s">
        <v>387</v>
      </c>
      <c r="H115" s="5" t="s">
        <v>388</v>
      </c>
      <c r="I115" s="2" t="str">
        <f t="shared" si="4"/>
        <v>28000000</v>
      </c>
      <c r="J115" s="2" t="str">
        <f t="shared" si="5"/>
        <v>1,198</v>
      </c>
      <c r="K115"/>
    </row>
    <row r="116" spans="1:11" thickTop="1" thickBot="1" x14ac:dyDescent="0.3">
      <c r="A116" s="5" t="s">
        <v>1609</v>
      </c>
      <c r="B116" s="5" t="s">
        <v>1610</v>
      </c>
      <c r="C116" s="1" t="str">
        <f t="shared" si="3"/>
        <v>Arroyo Los Tanques, Arroyos I Etapa</v>
      </c>
      <c r="D116" s="1" t="str">
        <f t="array" ref="D116">INDEX('zones in city -fixed'!$A$2:$A$62,MATCH(1,COUNTIF(A116,"*"&amp;'zones in city -fixed'!$A$2:$A$62&amp;"*"),0))</f>
        <v>Los</v>
      </c>
      <c r="E116" s="1" t="e">
        <f t="array" ref="E116">INDEX(#REF!,MATCH(1,COUNTIF(B116,"*"&amp;#REF!&amp;"*"),0))</f>
        <v>#REF!</v>
      </c>
      <c r="F116" s="1" t="str">
        <f t="array" ref="F116">_xlfn.IFNA(INDEX('zones in city -fixed'!$A$2:$A$62,MATCH(1,COUNTIF(B116,"*"&amp;'zones in city -fixed'!$A$2:$A$62&amp;"*"),0)),D116)</f>
        <v>Los</v>
      </c>
      <c r="G116" s="5" t="s">
        <v>1611</v>
      </c>
      <c r="H116" s="5" t="s">
        <v>232</v>
      </c>
      <c r="I116" s="2" t="str">
        <f t="shared" si="4"/>
        <v>750000</v>
      </c>
      <c r="J116" s="2" t="str">
        <f t="shared" si="5"/>
        <v>100</v>
      </c>
      <c r="K116"/>
    </row>
    <row r="117" spans="1:11" thickTop="1" thickBot="1" x14ac:dyDescent="0.3">
      <c r="A117" s="5" t="s">
        <v>391</v>
      </c>
      <c r="B117" s="5" t="s">
        <v>392</v>
      </c>
      <c r="C117" s="1" t="str">
        <f t="shared" si="3"/>
        <v>Bosques Del Olivio, Lomas Del Rejón</v>
      </c>
      <c r="D117" s="1" t="str">
        <f t="array" ref="D117">INDEX('zones in city -fixed'!$A$2:$A$62,MATCH(1,COUNTIF(A117,"*"&amp;'zones in city -fixed'!$A$2:$A$62&amp;"*"),0))</f>
        <v>Bosque</v>
      </c>
      <c r="E117" s="1" t="e">
        <f t="array" ref="E117">INDEX(#REF!,MATCH(1,COUNTIF(B117,"*"&amp;#REF!&amp;"*"),0))</f>
        <v>#REF!</v>
      </c>
      <c r="F117" s="1" t="str">
        <f t="array" ref="F117">_xlfn.IFNA(INDEX('zones in city -fixed'!$A$2:$A$62,MATCH(1,COUNTIF(B117,"*"&amp;'zones in city -fixed'!$A$2:$A$62&amp;"*"),0)),D117)</f>
        <v>Bosque</v>
      </c>
      <c r="G117" s="5" t="s">
        <v>393</v>
      </c>
      <c r="H117" s="5" t="s">
        <v>394</v>
      </c>
      <c r="I117" s="2" t="str">
        <f t="shared" si="4"/>
        <v>12100000</v>
      </c>
      <c r="J117" s="2" t="str">
        <f t="shared" si="5"/>
        <v>570</v>
      </c>
      <c r="K117"/>
    </row>
    <row r="118" spans="1:11" thickTop="1" thickBot="1" x14ac:dyDescent="0.3">
      <c r="A118" s="5" t="s">
        <v>395</v>
      </c>
      <c r="B118" s="5" t="s">
        <v>396</v>
      </c>
      <c r="C118" s="1" t="str">
        <f t="shared" si="3"/>
        <v>Cumbres De San Francisco I Y Ii</v>
      </c>
      <c r="D118" s="1" t="e">
        <f t="array" ref="D118">INDEX('zones in city -fixed'!$A$2:$A$62,MATCH(1,COUNTIF(A118,"*"&amp;'zones in city -fixed'!$A$2:$A$62&amp;"*"),0))</f>
        <v>#N/A</v>
      </c>
      <c r="E118" s="1" t="e">
        <f t="array" ref="E118">INDEX(#REF!,MATCH(1,COUNTIF(B118,"*"&amp;#REF!&amp;"*"),0))</f>
        <v>#REF!</v>
      </c>
      <c r="F118" s="1" t="str">
        <f t="array" ref="F118">_xlfn.IFNA(INDEX('zones in city -fixed'!$A$2:$A$62,MATCH(1,COUNTIF(B118,"*"&amp;'zones in city -fixed'!$A$2:$A$62&amp;"*"),0)),D118)</f>
        <v>Cumbres</v>
      </c>
      <c r="G118" s="5" t="s">
        <v>178</v>
      </c>
      <c r="H118" s="5" t="s">
        <v>179</v>
      </c>
      <c r="I118" s="2" t="str">
        <f t="shared" si="4"/>
        <v>11000000</v>
      </c>
      <c r="J118" s="2" t="str">
        <f t="shared" si="5"/>
        <v>450</v>
      </c>
      <c r="K118"/>
    </row>
    <row r="119" spans="1:11" thickTop="1" thickBot="1" x14ac:dyDescent="0.3">
      <c r="A119" s="5" t="s">
        <v>212</v>
      </c>
      <c r="B119" s="5" t="s">
        <v>213</v>
      </c>
      <c r="C119" s="1" t="str">
        <f t="shared" si="3"/>
        <v>Avenida Del Campestre, Club Campestre</v>
      </c>
      <c r="D119" s="1" t="str">
        <f t="array" ref="D119">INDEX('zones in city -fixed'!$A$2:$A$62,MATCH(1,COUNTIF(A119,"*"&amp;'zones in city -fixed'!$A$2:$A$62&amp;"*"),0))</f>
        <v>Campestre</v>
      </c>
      <c r="E119" s="1" t="e">
        <f t="array" ref="E119">INDEX(#REF!,MATCH(1,COUNTIF(B119,"*"&amp;#REF!&amp;"*"),0))</f>
        <v>#REF!</v>
      </c>
      <c r="F119" s="1" t="str">
        <f t="array" ref="F119">_xlfn.IFNA(INDEX('zones in city -fixed'!$A$2:$A$62,MATCH(1,COUNTIF(B119,"*"&amp;'zones in city -fixed'!$A$2:$A$62&amp;"*"),0)),D119)</f>
        <v>Campestre</v>
      </c>
      <c r="G119" s="5" t="s">
        <v>397</v>
      </c>
      <c r="H119" s="5" t="s">
        <v>398</v>
      </c>
      <c r="I119" s="2" t="str">
        <f t="shared" si="4"/>
        <v>25000000</v>
      </c>
      <c r="J119" s="2" t="str">
        <f t="shared" si="5"/>
        <v>756</v>
      </c>
      <c r="K119"/>
    </row>
    <row r="120" spans="1:11" thickTop="1" thickBot="1" x14ac:dyDescent="0.3">
      <c r="A120" s="5" t="s">
        <v>399</v>
      </c>
      <c r="B120" s="5" t="s">
        <v>400</v>
      </c>
      <c r="C120" s="1" t="str">
        <f t="shared" si="3"/>
        <v>Ramon Guzmán, Las Granjas</v>
      </c>
      <c r="D120" s="1" t="str">
        <f t="array" ref="D120">INDEX('zones in city -fixed'!$A$2:$A$62,MATCH(1,COUNTIF(A120,"*"&amp;'zones in city -fixed'!$A$2:$A$62&amp;"*"),0))</f>
        <v>Granjas</v>
      </c>
      <c r="E120" s="1" t="e">
        <f t="array" ref="E120">INDEX(#REF!,MATCH(1,COUNTIF(B120,"*"&amp;#REF!&amp;"*"),0))</f>
        <v>#REF!</v>
      </c>
      <c r="F120" s="1" t="str">
        <f t="array" ref="F120">_xlfn.IFNA(INDEX('zones in city -fixed'!$A$2:$A$62,MATCH(1,COUNTIF(B120,"*"&amp;'zones in city -fixed'!$A$2:$A$62&amp;"*"),0)),D120)</f>
        <v>Granjas</v>
      </c>
      <c r="G120" s="5" t="s">
        <v>401</v>
      </c>
      <c r="H120" s="5" t="s">
        <v>372</v>
      </c>
      <c r="I120" s="2" t="str">
        <f t="shared" si="4"/>
        <v>3300000</v>
      </c>
      <c r="J120" s="2" t="str">
        <f t="shared" si="5"/>
        <v>240</v>
      </c>
      <c r="K120"/>
    </row>
    <row r="121" spans="1:11" thickTop="1" thickBot="1" x14ac:dyDescent="0.3">
      <c r="A121" s="5" t="s">
        <v>1285</v>
      </c>
      <c r="B121" s="5" t="s">
        <v>1286</v>
      </c>
      <c r="C121" s="1" t="str">
        <f t="shared" si="3"/>
        <v>Pontevedra, Arcadas</v>
      </c>
      <c r="D121" s="1" t="e">
        <f t="array" ref="D121">INDEX('zones in city -fixed'!$A$2:$A$62,MATCH(1,COUNTIF(A121,"*"&amp;'zones in city -fixed'!$A$2:$A$62&amp;"*"),0))</f>
        <v>#N/A</v>
      </c>
      <c r="E121" s="1" t="e">
        <f t="array" ref="E121">INDEX(#REF!,MATCH(1,COUNTIF(B121,"*"&amp;#REF!&amp;"*"),0))</f>
        <v>#REF!</v>
      </c>
      <c r="F121" s="1" t="e">
        <f t="array" ref="F121">_xlfn.IFNA(INDEX('zones in city -fixed'!$A$2:$A$62,MATCH(1,COUNTIF(B121,"*"&amp;'zones in city -fixed'!$A$2:$A$62&amp;"*"),0)),D121)</f>
        <v>#N/A</v>
      </c>
      <c r="G121" s="5" t="s">
        <v>105</v>
      </c>
      <c r="H121" s="5" t="s">
        <v>1287</v>
      </c>
      <c r="I121" s="2" t="str">
        <f t="shared" si="4"/>
        <v>10000000</v>
      </c>
      <c r="J121" s="2" t="str">
        <f t="shared" si="5"/>
        <v>558</v>
      </c>
      <c r="K121" s="2">
        <f>I121/J121</f>
        <v>17921.146953405019</v>
      </c>
    </row>
    <row r="122" spans="1:11" thickTop="1" thickBot="1" x14ac:dyDescent="0.3">
      <c r="A122" s="5" t="s">
        <v>406</v>
      </c>
      <c r="B122" s="5" t="s">
        <v>407</v>
      </c>
      <c r="C122" s="1" t="str">
        <f t="shared" si="3"/>
        <v>Altavista</v>
      </c>
      <c r="D122" s="1" t="str">
        <f t="array" ref="D122">INDEX('zones in city -fixed'!$A$2:$A$62,MATCH(1,COUNTIF(A122,"*"&amp;'zones in city -fixed'!$A$2:$A$62&amp;"*"),0))</f>
        <v>Vista</v>
      </c>
      <c r="E122" s="1" t="e">
        <f t="array" ref="E122">INDEX(#REF!,MATCH(1,COUNTIF(B122,"*"&amp;#REF!&amp;"*"),0))</f>
        <v>#REF!</v>
      </c>
      <c r="F122" s="1" t="str">
        <f t="array" ref="F122">_xlfn.IFNA(INDEX('zones in city -fixed'!$A$2:$A$62,MATCH(1,COUNTIF(B122,"*"&amp;'zones in city -fixed'!$A$2:$A$62&amp;"*"),0)),D122)</f>
        <v>Vista</v>
      </c>
      <c r="G122" s="5" t="s">
        <v>408</v>
      </c>
      <c r="H122" s="5" t="s">
        <v>409</v>
      </c>
      <c r="I122" s="2" t="str">
        <f t="shared" si="4"/>
        <v>2000000</v>
      </c>
      <c r="J122" s="2" t="str">
        <f t="shared" si="5"/>
        <v>337</v>
      </c>
      <c r="K122"/>
    </row>
    <row r="123" spans="1:11" thickTop="1" thickBot="1" x14ac:dyDescent="0.3">
      <c r="A123" s="5" t="s">
        <v>410</v>
      </c>
      <c r="B123" s="5" t="s">
        <v>411</v>
      </c>
      <c r="C123" s="1" t="str">
        <f t="shared" si="3"/>
        <v>Fco. A. Barrientos, San Felipe I</v>
      </c>
      <c r="D123" s="1" t="str">
        <f t="array" ref="D123">INDEX('zones in city -fixed'!$A$2:$A$62,MATCH(1,COUNTIF(A123,"*"&amp;'zones in city -fixed'!$A$2:$A$62&amp;"*"),0))</f>
        <v>San Felipe</v>
      </c>
      <c r="E123" s="1" t="e">
        <f t="array" ref="E123">INDEX(#REF!,MATCH(1,COUNTIF(B123,"*"&amp;#REF!&amp;"*"),0))</f>
        <v>#REF!</v>
      </c>
      <c r="F123" s="1" t="str">
        <f t="array" ref="F123">_xlfn.IFNA(INDEX('zones in city -fixed'!$A$2:$A$62,MATCH(1,COUNTIF(B123,"*"&amp;'zones in city -fixed'!$A$2:$A$62&amp;"*"),0)),D123)</f>
        <v>San Felipe</v>
      </c>
      <c r="G123" s="5" t="s">
        <v>412</v>
      </c>
      <c r="H123" s="5" t="s">
        <v>413</v>
      </c>
      <c r="I123" s="2" t="str">
        <f t="shared" si="4"/>
        <v>3400000</v>
      </c>
      <c r="J123" s="2" t="str">
        <f t="shared" si="5"/>
        <v>226</v>
      </c>
      <c r="K123"/>
    </row>
    <row r="124" spans="1:11" thickTop="1" thickBot="1" x14ac:dyDescent="0.3">
      <c r="A124" s="5" t="s">
        <v>414</v>
      </c>
      <c r="B124" s="5" t="s">
        <v>415</v>
      </c>
      <c r="C124" s="1" t="str">
        <f t="shared" si="3"/>
        <v>Diamante Reliz</v>
      </c>
      <c r="D124" s="1" t="str">
        <f t="array" ref="D124">INDEX('zones in city -fixed'!$A$2:$A$62,MATCH(1,COUNTIF(A124,"*"&amp;'zones in city -fixed'!$A$2:$A$62&amp;"*"),0))</f>
        <v>Bosque</v>
      </c>
      <c r="E124" s="1" t="e">
        <f t="array" ref="E124">INDEX(#REF!,MATCH(1,COUNTIF(B124,"*"&amp;#REF!&amp;"*"),0))</f>
        <v>#REF!</v>
      </c>
      <c r="F124" s="1" t="str">
        <f t="array" ref="F124">_xlfn.IFNA(INDEX('zones in city -fixed'!$A$2:$A$62,MATCH(1,COUNTIF(B124,"*"&amp;'zones in city -fixed'!$A$2:$A$62&amp;"*"),0)),D124)</f>
        <v>Reliz</v>
      </c>
      <c r="G124" s="5" t="s">
        <v>416</v>
      </c>
      <c r="H124" s="5" t="s">
        <v>417</v>
      </c>
      <c r="I124" s="2" t="str">
        <f t="shared" si="4"/>
        <v>2334280</v>
      </c>
      <c r="J124" s="2" t="str">
        <f t="shared" si="5"/>
        <v>173</v>
      </c>
      <c r="K124"/>
    </row>
    <row r="125" spans="1:11" thickTop="1" thickBot="1" x14ac:dyDescent="0.3">
      <c r="A125" s="5" t="s">
        <v>1079</v>
      </c>
      <c r="B125" s="5" t="s">
        <v>1080</v>
      </c>
      <c r="C125" s="1" t="str">
        <f t="shared" si="3"/>
        <v>Río De Janeiro  6505, Arcadas</v>
      </c>
      <c r="D125" s="1" t="e">
        <f t="array" ref="D125">INDEX('zones in city -fixed'!$A$2:$A$62,MATCH(1,COUNTIF(A125,"*"&amp;'zones in city -fixed'!$A$2:$A$62&amp;"*"),0))</f>
        <v>#N/A</v>
      </c>
      <c r="E125" s="1" t="e">
        <f t="array" ref="E125">INDEX(#REF!,MATCH(1,COUNTIF(B125,"*"&amp;#REF!&amp;"*"),0))</f>
        <v>#REF!</v>
      </c>
      <c r="F125" s="1" t="e">
        <f t="array" ref="F125">_xlfn.IFNA(INDEX('zones in city -fixed'!$A$2:$A$62,MATCH(1,COUNTIF(B125,"*"&amp;'zones in city -fixed'!$A$2:$A$62&amp;"*"),0)),D125)</f>
        <v>#N/A</v>
      </c>
      <c r="G125" s="5" t="s">
        <v>289</v>
      </c>
      <c r="H125" s="5" t="s">
        <v>1081</v>
      </c>
      <c r="I125" s="2" t="str">
        <f t="shared" si="4"/>
        <v>11500000</v>
      </c>
      <c r="J125" s="2" t="str">
        <f t="shared" si="5"/>
        <v>560</v>
      </c>
      <c r="K125" s="2">
        <f>I125/J125</f>
        <v>20535.714285714286</v>
      </c>
    </row>
    <row r="126" spans="1:11" thickTop="1" thickBot="1" x14ac:dyDescent="0.3">
      <c r="A126" s="5" t="s">
        <v>421</v>
      </c>
      <c r="B126" s="5" t="s">
        <v>191</v>
      </c>
      <c r="C126" s="1" t="str">
        <f t="shared" si="3"/>
        <v>Fraccionamiento Hacienda Isabella</v>
      </c>
      <c r="D126" s="1" t="e">
        <f t="array" ref="D126">INDEX('zones in city -fixed'!$A$2:$A$62,MATCH(1,COUNTIF(A126,"*"&amp;'zones in city -fixed'!$A$2:$A$62&amp;"*"),0))</f>
        <v>#N/A</v>
      </c>
      <c r="E126" s="1" t="e">
        <f t="array" ref="E126">INDEX(#REF!,MATCH(1,COUNTIF(B126,"*"&amp;#REF!&amp;"*"),0))</f>
        <v>#REF!</v>
      </c>
      <c r="F126" s="1" t="str">
        <f t="array" ref="F126">_xlfn.IFNA(INDEX('zones in city -fixed'!$A$2:$A$62,MATCH(1,COUNTIF(B126,"*"&amp;'zones in city -fixed'!$A$2:$A$62&amp;"*"),0)),D126)</f>
        <v>Isabella</v>
      </c>
      <c r="G126" s="5" t="s">
        <v>422</v>
      </c>
      <c r="H126" s="5" t="s">
        <v>423</v>
      </c>
      <c r="I126" s="2" t="str">
        <f t="shared" si="4"/>
        <v>2707613</v>
      </c>
      <c r="J126" s="2" t="str">
        <f t="shared" si="5"/>
        <v>171</v>
      </c>
      <c r="K126"/>
    </row>
    <row r="127" spans="1:11" thickTop="1" thickBot="1" x14ac:dyDescent="0.3">
      <c r="A127" s="5" t="s">
        <v>424</v>
      </c>
      <c r="B127" s="5" t="s">
        <v>425</v>
      </c>
      <c r="C127" s="1" t="str">
        <f t="shared" si="3"/>
        <v>Valle Del Ángel</v>
      </c>
      <c r="D127" s="1" t="str">
        <f t="array" ref="D127">INDEX('zones in city -fixed'!$A$2:$A$62,MATCH(1,COUNTIF(A127,"*"&amp;'zones in city -fixed'!$A$2:$A$62&amp;"*"),0))</f>
        <v>Valle</v>
      </c>
      <c r="E127" s="1" t="e">
        <f t="array" ref="E127">INDEX(#REF!,MATCH(1,COUNTIF(B127,"*"&amp;#REF!&amp;"*"),0))</f>
        <v>#REF!</v>
      </c>
      <c r="F127" s="1" t="str">
        <f t="array" ref="F127">_xlfn.IFNA(INDEX('zones in city -fixed'!$A$2:$A$62,MATCH(1,COUNTIF(B127,"*"&amp;'zones in city -fixed'!$A$2:$A$62&amp;"*"),0)),D127)</f>
        <v>Valle</v>
      </c>
      <c r="G127" s="5" t="s">
        <v>426</v>
      </c>
      <c r="H127" s="5" t="s">
        <v>28</v>
      </c>
      <c r="I127" s="2" t="str">
        <f t="shared" si="4"/>
        <v>5900000</v>
      </c>
      <c r="J127" s="2" t="str">
        <f t="shared" si="5"/>
        <v>250</v>
      </c>
      <c r="K127"/>
    </row>
    <row r="128" spans="1:11" thickTop="1" thickBot="1" x14ac:dyDescent="0.3">
      <c r="A128" s="5" t="s">
        <v>2293</v>
      </c>
      <c r="B128" s="5" t="s">
        <v>2457</v>
      </c>
      <c r="C128" s="1" t="str">
        <f t="shared" si="3"/>
        <v>Circ Navia (asturias Residencial), Labor De Terrazas O Portillo</v>
      </c>
      <c r="D128" s="1" t="e">
        <f t="array" ref="D128">INDEX('zones in city -fixed'!$A$2:$A$62,MATCH(1,COUNTIF(A128,"*"&amp;'zones in city -fixed'!$A$2:$A$62&amp;"*"),0))</f>
        <v>#N/A</v>
      </c>
      <c r="E128" s="1" t="e">
        <f t="array" ref="E128">INDEX(#REF!,MATCH(1,COUNTIF(B128,"*"&amp;#REF!&amp;"*"),0))</f>
        <v>#REF!</v>
      </c>
      <c r="F128" s="1" t="str">
        <f t="array" ref="F128">_xlfn.IFNA(INDEX('zones in city -fixed'!$A$2:$A$62,MATCH(1,COUNTIF(B128,"*"&amp;'zones in city -fixed'!$A$2:$A$62&amp;"*"),0)),D128)</f>
        <v>Labor</v>
      </c>
      <c r="G128" s="5" t="s">
        <v>323</v>
      </c>
      <c r="H128" s="5" t="s">
        <v>1367</v>
      </c>
      <c r="I128" s="2" t="str">
        <f t="shared" si="4"/>
        <v>4100000</v>
      </c>
      <c r="J128" s="2" t="str">
        <f t="shared" si="5"/>
        <v>290</v>
      </c>
      <c r="K128" s="2">
        <f>I128/J128</f>
        <v>14137.931034482759</v>
      </c>
    </row>
    <row r="129" spans="1:11" thickTop="1" thickBot="1" x14ac:dyDescent="0.3">
      <c r="A129" s="5" t="s">
        <v>431</v>
      </c>
      <c r="B129" s="5" t="s">
        <v>360</v>
      </c>
      <c r="C129" s="1" t="str">
        <f t="shared" si="3"/>
        <v>Bosques De San Francisco</v>
      </c>
      <c r="D129" s="1" t="str">
        <f t="array" ref="D129">INDEX('zones in city -fixed'!$A$2:$A$62,MATCH(1,COUNTIF(A129,"*"&amp;'zones in city -fixed'!$A$2:$A$62&amp;"*"),0))</f>
        <v>San Francisco</v>
      </c>
      <c r="E129" s="1" t="e">
        <f t="array" ref="E129">INDEX(#REF!,MATCH(1,COUNTIF(B129,"*"&amp;#REF!&amp;"*"),0))</f>
        <v>#REF!</v>
      </c>
      <c r="F129" s="1" t="str">
        <f t="array" ref="F129">_xlfn.IFNA(INDEX('zones in city -fixed'!$A$2:$A$62,MATCH(1,COUNTIF(B129,"*"&amp;'zones in city -fixed'!$A$2:$A$62&amp;"*"),0)),D129)</f>
        <v>San Francisco</v>
      </c>
      <c r="G129" s="5" t="s">
        <v>432</v>
      </c>
      <c r="H129" s="5" t="s">
        <v>433</v>
      </c>
      <c r="I129" s="2" t="str">
        <f t="shared" si="4"/>
        <v>11800000</v>
      </c>
      <c r="J129" s="2" t="str">
        <f t="shared" si="5"/>
        <v>440</v>
      </c>
      <c r="K129"/>
    </row>
    <row r="130" spans="1:11" thickTop="1" thickBot="1" x14ac:dyDescent="0.3">
      <c r="A130" s="5" t="s">
        <v>434</v>
      </c>
      <c r="B130" s="5" t="s">
        <v>435</v>
      </c>
      <c r="C130" s="1" t="str">
        <f t="shared" ref="C130:C193" si="6">LEFT(B130,FIND("Chih",B130)-3)</f>
        <v>Rincón De Las Lomas I</v>
      </c>
      <c r="D130" s="1" t="str">
        <f t="array" ref="D130">INDEX('zones in city -fixed'!$A$2:$A$62,MATCH(1,COUNTIF(A130,"*"&amp;'zones in city -fixed'!$A$2:$A$62&amp;"*"),0))</f>
        <v>Vista</v>
      </c>
      <c r="E130" s="1" t="e">
        <f t="array" ref="E130">INDEX(#REF!,MATCH(1,COUNTIF(B130,"*"&amp;#REF!&amp;"*"),0))</f>
        <v>#REF!</v>
      </c>
      <c r="F130" s="1" t="str">
        <f t="array" ref="F130">_xlfn.IFNA(INDEX('zones in city -fixed'!$A$2:$A$62,MATCH(1,COUNTIF(B130,"*"&amp;'zones in city -fixed'!$A$2:$A$62&amp;"*"),0)),D130)</f>
        <v>Vista</v>
      </c>
      <c r="G130" s="5" t="s">
        <v>436</v>
      </c>
      <c r="H130" s="5" t="s">
        <v>437</v>
      </c>
      <c r="I130" s="2" t="str">
        <f t="shared" ref="I130:I193" si="7">LEFT(G130,FIND(" ",G130)-1)</f>
        <v>19800000</v>
      </c>
      <c r="J130" s="2" t="str">
        <f t="shared" ref="J130:J193" si="8">LEFT(H130,FIND(" ",H130)-1)</f>
        <v>680</v>
      </c>
      <c r="K130" s="2">
        <f>I130/J130</f>
        <v>29117.647058823528</v>
      </c>
    </row>
    <row r="131" spans="1:11" thickTop="1" thickBot="1" x14ac:dyDescent="0.3">
      <c r="A131" s="5" t="s">
        <v>385</v>
      </c>
      <c r="B131" s="5" t="s">
        <v>438</v>
      </c>
      <c r="C131" s="1" t="str">
        <f t="shared" si="6"/>
        <v>Guadalupe, Lomas Del Santuario</v>
      </c>
      <c r="D131" s="1" t="str">
        <f t="array" ref="D131">INDEX('zones in city -fixed'!$A$2:$A$62,MATCH(1,COUNTIF(A131,"*"&amp;'zones in city -fixed'!$A$2:$A$62&amp;"*"),0))</f>
        <v>Lomas del Santuario</v>
      </c>
      <c r="E131" s="1" t="e">
        <f t="array" ref="E131">INDEX(#REF!,MATCH(1,COUNTIF(B131,"*"&amp;#REF!&amp;"*"),0))</f>
        <v>#REF!</v>
      </c>
      <c r="F131" s="1" t="str">
        <f t="array" ref="F131">_xlfn.IFNA(INDEX('zones in city -fixed'!$A$2:$A$62,MATCH(1,COUNTIF(B131,"*"&amp;'zones in city -fixed'!$A$2:$A$62&amp;"*"),0)),D131)</f>
        <v>Guadalupe</v>
      </c>
      <c r="G131" s="5" t="s">
        <v>439</v>
      </c>
      <c r="H131" s="5" t="s">
        <v>440</v>
      </c>
      <c r="I131" s="2" t="str">
        <f t="shared" si="7"/>
        <v>14900000</v>
      </c>
      <c r="J131" s="2" t="str">
        <f t="shared" si="8"/>
        <v>645</v>
      </c>
      <c r="K131"/>
    </row>
    <row r="132" spans="1:11" thickTop="1" thickBot="1" x14ac:dyDescent="0.3">
      <c r="A132" s="5" t="s">
        <v>1781</v>
      </c>
      <c r="B132" s="5" t="s">
        <v>1782</v>
      </c>
      <c r="C132" s="1" t="str">
        <f t="shared" si="6"/>
        <v>Ave Fundicion 00, División Del Norte Etapa I</v>
      </c>
      <c r="D132" s="1" t="e">
        <f t="array" ref="D132">INDEX('zones in city -fixed'!$A$2:$A$62,MATCH(1,COUNTIF(A132,"*"&amp;'zones in city -fixed'!$A$2:$A$62&amp;"*"),0))</f>
        <v>#N/A</v>
      </c>
      <c r="E132" s="1" t="e">
        <f t="array" ref="E132">INDEX(#REF!,MATCH(1,COUNTIF(B132,"*"&amp;#REF!&amp;"*"),0))</f>
        <v>#REF!</v>
      </c>
      <c r="F132" s="1" t="str">
        <f t="array" ref="F132">_xlfn.IFNA(INDEX('zones in city -fixed'!$A$2:$A$62,MATCH(1,COUNTIF(B132,"*"&amp;'zones in city -fixed'!$A$2:$A$62&amp;"*"),0)),D132)</f>
        <v>norte</v>
      </c>
      <c r="G132" s="5" t="s">
        <v>314</v>
      </c>
      <c r="H132" s="5" t="s">
        <v>165</v>
      </c>
      <c r="I132" s="2" t="str">
        <f t="shared" si="7"/>
        <v>1200000</v>
      </c>
      <c r="J132" s="2" t="str">
        <f t="shared" si="8"/>
        <v>110</v>
      </c>
      <c r="K132"/>
    </row>
    <row r="133" spans="1:11" thickTop="1" thickBot="1" x14ac:dyDescent="0.3">
      <c r="A133" s="5" t="s">
        <v>2188</v>
      </c>
      <c r="B133" s="5" t="s">
        <v>2189</v>
      </c>
      <c r="C133" s="1" t="str">
        <f t="shared" si="6"/>
        <v>1ra 2021, Dale</v>
      </c>
      <c r="D133" s="1" t="e">
        <f t="array" ref="D133">INDEX('zones in city -fixed'!$A$2:$A$62,MATCH(1,COUNTIF(A133,"*"&amp;'zones in city -fixed'!$A$2:$A$62&amp;"*"),0))</f>
        <v>#N/A</v>
      </c>
      <c r="E133" s="1" t="e">
        <f t="array" ref="E133">INDEX(#REF!,MATCH(1,COUNTIF(B133,"*"&amp;#REF!&amp;"*"),0))</f>
        <v>#REF!</v>
      </c>
      <c r="F133" s="1" t="e">
        <f t="array" ref="F133">_xlfn.IFNA(INDEX('zones in city -fixed'!$A$2:$A$62,MATCH(1,COUNTIF(B133,"*"&amp;'zones in city -fixed'!$A$2:$A$62&amp;"*"),0)),D133)</f>
        <v>#N/A</v>
      </c>
      <c r="G133" s="5" t="s">
        <v>2190</v>
      </c>
      <c r="H133" s="5" t="s">
        <v>161</v>
      </c>
      <c r="I133" s="2" t="str">
        <f t="shared" si="7"/>
        <v>830000</v>
      </c>
      <c r="J133" s="2" t="str">
        <f t="shared" si="8"/>
        <v>140</v>
      </c>
      <c r="K133" s="2">
        <f>I133/J133</f>
        <v>5928.5714285714284</v>
      </c>
    </row>
    <row r="134" spans="1:11" thickTop="1" thickBot="1" x14ac:dyDescent="0.3">
      <c r="A134" s="5" t="s">
        <v>449</v>
      </c>
      <c r="B134" s="5" t="s">
        <v>450</v>
      </c>
      <c r="C134" s="1" t="str">
        <f t="shared" si="6"/>
        <v>Rinconada Sierra Blanca 4409, Rinconada De La Sierra</v>
      </c>
      <c r="D134" s="1" t="str">
        <f t="array" ref="D134">INDEX('zones in city -fixed'!$A$2:$A$62,MATCH(1,COUNTIF(A134,"*"&amp;'zones in city -fixed'!$A$2:$A$62&amp;"*"),0))</f>
        <v>norte</v>
      </c>
      <c r="E134" s="1" t="e">
        <f t="array" ref="E134">INDEX(#REF!,MATCH(1,COUNTIF(B134,"*"&amp;#REF!&amp;"*"),0))</f>
        <v>#REF!</v>
      </c>
      <c r="F134" s="1" t="str">
        <f t="array" ref="F134">_xlfn.IFNA(INDEX('zones in city -fixed'!$A$2:$A$62,MATCH(1,COUNTIF(B134,"*"&amp;'zones in city -fixed'!$A$2:$A$62&amp;"*"),0)),D134)</f>
        <v>Rinconada</v>
      </c>
      <c r="G134" s="5" t="s">
        <v>451</v>
      </c>
      <c r="H134" s="5" t="s">
        <v>452</v>
      </c>
      <c r="I134" s="2" t="str">
        <f t="shared" si="7"/>
        <v>2450000</v>
      </c>
      <c r="J134" s="2" t="str">
        <f t="shared" si="8"/>
        <v>263</v>
      </c>
      <c r="K134"/>
    </row>
    <row r="135" spans="1:11" thickTop="1" thickBot="1" x14ac:dyDescent="0.3">
      <c r="A135" s="5" t="s">
        <v>1769</v>
      </c>
      <c r="B135" s="5" t="s">
        <v>2638</v>
      </c>
      <c r="C135" s="1" t="str">
        <f t="shared" si="6"/>
        <v>Cuitlahuac, La Junta</v>
      </c>
      <c r="D135" s="1" t="e">
        <f t="array" ref="D135">INDEX('zones in city -fixed'!$A$2:$A$62,MATCH(1,COUNTIF(A135,"*"&amp;'zones in city -fixed'!$A$2:$A$62&amp;"*"),0))</f>
        <v>#N/A</v>
      </c>
      <c r="E135" s="1" t="e">
        <f t="array" ref="E135">INDEX(#REF!,MATCH(1,COUNTIF(B135,"*"&amp;#REF!&amp;"*"),0))</f>
        <v>#REF!</v>
      </c>
      <c r="F135" s="1" t="str">
        <f t="array" ref="F135">_xlfn.IFNA(INDEX('zones in city -fixed'!$A$2:$A$62,MATCH(1,COUNTIF(B135,"*"&amp;'zones in city -fixed'!$A$2:$A$62&amp;"*"),0)),D135)</f>
        <v>Pino</v>
      </c>
      <c r="G135" s="5" t="s">
        <v>455</v>
      </c>
      <c r="H135" s="5" t="s">
        <v>199</v>
      </c>
      <c r="I135" s="2" t="str">
        <f t="shared" si="7"/>
        <v>1600000</v>
      </c>
      <c r="J135" s="2" t="str">
        <f t="shared" si="8"/>
        <v>266</v>
      </c>
      <c r="K135" s="2">
        <f>I135/J135</f>
        <v>6015.0375939849628</v>
      </c>
    </row>
    <row r="136" spans="1:11" thickTop="1" thickBot="1" x14ac:dyDescent="0.3">
      <c r="A136" s="5" t="s">
        <v>456</v>
      </c>
      <c r="B136" s="5" t="s">
        <v>457</v>
      </c>
      <c r="C136" s="1" t="str">
        <f t="shared" si="6"/>
        <v>Paseo De Los Leones</v>
      </c>
      <c r="D136" s="1" t="str">
        <f t="array" ref="D136">INDEX('zones in city -fixed'!$A$2:$A$62,MATCH(1,COUNTIF(A136,"*"&amp;'zones in city -fixed'!$A$2:$A$62&amp;"*"),0))</f>
        <v>Leon</v>
      </c>
      <c r="E136" s="1" t="e">
        <f t="array" ref="E136">INDEX(#REF!,MATCH(1,COUNTIF(B136,"*"&amp;#REF!&amp;"*"),0))</f>
        <v>#REF!</v>
      </c>
      <c r="F136" s="1" t="str">
        <f t="array" ref="F136">_xlfn.IFNA(INDEX('zones in city -fixed'!$A$2:$A$62,MATCH(1,COUNTIF(B136,"*"&amp;'zones in city -fixed'!$A$2:$A$62&amp;"*"),0)),D136)</f>
        <v>Paseo</v>
      </c>
      <c r="G136" s="5" t="s">
        <v>202</v>
      </c>
      <c r="H136" s="5" t="s">
        <v>458</v>
      </c>
      <c r="I136" s="2" t="str">
        <f t="shared" si="7"/>
        <v>5000000</v>
      </c>
      <c r="J136" s="2" t="str">
        <f t="shared" si="8"/>
        <v>460</v>
      </c>
      <c r="K136"/>
    </row>
    <row r="137" spans="1:11" thickTop="1" thickBot="1" x14ac:dyDescent="0.3">
      <c r="A137" s="5" t="s">
        <v>1014</v>
      </c>
      <c r="B137" s="5" t="s">
        <v>1015</v>
      </c>
      <c r="C137" s="1" t="str">
        <f t="shared" si="6"/>
        <v>Heroes De Nacozari, Unidad Proletaria</v>
      </c>
      <c r="D137" s="1" t="e">
        <f t="array" ref="D137">INDEX('zones in city -fixed'!$A$2:$A$62,MATCH(1,COUNTIF(A137,"*"&amp;'zones in city -fixed'!$A$2:$A$62&amp;"*"),0))</f>
        <v>#N/A</v>
      </c>
      <c r="E137" s="1" t="e">
        <f t="array" ref="E137">INDEX(#REF!,MATCH(1,COUNTIF(B137,"*"&amp;#REF!&amp;"*"),0))</f>
        <v>#REF!</v>
      </c>
      <c r="F137" s="1" t="e">
        <f t="array" ref="F137">_xlfn.IFNA(INDEX('zones in city -fixed'!$A$2:$A$62,MATCH(1,COUNTIF(B137,"*"&amp;'zones in city -fixed'!$A$2:$A$62&amp;"*"),0)),D137)</f>
        <v>#N/A</v>
      </c>
      <c r="G137" s="5" t="s">
        <v>869</v>
      </c>
      <c r="H137" s="5" t="s">
        <v>87</v>
      </c>
      <c r="I137" s="2" t="str">
        <f t="shared" si="7"/>
        <v>1250000</v>
      </c>
      <c r="J137" s="2" t="str">
        <f t="shared" si="8"/>
        <v>205</v>
      </c>
      <c r="K137" s="2">
        <f>I137/J137</f>
        <v>6097.5609756097565</v>
      </c>
    </row>
    <row r="138" spans="1:11" thickTop="1" thickBot="1" x14ac:dyDescent="0.3">
      <c r="A138" s="5" t="s">
        <v>431</v>
      </c>
      <c r="B138" s="5" t="s">
        <v>461</v>
      </c>
      <c r="C138" s="1" t="str">
        <f t="shared" si="6"/>
        <v>Av Valle Escondido, Bosques De San Francisco</v>
      </c>
      <c r="D138" s="1" t="str">
        <f t="array" ref="D138">INDEX('zones in city -fixed'!$A$2:$A$62,MATCH(1,COUNTIF(A138,"*"&amp;'zones in city -fixed'!$A$2:$A$62&amp;"*"),0))</f>
        <v>San Francisco</v>
      </c>
      <c r="E138" s="1" t="e">
        <f t="array" ref="E138">INDEX(#REF!,MATCH(1,COUNTIF(B138,"*"&amp;#REF!&amp;"*"),0))</f>
        <v>#REF!</v>
      </c>
      <c r="F138" s="1" t="str">
        <f t="array" ref="F138">_xlfn.IFNA(INDEX('zones in city -fixed'!$A$2:$A$62,MATCH(1,COUNTIF(B138,"*"&amp;'zones in city -fixed'!$A$2:$A$62&amp;"*"),0)),D138)</f>
        <v>San Francisco</v>
      </c>
      <c r="G138" s="5" t="s">
        <v>462</v>
      </c>
      <c r="H138" s="5" t="s">
        <v>463</v>
      </c>
      <c r="I138" s="2" t="str">
        <f t="shared" si="7"/>
        <v>12500000</v>
      </c>
      <c r="J138" s="2" t="str">
        <f t="shared" si="8"/>
        <v>471</v>
      </c>
      <c r="K138"/>
    </row>
    <row r="139" spans="1:11" thickTop="1" thickBot="1" x14ac:dyDescent="0.3">
      <c r="A139" s="5" t="s">
        <v>464</v>
      </c>
      <c r="B139" s="5" t="s">
        <v>396</v>
      </c>
      <c r="C139" s="1" t="str">
        <f t="shared" si="6"/>
        <v>Cumbres De San Francisco I Y Ii</v>
      </c>
      <c r="D139" s="1" t="e">
        <f t="array" ref="D139">INDEX('zones in city -fixed'!$A$2:$A$62,MATCH(1,COUNTIF(A139,"*"&amp;'zones in city -fixed'!$A$2:$A$62&amp;"*"),0))</f>
        <v>#N/A</v>
      </c>
      <c r="E139" s="1" t="e">
        <f t="array" ref="E139">INDEX(#REF!,MATCH(1,COUNTIF(B139,"*"&amp;#REF!&amp;"*"),0))</f>
        <v>#REF!</v>
      </c>
      <c r="F139" s="1" t="str">
        <f t="array" ref="F139">_xlfn.IFNA(INDEX('zones in city -fixed'!$A$2:$A$62,MATCH(1,COUNTIF(B139,"*"&amp;'zones in city -fixed'!$A$2:$A$62&amp;"*"),0)),D139)</f>
        <v>Cumbres</v>
      </c>
      <c r="G139" s="5" t="s">
        <v>178</v>
      </c>
      <c r="H139" s="5" t="s">
        <v>179</v>
      </c>
      <c r="I139" s="2" t="str">
        <f t="shared" si="7"/>
        <v>11000000</v>
      </c>
      <c r="J139" s="2" t="str">
        <f t="shared" si="8"/>
        <v>450</v>
      </c>
      <c r="K139"/>
    </row>
    <row r="140" spans="1:11" thickTop="1" thickBot="1" x14ac:dyDescent="0.3">
      <c r="A140" s="5" t="s">
        <v>1645</v>
      </c>
      <c r="B140" s="5" t="s">
        <v>1646</v>
      </c>
      <c r="C140" s="1" t="str">
        <f t="shared" si="6"/>
        <v>Josefina Aguirre 8205, Lázaro Cárdenas Y Etapas</v>
      </c>
      <c r="D140" s="1" t="e">
        <f t="array" ref="D140">INDEX('zones in city -fixed'!$A$2:$A$62,MATCH(1,COUNTIF(A140,"*"&amp;'zones in city -fixed'!$A$2:$A$62&amp;"*"),0))</f>
        <v>#N/A</v>
      </c>
      <c r="E140" s="1" t="e">
        <f t="array" ref="E140">INDEX(#REF!,MATCH(1,COUNTIF(B140,"*"&amp;#REF!&amp;"*"),0))</f>
        <v>#REF!</v>
      </c>
      <c r="F140" s="1" t="e">
        <f t="array" ref="F140">_xlfn.IFNA(INDEX('zones in city -fixed'!$A$2:$A$62,MATCH(1,COUNTIF(B140,"*"&amp;'zones in city -fixed'!$A$2:$A$62&amp;"*"),0)),D140)</f>
        <v>#N/A</v>
      </c>
      <c r="G140" s="5" t="s">
        <v>314</v>
      </c>
      <c r="H140" s="5" t="s">
        <v>955</v>
      </c>
      <c r="I140" s="2" t="str">
        <f t="shared" si="7"/>
        <v>1200000</v>
      </c>
      <c r="J140" s="2" t="str">
        <f t="shared" si="8"/>
        <v>195</v>
      </c>
      <c r="K140" s="2">
        <f>I140/J140</f>
        <v>6153.8461538461543</v>
      </c>
    </row>
    <row r="141" spans="1:11" thickTop="1" thickBot="1" x14ac:dyDescent="0.3">
      <c r="A141" s="5" t="s">
        <v>468</v>
      </c>
      <c r="B141" s="5" t="s">
        <v>469</v>
      </c>
      <c r="C141" s="1" t="str">
        <f t="shared" si="6"/>
        <v>Paseo Real De San Francisco Cuellar 5916, Country Club San Francisco</v>
      </c>
      <c r="D141" s="1" t="str">
        <f t="array" ref="D141">INDEX('zones in city -fixed'!$A$2:$A$62,MATCH(1,COUNTIF(A141,"*"&amp;'zones in city -fixed'!$A$2:$A$62&amp;"*"),0))</f>
        <v>San Francisco</v>
      </c>
      <c r="E141" s="1" t="e">
        <f t="array" ref="E141">INDEX(#REF!,MATCH(1,COUNTIF(B141,"*"&amp;#REF!&amp;"*"),0))</f>
        <v>#REF!</v>
      </c>
      <c r="F141" s="1" t="str">
        <f t="array" ref="F141">_xlfn.IFNA(INDEX('zones in city -fixed'!$A$2:$A$62,MATCH(1,COUNTIF(B141,"*"&amp;'zones in city -fixed'!$A$2:$A$62&amp;"*"),0)),D141)</f>
        <v>Paseo</v>
      </c>
      <c r="G141" s="5" t="s">
        <v>470</v>
      </c>
      <c r="H141" s="5" t="s">
        <v>471</v>
      </c>
      <c r="I141" s="2" t="str">
        <f t="shared" si="7"/>
        <v>12600000</v>
      </c>
      <c r="J141" s="2" t="str">
        <f t="shared" si="8"/>
        <v>394</v>
      </c>
      <c r="K141"/>
    </row>
    <row r="142" spans="1:11" thickTop="1" thickBot="1" x14ac:dyDescent="0.3">
      <c r="A142" s="5" t="s">
        <v>472</v>
      </c>
      <c r="B142" s="5" t="s">
        <v>26</v>
      </c>
      <c r="C142" s="1" t="str">
        <f t="shared" si="6"/>
        <v>Bosques Del Valle</v>
      </c>
      <c r="D142" s="1" t="str">
        <f t="array" ref="D142">INDEX('zones in city -fixed'!$A$2:$A$62,MATCH(1,COUNTIF(A142,"*"&amp;'zones in city -fixed'!$A$2:$A$62&amp;"*"),0))</f>
        <v>Bosque</v>
      </c>
      <c r="E142" s="1" t="e">
        <f t="array" ref="E142">INDEX(#REF!,MATCH(1,COUNTIF(B142,"*"&amp;#REF!&amp;"*"),0))</f>
        <v>#REF!</v>
      </c>
      <c r="F142" s="1" t="str">
        <f t="array" ref="F142">_xlfn.IFNA(INDEX('zones in city -fixed'!$A$2:$A$62,MATCH(1,COUNTIF(B142,"*"&amp;'zones in city -fixed'!$A$2:$A$62&amp;"*"),0)),D142)</f>
        <v>Bosque</v>
      </c>
      <c r="G142" s="5" t="s">
        <v>63</v>
      </c>
      <c r="H142" s="5" t="s">
        <v>64</v>
      </c>
      <c r="I142" s="2" t="str">
        <f t="shared" si="7"/>
        <v>5250000</v>
      </c>
      <c r="J142" s="2" t="str">
        <f t="shared" si="8"/>
        <v>275</v>
      </c>
      <c r="K142"/>
    </row>
    <row r="143" spans="1:11" thickTop="1" thickBot="1" x14ac:dyDescent="0.3">
      <c r="A143" s="5" t="s">
        <v>2214</v>
      </c>
      <c r="B143" s="5" t="s">
        <v>2215</v>
      </c>
      <c r="C143" s="1" t="str">
        <f t="shared" si="6"/>
        <v>Rimini 967, Romance</v>
      </c>
      <c r="D143" s="1" t="e">
        <f t="array" ref="D143">INDEX('zones in city -fixed'!$A$2:$A$62,MATCH(1,COUNTIF(A143,"*"&amp;'zones in city -fixed'!$A$2:$A$62&amp;"*"),0))</f>
        <v>#N/A</v>
      </c>
      <c r="E143" s="1" t="e">
        <f t="array" ref="E143">INDEX(#REF!,MATCH(1,COUNTIF(B143,"*"&amp;#REF!&amp;"*"),0))</f>
        <v>#REF!</v>
      </c>
      <c r="F143" s="1" t="e">
        <f t="array" ref="F143">_xlfn.IFNA(INDEX('zones in city -fixed'!$A$2:$A$62,MATCH(1,COUNTIF(B143,"*"&amp;'zones in city -fixed'!$A$2:$A$62&amp;"*"),0)),D143)</f>
        <v>#N/A</v>
      </c>
      <c r="G143" s="5" t="s">
        <v>1611</v>
      </c>
      <c r="H143" s="5" t="s">
        <v>633</v>
      </c>
      <c r="I143" s="2" t="str">
        <f t="shared" si="7"/>
        <v>750000</v>
      </c>
      <c r="J143" s="2" t="str">
        <f t="shared" si="8"/>
        <v>120</v>
      </c>
      <c r="K143" s="2">
        <f>I143/J143</f>
        <v>6250</v>
      </c>
    </row>
    <row r="144" spans="1:11" thickTop="1" thickBot="1" x14ac:dyDescent="0.3">
      <c r="A144" s="5" t="s">
        <v>475</v>
      </c>
      <c r="B144" s="5" t="s">
        <v>476</v>
      </c>
      <c r="C144" s="1" t="str">
        <f t="shared" si="6"/>
        <v>Valle Verde, Valle Del Angel I Y Ii</v>
      </c>
      <c r="D144" s="1" t="str">
        <f t="array" ref="D144">INDEX('zones in city -fixed'!$A$2:$A$62,MATCH(1,COUNTIF(A144,"*"&amp;'zones in city -fixed'!$A$2:$A$62&amp;"*"),0))</f>
        <v>San Francisco</v>
      </c>
      <c r="E144" s="1" t="e">
        <f t="array" ref="E144">INDEX(#REF!,MATCH(1,COUNTIF(B144,"*"&amp;#REF!&amp;"*"),0))</f>
        <v>#REF!</v>
      </c>
      <c r="F144" s="1" t="str">
        <f t="array" ref="F144">_xlfn.IFNA(INDEX('zones in city -fixed'!$A$2:$A$62,MATCH(1,COUNTIF(B144,"*"&amp;'zones in city -fixed'!$A$2:$A$62&amp;"*"),0)),D144)</f>
        <v>Valle</v>
      </c>
      <c r="G144" s="5" t="s">
        <v>477</v>
      </c>
      <c r="H144" s="5" t="s">
        <v>68</v>
      </c>
      <c r="I144" s="2" t="str">
        <f t="shared" si="7"/>
        <v>6250000</v>
      </c>
      <c r="J144" s="2" t="str">
        <f t="shared" si="8"/>
        <v>319</v>
      </c>
      <c r="K144"/>
    </row>
    <row r="145" spans="1:11" thickTop="1" thickBot="1" x14ac:dyDescent="0.3">
      <c r="A145" s="5" t="s">
        <v>204</v>
      </c>
      <c r="B145" s="5" t="s">
        <v>478</v>
      </c>
      <c r="C145" s="1" t="str">
        <f t="shared" si="6"/>
        <v>Cumbre De Encinar, Cumbres De San Francisco I Y Ii</v>
      </c>
      <c r="D145" s="1" t="str">
        <f t="array" ref="D145">INDEX('zones in city -fixed'!$A$2:$A$62,MATCH(1,COUNTIF(A145,"*"&amp;'zones in city -fixed'!$A$2:$A$62&amp;"*"),0))</f>
        <v>San Francisco</v>
      </c>
      <c r="E145" s="1" t="e">
        <f t="array" ref="E145">INDEX(#REF!,MATCH(1,COUNTIF(B145,"*"&amp;#REF!&amp;"*"),0))</f>
        <v>#REF!</v>
      </c>
      <c r="F145" s="1" t="str">
        <f t="array" ref="F145">_xlfn.IFNA(INDEX('zones in city -fixed'!$A$2:$A$62,MATCH(1,COUNTIF(B145,"*"&amp;'zones in city -fixed'!$A$2:$A$62&amp;"*"),0)),D145)</f>
        <v>Cumbres</v>
      </c>
      <c r="G145" s="5" t="s">
        <v>105</v>
      </c>
      <c r="H145" s="5" t="s">
        <v>479</v>
      </c>
      <c r="I145" s="2" t="str">
        <f t="shared" si="7"/>
        <v>10000000</v>
      </c>
      <c r="J145" s="2" t="str">
        <f t="shared" si="8"/>
        <v>443</v>
      </c>
      <c r="K145"/>
    </row>
    <row r="146" spans="1:11" thickTop="1" thickBot="1" x14ac:dyDescent="0.3">
      <c r="A146" s="5" t="s">
        <v>480</v>
      </c>
      <c r="B146" s="5" t="s">
        <v>481</v>
      </c>
      <c r="C146" s="1" t="str">
        <f t="shared" si="6"/>
        <v>Santa Rita 2203, Santa Rita</v>
      </c>
      <c r="D146" s="1" t="str">
        <f t="array" ref="D146">INDEX('zones in city -fixed'!$A$2:$A$62,MATCH(1,COUNTIF(A146,"*"&amp;'zones in city -fixed'!$A$2:$A$62&amp;"*"),0))</f>
        <v>Centro</v>
      </c>
      <c r="E146" s="1" t="e">
        <f t="array" ref="E146">INDEX(#REF!,MATCH(1,COUNTIF(B146,"*"&amp;#REF!&amp;"*"),0))</f>
        <v>#REF!</v>
      </c>
      <c r="F146" s="1" t="str">
        <f t="array" ref="F146">_xlfn.IFNA(INDEX('zones in city -fixed'!$A$2:$A$62,MATCH(1,COUNTIF(B146,"*"&amp;'zones in city -fixed'!$A$2:$A$62&amp;"*"),0)),D146)</f>
        <v>Santa Rita</v>
      </c>
      <c r="G146" s="5" t="s">
        <v>482</v>
      </c>
      <c r="H146" s="5" t="s">
        <v>483</v>
      </c>
      <c r="I146" s="2" t="str">
        <f t="shared" si="7"/>
        <v>2400000</v>
      </c>
      <c r="J146" s="2" t="str">
        <f t="shared" si="8"/>
        <v>196</v>
      </c>
      <c r="K146"/>
    </row>
    <row r="147" spans="1:11" thickTop="1" thickBot="1" x14ac:dyDescent="0.3">
      <c r="A147" s="5" t="s">
        <v>1092</v>
      </c>
      <c r="B147" s="5" t="s">
        <v>1093</v>
      </c>
      <c r="C147" s="1" t="str">
        <f t="shared" si="6"/>
        <v>Bahía De Huatulco, Jardines Del Pedregal Residencial</v>
      </c>
      <c r="D147" s="1" t="e">
        <f t="array" ref="D147">INDEX('zones in city -fixed'!$A$2:$A$62,MATCH(1,COUNTIF(A147,"*"&amp;'zones in city -fixed'!$A$2:$A$62&amp;"*"),0))</f>
        <v>#N/A</v>
      </c>
      <c r="E147" s="1" t="e">
        <f t="array" ref="E147">INDEX(#REF!,MATCH(1,COUNTIF(B147,"*"&amp;#REF!&amp;"*"),0))</f>
        <v>#REF!</v>
      </c>
      <c r="F147" s="1" t="str">
        <f t="array" ref="F147">_xlfn.IFNA(INDEX('zones in city -fixed'!$A$2:$A$62,MATCH(1,COUNTIF(B147,"*"&amp;'zones in city -fixed'!$A$2:$A$62&amp;"*"),0)),D147)</f>
        <v>jardines</v>
      </c>
      <c r="G147" s="5" t="s">
        <v>818</v>
      </c>
      <c r="H147" s="5" t="s">
        <v>36</v>
      </c>
      <c r="I147" s="2" t="str">
        <f t="shared" si="7"/>
        <v>3500000</v>
      </c>
      <c r="J147" s="2" t="str">
        <f t="shared" si="8"/>
        <v>254</v>
      </c>
      <c r="K147"/>
    </row>
    <row r="148" spans="1:11" thickTop="1" thickBot="1" x14ac:dyDescent="0.3">
      <c r="A148" s="5" t="s">
        <v>487</v>
      </c>
      <c r="B148" s="5" t="s">
        <v>488</v>
      </c>
      <c r="C148" s="1" t="str">
        <f t="shared" si="6"/>
        <v>Los Arroyos I, Ii Y Iii</v>
      </c>
      <c r="D148" s="1" t="str">
        <f t="array" ref="D148">INDEX('zones in city -fixed'!$A$2:$A$62,MATCH(1,COUNTIF(A148,"*"&amp;'zones in city -fixed'!$A$2:$A$62&amp;"*"),0))</f>
        <v>Valle</v>
      </c>
      <c r="E148" s="1" t="e">
        <f t="array" ref="E148">INDEX(#REF!,MATCH(1,COUNTIF(B148,"*"&amp;#REF!&amp;"*"),0))</f>
        <v>#REF!</v>
      </c>
      <c r="F148" s="1" t="str">
        <f t="array" ref="F148">_xlfn.IFNA(INDEX('zones in city -fixed'!$A$2:$A$62,MATCH(1,COUNTIF(B148,"*"&amp;'zones in city -fixed'!$A$2:$A$62&amp;"*"),0)),D148)</f>
        <v>Los</v>
      </c>
      <c r="G148" s="5" t="s">
        <v>168</v>
      </c>
      <c r="H148" s="5" t="s">
        <v>489</v>
      </c>
      <c r="I148" s="2" t="str">
        <f t="shared" si="7"/>
        <v>1700000</v>
      </c>
      <c r="J148" s="2" t="str">
        <f t="shared" si="8"/>
        <v>106</v>
      </c>
      <c r="K148"/>
    </row>
    <row r="149" spans="1:11" thickTop="1" thickBot="1" x14ac:dyDescent="0.3">
      <c r="A149" s="5" t="s">
        <v>490</v>
      </c>
      <c r="B149" s="5" t="s">
        <v>491</v>
      </c>
      <c r="C149" s="1" t="str">
        <f t="shared" si="6"/>
        <v>Zona Industrial Nombre De Dios</v>
      </c>
      <c r="D149" s="1" t="e">
        <f t="array" ref="D149">INDEX('zones in city -fixed'!$A$2:$A$62,MATCH(1,COUNTIF(A149,"*"&amp;'zones in city -fixed'!$A$2:$A$62&amp;"*"),0))</f>
        <v>#N/A</v>
      </c>
      <c r="E149" s="1" t="e">
        <f t="array" ref="E149">INDEX(#REF!,MATCH(1,COUNTIF(B149,"*"&amp;#REF!&amp;"*"),0))</f>
        <v>#REF!</v>
      </c>
      <c r="F149" s="1" t="str">
        <f t="array" ref="F149">_xlfn.IFNA(INDEX('zones in city -fixed'!$A$2:$A$62,MATCH(1,COUNTIF(B149,"*"&amp;'zones in city -fixed'!$A$2:$A$62&amp;"*"),0)),D149)</f>
        <v>Industrial</v>
      </c>
      <c r="G149" s="5" t="s">
        <v>492</v>
      </c>
      <c r="H149" s="5" t="s">
        <v>54</v>
      </c>
      <c r="I149" s="2" t="str">
        <f t="shared" si="7"/>
        <v>1995000</v>
      </c>
      <c r="J149" s="2" t="str">
        <f t="shared" si="8"/>
        <v>415</v>
      </c>
      <c r="K149"/>
    </row>
    <row r="150" spans="1:11" thickTop="1" thickBot="1" x14ac:dyDescent="0.3">
      <c r="A150" s="5" t="s">
        <v>493</v>
      </c>
      <c r="B150" s="5" t="s">
        <v>494</v>
      </c>
      <c r="C150" s="1" t="str">
        <f t="shared" si="6"/>
        <v>Las Grullas, Campestre Las Carolinas</v>
      </c>
      <c r="D150" s="1" t="str">
        <f t="array" ref="D150">INDEX('zones in city -fixed'!$A$2:$A$62,MATCH(1,COUNTIF(A150,"*"&amp;'zones in city -fixed'!$A$2:$A$62&amp;"*"),0))</f>
        <v>Campestre</v>
      </c>
      <c r="E150" s="1" t="e">
        <f t="array" ref="E150">INDEX(#REF!,MATCH(1,COUNTIF(B150,"*"&amp;#REF!&amp;"*"),0))</f>
        <v>#REF!</v>
      </c>
      <c r="F150" s="1" t="str">
        <f t="array" ref="F150">_xlfn.IFNA(INDEX('zones in city -fixed'!$A$2:$A$62,MATCH(1,COUNTIF(B150,"*"&amp;'zones in city -fixed'!$A$2:$A$62&amp;"*"),0)),D150)</f>
        <v>Campestre</v>
      </c>
      <c r="G150" s="5" t="s">
        <v>495</v>
      </c>
      <c r="H150" s="5" t="s">
        <v>496</v>
      </c>
      <c r="I150" s="2" t="str">
        <f t="shared" si="7"/>
        <v>8730000</v>
      </c>
      <c r="J150" s="2" t="str">
        <f t="shared" si="8"/>
        <v>487</v>
      </c>
      <c r="K150"/>
    </row>
    <row r="151" spans="1:11" thickTop="1" thickBot="1" x14ac:dyDescent="0.3">
      <c r="A151" s="5" t="s">
        <v>497</v>
      </c>
      <c r="B151" s="5" t="s">
        <v>498</v>
      </c>
      <c r="C151" s="1" t="str">
        <f t="shared" si="6"/>
        <v>Republica De Jamaica 6320, Burócrata Estatal</v>
      </c>
      <c r="D151" s="1" t="str">
        <f t="array" ref="D151">INDEX('zones in city -fixed'!$A$2:$A$62,MATCH(1,COUNTIF(A151,"*"&amp;'zones in city -fixed'!$A$2:$A$62&amp;"*"),0))</f>
        <v>San Felipe</v>
      </c>
      <c r="E151" s="1" t="e">
        <f t="array" ref="E151">INDEX(#REF!,MATCH(1,COUNTIF(B151,"*"&amp;#REF!&amp;"*"),0))</f>
        <v>#REF!</v>
      </c>
      <c r="F151" s="1" t="str">
        <f t="array" ref="F151">_xlfn.IFNA(INDEX('zones in city -fixed'!$A$2:$A$62,MATCH(1,COUNTIF(B151,"*"&amp;'zones in city -fixed'!$A$2:$A$62&amp;"*"),0)),D151)</f>
        <v>San Felipe</v>
      </c>
      <c r="G151" s="5" t="s">
        <v>499</v>
      </c>
      <c r="H151" s="5" t="s">
        <v>500</v>
      </c>
      <c r="I151" s="2" t="str">
        <f t="shared" si="7"/>
        <v>7000000</v>
      </c>
      <c r="J151" s="2" t="str">
        <f t="shared" si="8"/>
        <v>478</v>
      </c>
      <c r="K151" s="2">
        <f>I151/J151</f>
        <v>14644.351464435147</v>
      </c>
    </row>
    <row r="152" spans="1:11" thickTop="1" thickBot="1" x14ac:dyDescent="0.3">
      <c r="A152" s="5" t="s">
        <v>501</v>
      </c>
      <c r="B152" s="5" t="s">
        <v>502</v>
      </c>
      <c r="C152" s="1" t="str">
        <f t="shared" si="6"/>
        <v>Bosque Del Olivo, Lomas Del Rejón</v>
      </c>
      <c r="D152" s="1" t="str">
        <f t="array" ref="D152">INDEX('zones in city -fixed'!$A$2:$A$62,MATCH(1,COUNTIF(A152,"*"&amp;'zones in city -fixed'!$A$2:$A$62&amp;"*"),0))</f>
        <v>Bosque</v>
      </c>
      <c r="E152" s="1" t="e">
        <f t="array" ref="E152">INDEX(#REF!,MATCH(1,COUNTIF(B152,"*"&amp;#REF!&amp;"*"),0))</f>
        <v>#REF!</v>
      </c>
      <c r="F152" s="1" t="str">
        <f t="array" ref="F152">_xlfn.IFNA(INDEX('zones in city -fixed'!$A$2:$A$62,MATCH(1,COUNTIF(B152,"*"&amp;'zones in city -fixed'!$A$2:$A$62&amp;"*"),0)),D152)</f>
        <v>Bosque</v>
      </c>
      <c r="G152" s="5" t="s">
        <v>503</v>
      </c>
      <c r="H152" s="5" t="s">
        <v>504</v>
      </c>
      <c r="I152" s="2" t="str">
        <f t="shared" si="7"/>
        <v>11050000</v>
      </c>
      <c r="J152" s="2" t="str">
        <f t="shared" si="8"/>
        <v>380</v>
      </c>
      <c r="K152"/>
    </row>
    <row r="153" spans="1:11" thickTop="1" thickBot="1" x14ac:dyDescent="0.3">
      <c r="A153" s="5" t="s">
        <v>8</v>
      </c>
      <c r="B153" s="5" t="s">
        <v>505</v>
      </c>
      <c r="C153" s="1" t="str">
        <f t="shared" si="6"/>
        <v>Quintas Del Sol</v>
      </c>
      <c r="D153" s="1" t="e">
        <f t="array" ref="D153">INDEX('zones in city -fixed'!$A$2:$A$62,MATCH(1,COUNTIF(A153,"*"&amp;'zones in city -fixed'!$A$2:$A$62&amp;"*"),0))</f>
        <v>#N/A</v>
      </c>
      <c r="E153" s="1" t="e">
        <f t="array" ref="E153">INDEX(#REF!,MATCH(1,COUNTIF(B153,"*"&amp;#REF!&amp;"*"),0))</f>
        <v>#REF!</v>
      </c>
      <c r="F153" s="1" t="str">
        <f t="array" ref="F153">_xlfn.IFNA(INDEX('zones in city -fixed'!$A$2:$A$62,MATCH(1,COUNTIF(B153,"*"&amp;'zones in city -fixed'!$A$2:$A$62&amp;"*"),0)),D153)</f>
        <v>Quintas del Sol</v>
      </c>
      <c r="G153" s="5" t="s">
        <v>506</v>
      </c>
      <c r="H153" s="5" t="s">
        <v>507</v>
      </c>
      <c r="I153" s="2" t="str">
        <f t="shared" si="7"/>
        <v>3900000</v>
      </c>
      <c r="J153" s="2" t="str">
        <f t="shared" si="8"/>
        <v>308</v>
      </c>
      <c r="K153"/>
    </row>
    <row r="154" spans="1:11" thickTop="1" thickBot="1" x14ac:dyDescent="0.3">
      <c r="A154" s="5" t="s">
        <v>508</v>
      </c>
      <c r="B154" s="5" t="s">
        <v>509</v>
      </c>
      <c r="C154" s="1" t="str">
        <f t="shared" si="6"/>
        <v>Vistas De La Sierra, Cantera Del Pedregal</v>
      </c>
      <c r="D154" s="1" t="str">
        <f t="array" ref="D154">INDEX('zones in city -fixed'!$A$2:$A$62,MATCH(1,COUNTIF(A154,"*"&amp;'zones in city -fixed'!$A$2:$A$62&amp;"*"),0))</f>
        <v>Cantera</v>
      </c>
      <c r="E154" s="1" t="e">
        <f t="array" ref="E154">INDEX(#REF!,MATCH(1,COUNTIF(B154,"*"&amp;#REF!&amp;"*"),0))</f>
        <v>#REF!</v>
      </c>
      <c r="F154" s="1" t="str">
        <f t="array" ref="F154">_xlfn.IFNA(INDEX('zones in city -fixed'!$A$2:$A$62,MATCH(1,COUNTIF(B154,"*"&amp;'zones in city -fixed'!$A$2:$A$62&amp;"*"),0)),D154)</f>
        <v>Cantera</v>
      </c>
      <c r="G154" s="5" t="s">
        <v>432</v>
      </c>
      <c r="H154" s="5" t="s">
        <v>510</v>
      </c>
      <c r="I154" s="2" t="str">
        <f t="shared" si="7"/>
        <v>11800000</v>
      </c>
      <c r="J154" s="2" t="str">
        <f t="shared" si="8"/>
        <v>470</v>
      </c>
      <c r="K154"/>
    </row>
    <row r="155" spans="1:11" thickTop="1" thickBot="1" x14ac:dyDescent="0.3">
      <c r="A155" s="5" t="s">
        <v>511</v>
      </c>
      <c r="B155" s="5" t="s">
        <v>512</v>
      </c>
      <c r="C155" s="1" t="str">
        <f t="shared" si="6"/>
        <v>Presa La Boquilla, Lomas Del Santuario</v>
      </c>
      <c r="D155" s="1" t="str">
        <f t="array" ref="D155">INDEX('zones in city -fixed'!$A$2:$A$62,MATCH(1,COUNTIF(A155,"*"&amp;'zones in city -fixed'!$A$2:$A$62&amp;"*"),0))</f>
        <v>Lomas del Santuario</v>
      </c>
      <c r="E155" s="1" t="e">
        <f t="array" ref="E155">INDEX(#REF!,MATCH(1,COUNTIF(B155,"*"&amp;#REF!&amp;"*"),0))</f>
        <v>#REF!</v>
      </c>
      <c r="F155" s="1" t="str">
        <f t="array" ref="F155">_xlfn.IFNA(INDEX('zones in city -fixed'!$A$2:$A$62,MATCH(1,COUNTIF(B155,"*"&amp;'zones in city -fixed'!$A$2:$A$62&amp;"*"),0)),D155)</f>
        <v>Lomas del Santuario</v>
      </c>
      <c r="G155" s="5" t="s">
        <v>426</v>
      </c>
      <c r="H155" s="5" t="s">
        <v>513</v>
      </c>
      <c r="I155" s="2" t="str">
        <f t="shared" si="7"/>
        <v>5900000</v>
      </c>
      <c r="J155" s="2" t="str">
        <f t="shared" si="8"/>
        <v>271</v>
      </c>
      <c r="K155"/>
    </row>
    <row r="156" spans="1:11" thickTop="1" thickBot="1" x14ac:dyDescent="0.3">
      <c r="A156" s="5" t="s">
        <v>514</v>
      </c>
      <c r="B156" s="5" t="s">
        <v>515</v>
      </c>
      <c r="C156" s="1" t="str">
        <f t="shared" si="6"/>
        <v>Quintas Del Sol Ii</v>
      </c>
      <c r="D156" s="1" t="e">
        <f t="array" ref="D156">INDEX('zones in city -fixed'!$A$2:$A$62,MATCH(1,COUNTIF(A156,"*"&amp;'zones in city -fixed'!$A$2:$A$62&amp;"*"),0))</f>
        <v>#N/A</v>
      </c>
      <c r="E156" s="1" t="e">
        <f t="array" ref="E156">INDEX(#REF!,MATCH(1,COUNTIF(B156,"*"&amp;#REF!&amp;"*"),0))</f>
        <v>#REF!</v>
      </c>
      <c r="F156" s="1" t="str">
        <f t="array" ref="F156">_xlfn.IFNA(INDEX('zones in city -fixed'!$A$2:$A$62,MATCH(1,COUNTIF(B156,"*"&amp;'zones in city -fixed'!$A$2:$A$62&amp;"*"),0)),D156)</f>
        <v>Quintas del Sol</v>
      </c>
      <c r="G156" s="5" t="s">
        <v>188</v>
      </c>
      <c r="H156" s="5" t="s">
        <v>516</v>
      </c>
      <c r="I156" s="2" t="str">
        <f t="shared" si="7"/>
        <v>37000000</v>
      </c>
      <c r="J156" s="2" t="str">
        <f t="shared" si="8"/>
        <v>1,396</v>
      </c>
      <c r="K156"/>
    </row>
    <row r="157" spans="1:11" thickTop="1" thickBot="1" x14ac:dyDescent="0.3">
      <c r="A157" s="5" t="s">
        <v>517</v>
      </c>
      <c r="B157" s="5" t="s">
        <v>518</v>
      </c>
      <c r="C157" s="1" t="str">
        <f t="shared" si="6"/>
        <v>Panamericana</v>
      </c>
      <c r="D157" s="1" t="str">
        <f t="array" ref="D157">INDEX('zones in city -fixed'!$A$2:$A$62,MATCH(1,COUNTIF(A157,"*"&amp;'zones in city -fixed'!$A$2:$A$62&amp;"*"),0))</f>
        <v>Panamericana</v>
      </c>
      <c r="E157" s="1" t="e">
        <f t="array" ref="E157">INDEX(#REF!,MATCH(1,COUNTIF(B157,"*"&amp;#REF!&amp;"*"),0))</f>
        <v>#REF!</v>
      </c>
      <c r="F157" s="1" t="str">
        <f t="array" ref="F157">_xlfn.IFNA(INDEX('zones in city -fixed'!$A$2:$A$62,MATCH(1,COUNTIF(B157,"*"&amp;'zones in city -fixed'!$A$2:$A$62&amp;"*"),0)),D157)</f>
        <v>Panamericana</v>
      </c>
      <c r="G157" s="5" t="s">
        <v>519</v>
      </c>
      <c r="H157" s="5" t="s">
        <v>520</v>
      </c>
      <c r="I157" s="2" t="str">
        <f t="shared" si="7"/>
        <v>2850000</v>
      </c>
      <c r="J157" s="2" t="str">
        <f t="shared" si="8"/>
        <v>231</v>
      </c>
      <c r="K157"/>
    </row>
    <row r="158" spans="1:11" thickTop="1" thickBot="1" x14ac:dyDescent="0.3">
      <c r="A158" s="5" t="s">
        <v>521</v>
      </c>
      <c r="B158" s="5" t="s">
        <v>522</v>
      </c>
      <c r="C158" s="1" t="str">
        <f t="shared" si="6"/>
        <v>Rinconada De La Sierra, Rinconada De La Sierra</v>
      </c>
      <c r="D158" s="1" t="str">
        <f t="array" ref="D158">INDEX('zones in city -fixed'!$A$2:$A$62,MATCH(1,COUNTIF(A158,"*"&amp;'zones in city -fixed'!$A$2:$A$62&amp;"*"),0))</f>
        <v>Rinconada</v>
      </c>
      <c r="E158" s="1" t="e">
        <f t="array" ref="E158">INDEX(#REF!,MATCH(1,COUNTIF(B158,"*"&amp;#REF!&amp;"*"),0))</f>
        <v>#REF!</v>
      </c>
      <c r="F158" s="1" t="str">
        <f t="array" ref="F158">_xlfn.IFNA(INDEX('zones in city -fixed'!$A$2:$A$62,MATCH(1,COUNTIF(B158,"*"&amp;'zones in city -fixed'!$A$2:$A$62&amp;"*"),0)),D158)</f>
        <v>Rinconada</v>
      </c>
      <c r="G158" s="5" t="s">
        <v>98</v>
      </c>
      <c r="H158" s="5" t="s">
        <v>523</v>
      </c>
      <c r="I158" s="2" t="str">
        <f t="shared" si="7"/>
        <v>2950000</v>
      </c>
      <c r="J158" s="2" t="str">
        <f t="shared" si="8"/>
        <v>228</v>
      </c>
      <c r="K158"/>
    </row>
    <row r="159" spans="1:11" thickTop="1" thickBot="1" x14ac:dyDescent="0.3">
      <c r="A159" s="5" t="s">
        <v>524</v>
      </c>
      <c r="B159" s="5" t="s">
        <v>525</v>
      </c>
      <c r="C159" s="1" t="str">
        <f t="shared" si="6"/>
        <v>Av. De Las Águilas, Colinas Del Sol</v>
      </c>
      <c r="D159" s="1" t="str">
        <f t="array" ref="D159">INDEX('zones in city -fixed'!$A$2:$A$62,MATCH(1,COUNTIF(A159,"*"&amp;'zones in city -fixed'!$A$2:$A$62&amp;"*"),0))</f>
        <v>norte</v>
      </c>
      <c r="E159" s="1" t="e">
        <f t="array" ref="E159">INDEX(#REF!,MATCH(1,COUNTIF(B159,"*"&amp;#REF!&amp;"*"),0))</f>
        <v>#REF!</v>
      </c>
      <c r="F159" s="1" t="str">
        <f t="array" ref="F159">_xlfn.IFNA(INDEX('zones in city -fixed'!$A$2:$A$62,MATCH(1,COUNTIF(B159,"*"&amp;'zones in city -fixed'!$A$2:$A$62&amp;"*"),0)),D159)</f>
        <v>Colina</v>
      </c>
      <c r="G159" s="5" t="s">
        <v>333</v>
      </c>
      <c r="H159" s="5" t="s">
        <v>526</v>
      </c>
      <c r="I159" s="2" t="str">
        <f t="shared" si="7"/>
        <v>1500000</v>
      </c>
      <c r="J159" s="2" t="str">
        <f t="shared" si="8"/>
        <v>149</v>
      </c>
      <c r="K159"/>
    </row>
    <row r="160" spans="1:11" thickTop="1" thickBot="1" x14ac:dyDescent="0.3">
      <c r="A160" s="5" t="s">
        <v>527</v>
      </c>
      <c r="B160" s="5" t="s">
        <v>360</v>
      </c>
      <c r="C160" s="1" t="str">
        <f t="shared" si="6"/>
        <v>Bosques De San Francisco</v>
      </c>
      <c r="D160" s="1" t="str">
        <f t="array" ref="D160">INDEX('zones in city -fixed'!$A$2:$A$62,MATCH(1,COUNTIF(A160,"*"&amp;'zones in city -fixed'!$A$2:$A$62&amp;"*"),0))</f>
        <v>San Francisco</v>
      </c>
      <c r="E160" s="1" t="e">
        <f t="array" ref="E160">INDEX(#REF!,MATCH(1,COUNTIF(B160,"*"&amp;#REF!&amp;"*"),0))</f>
        <v>#REF!</v>
      </c>
      <c r="F160" s="1" t="str">
        <f t="array" ref="F160">_xlfn.IFNA(INDEX('zones in city -fixed'!$A$2:$A$62,MATCH(1,COUNTIF(B160,"*"&amp;'zones in city -fixed'!$A$2:$A$62&amp;"*"),0)),D160)</f>
        <v>San Francisco</v>
      </c>
      <c r="G160" s="5" t="s">
        <v>214</v>
      </c>
      <c r="H160" s="5" t="s">
        <v>528</v>
      </c>
      <c r="I160" s="2" t="str">
        <f t="shared" si="7"/>
        <v>15000000</v>
      </c>
      <c r="J160" s="2" t="str">
        <f t="shared" si="8"/>
        <v>497</v>
      </c>
      <c r="K160"/>
    </row>
    <row r="161" spans="1:11" thickTop="1" thickBot="1" x14ac:dyDescent="0.3">
      <c r="A161" s="5" t="s">
        <v>529</v>
      </c>
      <c r="B161" s="5" t="s">
        <v>530</v>
      </c>
      <c r="C161" s="1" t="str">
        <f t="shared" si="6"/>
        <v>Cantera Romana 7710, Residencial La Cantera I, Ii, Iii, Iv Y V</v>
      </c>
      <c r="D161" s="1" t="str">
        <f t="array" ref="D161">INDEX('zones in city -fixed'!$A$2:$A$62,MATCH(1,COUNTIF(A161,"*"&amp;'zones in city -fixed'!$A$2:$A$62&amp;"*"),0))</f>
        <v>Cantera</v>
      </c>
      <c r="E161" s="1" t="e">
        <f t="array" ref="E161">INDEX(#REF!,MATCH(1,COUNTIF(B161,"*"&amp;#REF!&amp;"*"),0))</f>
        <v>#REF!</v>
      </c>
      <c r="F161" s="1" t="str">
        <f t="array" ref="F161">_xlfn.IFNA(INDEX('zones in city -fixed'!$A$2:$A$62,MATCH(1,COUNTIF(B161,"*"&amp;'zones in city -fixed'!$A$2:$A$62&amp;"*"),0)),D161)</f>
        <v>Cantera</v>
      </c>
      <c r="G161" s="5" t="s">
        <v>531</v>
      </c>
      <c r="H161" s="5" t="s">
        <v>532</v>
      </c>
      <c r="I161" s="2" t="str">
        <f t="shared" si="7"/>
        <v>6850000</v>
      </c>
      <c r="J161" s="2" t="str">
        <f t="shared" si="8"/>
        <v>343</v>
      </c>
      <c r="K161"/>
    </row>
    <row r="162" spans="1:11" thickTop="1" thickBot="1" x14ac:dyDescent="0.3">
      <c r="A162" s="5" t="s">
        <v>533</v>
      </c>
      <c r="B162" s="5" t="s">
        <v>191</v>
      </c>
      <c r="C162" s="1" t="str">
        <f t="shared" si="6"/>
        <v>Fraccionamiento Hacienda Isabella</v>
      </c>
      <c r="D162" s="1" t="e">
        <f t="array" ref="D162">INDEX('zones in city -fixed'!$A$2:$A$62,MATCH(1,COUNTIF(A162,"*"&amp;'zones in city -fixed'!$A$2:$A$62&amp;"*"),0))</f>
        <v>#N/A</v>
      </c>
      <c r="E162" s="1" t="e">
        <f t="array" ref="E162">INDEX(#REF!,MATCH(1,COUNTIF(B162,"*"&amp;#REF!&amp;"*"),0))</f>
        <v>#REF!</v>
      </c>
      <c r="F162" s="1" t="str">
        <f t="array" ref="F162">_xlfn.IFNA(INDEX('zones in city -fixed'!$A$2:$A$62,MATCH(1,COUNTIF(B162,"*"&amp;'zones in city -fixed'!$A$2:$A$62&amp;"*"),0)),D162)</f>
        <v>Isabella</v>
      </c>
      <c r="G162" s="5" t="s">
        <v>534</v>
      </c>
      <c r="H162" s="5" t="s">
        <v>423</v>
      </c>
      <c r="I162" s="2" t="str">
        <f t="shared" si="7"/>
        <v>2671923</v>
      </c>
      <c r="J162" s="2" t="str">
        <f t="shared" si="8"/>
        <v>171</v>
      </c>
      <c r="K162"/>
    </row>
    <row r="163" spans="1:11" thickTop="1" thickBot="1" x14ac:dyDescent="0.3">
      <c r="A163" s="5" t="s">
        <v>535</v>
      </c>
      <c r="B163" s="5" t="s">
        <v>536</v>
      </c>
      <c r="C163" s="1" t="str">
        <f t="shared" si="6"/>
        <v>Cerrada De Santa Clara, Haciendas I</v>
      </c>
      <c r="D163" s="1" t="str">
        <f t="array" ref="D163">INDEX('zones in city -fixed'!$A$2:$A$62,MATCH(1,COUNTIF(A163,"*"&amp;'zones in city -fixed'!$A$2:$A$62&amp;"*"),0))</f>
        <v>Hacienda</v>
      </c>
      <c r="E163" s="1" t="e">
        <f t="array" ref="E163">INDEX(#REF!,MATCH(1,COUNTIF(B163,"*"&amp;#REF!&amp;"*"),0))</f>
        <v>#REF!</v>
      </c>
      <c r="F163" s="1" t="str">
        <f t="array" ref="F163">_xlfn.IFNA(INDEX('zones in city -fixed'!$A$2:$A$62,MATCH(1,COUNTIF(B163,"*"&amp;'zones in city -fixed'!$A$2:$A$62&amp;"*"),0)),D163)</f>
        <v>Hacienda</v>
      </c>
      <c r="G163" s="5" t="s">
        <v>537</v>
      </c>
      <c r="H163" s="5" t="s">
        <v>538</v>
      </c>
      <c r="I163" s="2" t="str">
        <f t="shared" si="7"/>
        <v>6400000</v>
      </c>
      <c r="J163" s="2" t="str">
        <f t="shared" si="8"/>
        <v>417</v>
      </c>
      <c r="K163"/>
    </row>
    <row r="164" spans="1:11" thickTop="1" thickBot="1" x14ac:dyDescent="0.3">
      <c r="A164" s="5" t="s">
        <v>1929</v>
      </c>
      <c r="B164" s="5" t="s">
        <v>1930</v>
      </c>
      <c r="C164" s="1" t="str">
        <f t="shared" si="6"/>
        <v>Bahia De Kino, Bahías</v>
      </c>
      <c r="D164" s="1" t="e">
        <f t="array" ref="D164">INDEX('zones in city -fixed'!$A$2:$A$62,MATCH(1,COUNTIF(A164,"*"&amp;'zones in city -fixed'!$A$2:$A$62&amp;"*"),0))</f>
        <v>#N/A</v>
      </c>
      <c r="E164" s="1" t="e">
        <f t="array" ref="E164">INDEX(#REF!,MATCH(1,COUNTIF(B164,"*"&amp;#REF!&amp;"*"),0))</f>
        <v>#REF!</v>
      </c>
      <c r="F164" s="1" t="str">
        <f t="array" ref="F164">_xlfn.IFNA(INDEX('zones in city -fixed'!$A$2:$A$62,MATCH(1,COUNTIF(B164,"*"&amp;'zones in city -fixed'!$A$2:$A$62&amp;"*"),0)),D164)</f>
        <v>Bahia</v>
      </c>
      <c r="G164" s="5" t="s">
        <v>583</v>
      </c>
      <c r="H164" s="5" t="s">
        <v>1931</v>
      </c>
      <c r="I164" s="2" t="str">
        <f t="shared" si="7"/>
        <v>2790000</v>
      </c>
      <c r="J164" s="2" t="str">
        <f t="shared" si="8"/>
        <v>212</v>
      </c>
      <c r="K164"/>
    </row>
    <row r="165" spans="1:11" thickTop="1" thickBot="1" x14ac:dyDescent="0.3">
      <c r="A165" s="5" t="s">
        <v>204</v>
      </c>
      <c r="B165" s="5" t="s">
        <v>543</v>
      </c>
      <c r="C165" s="1" t="str">
        <f t="shared" si="6"/>
        <v>Alonso De Oliva 4202, Rincones De San Francisco</v>
      </c>
      <c r="D165" s="1" t="str">
        <f t="array" ref="D165">INDEX('zones in city -fixed'!$A$2:$A$62,MATCH(1,COUNTIF(A165,"*"&amp;'zones in city -fixed'!$A$2:$A$62&amp;"*"),0))</f>
        <v>San Francisco</v>
      </c>
      <c r="E165" s="1" t="e">
        <f t="array" ref="E165">INDEX(#REF!,MATCH(1,COUNTIF(B165,"*"&amp;#REF!&amp;"*"),0))</f>
        <v>#REF!</v>
      </c>
      <c r="F165" s="1" t="str">
        <f t="array" ref="F165">_xlfn.IFNA(INDEX('zones in city -fixed'!$A$2:$A$62,MATCH(1,COUNTIF(B165,"*"&amp;'zones in city -fixed'!$A$2:$A$62&amp;"*"),0)),D165)</f>
        <v>San Francisco</v>
      </c>
      <c r="G165" s="5" t="s">
        <v>537</v>
      </c>
      <c r="H165" s="5" t="s">
        <v>544</v>
      </c>
      <c r="I165" s="2" t="str">
        <f t="shared" si="7"/>
        <v>6400000</v>
      </c>
      <c r="J165" s="2" t="str">
        <f t="shared" si="8"/>
        <v>324</v>
      </c>
      <c r="K165"/>
    </row>
    <row r="166" spans="1:11" thickTop="1" thickBot="1" x14ac:dyDescent="0.3">
      <c r="A166" s="5" t="s">
        <v>545</v>
      </c>
      <c r="B166" s="5" t="s">
        <v>546</v>
      </c>
      <c r="C166" s="1" t="str">
        <f t="shared" si="6"/>
        <v>José María Iglesias, Panamericana</v>
      </c>
      <c r="D166" s="1" t="e">
        <f t="array" ref="D166">INDEX('zones in city -fixed'!$A$2:$A$62,MATCH(1,COUNTIF(A166,"*"&amp;'zones in city -fixed'!$A$2:$A$62&amp;"*"),0))</f>
        <v>#N/A</v>
      </c>
      <c r="E166" s="1" t="e">
        <f t="array" ref="E166">INDEX(#REF!,MATCH(1,COUNTIF(B166,"*"&amp;#REF!&amp;"*"),0))</f>
        <v>#REF!</v>
      </c>
      <c r="F166" s="1" t="str">
        <f t="array" ref="F166">_xlfn.IFNA(INDEX('zones in city -fixed'!$A$2:$A$62,MATCH(1,COUNTIF(B166,"*"&amp;'zones in city -fixed'!$A$2:$A$62&amp;"*"),0)),D166)</f>
        <v>Panamericana</v>
      </c>
      <c r="G166" s="5" t="s">
        <v>116</v>
      </c>
      <c r="H166" s="5" t="s">
        <v>547</v>
      </c>
      <c r="I166" s="2" t="str">
        <f t="shared" si="7"/>
        <v>5500000</v>
      </c>
      <c r="J166" s="2" t="str">
        <f t="shared" si="8"/>
        <v>464</v>
      </c>
      <c r="K166"/>
    </row>
    <row r="167" spans="1:11" thickTop="1" thickBot="1" x14ac:dyDescent="0.3">
      <c r="A167" s="5" t="s">
        <v>521</v>
      </c>
      <c r="B167" s="5" t="s">
        <v>548</v>
      </c>
      <c r="C167" s="1" t="str">
        <f t="shared" si="6"/>
        <v>Rinconada De La Sierra Etapa Iv, Rinconada De La Sierra</v>
      </c>
      <c r="D167" s="1" t="str">
        <f t="array" ref="D167">INDEX('zones in city -fixed'!$A$2:$A$62,MATCH(1,COUNTIF(A167,"*"&amp;'zones in city -fixed'!$A$2:$A$62&amp;"*"),0))</f>
        <v>Rinconada</v>
      </c>
      <c r="E167" s="1" t="e">
        <f t="array" ref="E167">INDEX(#REF!,MATCH(1,COUNTIF(B167,"*"&amp;#REF!&amp;"*"),0))</f>
        <v>#REF!</v>
      </c>
      <c r="F167" s="1" t="str">
        <f t="array" ref="F167">_xlfn.IFNA(INDEX('zones in city -fixed'!$A$2:$A$62,MATCH(1,COUNTIF(B167,"*"&amp;'zones in city -fixed'!$A$2:$A$62&amp;"*"),0)),D167)</f>
        <v>Rinconada</v>
      </c>
      <c r="G167" s="5" t="s">
        <v>549</v>
      </c>
      <c r="H167" s="5" t="s">
        <v>550</v>
      </c>
      <c r="I167" s="2" t="str">
        <f t="shared" si="7"/>
        <v>3350000</v>
      </c>
      <c r="J167" s="2" t="str">
        <f t="shared" si="8"/>
        <v>262</v>
      </c>
      <c r="K167"/>
    </row>
    <row r="168" spans="1:11" thickTop="1" thickBot="1" x14ac:dyDescent="0.3">
      <c r="A168" s="5" t="s">
        <v>551</v>
      </c>
      <c r="B168" s="5" t="s">
        <v>552</v>
      </c>
      <c r="C168" s="1" t="str">
        <f t="shared" si="6"/>
        <v>Quintas Del Sol Iii</v>
      </c>
      <c r="D168" s="1" t="e">
        <f t="array" ref="D168">INDEX('zones in city -fixed'!$A$2:$A$62,MATCH(1,COUNTIF(A168,"*"&amp;'zones in city -fixed'!$A$2:$A$62&amp;"*"),0))</f>
        <v>#N/A</v>
      </c>
      <c r="E168" s="1" t="e">
        <f t="array" ref="E168">INDEX(#REF!,MATCH(1,COUNTIF(B168,"*"&amp;#REF!&amp;"*"),0))</f>
        <v>#REF!</v>
      </c>
      <c r="F168" s="1" t="str">
        <f t="array" ref="F168">_xlfn.IFNA(INDEX('zones in city -fixed'!$A$2:$A$62,MATCH(1,COUNTIF(B168,"*"&amp;'zones in city -fixed'!$A$2:$A$62&amp;"*"),0)),D168)</f>
        <v>Quintas del Sol</v>
      </c>
      <c r="G168" s="5" t="s">
        <v>553</v>
      </c>
      <c r="H168" s="5" t="s">
        <v>554</v>
      </c>
      <c r="I168" s="2" t="str">
        <f t="shared" si="7"/>
        <v>9350000</v>
      </c>
      <c r="J168" s="2" t="str">
        <f t="shared" si="8"/>
        <v>526</v>
      </c>
      <c r="K168"/>
    </row>
    <row r="169" spans="1:11" thickTop="1" thickBot="1" x14ac:dyDescent="0.3">
      <c r="A169" s="5" t="s">
        <v>555</v>
      </c>
      <c r="B169" s="5" t="s">
        <v>415</v>
      </c>
      <c r="C169" s="1" t="str">
        <f t="shared" si="6"/>
        <v>Diamante Reliz</v>
      </c>
      <c r="D169" s="1" t="str">
        <f t="array" ref="D169">INDEX('zones in city -fixed'!$A$2:$A$62,MATCH(1,COUNTIF(A169,"*"&amp;'zones in city -fixed'!$A$2:$A$62&amp;"*"),0))</f>
        <v>Bosque</v>
      </c>
      <c r="E169" s="1" t="e">
        <f t="array" ref="E169">INDEX(#REF!,MATCH(1,COUNTIF(B169,"*"&amp;#REF!&amp;"*"),0))</f>
        <v>#REF!</v>
      </c>
      <c r="F169" s="1" t="str">
        <f t="array" ref="F169">_xlfn.IFNA(INDEX('zones in city -fixed'!$A$2:$A$62,MATCH(1,COUNTIF(B169,"*"&amp;'zones in city -fixed'!$A$2:$A$62&amp;"*"),0)),D169)</f>
        <v>Reliz</v>
      </c>
      <c r="G169" s="5" t="s">
        <v>556</v>
      </c>
      <c r="H169" s="5" t="s">
        <v>183</v>
      </c>
      <c r="I169" s="2" t="str">
        <f t="shared" si="7"/>
        <v>2379000</v>
      </c>
      <c r="J169" s="2" t="str">
        <f t="shared" si="8"/>
        <v>182</v>
      </c>
      <c r="K169"/>
    </row>
    <row r="170" spans="1:11" thickTop="1" thickBot="1" x14ac:dyDescent="0.3">
      <c r="A170" s="5" t="s">
        <v>557</v>
      </c>
      <c r="B170" s="5" t="s">
        <v>558</v>
      </c>
      <c r="C170" s="1" t="str">
        <f t="shared" si="6"/>
        <v>Carbonel, Panamericana</v>
      </c>
      <c r="D170" s="1" t="str">
        <f t="array" ref="D170">INDEX('zones in city -fixed'!$A$2:$A$62,MATCH(1,COUNTIF(A170,"*"&amp;'zones in city -fixed'!$A$2:$A$62&amp;"*"),0))</f>
        <v>Panamericana</v>
      </c>
      <c r="E170" s="1" t="e">
        <f t="array" ref="E170">INDEX(#REF!,MATCH(1,COUNTIF(B170,"*"&amp;#REF!&amp;"*"),0))</f>
        <v>#REF!</v>
      </c>
      <c r="F170" s="1" t="str">
        <f t="array" ref="F170">_xlfn.IFNA(INDEX('zones in city -fixed'!$A$2:$A$62,MATCH(1,COUNTIF(B170,"*"&amp;'zones in city -fixed'!$A$2:$A$62&amp;"*"),0)),D170)</f>
        <v>Panamericana</v>
      </c>
      <c r="G170" s="5" t="s">
        <v>559</v>
      </c>
      <c r="H170" s="5" t="s">
        <v>560</v>
      </c>
      <c r="I170" s="2" t="str">
        <f t="shared" si="7"/>
        <v>2250000</v>
      </c>
      <c r="J170" s="2" t="str">
        <f t="shared" si="8"/>
        <v>229</v>
      </c>
      <c r="K170"/>
    </row>
    <row r="171" spans="1:11" thickTop="1" thickBot="1" x14ac:dyDescent="0.3">
      <c r="A171" s="5" t="s">
        <v>321</v>
      </c>
      <c r="B171" s="5" t="s">
        <v>2589</v>
      </c>
      <c r="C171" s="1" t="str">
        <f t="shared" si="6"/>
        <v>Bahias</v>
      </c>
      <c r="D171" s="1" t="e">
        <f t="array" ref="D171">INDEX('zones in city -fixed'!$A$2:$A$62,MATCH(1,COUNTIF(A171,"*"&amp;'zones in city -fixed'!$A$2:$A$62&amp;"*"),0))</f>
        <v>#N/A</v>
      </c>
      <c r="E171" s="1" t="e">
        <f t="array" ref="E171">INDEX(#REF!,MATCH(1,COUNTIF(B171,"*"&amp;#REF!&amp;"*"),0))</f>
        <v>#REF!</v>
      </c>
      <c r="F171" s="1" t="str">
        <f t="array" ref="F171">_xlfn.IFNA(INDEX('zones in city -fixed'!$A$2:$A$62,MATCH(1,COUNTIF(B171,"*"&amp;'zones in city -fixed'!$A$2:$A$62&amp;"*"),0)),D171)</f>
        <v>Bahia</v>
      </c>
      <c r="G171" s="5" t="s">
        <v>323</v>
      </c>
      <c r="H171" s="5" t="s">
        <v>64</v>
      </c>
      <c r="I171" s="2" t="str">
        <f t="shared" si="7"/>
        <v>4100000</v>
      </c>
      <c r="J171" s="2" t="str">
        <f t="shared" si="8"/>
        <v>275</v>
      </c>
      <c r="K171"/>
    </row>
    <row r="172" spans="1:11" thickTop="1" thickBot="1" x14ac:dyDescent="0.3">
      <c r="A172" s="5" t="s">
        <v>564</v>
      </c>
      <c r="B172" s="5" t="s">
        <v>396</v>
      </c>
      <c r="C172" s="1" t="str">
        <f t="shared" si="6"/>
        <v>Cumbres De San Francisco I Y Ii</v>
      </c>
      <c r="D172" s="1" t="str">
        <f t="array" ref="D172">INDEX('zones in city -fixed'!$A$2:$A$62,MATCH(1,COUNTIF(A172,"*"&amp;'zones in city -fixed'!$A$2:$A$62&amp;"*"),0))</f>
        <v>Vista</v>
      </c>
      <c r="E172" s="1" t="e">
        <f t="array" ref="E172">INDEX(#REF!,MATCH(1,COUNTIF(B172,"*"&amp;#REF!&amp;"*"),0))</f>
        <v>#REF!</v>
      </c>
      <c r="F172" s="1" t="str">
        <f t="array" ref="F172">_xlfn.IFNA(INDEX('zones in city -fixed'!$A$2:$A$62,MATCH(1,COUNTIF(B172,"*"&amp;'zones in city -fixed'!$A$2:$A$62&amp;"*"),0)),D172)</f>
        <v>Cumbres</v>
      </c>
      <c r="G172" s="5" t="s">
        <v>178</v>
      </c>
      <c r="H172" s="5" t="s">
        <v>479</v>
      </c>
      <c r="I172" s="2" t="str">
        <f t="shared" si="7"/>
        <v>11000000</v>
      </c>
      <c r="J172" s="2" t="str">
        <f t="shared" si="8"/>
        <v>443</v>
      </c>
      <c r="K172"/>
    </row>
    <row r="173" spans="1:11" thickTop="1" thickBot="1" x14ac:dyDescent="0.3">
      <c r="A173" s="5" t="s">
        <v>511</v>
      </c>
      <c r="B173" s="5" t="s">
        <v>565</v>
      </c>
      <c r="C173" s="1" t="str">
        <f t="shared" si="6"/>
        <v>Presa Falcón, Lomas Del Santuario</v>
      </c>
      <c r="D173" s="1" t="str">
        <f t="array" ref="D173">INDEX('zones in city -fixed'!$A$2:$A$62,MATCH(1,COUNTIF(A173,"*"&amp;'zones in city -fixed'!$A$2:$A$62&amp;"*"),0))</f>
        <v>Lomas del Santuario</v>
      </c>
      <c r="E173" s="1" t="e">
        <f t="array" ref="E173">INDEX(#REF!,MATCH(1,COUNTIF(B173,"*"&amp;#REF!&amp;"*"),0))</f>
        <v>#REF!</v>
      </c>
      <c r="F173" s="1" t="str">
        <f t="array" ref="F173">_xlfn.IFNA(INDEX('zones in city -fixed'!$A$2:$A$62,MATCH(1,COUNTIF(B173,"*"&amp;'zones in city -fixed'!$A$2:$A$62&amp;"*"),0)),D173)</f>
        <v>Lomas del Santuario</v>
      </c>
      <c r="G173" s="5" t="s">
        <v>16</v>
      </c>
      <c r="H173" s="5" t="s">
        <v>566</v>
      </c>
      <c r="I173" s="2" t="str">
        <f t="shared" si="7"/>
        <v>4200000</v>
      </c>
      <c r="J173" s="2" t="str">
        <f t="shared" si="8"/>
        <v>257</v>
      </c>
      <c r="K173"/>
    </row>
    <row r="174" spans="1:11" thickTop="1" thickBot="1" x14ac:dyDescent="0.3">
      <c r="A174" s="5" t="s">
        <v>148</v>
      </c>
      <c r="B174" s="5" t="s">
        <v>567</v>
      </c>
      <c r="C174" s="1" t="str">
        <f t="shared" si="6"/>
        <v>Batallon De San Patricio, Santa Rita</v>
      </c>
      <c r="D174" s="1" t="str">
        <f t="array" ref="D174">INDEX('zones in city -fixed'!$A$2:$A$62,MATCH(1,COUNTIF(A174,"*"&amp;'zones in city -fixed'!$A$2:$A$62&amp;"*"),0))</f>
        <v>Santa Rita</v>
      </c>
      <c r="E174" s="1" t="e">
        <f t="array" ref="E174">INDEX(#REF!,MATCH(1,COUNTIF(B174,"*"&amp;#REF!&amp;"*"),0))</f>
        <v>#REF!</v>
      </c>
      <c r="F174" s="1" t="str">
        <f t="array" ref="F174">_xlfn.IFNA(INDEX('zones in city -fixed'!$A$2:$A$62,MATCH(1,COUNTIF(B174,"*"&amp;'zones in city -fixed'!$A$2:$A$62&amp;"*"),0)),D174)</f>
        <v>Santa Rita</v>
      </c>
      <c r="G174" s="5" t="s">
        <v>568</v>
      </c>
      <c r="H174" s="5" t="s">
        <v>569</v>
      </c>
      <c r="I174" s="2" t="str">
        <f t="shared" si="7"/>
        <v>3785000</v>
      </c>
      <c r="J174" s="2" t="str">
        <f t="shared" si="8"/>
        <v>251</v>
      </c>
      <c r="K174"/>
    </row>
    <row r="175" spans="1:11" thickTop="1" thickBot="1" x14ac:dyDescent="0.3">
      <c r="A175" s="5" t="s">
        <v>570</v>
      </c>
      <c r="B175" s="5" t="s">
        <v>571</v>
      </c>
      <c r="C175" s="1" t="str">
        <f t="shared" si="6"/>
        <v>Luminosita 2516, Fraccionamiento Hacienda Isabella</v>
      </c>
      <c r="D175" s="1" t="str">
        <f t="array" ref="D175">INDEX('zones in city -fixed'!$A$2:$A$62,MATCH(1,COUNTIF(A175,"*"&amp;'zones in city -fixed'!$A$2:$A$62&amp;"*"),0))</f>
        <v>Reliz</v>
      </c>
      <c r="E175" s="1" t="e">
        <f t="array" ref="E175">INDEX(#REF!,MATCH(1,COUNTIF(B175,"*"&amp;#REF!&amp;"*"),0))</f>
        <v>#REF!</v>
      </c>
      <c r="F175" s="1" t="str">
        <f t="array" ref="F175">_xlfn.IFNA(INDEX('zones in city -fixed'!$A$2:$A$62,MATCH(1,COUNTIF(B175,"*"&amp;'zones in city -fixed'!$A$2:$A$62&amp;"*"),0)),D175)</f>
        <v>Isabella</v>
      </c>
      <c r="G175" s="5" t="s">
        <v>61</v>
      </c>
      <c r="H175" s="5" t="s">
        <v>572</v>
      </c>
      <c r="I175" s="2" t="str">
        <f t="shared" si="7"/>
        <v>1800000</v>
      </c>
      <c r="J175" s="2" t="str">
        <f t="shared" si="8"/>
        <v>129</v>
      </c>
      <c r="K175"/>
    </row>
    <row r="176" spans="1:11" thickTop="1" thickBot="1" x14ac:dyDescent="0.3">
      <c r="A176" s="5" t="s">
        <v>573</v>
      </c>
      <c r="B176" s="5" t="s">
        <v>260</v>
      </c>
      <c r="C176" s="1" t="str">
        <f t="shared" si="6"/>
        <v>Sierra Victorino, Hacienda Santa Fé</v>
      </c>
      <c r="D176" s="1" t="str">
        <f t="array" ref="D176">INDEX('zones in city -fixed'!$A$2:$A$62,MATCH(1,COUNTIF(A176,"*"&amp;'zones in city -fixed'!$A$2:$A$62&amp;"*"),0))</f>
        <v>Hacienda</v>
      </c>
      <c r="E176" s="1" t="e">
        <f t="array" ref="E176">INDEX(#REF!,MATCH(1,COUNTIF(B176,"*"&amp;#REF!&amp;"*"),0))</f>
        <v>#REF!</v>
      </c>
      <c r="F176" s="1" t="str">
        <f t="array" ref="F176">_xlfn.IFNA(INDEX('zones in city -fixed'!$A$2:$A$62,MATCH(1,COUNTIF(B176,"*"&amp;'zones in city -fixed'!$A$2:$A$62&amp;"*"),0)),D176)</f>
        <v>Hacienda</v>
      </c>
      <c r="G176" s="5" t="s">
        <v>261</v>
      </c>
      <c r="H176" s="5" t="s">
        <v>574</v>
      </c>
      <c r="I176" s="2" t="str">
        <f t="shared" si="7"/>
        <v>26000000</v>
      </c>
      <c r="J176" s="2" t="str">
        <f t="shared" si="8"/>
        <v>1,393</v>
      </c>
      <c r="K176"/>
    </row>
    <row r="177" spans="1:11" thickTop="1" thickBot="1" x14ac:dyDescent="0.3">
      <c r="A177" s="5" t="s">
        <v>575</v>
      </c>
      <c r="B177" s="5" t="s">
        <v>576</v>
      </c>
      <c r="C177" s="1" t="str">
        <f t="shared" si="6"/>
        <v>Av. Cuauhtémoc, Cuauhtémoc</v>
      </c>
      <c r="D177" s="1" t="str">
        <f t="array" ref="D177">INDEX('zones in city -fixed'!$A$2:$A$62,MATCH(1,COUNTIF(A177,"*"&amp;'zones in city -fixed'!$A$2:$A$62&amp;"*"),0))</f>
        <v>Centro</v>
      </c>
      <c r="E177" s="1" t="e">
        <f t="array" ref="E177">INDEX(#REF!,MATCH(1,COUNTIF(B177,"*"&amp;#REF!&amp;"*"),0))</f>
        <v>#REF!</v>
      </c>
      <c r="F177" s="1" t="str">
        <f t="array" ref="F177">_xlfn.IFNA(INDEX('zones in city -fixed'!$A$2:$A$62,MATCH(1,COUNTIF(B177,"*"&amp;'zones in city -fixed'!$A$2:$A$62&amp;"*"),0)),D177)</f>
        <v>Centro</v>
      </c>
      <c r="G177" s="5" t="s">
        <v>577</v>
      </c>
      <c r="H177" s="5" t="s">
        <v>578</v>
      </c>
      <c r="I177" s="2" t="str">
        <f t="shared" si="7"/>
        <v>6880000</v>
      </c>
      <c r="J177" s="2" t="str">
        <f t="shared" si="8"/>
        <v>492</v>
      </c>
      <c r="K177" s="2">
        <f>I177/J177</f>
        <v>13983.739837398374</v>
      </c>
    </row>
    <row r="178" spans="1:11" thickTop="1" thickBot="1" x14ac:dyDescent="0.3">
      <c r="A178" s="5" t="s">
        <v>8</v>
      </c>
      <c r="B178" s="5" t="s">
        <v>579</v>
      </c>
      <c r="C178" s="1" t="str">
        <f t="shared" si="6"/>
        <v>Rinconada De La Sierra</v>
      </c>
      <c r="D178" s="1" t="e">
        <f t="array" ref="D178">INDEX('zones in city -fixed'!$A$2:$A$62,MATCH(1,COUNTIF(A178,"*"&amp;'zones in city -fixed'!$A$2:$A$62&amp;"*"),0))</f>
        <v>#N/A</v>
      </c>
      <c r="E178" s="1" t="e">
        <f t="array" ref="E178">INDEX(#REF!,MATCH(1,COUNTIF(B178,"*"&amp;#REF!&amp;"*"),0))</f>
        <v>#REF!</v>
      </c>
      <c r="F178" s="1" t="str">
        <f t="array" ref="F178">_xlfn.IFNA(INDEX('zones in city -fixed'!$A$2:$A$62,MATCH(1,COUNTIF(B178,"*"&amp;'zones in city -fixed'!$A$2:$A$62&amp;"*"),0)),D178)</f>
        <v>Rinconada</v>
      </c>
      <c r="G178" s="5" t="s">
        <v>580</v>
      </c>
      <c r="H178" s="5" t="s">
        <v>581</v>
      </c>
      <c r="I178" s="2" t="str">
        <f t="shared" si="7"/>
        <v>4370000</v>
      </c>
      <c r="J178" s="2" t="str">
        <f t="shared" si="8"/>
        <v>333</v>
      </c>
      <c r="K178"/>
    </row>
    <row r="179" spans="1:11" thickTop="1" thickBot="1" x14ac:dyDescent="0.3">
      <c r="A179" s="5" t="s">
        <v>582</v>
      </c>
      <c r="B179" s="5" t="s">
        <v>415</v>
      </c>
      <c r="C179" s="1" t="str">
        <f t="shared" si="6"/>
        <v>Diamante Reliz</v>
      </c>
      <c r="D179" s="1" t="e">
        <f t="array" ref="D179">INDEX('zones in city -fixed'!$A$2:$A$62,MATCH(1,COUNTIF(A179,"*"&amp;'zones in city -fixed'!$A$2:$A$62&amp;"*"),0))</f>
        <v>#N/A</v>
      </c>
      <c r="E179" s="1" t="e">
        <f t="array" ref="E179">INDEX(#REF!,MATCH(1,COUNTIF(B179,"*"&amp;#REF!&amp;"*"),0))</f>
        <v>#REF!</v>
      </c>
      <c r="F179" s="1" t="str">
        <f t="array" ref="F179">_xlfn.IFNA(INDEX('zones in city -fixed'!$A$2:$A$62,MATCH(1,COUNTIF(B179,"*"&amp;'zones in city -fixed'!$A$2:$A$62&amp;"*"),0)),D179)</f>
        <v>Reliz</v>
      </c>
      <c r="G179" s="5" t="s">
        <v>583</v>
      </c>
      <c r="H179" s="5" t="s">
        <v>128</v>
      </c>
      <c r="I179" s="2" t="str">
        <f t="shared" si="7"/>
        <v>2790000</v>
      </c>
      <c r="J179" s="2" t="str">
        <f t="shared" si="8"/>
        <v>213</v>
      </c>
      <c r="K179"/>
    </row>
    <row r="180" spans="1:11" thickTop="1" thickBot="1" x14ac:dyDescent="0.3">
      <c r="A180" s="5" t="s">
        <v>584</v>
      </c>
      <c r="B180" s="5" t="s">
        <v>585</v>
      </c>
      <c r="C180" s="1" t="str">
        <f t="shared" si="6"/>
        <v>Universidad La Salle #1623</v>
      </c>
      <c r="D180" s="1" t="str">
        <f t="array" ref="D180">INDEX('zones in city -fixed'!$A$2:$A$62,MATCH(1,COUNTIF(A180,"*"&amp;'zones in city -fixed'!$A$2:$A$62&amp;"*"),0))</f>
        <v>Universidad</v>
      </c>
      <c r="E180" s="1" t="e">
        <f t="array" ref="E180">INDEX(#REF!,MATCH(1,COUNTIF(B180,"*"&amp;#REF!&amp;"*"),0))</f>
        <v>#REF!</v>
      </c>
      <c r="F180" s="1" t="str">
        <f t="array" ref="F180">_xlfn.IFNA(INDEX('zones in city -fixed'!$A$2:$A$62,MATCH(1,COUNTIF(B180,"*"&amp;'zones in city -fixed'!$A$2:$A$62&amp;"*"),0)),D180)</f>
        <v>salle</v>
      </c>
      <c r="G180" s="5" t="s">
        <v>123</v>
      </c>
      <c r="H180" s="5" t="s">
        <v>586</v>
      </c>
      <c r="I180" s="2" t="str">
        <f t="shared" si="7"/>
        <v>1850000</v>
      </c>
      <c r="J180" s="2" t="str">
        <f t="shared" si="8"/>
        <v>199</v>
      </c>
      <c r="K180"/>
    </row>
    <row r="181" spans="1:11" thickTop="1" thickBot="1" x14ac:dyDescent="0.3">
      <c r="A181" s="5" t="s">
        <v>410</v>
      </c>
      <c r="B181" s="5" t="s">
        <v>587</v>
      </c>
      <c r="C181" s="1" t="str">
        <f t="shared" si="6"/>
        <v>Dominguez De Mendoza, San Felipe I</v>
      </c>
      <c r="D181" s="1" t="str">
        <f t="array" ref="D181">INDEX('zones in city -fixed'!$A$2:$A$62,MATCH(1,COUNTIF(A181,"*"&amp;'zones in city -fixed'!$A$2:$A$62&amp;"*"),0))</f>
        <v>San Felipe</v>
      </c>
      <c r="E181" s="1" t="e">
        <f t="array" ref="E181">INDEX(#REF!,MATCH(1,COUNTIF(B181,"*"&amp;#REF!&amp;"*"),0))</f>
        <v>#REF!</v>
      </c>
      <c r="F181" s="1" t="str">
        <f t="array" ref="F181">_xlfn.IFNA(INDEX('zones in city -fixed'!$A$2:$A$62,MATCH(1,COUNTIF(B181,"*"&amp;'zones in city -fixed'!$A$2:$A$62&amp;"*"),0)),D181)</f>
        <v>San Felipe</v>
      </c>
      <c r="G181" s="5" t="s">
        <v>83</v>
      </c>
      <c r="H181" s="5" t="s">
        <v>588</v>
      </c>
      <c r="I181" s="2" t="str">
        <f t="shared" si="7"/>
        <v>4300000</v>
      </c>
      <c r="J181" s="2" t="str">
        <f t="shared" si="8"/>
        <v>356</v>
      </c>
      <c r="K181"/>
    </row>
    <row r="182" spans="1:11" thickTop="1" thickBot="1" x14ac:dyDescent="0.3">
      <c r="A182" s="5" t="s">
        <v>589</v>
      </c>
      <c r="B182" s="5" t="s">
        <v>590</v>
      </c>
      <c r="C182" s="1" t="str">
        <f t="shared" si="6"/>
        <v>Campestre Residencial I</v>
      </c>
      <c r="D182" s="1" t="str">
        <f t="array" ref="D182">INDEX('zones in city -fixed'!$A$2:$A$62,MATCH(1,COUNTIF(A182,"*"&amp;'zones in city -fixed'!$A$2:$A$62&amp;"*"),0))</f>
        <v>Campestre</v>
      </c>
      <c r="E182" s="1" t="e">
        <f t="array" ref="E182">INDEX(#REF!,MATCH(1,COUNTIF(B182,"*"&amp;#REF!&amp;"*"),0))</f>
        <v>#REF!</v>
      </c>
      <c r="F182" s="1" t="str">
        <f t="array" ref="F182">_xlfn.IFNA(INDEX('zones in city -fixed'!$A$2:$A$62,MATCH(1,COUNTIF(B182,"*"&amp;'zones in city -fixed'!$A$2:$A$62&amp;"*"),0)),D182)</f>
        <v>Campestre</v>
      </c>
      <c r="G182" s="5" t="s">
        <v>218</v>
      </c>
      <c r="H182" s="5" t="s">
        <v>591</v>
      </c>
      <c r="I182" s="2" t="str">
        <f t="shared" si="7"/>
        <v>4700000</v>
      </c>
      <c r="J182" s="2" t="str">
        <f t="shared" si="8"/>
        <v>535</v>
      </c>
      <c r="K182"/>
    </row>
    <row r="183" spans="1:11" thickTop="1" thickBot="1" x14ac:dyDescent="0.3">
      <c r="A183" s="5" t="s">
        <v>592</v>
      </c>
      <c r="B183" s="5" t="s">
        <v>593</v>
      </c>
      <c r="C183" s="1" t="str">
        <f t="shared" si="6"/>
        <v>Avenida Bosque Real, Bosques Del Valle</v>
      </c>
      <c r="D183" s="1" t="str">
        <f t="array" ref="D183">INDEX('zones in city -fixed'!$A$2:$A$62,MATCH(1,COUNTIF(A183,"*"&amp;'zones in city -fixed'!$A$2:$A$62&amp;"*"),0))</f>
        <v>Bosque</v>
      </c>
      <c r="E183" s="1" t="e">
        <f t="array" ref="E183">INDEX(#REF!,MATCH(1,COUNTIF(B183,"*"&amp;#REF!&amp;"*"),0))</f>
        <v>#REF!</v>
      </c>
      <c r="F183" s="1" t="str">
        <f t="array" ref="F183">_xlfn.IFNA(INDEX('zones in city -fixed'!$A$2:$A$62,MATCH(1,COUNTIF(B183,"*"&amp;'zones in city -fixed'!$A$2:$A$62&amp;"*"),0)),D183)</f>
        <v>Bosque</v>
      </c>
      <c r="G183" s="5" t="s">
        <v>135</v>
      </c>
      <c r="H183" s="5" t="s">
        <v>594</v>
      </c>
      <c r="I183" s="2" t="str">
        <f t="shared" si="7"/>
        <v>5200000</v>
      </c>
      <c r="J183" s="2" t="str">
        <f t="shared" si="8"/>
        <v>264</v>
      </c>
      <c r="K183"/>
    </row>
    <row r="184" spans="1:11" thickTop="1" thickBot="1" x14ac:dyDescent="0.3">
      <c r="A184" s="5" t="s">
        <v>595</v>
      </c>
      <c r="B184" s="5" t="s">
        <v>596</v>
      </c>
      <c r="C184" s="1" t="str">
        <f t="shared" si="6"/>
        <v>Ciprés 1712, Las Granjas</v>
      </c>
      <c r="D184" s="1" t="str">
        <f t="array" ref="D184">INDEX('zones in city -fixed'!$A$2:$A$62,MATCH(1,COUNTIF(A184,"*"&amp;'zones in city -fixed'!$A$2:$A$62&amp;"*"),0))</f>
        <v>Centro</v>
      </c>
      <c r="E184" s="1" t="e">
        <f t="array" ref="E184">INDEX(#REF!,MATCH(1,COUNTIF(B184,"*"&amp;#REF!&amp;"*"),0))</f>
        <v>#REF!</v>
      </c>
      <c r="F184" s="1" t="str">
        <f t="array" ref="F184">_xlfn.IFNA(INDEX('zones in city -fixed'!$A$2:$A$62,MATCH(1,COUNTIF(B184,"*"&amp;'zones in city -fixed'!$A$2:$A$62&amp;"*"),0)),D184)</f>
        <v>Granjas</v>
      </c>
      <c r="G184" s="5" t="s">
        <v>597</v>
      </c>
      <c r="H184" s="5" t="s">
        <v>598</v>
      </c>
      <c r="I184" s="2" t="str">
        <f t="shared" si="7"/>
        <v>3600000</v>
      </c>
      <c r="J184" s="2" t="str">
        <f t="shared" si="8"/>
        <v>217</v>
      </c>
      <c r="K184"/>
    </row>
    <row r="185" spans="1:11" thickTop="1" thickBot="1" x14ac:dyDescent="0.3">
      <c r="A185" s="5" t="s">
        <v>1158</v>
      </c>
      <c r="B185" s="5" t="s">
        <v>322</v>
      </c>
      <c r="C185" s="1" t="str">
        <f t="shared" si="6"/>
        <v>Bahías</v>
      </c>
      <c r="D185" s="1" t="str">
        <f t="array" ref="D185">INDEX('zones in city -fixed'!$A$2:$A$62,MATCH(1,COUNTIF(A185,"*"&amp;'zones in city -fixed'!$A$2:$A$62&amp;"*"),0))</f>
        <v>Bahia</v>
      </c>
      <c r="E185" s="1" t="e">
        <f t="array" ref="E185">INDEX(#REF!,MATCH(1,COUNTIF(B185,"*"&amp;#REF!&amp;"*"),0))</f>
        <v>#REF!</v>
      </c>
      <c r="F185" s="1" t="str">
        <f t="array" ref="F185">_xlfn.IFNA(INDEX('zones in city -fixed'!$A$2:$A$62,MATCH(1,COUNTIF(B185,"*"&amp;'zones in city -fixed'!$A$2:$A$62&amp;"*"),0)),D185)</f>
        <v>Bahia</v>
      </c>
      <c r="G185" s="5" t="s">
        <v>1159</v>
      </c>
      <c r="H185" s="5" t="s">
        <v>1160</v>
      </c>
      <c r="I185" s="2" t="str">
        <f t="shared" si="7"/>
        <v>3465000</v>
      </c>
      <c r="J185" s="2" t="str">
        <f t="shared" si="8"/>
        <v>285</v>
      </c>
      <c r="K185"/>
    </row>
    <row r="186" spans="1:11" thickTop="1" thickBot="1" x14ac:dyDescent="0.3">
      <c r="A186" s="5" t="s">
        <v>602</v>
      </c>
      <c r="B186" s="5" t="s">
        <v>603</v>
      </c>
      <c r="C186" s="1" t="str">
        <f t="shared" si="6"/>
        <v>Misión Del Bosque  6504, Misión Del Valle Ii</v>
      </c>
      <c r="D186" s="1" t="str">
        <f t="array" ref="D186">INDEX('zones in city -fixed'!$A$2:$A$62,MATCH(1,COUNTIF(A186,"*"&amp;'zones in city -fixed'!$A$2:$A$62&amp;"*"),0))</f>
        <v>Valle</v>
      </c>
      <c r="E186" s="1" t="e">
        <f t="array" ref="E186">INDEX(#REF!,MATCH(1,COUNTIF(B186,"*"&amp;#REF!&amp;"*"),0))</f>
        <v>#REF!</v>
      </c>
      <c r="F186" s="1" t="str">
        <f t="array" ref="F186">_xlfn.IFNA(INDEX('zones in city -fixed'!$A$2:$A$62,MATCH(1,COUNTIF(B186,"*"&amp;'zones in city -fixed'!$A$2:$A$62&amp;"*"),0)),D186)</f>
        <v>Bosque</v>
      </c>
      <c r="G186" s="5" t="s">
        <v>235</v>
      </c>
      <c r="H186" s="5" t="s">
        <v>604</v>
      </c>
      <c r="I186" s="2" t="str">
        <f t="shared" si="7"/>
        <v>5700000</v>
      </c>
      <c r="J186" s="2" t="str">
        <f t="shared" si="8"/>
        <v>292</v>
      </c>
      <c r="K186"/>
    </row>
    <row r="187" spans="1:11" thickTop="1" thickBot="1" x14ac:dyDescent="0.3">
      <c r="A187" s="5" t="s">
        <v>605</v>
      </c>
      <c r="B187" s="5" t="s">
        <v>30</v>
      </c>
      <c r="C187" s="1" t="str">
        <f t="shared" si="6"/>
        <v>San Felipe I</v>
      </c>
      <c r="D187" s="1" t="str">
        <f t="array" ref="D187">INDEX('zones in city -fixed'!$A$2:$A$62,MATCH(1,COUNTIF(A187,"*"&amp;'zones in city -fixed'!$A$2:$A$62&amp;"*"),0))</f>
        <v>San Felipe</v>
      </c>
      <c r="E187" s="1" t="e">
        <f t="array" ref="E187">INDEX(#REF!,MATCH(1,COUNTIF(B187,"*"&amp;#REF!&amp;"*"),0))</f>
        <v>#REF!</v>
      </c>
      <c r="F187" s="1" t="str">
        <f t="array" ref="F187">_xlfn.IFNA(INDEX('zones in city -fixed'!$A$2:$A$62,MATCH(1,COUNTIF(B187,"*"&amp;'zones in city -fixed'!$A$2:$A$62&amp;"*"),0)),D187)</f>
        <v>San Felipe</v>
      </c>
      <c r="G187" s="5" t="s">
        <v>31</v>
      </c>
      <c r="H187" s="5" t="s">
        <v>32</v>
      </c>
      <c r="I187" s="2" t="str">
        <f t="shared" si="7"/>
        <v>3200000</v>
      </c>
      <c r="J187" s="2" t="str">
        <f t="shared" si="8"/>
        <v>143</v>
      </c>
      <c r="K187"/>
    </row>
    <row r="188" spans="1:11" thickTop="1" thickBot="1" x14ac:dyDescent="0.3">
      <c r="A188" s="5" t="s">
        <v>1390</v>
      </c>
      <c r="B188" s="5" t="s">
        <v>322</v>
      </c>
      <c r="C188" s="1" t="str">
        <f t="shared" si="6"/>
        <v>Bahías</v>
      </c>
      <c r="D188" s="1" t="str">
        <f t="array" ref="D188">INDEX('zones in city -fixed'!$A$2:$A$62,MATCH(1,COUNTIF(A188,"*"&amp;'zones in city -fixed'!$A$2:$A$62&amp;"*"),0))</f>
        <v>Los</v>
      </c>
      <c r="E188" s="1" t="e">
        <f t="array" ref="E188">INDEX(#REF!,MATCH(1,COUNTIF(B188,"*"&amp;#REF!&amp;"*"),0))</f>
        <v>#REF!</v>
      </c>
      <c r="F188" s="1" t="str">
        <f t="array" ref="F188">_xlfn.IFNA(INDEX('zones in city -fixed'!$A$2:$A$62,MATCH(1,COUNTIF(B188,"*"&amp;'zones in city -fixed'!$A$2:$A$62&amp;"*"),0)),D188)</f>
        <v>Los</v>
      </c>
      <c r="G188" s="5" t="s">
        <v>818</v>
      </c>
      <c r="H188" s="5" t="s">
        <v>1147</v>
      </c>
      <c r="I188" s="2" t="str">
        <f t="shared" si="7"/>
        <v>3500000</v>
      </c>
      <c r="J188" s="2" t="str">
        <f t="shared" si="8"/>
        <v>305</v>
      </c>
      <c r="K188"/>
    </row>
    <row r="189" spans="1:11" thickTop="1" thickBot="1" x14ac:dyDescent="0.3">
      <c r="A189" s="5" t="s">
        <v>1185</v>
      </c>
      <c r="B189" s="5" t="s">
        <v>1186</v>
      </c>
      <c r="C189" s="1" t="str">
        <f t="shared" si="6"/>
        <v>Bahías De Banderas, Bahías</v>
      </c>
      <c r="D189" s="1" t="str">
        <f t="array" ref="D189">INDEX('zones in city -fixed'!$A$2:$A$62,MATCH(1,COUNTIF(A189,"*"&amp;'zones in city -fixed'!$A$2:$A$62&amp;"*"),0))</f>
        <v>Bahia</v>
      </c>
      <c r="E189" s="1" t="e">
        <f t="array" ref="E189">INDEX(#REF!,MATCH(1,COUNTIF(B189,"*"&amp;#REF!&amp;"*"),0))</f>
        <v>#REF!</v>
      </c>
      <c r="F189" s="1" t="str">
        <f t="array" ref="F189">_xlfn.IFNA(INDEX('zones in city -fixed'!$A$2:$A$62,MATCH(1,COUNTIF(B189,"*"&amp;'zones in city -fixed'!$A$2:$A$62&amp;"*"),0)),D189)</f>
        <v>Bahia</v>
      </c>
      <c r="G189" s="5" t="s">
        <v>354</v>
      </c>
      <c r="H189" s="5" t="s">
        <v>1187</v>
      </c>
      <c r="I189" s="2" t="str">
        <f t="shared" si="7"/>
        <v>4000000</v>
      </c>
      <c r="J189" s="2" t="str">
        <f t="shared" si="8"/>
        <v>293</v>
      </c>
      <c r="K189"/>
    </row>
    <row r="190" spans="1:11" thickTop="1" thickBot="1" x14ac:dyDescent="0.3">
      <c r="A190" s="5" t="s">
        <v>29</v>
      </c>
      <c r="B190" s="5" t="s">
        <v>612</v>
      </c>
      <c r="C190" s="1" t="str">
        <f t="shared" si="6"/>
        <v>San Felipe Ii</v>
      </c>
      <c r="D190" s="1" t="str">
        <f t="array" ref="D190">INDEX('zones in city -fixed'!$A$2:$A$62,MATCH(1,COUNTIF(A190,"*"&amp;'zones in city -fixed'!$A$2:$A$62&amp;"*"),0))</f>
        <v>San Felipe</v>
      </c>
      <c r="E190" s="1" t="e">
        <f t="array" ref="E190">INDEX(#REF!,MATCH(1,COUNTIF(B190,"*"&amp;#REF!&amp;"*"),0))</f>
        <v>#REF!</v>
      </c>
      <c r="F190" s="1" t="str">
        <f t="array" ref="F190">_xlfn.IFNA(INDEX('zones in city -fixed'!$A$2:$A$62,MATCH(1,COUNTIF(B190,"*"&amp;'zones in city -fixed'!$A$2:$A$62&amp;"*"),0)),D190)</f>
        <v>San Felipe</v>
      </c>
      <c r="G190" s="5" t="s">
        <v>613</v>
      </c>
      <c r="H190" s="5" t="s">
        <v>614</v>
      </c>
      <c r="I190" s="2" t="str">
        <f t="shared" si="7"/>
        <v>8250000</v>
      </c>
      <c r="J190" s="2" t="str">
        <f t="shared" si="8"/>
        <v>480</v>
      </c>
      <c r="K190"/>
    </row>
    <row r="191" spans="1:11" thickTop="1" thickBot="1" x14ac:dyDescent="0.3">
      <c r="A191" s="5" t="s">
        <v>1053</v>
      </c>
      <c r="B191" s="5" t="s">
        <v>1054</v>
      </c>
      <c r="C191" s="1" t="str">
        <f t="shared" si="6"/>
        <v>Barranca De Huerachi, Barrancas</v>
      </c>
      <c r="D191" s="1" t="str">
        <f t="array" ref="D191">INDEX('zones in city -fixed'!$A$2:$A$62,MATCH(1,COUNTIF(A191,"*"&amp;'zones in city -fixed'!$A$2:$A$62&amp;"*"),0))</f>
        <v>barranca</v>
      </c>
      <c r="E191" s="1" t="e">
        <f t="array" ref="E191">INDEX(#REF!,MATCH(1,COUNTIF(B191,"*"&amp;#REF!&amp;"*"),0))</f>
        <v>#REF!</v>
      </c>
      <c r="F191" s="1" t="str">
        <f t="array" ref="F191">_xlfn.IFNA(INDEX('zones in city -fixed'!$A$2:$A$62,MATCH(1,COUNTIF(B191,"*"&amp;'zones in city -fixed'!$A$2:$A$62&amp;"*"),0)),D191)</f>
        <v>barranca</v>
      </c>
      <c r="G191" s="5" t="s">
        <v>1055</v>
      </c>
      <c r="H191" s="5" t="s">
        <v>1056</v>
      </c>
      <c r="I191" s="2" t="str">
        <f t="shared" si="7"/>
        <v>3800000</v>
      </c>
      <c r="J191" s="2" t="str">
        <f t="shared" si="8"/>
        <v>291</v>
      </c>
      <c r="K191"/>
    </row>
    <row r="192" spans="1:11" thickTop="1" thickBot="1" x14ac:dyDescent="0.3">
      <c r="A192" s="5" t="s">
        <v>441</v>
      </c>
      <c r="B192" s="5" t="s">
        <v>442</v>
      </c>
      <c r="C192" s="1" t="str">
        <f t="shared" si="6"/>
        <v>Barranca Sinforosa, Barrancas</v>
      </c>
      <c r="D192" s="1" t="str">
        <f t="array" ref="D192">INDEX('zones in city -fixed'!$A$2:$A$62,MATCH(1,COUNTIF(A192,"*"&amp;'zones in city -fixed'!$A$2:$A$62&amp;"*"),0))</f>
        <v>barranca</v>
      </c>
      <c r="E192" s="1" t="e">
        <f t="array" ref="E192">INDEX(#REF!,MATCH(1,COUNTIF(B192,"*"&amp;#REF!&amp;"*"),0))</f>
        <v>#REF!</v>
      </c>
      <c r="F192" s="1" t="str">
        <f t="array" ref="F192">_xlfn.IFNA(INDEX('zones in city -fixed'!$A$2:$A$62,MATCH(1,COUNTIF(B192,"*"&amp;'zones in city -fixed'!$A$2:$A$62&amp;"*"),0)),D192)</f>
        <v>barranca</v>
      </c>
      <c r="G192" s="5" t="s">
        <v>443</v>
      </c>
      <c r="H192" s="5" t="s">
        <v>444</v>
      </c>
      <c r="I192" s="2" t="str">
        <f t="shared" si="7"/>
        <v>5800000</v>
      </c>
      <c r="J192" s="2" t="str">
        <f t="shared" si="8"/>
        <v>483</v>
      </c>
      <c r="K192"/>
    </row>
    <row r="193" spans="1:11" thickTop="1" thickBot="1" x14ac:dyDescent="0.3">
      <c r="A193" s="5" t="s">
        <v>619</v>
      </c>
      <c r="B193" s="5" t="s">
        <v>620</v>
      </c>
      <c r="C193" s="1" t="str">
        <f t="shared" si="6"/>
        <v>Haciendas 3 Hermanos, Haciendas Iii</v>
      </c>
      <c r="D193" s="1" t="str">
        <f t="array" ref="D193">INDEX('zones in city -fixed'!$A$2:$A$62,MATCH(1,COUNTIF(A193,"*"&amp;'zones in city -fixed'!$A$2:$A$62&amp;"*"),0))</f>
        <v>Hacienda</v>
      </c>
      <c r="E193" s="1" t="e">
        <f t="array" ref="E193">INDEX(#REF!,MATCH(1,COUNTIF(B193,"*"&amp;#REF!&amp;"*"),0))</f>
        <v>#REF!</v>
      </c>
      <c r="F193" s="1" t="str">
        <f t="array" ref="F193">_xlfn.IFNA(INDEX('zones in city -fixed'!$A$2:$A$62,MATCH(1,COUNTIF(B193,"*"&amp;'zones in city -fixed'!$A$2:$A$62&amp;"*"),0)),D193)</f>
        <v>Hacienda</v>
      </c>
      <c r="G193" s="5" t="s">
        <v>19</v>
      </c>
      <c r="H193" s="5" t="s">
        <v>621</v>
      </c>
      <c r="I193" s="2" t="str">
        <f t="shared" si="7"/>
        <v>9500000</v>
      </c>
      <c r="J193" s="2" t="str">
        <f t="shared" si="8"/>
        <v>429</v>
      </c>
      <c r="K193"/>
    </row>
    <row r="194" spans="1:11" thickTop="1" thickBot="1" x14ac:dyDescent="0.3">
      <c r="A194" s="5" t="s">
        <v>622</v>
      </c>
      <c r="B194" s="5" t="s">
        <v>623</v>
      </c>
      <c r="C194" s="1" t="str">
        <f t="shared" ref="C194:C257" si="9">LEFT(B194,FIND("Chih",B194)-3)</f>
        <v>Alabama, Quintas Del Sol</v>
      </c>
      <c r="D194" s="1" t="str">
        <f t="array" ref="D194">INDEX('zones in city -fixed'!$A$2:$A$62,MATCH(1,COUNTIF(A194,"*"&amp;'zones in city -fixed'!$A$2:$A$62&amp;"*"),0))</f>
        <v>Quintas del Sol</v>
      </c>
      <c r="E194" s="1" t="e">
        <f t="array" ref="E194">INDEX(#REF!,MATCH(1,COUNTIF(B194,"*"&amp;#REF!&amp;"*"),0))</f>
        <v>#REF!</v>
      </c>
      <c r="F194" s="1" t="str">
        <f t="array" ref="F194">_xlfn.IFNA(INDEX('zones in city -fixed'!$A$2:$A$62,MATCH(1,COUNTIF(B194,"*"&amp;'zones in city -fixed'!$A$2:$A$62&amp;"*"),0)),D194)</f>
        <v>Quintas del Sol</v>
      </c>
      <c r="G194" s="5" t="s">
        <v>624</v>
      </c>
      <c r="H194" s="5" t="s">
        <v>625</v>
      </c>
      <c r="I194" s="2" t="str">
        <f t="shared" ref="I194:I257" si="10">LEFT(G194,FIND(" ",G194)-1)</f>
        <v>16000000</v>
      </c>
      <c r="J194" s="2" t="str">
        <f t="shared" ref="J194:J257" si="11">LEFT(H194,FIND(" ",H194)-1)</f>
        <v>960</v>
      </c>
      <c r="K194"/>
    </row>
    <row r="195" spans="1:11" thickTop="1" thickBot="1" x14ac:dyDescent="0.3">
      <c r="A195" s="5" t="s">
        <v>626</v>
      </c>
      <c r="B195" s="5" t="s">
        <v>627</v>
      </c>
      <c r="C195" s="1" t="str">
        <f t="shared" si="9"/>
        <v>Claustros De Los Agustinos, Los Claustros Universidad</v>
      </c>
      <c r="D195" s="1" t="str">
        <f t="array" ref="D195">INDEX('zones in city -fixed'!$A$2:$A$62,MATCH(1,COUNTIF(A195,"*"&amp;'zones in city -fixed'!$A$2:$A$62&amp;"*"),0))</f>
        <v>norte</v>
      </c>
      <c r="E195" s="1" t="e">
        <f t="array" ref="E195">INDEX(#REF!,MATCH(1,COUNTIF(B195,"*"&amp;#REF!&amp;"*"),0))</f>
        <v>#REF!</v>
      </c>
      <c r="F195" s="1" t="str">
        <f t="array" ref="F195">_xlfn.IFNA(INDEX('zones in city -fixed'!$A$2:$A$62,MATCH(1,COUNTIF(B195,"*"&amp;'zones in city -fixed'!$A$2:$A$62&amp;"*"),0)),D195)</f>
        <v>Universidad</v>
      </c>
      <c r="G195" s="5" t="s">
        <v>628</v>
      </c>
      <c r="H195" s="5" t="s">
        <v>629</v>
      </c>
      <c r="I195" s="2" t="str">
        <f t="shared" si="10"/>
        <v>1650000</v>
      </c>
      <c r="J195" s="2" t="str">
        <f t="shared" si="11"/>
        <v>144</v>
      </c>
      <c r="K195"/>
    </row>
    <row r="196" spans="1:11" thickTop="1" thickBot="1" x14ac:dyDescent="0.3">
      <c r="A196" s="5" t="s">
        <v>630</v>
      </c>
      <c r="B196" s="5" t="s">
        <v>631</v>
      </c>
      <c r="C196" s="1" t="str">
        <f t="shared" si="9"/>
        <v>Circuito Valle Del Ebro</v>
      </c>
      <c r="D196" s="1" t="str">
        <f t="array" ref="D196">INDEX('zones in city -fixed'!$A$2:$A$62,MATCH(1,COUNTIF(A196,"*"&amp;'zones in city -fixed'!$A$2:$A$62&amp;"*"),0))</f>
        <v>Valle</v>
      </c>
      <c r="E196" s="1" t="e">
        <f t="array" ref="E196">INDEX(#REF!,MATCH(1,COUNTIF(B196,"*"&amp;#REF!&amp;"*"),0))</f>
        <v>#REF!</v>
      </c>
      <c r="F196" s="1" t="str">
        <f t="array" ref="F196">_xlfn.IFNA(INDEX('zones in city -fixed'!$A$2:$A$62,MATCH(1,COUNTIF(B196,"*"&amp;'zones in city -fixed'!$A$2:$A$62&amp;"*"),0)),D196)</f>
        <v>Valle</v>
      </c>
      <c r="G196" s="5" t="s">
        <v>632</v>
      </c>
      <c r="H196" s="5" t="s">
        <v>633</v>
      </c>
      <c r="I196" s="2" t="str">
        <f t="shared" si="10"/>
        <v>2320000</v>
      </c>
      <c r="J196" s="2" t="str">
        <f t="shared" si="11"/>
        <v>120</v>
      </c>
      <c r="K196"/>
    </row>
    <row r="197" spans="1:11" thickTop="1" thickBot="1" x14ac:dyDescent="0.3">
      <c r="A197" s="5" t="s">
        <v>634</v>
      </c>
      <c r="B197" s="5" t="s">
        <v>635</v>
      </c>
      <c r="C197" s="1" t="str">
        <f t="shared" si="9"/>
        <v>12 A. 5212, Santa Rosa</v>
      </c>
      <c r="D197" s="1" t="str">
        <f t="array" ref="D197">INDEX('zones in city -fixed'!$A$2:$A$62,MATCH(1,COUNTIF(A197,"*"&amp;'zones in city -fixed'!$A$2:$A$62&amp;"*"),0))</f>
        <v>Centro</v>
      </c>
      <c r="E197" s="1" t="e">
        <f t="array" ref="E197">INDEX(#REF!,MATCH(1,COUNTIF(B197,"*"&amp;#REF!&amp;"*"),0))</f>
        <v>#REF!</v>
      </c>
      <c r="F197" s="1" t="str">
        <f t="array" ref="F197">_xlfn.IFNA(INDEX('zones in city -fixed'!$A$2:$A$62,MATCH(1,COUNTIF(B197,"*"&amp;'zones in city -fixed'!$A$2:$A$62&amp;"*"),0)),D197)</f>
        <v>Santa Rosa</v>
      </c>
      <c r="G197" s="5" t="s">
        <v>636</v>
      </c>
      <c r="H197" s="5" t="s">
        <v>637</v>
      </c>
      <c r="I197" s="2" t="str">
        <f t="shared" si="10"/>
        <v>1390000</v>
      </c>
      <c r="J197" s="2" t="str">
        <f t="shared" si="11"/>
        <v>134</v>
      </c>
      <c r="K197"/>
    </row>
    <row r="198" spans="1:11" thickTop="1" thickBot="1" x14ac:dyDescent="0.3">
      <c r="A198" s="5" t="s">
        <v>638</v>
      </c>
      <c r="B198" s="5" t="s">
        <v>476</v>
      </c>
      <c r="C198" s="1" t="str">
        <f t="shared" si="9"/>
        <v>Valle Verde, Valle Del Angel I Y Ii</v>
      </c>
      <c r="D198" s="1" t="str">
        <f t="array" ref="D198">INDEX('zones in city -fixed'!$A$2:$A$62,MATCH(1,COUNTIF(A198,"*"&amp;'zones in city -fixed'!$A$2:$A$62&amp;"*"),0))</f>
        <v>Valle</v>
      </c>
      <c r="E198" s="1" t="e">
        <f t="array" ref="E198">INDEX(#REF!,MATCH(1,COUNTIF(B198,"*"&amp;#REF!&amp;"*"),0))</f>
        <v>#REF!</v>
      </c>
      <c r="F198" s="1" t="str">
        <f t="array" ref="F198">_xlfn.IFNA(INDEX('zones in city -fixed'!$A$2:$A$62,MATCH(1,COUNTIF(B198,"*"&amp;'zones in city -fixed'!$A$2:$A$62&amp;"*"),0)),D198)</f>
        <v>Valle</v>
      </c>
      <c r="G198" s="5" t="s">
        <v>639</v>
      </c>
      <c r="H198" s="5" t="s">
        <v>640</v>
      </c>
      <c r="I198" s="2" t="str">
        <f t="shared" si="10"/>
        <v>6354000</v>
      </c>
      <c r="J198" s="2" t="str">
        <f t="shared" si="11"/>
        <v>396</v>
      </c>
      <c r="K198"/>
    </row>
    <row r="199" spans="1:11" thickTop="1" thickBot="1" x14ac:dyDescent="0.3">
      <c r="A199" s="5" t="s">
        <v>641</v>
      </c>
      <c r="B199" s="5" t="s">
        <v>415</v>
      </c>
      <c r="C199" s="1" t="str">
        <f t="shared" si="9"/>
        <v>Diamante Reliz</v>
      </c>
      <c r="D199" s="1" t="str">
        <f t="array" ref="D199">INDEX('zones in city -fixed'!$A$2:$A$62,MATCH(1,COUNTIF(A199,"*"&amp;'zones in city -fixed'!$A$2:$A$62&amp;"*"),0))</f>
        <v>Bosque</v>
      </c>
      <c r="E199" s="1" t="e">
        <f t="array" ref="E199">INDEX(#REF!,MATCH(1,COUNTIF(B199,"*"&amp;#REF!&amp;"*"),0))</f>
        <v>#REF!</v>
      </c>
      <c r="F199" s="1" t="str">
        <f t="array" ref="F199">_xlfn.IFNA(INDEX('zones in city -fixed'!$A$2:$A$62,MATCH(1,COUNTIF(B199,"*"&amp;'zones in city -fixed'!$A$2:$A$62&amp;"*"),0)),D199)</f>
        <v>Reliz</v>
      </c>
      <c r="G199" s="5" t="s">
        <v>642</v>
      </c>
      <c r="H199" s="5" t="s">
        <v>643</v>
      </c>
      <c r="I199" s="2" t="str">
        <f t="shared" si="10"/>
        <v>2505880</v>
      </c>
      <c r="J199" s="2" t="str">
        <f t="shared" si="11"/>
        <v>194</v>
      </c>
      <c r="K199"/>
    </row>
    <row r="200" spans="1:11" thickTop="1" thickBot="1" x14ac:dyDescent="0.3">
      <c r="A200" s="5" t="s">
        <v>644</v>
      </c>
      <c r="B200" s="5" t="s">
        <v>42</v>
      </c>
      <c r="C200" s="1" t="str">
        <f t="shared" si="9"/>
        <v>Cordilleras I, Ii Y Iii</v>
      </c>
      <c r="D200" s="1" t="str">
        <f t="array" ref="D200">INDEX('zones in city -fixed'!$A$2:$A$62,MATCH(1,COUNTIF(A200,"*"&amp;'zones in city -fixed'!$A$2:$A$62&amp;"*"),0))</f>
        <v>cordillera</v>
      </c>
      <c r="E200" s="1" t="e">
        <f t="array" ref="E200">INDEX(#REF!,MATCH(1,COUNTIF(B200,"*"&amp;#REF!&amp;"*"),0))</f>
        <v>#REF!</v>
      </c>
      <c r="F200" s="1" t="str">
        <f t="array" ref="F200">_xlfn.IFNA(INDEX('zones in city -fixed'!$A$2:$A$62,MATCH(1,COUNTIF(B200,"*"&amp;'zones in city -fixed'!$A$2:$A$62&amp;"*"),0)),D200)</f>
        <v>cordillera</v>
      </c>
      <c r="G200" s="5" t="s">
        <v>16</v>
      </c>
      <c r="H200" s="5" t="s">
        <v>645</v>
      </c>
      <c r="I200" s="2" t="str">
        <f t="shared" si="10"/>
        <v>4200000</v>
      </c>
      <c r="J200" s="2" t="str">
        <f t="shared" si="11"/>
        <v>210</v>
      </c>
      <c r="K200"/>
    </row>
    <row r="201" spans="1:11" thickTop="1" thickBot="1" x14ac:dyDescent="0.3">
      <c r="A201" s="5" t="s">
        <v>646</v>
      </c>
      <c r="B201" s="5" t="s">
        <v>647</v>
      </c>
      <c r="C201" s="1" t="str">
        <f t="shared" si="9"/>
        <v>Haciendas I</v>
      </c>
      <c r="D201" s="1" t="str">
        <f t="array" ref="D201">INDEX('zones in city -fixed'!$A$2:$A$62,MATCH(1,COUNTIF(A201,"*"&amp;'zones in city -fixed'!$A$2:$A$62&amp;"*"),0))</f>
        <v>Hacienda</v>
      </c>
      <c r="E201" s="1" t="e">
        <f t="array" ref="E201">INDEX(#REF!,MATCH(1,COUNTIF(B201,"*"&amp;#REF!&amp;"*"),0))</f>
        <v>#REF!</v>
      </c>
      <c r="F201" s="1" t="str">
        <f t="array" ref="F201">_xlfn.IFNA(INDEX('zones in city -fixed'!$A$2:$A$62,MATCH(1,COUNTIF(B201,"*"&amp;'zones in city -fixed'!$A$2:$A$62&amp;"*"),0)),D201)</f>
        <v>Hacienda</v>
      </c>
      <c r="G201" s="5" t="s">
        <v>499</v>
      </c>
      <c r="H201" s="5" t="s">
        <v>648</v>
      </c>
      <c r="I201" s="2" t="str">
        <f t="shared" si="10"/>
        <v>7000000</v>
      </c>
      <c r="J201" s="2" t="str">
        <f t="shared" si="11"/>
        <v>399</v>
      </c>
      <c r="K201"/>
    </row>
    <row r="202" spans="1:11" thickTop="1" thickBot="1" x14ac:dyDescent="0.3">
      <c r="A202" s="5" t="s">
        <v>649</v>
      </c>
      <c r="B202" s="5" t="s">
        <v>650</v>
      </c>
      <c r="C202" s="1" t="str">
        <f t="shared" si="9"/>
        <v>A. F. Carbonel, San Felipe I</v>
      </c>
      <c r="D202" s="1" t="str">
        <f t="array" ref="D202">INDEX('zones in city -fixed'!$A$2:$A$62,MATCH(1,COUNTIF(A202,"*"&amp;'zones in city -fixed'!$A$2:$A$62&amp;"*"),0))</f>
        <v>San Felipe</v>
      </c>
      <c r="E202" s="1" t="e">
        <f t="array" ref="E202">INDEX(#REF!,MATCH(1,COUNTIF(B202,"*"&amp;#REF!&amp;"*"),0))</f>
        <v>#REF!</v>
      </c>
      <c r="F202" s="1" t="str">
        <f t="array" ref="F202">_xlfn.IFNA(INDEX('zones in city -fixed'!$A$2:$A$62,MATCH(1,COUNTIF(B202,"*"&amp;'zones in city -fixed'!$A$2:$A$62&amp;"*"),0)),D202)</f>
        <v>San Felipe</v>
      </c>
      <c r="G202" s="5" t="s">
        <v>243</v>
      </c>
      <c r="H202" s="5" t="s">
        <v>651</v>
      </c>
      <c r="I202" s="2" t="str">
        <f t="shared" si="10"/>
        <v>10500000</v>
      </c>
      <c r="J202" s="2" t="str">
        <f t="shared" si="11"/>
        <v>519</v>
      </c>
      <c r="K202"/>
    </row>
    <row r="203" spans="1:11" thickTop="1" thickBot="1" x14ac:dyDescent="0.3">
      <c r="A203" s="5" t="s">
        <v>652</v>
      </c>
      <c r="B203" s="5" t="s">
        <v>653</v>
      </c>
      <c r="C203" s="1" t="str">
        <f t="shared" si="9"/>
        <v>Leticia, Lomas Del Santuario</v>
      </c>
      <c r="D203" s="1" t="str">
        <f t="array" ref="D203">INDEX('zones in city -fixed'!$A$2:$A$62,MATCH(1,COUNTIF(A203,"*"&amp;'zones in city -fixed'!$A$2:$A$62&amp;"*"),0))</f>
        <v>Lomas del Santuario</v>
      </c>
      <c r="E203" s="1" t="e">
        <f t="array" ref="E203">INDEX(#REF!,MATCH(1,COUNTIF(B203,"*"&amp;#REF!&amp;"*"),0))</f>
        <v>#REF!</v>
      </c>
      <c r="F203" s="1" t="str">
        <f t="array" ref="F203">_xlfn.IFNA(INDEX('zones in city -fixed'!$A$2:$A$62,MATCH(1,COUNTIF(B203,"*"&amp;'zones in city -fixed'!$A$2:$A$62&amp;"*"),0)),D203)</f>
        <v>Lomas del Santuario</v>
      </c>
      <c r="G203" s="5" t="s">
        <v>654</v>
      </c>
      <c r="H203" s="5" t="s">
        <v>655</v>
      </c>
      <c r="I203" s="2" t="str">
        <f t="shared" si="10"/>
        <v>6300000</v>
      </c>
      <c r="J203" s="2" t="str">
        <f t="shared" si="11"/>
        <v>289</v>
      </c>
      <c r="K203"/>
    </row>
    <row r="204" spans="1:11" thickTop="1" thickBot="1" x14ac:dyDescent="0.3">
      <c r="A204" s="5" t="s">
        <v>656</v>
      </c>
      <c r="B204" s="5" t="s">
        <v>415</v>
      </c>
      <c r="C204" s="1" t="str">
        <f t="shared" si="9"/>
        <v>Diamante Reliz</v>
      </c>
      <c r="D204" s="1" t="str">
        <f t="array" ref="D204">INDEX('zones in city -fixed'!$A$2:$A$62,MATCH(1,COUNTIF(A204,"*"&amp;'zones in city -fixed'!$A$2:$A$62&amp;"*"),0))</f>
        <v>Bosque</v>
      </c>
      <c r="E204" s="1" t="e">
        <f t="array" ref="E204">INDEX(#REF!,MATCH(1,COUNTIF(B204,"*"&amp;#REF!&amp;"*"),0))</f>
        <v>#REF!</v>
      </c>
      <c r="F204" s="1" t="str">
        <f t="array" ref="F204">_xlfn.IFNA(INDEX('zones in city -fixed'!$A$2:$A$62,MATCH(1,COUNTIF(B204,"*"&amp;'zones in city -fixed'!$A$2:$A$62&amp;"*"),0)),D204)</f>
        <v>Reliz</v>
      </c>
      <c r="G204" s="5" t="s">
        <v>657</v>
      </c>
      <c r="H204" s="5" t="s">
        <v>483</v>
      </c>
      <c r="I204" s="2" t="str">
        <f t="shared" si="10"/>
        <v>2434000</v>
      </c>
      <c r="J204" s="2" t="str">
        <f t="shared" si="11"/>
        <v>196</v>
      </c>
      <c r="K204"/>
    </row>
    <row r="205" spans="1:11" thickTop="1" thickBot="1" x14ac:dyDescent="0.3">
      <c r="A205" s="5" t="s">
        <v>658</v>
      </c>
      <c r="B205" s="5" t="s">
        <v>659</v>
      </c>
      <c r="C205" s="1" t="str">
        <f t="shared" si="9"/>
        <v>Bosque Del Encino, Lomas Del Rejón</v>
      </c>
      <c r="D205" s="1" t="str">
        <f t="array" ref="D205">INDEX('zones in city -fixed'!$A$2:$A$62,MATCH(1,COUNTIF(A205,"*"&amp;'zones in city -fixed'!$A$2:$A$62&amp;"*"),0))</f>
        <v>Bosque</v>
      </c>
      <c r="E205" s="1" t="e">
        <f t="array" ref="E205">INDEX(#REF!,MATCH(1,COUNTIF(B205,"*"&amp;#REF!&amp;"*"),0))</f>
        <v>#REF!</v>
      </c>
      <c r="F205" s="1" t="str">
        <f t="array" ref="F205">_xlfn.IFNA(INDEX('zones in city -fixed'!$A$2:$A$62,MATCH(1,COUNTIF(B205,"*"&amp;'zones in city -fixed'!$A$2:$A$62&amp;"*"),0)),D205)</f>
        <v>Bosque</v>
      </c>
      <c r="G205" s="5" t="s">
        <v>660</v>
      </c>
      <c r="H205" s="5" t="s">
        <v>661</v>
      </c>
      <c r="I205" s="2" t="str">
        <f t="shared" si="10"/>
        <v>10800000</v>
      </c>
      <c r="J205" s="2" t="str">
        <f t="shared" si="11"/>
        <v>430</v>
      </c>
      <c r="K205"/>
    </row>
    <row r="206" spans="1:11" thickTop="1" thickBot="1" x14ac:dyDescent="0.3">
      <c r="A206" s="5" t="s">
        <v>662</v>
      </c>
      <c r="B206" s="5" t="s">
        <v>663</v>
      </c>
      <c r="C206" s="1" t="str">
        <f t="shared" si="9"/>
        <v>Cumbres De Encinar (cerrada Cimarron), Cumbres De San Francisco I Y Ii</v>
      </c>
      <c r="D206" s="1" t="e">
        <f t="array" ref="D206">INDEX('zones in city -fixed'!$A$2:$A$62,MATCH(1,COUNTIF(A206,"*"&amp;'zones in city -fixed'!$A$2:$A$62&amp;"*"),0))</f>
        <v>#N/A</v>
      </c>
      <c r="E206" s="1" t="e">
        <f t="array" ref="E206">INDEX(#REF!,MATCH(1,COUNTIF(B206,"*"&amp;#REF!&amp;"*"),0))</f>
        <v>#REF!</v>
      </c>
      <c r="F206" s="1" t="str">
        <f t="array" ref="F206">_xlfn.IFNA(INDEX('zones in city -fixed'!$A$2:$A$62,MATCH(1,COUNTIF(B206,"*"&amp;'zones in city -fixed'!$A$2:$A$62&amp;"*"),0)),D206)</f>
        <v>Cumbres</v>
      </c>
      <c r="G206" s="5" t="s">
        <v>19</v>
      </c>
      <c r="H206" s="5" t="s">
        <v>479</v>
      </c>
      <c r="I206" s="2" t="str">
        <f t="shared" si="10"/>
        <v>9500000</v>
      </c>
      <c r="J206" s="2" t="str">
        <f t="shared" si="11"/>
        <v>443</v>
      </c>
      <c r="K206"/>
    </row>
    <row r="207" spans="1:11" thickTop="1" thickBot="1" x14ac:dyDescent="0.3">
      <c r="A207" s="5" t="s">
        <v>771</v>
      </c>
      <c r="B207" s="5" t="s">
        <v>772</v>
      </c>
      <c r="C207" s="1" t="str">
        <f t="shared" si="9"/>
        <v>Barrancas</v>
      </c>
      <c r="D207" s="1" t="str">
        <f t="array" ref="D207">INDEX('zones in city -fixed'!$A$2:$A$62,MATCH(1,COUNTIF(A207,"*"&amp;'zones in city -fixed'!$A$2:$A$62&amp;"*"),0))</f>
        <v>barranca</v>
      </c>
      <c r="E207" s="1" t="e">
        <f t="array" ref="E207">INDEX(#REF!,MATCH(1,COUNTIF(B207,"*"&amp;#REF!&amp;"*"),0))</f>
        <v>#REF!</v>
      </c>
      <c r="F207" s="1" t="str">
        <f t="array" ref="F207">_xlfn.IFNA(INDEX('zones in city -fixed'!$A$2:$A$62,MATCH(1,COUNTIF(B207,"*"&amp;'zones in city -fixed'!$A$2:$A$62&amp;"*"),0)),D207)</f>
        <v>barranca</v>
      </c>
      <c r="G207" s="5" t="s">
        <v>773</v>
      </c>
      <c r="H207" s="5" t="s">
        <v>774</v>
      </c>
      <c r="I207" s="2" t="str">
        <f t="shared" si="10"/>
        <v>3750000</v>
      </c>
      <c r="J207" s="2" t="str">
        <f t="shared" si="11"/>
        <v>207</v>
      </c>
      <c r="K207"/>
    </row>
    <row r="208" spans="1:11" thickTop="1" thickBot="1" x14ac:dyDescent="0.3">
      <c r="A208" s="5" t="s">
        <v>668</v>
      </c>
      <c r="B208" s="5" t="s">
        <v>669</v>
      </c>
      <c r="C208" s="1" t="str">
        <f t="shared" si="9"/>
        <v>Lomas, Lomas Universidad I</v>
      </c>
      <c r="D208" s="1" t="str">
        <f t="array" ref="D208">INDEX('zones in city -fixed'!$A$2:$A$62,MATCH(1,COUNTIF(A208,"*"&amp;'zones in city -fixed'!$A$2:$A$62&amp;"*"),0))</f>
        <v>Universidad</v>
      </c>
      <c r="E208" s="1" t="e">
        <f t="array" ref="E208">INDEX(#REF!,MATCH(1,COUNTIF(B208,"*"&amp;#REF!&amp;"*"),0))</f>
        <v>#REF!</v>
      </c>
      <c r="F208" s="1" t="str">
        <f t="array" ref="F208">_xlfn.IFNA(INDEX('zones in city -fixed'!$A$2:$A$62,MATCH(1,COUNTIF(B208,"*"&amp;'zones in city -fixed'!$A$2:$A$62&amp;"*"),0)),D208)</f>
        <v>Universidad</v>
      </c>
      <c r="G208" s="5" t="s">
        <v>670</v>
      </c>
      <c r="H208" s="5" t="s">
        <v>671</v>
      </c>
      <c r="I208" s="2" t="str">
        <f t="shared" si="10"/>
        <v>2150000</v>
      </c>
      <c r="J208" s="2" t="str">
        <f t="shared" si="11"/>
        <v>133</v>
      </c>
      <c r="K208"/>
    </row>
    <row r="209" spans="1:11" thickTop="1" thickBot="1" x14ac:dyDescent="0.3">
      <c r="A209" s="5" t="s">
        <v>672</v>
      </c>
      <c r="B209" s="5" t="s">
        <v>673</v>
      </c>
      <c r="C209" s="1" t="str">
        <f t="shared" si="9"/>
        <v>Paseos De Albaterra, Residencial Albaterra</v>
      </c>
      <c r="D209" s="1" t="str">
        <f t="array" ref="D209">INDEX('zones in city -fixed'!$A$2:$A$62,MATCH(1,COUNTIF(A209,"*"&amp;'zones in city -fixed'!$A$2:$A$62&amp;"*"),0))</f>
        <v>Albaterra</v>
      </c>
      <c r="E209" s="1" t="e">
        <f t="array" ref="E209">INDEX(#REF!,MATCH(1,COUNTIF(B209,"*"&amp;#REF!&amp;"*"),0))</f>
        <v>#REF!</v>
      </c>
      <c r="F209" s="1" t="str">
        <f t="array" ref="F209">_xlfn.IFNA(INDEX('zones in city -fixed'!$A$2:$A$62,MATCH(1,COUNTIF(B209,"*"&amp;'zones in city -fixed'!$A$2:$A$62&amp;"*"),0)),D209)</f>
        <v>Paseo</v>
      </c>
      <c r="G209" s="5" t="s">
        <v>354</v>
      </c>
      <c r="H209" s="5" t="s">
        <v>674</v>
      </c>
      <c r="I209" s="2" t="str">
        <f t="shared" si="10"/>
        <v>4000000</v>
      </c>
      <c r="J209" s="2" t="str">
        <f t="shared" si="11"/>
        <v>218</v>
      </c>
      <c r="K209"/>
    </row>
    <row r="210" spans="1:11" thickTop="1" thickBot="1" x14ac:dyDescent="0.3">
      <c r="A210" s="5" t="s">
        <v>675</v>
      </c>
      <c r="B210" s="5" t="s">
        <v>676</v>
      </c>
      <c r="C210" s="1" t="str">
        <f t="shared" si="9"/>
        <v>Residencial Stello Hacienda Bonita Y Av. Monteverde / Prol. Teofilo Borunda Zona Bóreal, Fraccionamiento Castello Residencial</v>
      </c>
      <c r="D210" s="1" t="e">
        <f t="array" ref="D210">INDEX('zones in city -fixed'!$A$2:$A$62,MATCH(1,COUNTIF(A210,"*"&amp;'zones in city -fixed'!$A$2:$A$62&amp;"*"),0))</f>
        <v>#N/A</v>
      </c>
      <c r="E210" s="1" t="e">
        <f t="array" ref="E210">INDEX(#REF!,MATCH(1,COUNTIF(B210,"*"&amp;#REF!&amp;"*"),0))</f>
        <v>#REF!</v>
      </c>
      <c r="F210" s="1" t="str">
        <f t="array" ref="F210">_xlfn.IFNA(INDEX('zones in city -fixed'!$A$2:$A$62,MATCH(1,COUNTIF(B210,"*"&amp;'zones in city -fixed'!$A$2:$A$62&amp;"*"),0)),D210)</f>
        <v>Monte</v>
      </c>
      <c r="G210" s="5" t="s">
        <v>677</v>
      </c>
      <c r="H210" s="5" t="s">
        <v>300</v>
      </c>
      <c r="I210" s="2" t="str">
        <f t="shared" si="10"/>
        <v>2348000</v>
      </c>
      <c r="J210" s="2" t="str">
        <f t="shared" si="11"/>
        <v>193</v>
      </c>
      <c r="K210" s="2">
        <f>I210/J210</f>
        <v>12165.80310880829</v>
      </c>
    </row>
    <row r="211" spans="1:11" thickTop="1" thickBot="1" x14ac:dyDescent="0.3">
      <c r="A211" s="5" t="s">
        <v>678</v>
      </c>
      <c r="B211" s="5" t="s">
        <v>415</v>
      </c>
      <c r="C211" s="1" t="str">
        <f t="shared" si="9"/>
        <v>Diamante Reliz</v>
      </c>
      <c r="D211" s="1" t="str">
        <f t="array" ref="D211">INDEX('zones in city -fixed'!$A$2:$A$62,MATCH(1,COUNTIF(A211,"*"&amp;'zones in city -fixed'!$A$2:$A$62&amp;"*"),0))</f>
        <v>Reliz</v>
      </c>
      <c r="E211" s="1" t="e">
        <f t="array" ref="E211">INDEX(#REF!,MATCH(1,COUNTIF(B211,"*"&amp;#REF!&amp;"*"),0))</f>
        <v>#REF!</v>
      </c>
      <c r="F211" s="1" t="str">
        <f t="array" ref="F211">_xlfn.IFNA(INDEX('zones in city -fixed'!$A$2:$A$62,MATCH(1,COUNTIF(B211,"*"&amp;'zones in city -fixed'!$A$2:$A$62&amp;"*"),0)),D211)</f>
        <v>Reliz</v>
      </c>
      <c r="G211" s="5" t="s">
        <v>451</v>
      </c>
      <c r="H211" s="5" t="s">
        <v>679</v>
      </c>
      <c r="I211" s="2" t="str">
        <f t="shared" si="10"/>
        <v>2450000</v>
      </c>
      <c r="J211" s="2" t="str">
        <f t="shared" si="11"/>
        <v>177</v>
      </c>
      <c r="K211"/>
    </row>
    <row r="212" spans="1:11" thickTop="1" thickBot="1" x14ac:dyDescent="0.3">
      <c r="A212" s="5" t="s">
        <v>1053</v>
      </c>
      <c r="B212" s="5" t="s">
        <v>2243</v>
      </c>
      <c r="C212" s="1" t="str">
        <f t="shared" si="9"/>
        <v>Barrancas De Urique, Barrancas</v>
      </c>
      <c r="D212" s="1" t="str">
        <f t="array" ref="D212">INDEX('zones in city -fixed'!$A$2:$A$62,MATCH(1,COUNTIF(A212,"*"&amp;'zones in city -fixed'!$A$2:$A$62&amp;"*"),0))</f>
        <v>barranca</v>
      </c>
      <c r="E212" s="1" t="e">
        <f t="array" ref="E212">INDEX(#REF!,MATCH(1,COUNTIF(B212,"*"&amp;#REF!&amp;"*"),0))</f>
        <v>#REF!</v>
      </c>
      <c r="F212" s="1" t="str">
        <f t="array" ref="F212">_xlfn.IFNA(INDEX('zones in city -fixed'!$A$2:$A$62,MATCH(1,COUNTIF(B212,"*"&amp;'zones in city -fixed'!$A$2:$A$62&amp;"*"),0)),D212)</f>
        <v>barranca</v>
      </c>
      <c r="G212" s="5" t="s">
        <v>818</v>
      </c>
      <c r="H212" s="5" t="s">
        <v>655</v>
      </c>
      <c r="I212" s="2" t="str">
        <f t="shared" si="10"/>
        <v>3500000</v>
      </c>
      <c r="J212" s="2" t="str">
        <f t="shared" si="11"/>
        <v>289</v>
      </c>
      <c r="K212"/>
    </row>
    <row r="213" spans="1:11" thickTop="1" thickBot="1" x14ac:dyDescent="0.3">
      <c r="A213" s="5" t="s">
        <v>683</v>
      </c>
      <c r="B213" s="5" t="s">
        <v>684</v>
      </c>
      <c r="C213" s="1" t="str">
        <f t="shared" si="9"/>
        <v>Circuito Pavia, Las Canteras</v>
      </c>
      <c r="D213" s="1" t="e">
        <f t="array" ref="D213">INDEX('zones in city -fixed'!$A$2:$A$62,MATCH(1,COUNTIF(A213,"*"&amp;'zones in city -fixed'!$A$2:$A$62&amp;"*"),0))</f>
        <v>#N/A</v>
      </c>
      <c r="E213" s="1" t="e">
        <f t="array" ref="E213">INDEX(#REF!,MATCH(1,COUNTIF(B213,"*"&amp;#REF!&amp;"*"),0))</f>
        <v>#REF!</v>
      </c>
      <c r="F213" s="1" t="str">
        <f t="array" ref="F213">_xlfn.IFNA(INDEX('zones in city -fixed'!$A$2:$A$62,MATCH(1,COUNTIF(B213,"*"&amp;'zones in city -fixed'!$A$2:$A$62&amp;"*"),0)),D213)</f>
        <v>Cantera</v>
      </c>
      <c r="G213" s="5" t="s">
        <v>16</v>
      </c>
      <c r="H213" s="5" t="s">
        <v>685</v>
      </c>
      <c r="I213" s="2" t="str">
        <f t="shared" si="10"/>
        <v>4200000</v>
      </c>
      <c r="J213" s="2" t="str">
        <f t="shared" si="11"/>
        <v>220</v>
      </c>
      <c r="K213"/>
    </row>
    <row r="214" spans="1:11" thickTop="1" thickBot="1" x14ac:dyDescent="0.3">
      <c r="A214" s="5" t="s">
        <v>686</v>
      </c>
      <c r="B214" s="5" t="s">
        <v>579</v>
      </c>
      <c r="C214" s="1" t="str">
        <f t="shared" si="9"/>
        <v>Rinconada De La Sierra</v>
      </c>
      <c r="D214" s="1" t="str">
        <f t="array" ref="D214">INDEX('zones in city -fixed'!$A$2:$A$62,MATCH(1,COUNTIF(A214,"*"&amp;'zones in city -fixed'!$A$2:$A$62&amp;"*"),0))</f>
        <v>Rinconada</v>
      </c>
      <c r="E214" s="1" t="e">
        <f t="array" ref="E214">INDEX(#REF!,MATCH(1,COUNTIF(B214,"*"&amp;#REF!&amp;"*"),0))</f>
        <v>#REF!</v>
      </c>
      <c r="F214" s="1" t="str">
        <f t="array" ref="F214">_xlfn.IFNA(INDEX('zones in city -fixed'!$A$2:$A$62,MATCH(1,COUNTIF(B214,"*"&amp;'zones in city -fixed'!$A$2:$A$62&amp;"*"),0)),D214)</f>
        <v>Rinconada</v>
      </c>
      <c r="G214" s="5" t="s">
        <v>80</v>
      </c>
      <c r="H214" s="5" t="s">
        <v>113</v>
      </c>
      <c r="I214" s="2" t="str">
        <f t="shared" si="10"/>
        <v>2500000</v>
      </c>
      <c r="J214" s="2" t="str">
        <f t="shared" si="11"/>
        <v>150</v>
      </c>
      <c r="K214"/>
    </row>
    <row r="215" spans="1:11" thickTop="1" thickBot="1" x14ac:dyDescent="0.3">
      <c r="A215" s="5" t="s">
        <v>1637</v>
      </c>
      <c r="B215" s="5" t="s">
        <v>1638</v>
      </c>
      <c r="C215" s="1" t="str">
        <f t="shared" si="9"/>
        <v>Bernardo Balbuena, 7112, Los Mezquites</v>
      </c>
      <c r="D215" s="1" t="str">
        <f t="array" ref="D215">INDEX('zones in city -fixed'!$A$2:$A$62,MATCH(1,COUNTIF(A215,"*"&amp;'zones in city -fixed'!$A$2:$A$62&amp;"*"),0))</f>
        <v>Los</v>
      </c>
      <c r="E215" s="1" t="e">
        <f t="array" ref="E215">INDEX(#REF!,MATCH(1,COUNTIF(B215,"*"&amp;#REF!&amp;"*"),0))</f>
        <v>#REF!</v>
      </c>
      <c r="F215" s="1" t="str">
        <f t="array" ref="F215">_xlfn.IFNA(INDEX('zones in city -fixed'!$A$2:$A$62,MATCH(1,COUNTIF(B215,"*"&amp;'zones in city -fixed'!$A$2:$A$62&amp;"*"),0)),D215)</f>
        <v>Los</v>
      </c>
      <c r="G215" s="5" t="s">
        <v>314</v>
      </c>
      <c r="H215" s="5" t="s">
        <v>1046</v>
      </c>
      <c r="I215" s="2" t="str">
        <f t="shared" si="10"/>
        <v>1200000</v>
      </c>
      <c r="J215" s="2" t="str">
        <f t="shared" si="11"/>
        <v>162</v>
      </c>
      <c r="K215"/>
    </row>
    <row r="216" spans="1:11" thickTop="1" thickBot="1" x14ac:dyDescent="0.3">
      <c r="A216" s="5" t="s">
        <v>690</v>
      </c>
      <c r="B216" s="5" t="s">
        <v>691</v>
      </c>
      <c r="C216" s="1" t="str">
        <f t="shared" si="9"/>
        <v>Jardines De Saucito</v>
      </c>
      <c r="D216" s="1" t="str">
        <f t="array" ref="D216">INDEX('zones in city -fixed'!$A$2:$A$62,MATCH(1,COUNTIF(A216,"*"&amp;'zones in city -fixed'!$A$2:$A$62&amp;"*"),0))</f>
        <v>norte</v>
      </c>
      <c r="E216" s="1" t="e">
        <f t="array" ref="E216">INDEX(#REF!,MATCH(1,COUNTIF(B216,"*"&amp;#REF!&amp;"*"),0))</f>
        <v>#REF!</v>
      </c>
      <c r="F216" s="1" t="str">
        <f t="array" ref="F216">_xlfn.IFNA(INDEX('zones in city -fixed'!$A$2:$A$62,MATCH(1,COUNTIF(B216,"*"&amp;'zones in city -fixed'!$A$2:$A$62&amp;"*"),0)),D216)</f>
        <v>jardines</v>
      </c>
      <c r="G216" s="5" t="s">
        <v>455</v>
      </c>
      <c r="H216" s="5" t="s">
        <v>692</v>
      </c>
      <c r="I216" s="2" t="str">
        <f t="shared" si="10"/>
        <v>1600000</v>
      </c>
      <c r="J216" s="2" t="str">
        <f t="shared" si="11"/>
        <v>140</v>
      </c>
      <c r="K216" s="2">
        <f>I216/J216</f>
        <v>11428.571428571429</v>
      </c>
    </row>
    <row r="217" spans="1:11" thickTop="1" thickBot="1" x14ac:dyDescent="0.3">
      <c r="A217" s="5" t="s">
        <v>693</v>
      </c>
      <c r="B217" s="5" t="s">
        <v>694</v>
      </c>
      <c r="C217" s="1" t="str">
        <f t="shared" si="9"/>
        <v>Mirador</v>
      </c>
      <c r="D217" s="1" t="str">
        <f t="array" ref="D217">INDEX('zones in city -fixed'!$A$2:$A$62,MATCH(1,COUNTIF(A217,"*"&amp;'zones in city -fixed'!$A$2:$A$62&amp;"*"),0))</f>
        <v>Campestre</v>
      </c>
      <c r="E217" s="1" t="e">
        <f t="array" ref="E217">INDEX(#REF!,MATCH(1,COUNTIF(B217,"*"&amp;#REF!&amp;"*"),0))</f>
        <v>#REF!</v>
      </c>
      <c r="F217" s="1" t="str">
        <f t="array" ref="F217">_xlfn.IFNA(INDEX('zones in city -fixed'!$A$2:$A$62,MATCH(1,COUNTIF(B217,"*"&amp;'zones in city -fixed'!$A$2:$A$62&amp;"*"),0)),D217)</f>
        <v>Campestre</v>
      </c>
      <c r="G217" s="5" t="s">
        <v>146</v>
      </c>
      <c r="H217" s="5" t="s">
        <v>471</v>
      </c>
      <c r="I217" s="2" t="str">
        <f t="shared" si="10"/>
        <v>3850000</v>
      </c>
      <c r="J217" s="2" t="str">
        <f t="shared" si="11"/>
        <v>394</v>
      </c>
      <c r="K217"/>
    </row>
    <row r="218" spans="1:11" thickTop="1" thickBot="1" x14ac:dyDescent="0.3">
      <c r="A218" s="5" t="s">
        <v>695</v>
      </c>
      <c r="B218" s="5" t="s">
        <v>696</v>
      </c>
      <c r="C218" s="1" t="str">
        <f t="shared" si="9"/>
        <v>Calle 4a Esquina Con Gomez Farias, Zona Centro</v>
      </c>
      <c r="D218" s="1" t="str">
        <f t="array" ref="D218">INDEX('zones in city -fixed'!$A$2:$A$62,MATCH(1,COUNTIF(A218,"*"&amp;'zones in city -fixed'!$A$2:$A$62&amp;"*"),0))</f>
        <v>Centro</v>
      </c>
      <c r="E218" s="1" t="e">
        <f t="array" ref="E218">INDEX(#REF!,MATCH(1,COUNTIF(B218,"*"&amp;#REF!&amp;"*"),0))</f>
        <v>#REF!</v>
      </c>
      <c r="F218" s="1" t="str">
        <f t="array" ref="F218">_xlfn.IFNA(INDEX('zones in city -fixed'!$A$2:$A$62,MATCH(1,COUNTIF(B218,"*"&amp;'zones in city -fixed'!$A$2:$A$62&amp;"*"),0)),D218)</f>
        <v>Centro</v>
      </c>
      <c r="G218" s="5" t="s">
        <v>697</v>
      </c>
      <c r="H218" s="5" t="s">
        <v>698</v>
      </c>
      <c r="I218" s="2" t="str">
        <f t="shared" si="10"/>
        <v>3950000</v>
      </c>
      <c r="J218" s="2" t="str">
        <f t="shared" si="11"/>
        <v>268</v>
      </c>
      <c r="K218"/>
    </row>
    <row r="219" spans="1:11" thickTop="1" thickBot="1" x14ac:dyDescent="0.3">
      <c r="A219" s="5" t="s">
        <v>699</v>
      </c>
      <c r="B219" s="5" t="s">
        <v>700</v>
      </c>
      <c r="C219" s="1" t="str">
        <f t="shared" si="9"/>
        <v>San Pedro</v>
      </c>
      <c r="D219" s="1" t="str">
        <f t="array" ref="D219">INDEX('zones in city -fixed'!$A$2:$A$62,MATCH(1,COUNTIF(A219,"*"&amp;'zones in city -fixed'!$A$2:$A$62&amp;"*"),0))</f>
        <v>Bosque</v>
      </c>
      <c r="E219" s="1" t="e">
        <f t="array" ref="E219">INDEX(#REF!,MATCH(1,COUNTIF(B219,"*"&amp;#REF!&amp;"*"),0))</f>
        <v>#REF!</v>
      </c>
      <c r="F219" s="1" t="str">
        <f t="array" ref="F219">_xlfn.IFNA(INDEX('zones in city -fixed'!$A$2:$A$62,MATCH(1,COUNTIF(B219,"*"&amp;'zones in city -fixed'!$A$2:$A$62&amp;"*"),0)),D219)</f>
        <v>Bosque</v>
      </c>
      <c r="G219" s="5" t="s">
        <v>701</v>
      </c>
      <c r="H219" s="5" t="s">
        <v>702</v>
      </c>
      <c r="I219" s="2" t="str">
        <f t="shared" si="10"/>
        <v>2200000</v>
      </c>
      <c r="J219" s="2" t="str">
        <f t="shared" si="11"/>
        <v>156</v>
      </c>
      <c r="K219"/>
    </row>
    <row r="220" spans="1:11" thickTop="1" thickBot="1" x14ac:dyDescent="0.3">
      <c r="A220" s="5" t="s">
        <v>703</v>
      </c>
      <c r="B220" s="5" t="s">
        <v>704</v>
      </c>
      <c r="C220" s="1" t="str">
        <f t="shared" si="9"/>
        <v>Fernando De Borja, San Felipe I</v>
      </c>
      <c r="D220" s="1" t="str">
        <f t="array" ref="D220">INDEX('zones in city -fixed'!$A$2:$A$62,MATCH(1,COUNTIF(A220,"*"&amp;'zones in city -fixed'!$A$2:$A$62&amp;"*"),0))</f>
        <v>San Felipe</v>
      </c>
      <c r="E220" s="1" t="e">
        <f t="array" ref="E220">INDEX(#REF!,MATCH(1,COUNTIF(B220,"*"&amp;#REF!&amp;"*"),0))</f>
        <v>#REF!</v>
      </c>
      <c r="F220" s="1" t="str">
        <f t="array" ref="F220">_xlfn.IFNA(INDEX('zones in city -fixed'!$A$2:$A$62,MATCH(1,COUNTIF(B220,"*"&amp;'zones in city -fixed'!$A$2:$A$62&amp;"*"),0)),D220)</f>
        <v>San Felipe</v>
      </c>
      <c r="G220" s="5" t="s">
        <v>705</v>
      </c>
      <c r="H220" s="5" t="s">
        <v>706</v>
      </c>
      <c r="I220" s="2" t="str">
        <f t="shared" si="10"/>
        <v>7200000</v>
      </c>
      <c r="J220" s="2" t="str">
        <f t="shared" si="11"/>
        <v>500</v>
      </c>
      <c r="K220"/>
    </row>
    <row r="221" spans="1:11" thickTop="1" thickBot="1" x14ac:dyDescent="0.3">
      <c r="A221" s="5" t="s">
        <v>707</v>
      </c>
      <c r="B221" s="5" t="s">
        <v>505</v>
      </c>
      <c r="C221" s="1" t="str">
        <f t="shared" si="9"/>
        <v>Quintas Del Sol</v>
      </c>
      <c r="D221" s="1" t="str">
        <f t="array" ref="D221">INDEX('zones in city -fixed'!$A$2:$A$62,MATCH(1,COUNTIF(A221,"*"&amp;'zones in city -fixed'!$A$2:$A$62&amp;"*"),0))</f>
        <v>Quintas del Sol</v>
      </c>
      <c r="E221" s="1" t="e">
        <f t="array" ref="E221">INDEX(#REF!,MATCH(1,COUNTIF(B221,"*"&amp;#REF!&amp;"*"),0))</f>
        <v>#REF!</v>
      </c>
      <c r="F221" s="1" t="str">
        <f t="array" ref="F221">_xlfn.IFNA(INDEX('zones in city -fixed'!$A$2:$A$62,MATCH(1,COUNTIF(B221,"*"&amp;'zones in city -fixed'!$A$2:$A$62&amp;"*"),0)),D221)</f>
        <v>Quintas del Sol</v>
      </c>
      <c r="G221" s="5" t="s">
        <v>708</v>
      </c>
      <c r="H221" s="5" t="s">
        <v>709</v>
      </c>
      <c r="I221" s="2" t="str">
        <f t="shared" si="10"/>
        <v>4250000</v>
      </c>
      <c r="J221" s="2" t="str">
        <f t="shared" si="11"/>
        <v>307</v>
      </c>
      <c r="K221"/>
    </row>
    <row r="222" spans="1:11" thickTop="1" thickBot="1" x14ac:dyDescent="0.3">
      <c r="A222" s="5" t="s">
        <v>710</v>
      </c>
      <c r="B222" s="5" t="s">
        <v>711</v>
      </c>
      <c r="C222" s="1" t="str">
        <f t="shared" si="9"/>
        <v>Llanura Copal 15094 - Monteverde, Fraccionamiento Monteverde I</v>
      </c>
      <c r="D222" s="1" t="str">
        <f t="array" ref="D222">INDEX('zones in city -fixed'!$A$2:$A$62,MATCH(1,COUNTIF(A222,"*"&amp;'zones in city -fixed'!$A$2:$A$62&amp;"*"),0))</f>
        <v>Monte</v>
      </c>
      <c r="E222" s="1" t="e">
        <f t="array" ref="E222">INDEX(#REF!,MATCH(1,COUNTIF(B222,"*"&amp;#REF!&amp;"*"),0))</f>
        <v>#REF!</v>
      </c>
      <c r="F222" s="1" t="str">
        <f t="array" ref="F222">_xlfn.IFNA(INDEX('zones in city -fixed'!$A$2:$A$62,MATCH(1,COUNTIF(B222,"*"&amp;'zones in city -fixed'!$A$2:$A$62&amp;"*"),0)),D222)</f>
        <v>Monte</v>
      </c>
      <c r="G222" s="5" t="s">
        <v>123</v>
      </c>
      <c r="H222" s="5" t="s">
        <v>712</v>
      </c>
      <c r="I222" s="2" t="str">
        <f t="shared" si="10"/>
        <v>1850000</v>
      </c>
      <c r="J222" s="2" t="str">
        <f t="shared" si="11"/>
        <v>109</v>
      </c>
      <c r="K222" s="2">
        <f>I222/J222</f>
        <v>16972.477064220184</v>
      </c>
    </row>
    <row r="223" spans="1:11" thickTop="1" thickBot="1" x14ac:dyDescent="0.3">
      <c r="A223" s="5" t="s">
        <v>713</v>
      </c>
      <c r="B223" s="5" t="s">
        <v>181</v>
      </c>
      <c r="C223" s="1" t="str">
        <f t="shared" si="9"/>
        <v>Cantera Del Pedregal</v>
      </c>
      <c r="D223" s="1" t="str">
        <f t="array" ref="D223">INDEX('zones in city -fixed'!$A$2:$A$62,MATCH(1,COUNTIF(A223,"*"&amp;'zones in city -fixed'!$A$2:$A$62&amp;"*"),0))</f>
        <v>Valle</v>
      </c>
      <c r="E223" s="1" t="e">
        <f t="array" ref="E223">INDEX(#REF!,MATCH(1,COUNTIF(B223,"*"&amp;#REF!&amp;"*"),0))</f>
        <v>#REF!</v>
      </c>
      <c r="F223" s="1" t="str">
        <f t="array" ref="F223">_xlfn.IFNA(INDEX('zones in city -fixed'!$A$2:$A$62,MATCH(1,COUNTIF(B223,"*"&amp;'zones in city -fixed'!$A$2:$A$62&amp;"*"),0)),D223)</f>
        <v>Cantera</v>
      </c>
      <c r="G223" s="5" t="s">
        <v>228</v>
      </c>
      <c r="H223" s="5" t="s">
        <v>203</v>
      </c>
      <c r="I223" s="2" t="str">
        <f t="shared" si="10"/>
        <v>9300000</v>
      </c>
      <c r="J223" s="2" t="str">
        <f t="shared" si="11"/>
        <v>330</v>
      </c>
      <c r="K223"/>
    </row>
    <row r="224" spans="1:11" thickTop="1" thickBot="1" x14ac:dyDescent="0.3">
      <c r="A224" s="5" t="s">
        <v>714</v>
      </c>
      <c r="B224" s="5" t="s">
        <v>715</v>
      </c>
      <c r="C224" s="1" t="str">
        <f t="shared" si="9"/>
        <v>Haciendas Las Chepas 3213, Haciendas I</v>
      </c>
      <c r="D224" s="1" t="str">
        <f t="array" ref="D224">INDEX('zones in city -fixed'!$A$2:$A$62,MATCH(1,COUNTIF(A224,"*"&amp;'zones in city -fixed'!$A$2:$A$62&amp;"*"),0))</f>
        <v>Hacienda</v>
      </c>
      <c r="E224" s="1" t="e">
        <f t="array" ref="E224">INDEX(#REF!,MATCH(1,COUNTIF(B224,"*"&amp;#REF!&amp;"*"),0))</f>
        <v>#REF!</v>
      </c>
      <c r="F224" s="1" t="str">
        <f t="array" ref="F224">_xlfn.IFNA(INDEX('zones in city -fixed'!$A$2:$A$62,MATCH(1,COUNTIF(B224,"*"&amp;'zones in city -fixed'!$A$2:$A$62&amp;"*"),0)),D224)</f>
        <v>Hacienda</v>
      </c>
      <c r="G224" s="5" t="s">
        <v>716</v>
      </c>
      <c r="H224" s="5" t="s">
        <v>394</v>
      </c>
      <c r="I224" s="2" t="str">
        <f t="shared" si="10"/>
        <v>6000000</v>
      </c>
      <c r="J224" s="2" t="str">
        <f t="shared" si="11"/>
        <v>570</v>
      </c>
      <c r="K224"/>
    </row>
    <row r="225" spans="1:11" thickTop="1" thickBot="1" x14ac:dyDescent="0.3">
      <c r="A225" s="5" t="s">
        <v>497</v>
      </c>
      <c r="B225" s="5" t="s">
        <v>717</v>
      </c>
      <c r="C225" s="1" t="str">
        <f t="shared" si="9"/>
        <v>Parques De San Felipe</v>
      </c>
      <c r="D225" s="1" t="str">
        <f t="array" ref="D225">INDEX('zones in city -fixed'!$A$2:$A$62,MATCH(1,COUNTIF(A225,"*"&amp;'zones in city -fixed'!$A$2:$A$62&amp;"*"),0))</f>
        <v>San Felipe</v>
      </c>
      <c r="E225" s="1" t="e">
        <f t="array" ref="E225">INDEX(#REF!,MATCH(1,COUNTIF(B225,"*"&amp;#REF!&amp;"*"),0))</f>
        <v>#REF!</v>
      </c>
      <c r="F225" s="1" t="str">
        <f t="array" ref="F225">_xlfn.IFNA(INDEX('zones in city -fixed'!$A$2:$A$62,MATCH(1,COUNTIF(B225,"*"&amp;'zones in city -fixed'!$A$2:$A$62&amp;"*"),0)),D225)</f>
        <v>San Felipe</v>
      </c>
      <c r="G225" s="5" t="s">
        <v>50</v>
      </c>
      <c r="H225" s="5" t="s">
        <v>718</v>
      </c>
      <c r="I225" s="2" t="str">
        <f t="shared" si="10"/>
        <v>4500000</v>
      </c>
      <c r="J225" s="2" t="str">
        <f t="shared" si="11"/>
        <v>322</v>
      </c>
      <c r="K225"/>
    </row>
    <row r="226" spans="1:11" thickTop="1" thickBot="1" x14ac:dyDescent="0.3">
      <c r="A226" s="5" t="s">
        <v>719</v>
      </c>
      <c r="B226" s="5" t="s">
        <v>415</v>
      </c>
      <c r="C226" s="1" t="str">
        <f t="shared" si="9"/>
        <v>Diamante Reliz</v>
      </c>
      <c r="D226" s="1" t="str">
        <f t="array" ref="D226">INDEX('zones in city -fixed'!$A$2:$A$62,MATCH(1,COUNTIF(A226,"*"&amp;'zones in city -fixed'!$A$2:$A$62&amp;"*"),0))</f>
        <v>Reliz</v>
      </c>
      <c r="E226" s="1" t="e">
        <f t="array" ref="E226">INDEX(#REF!,MATCH(1,COUNTIF(B226,"*"&amp;#REF!&amp;"*"),0))</f>
        <v>#REF!</v>
      </c>
      <c r="F226" s="1" t="str">
        <f t="array" ref="F226">_xlfn.IFNA(INDEX('zones in city -fixed'!$A$2:$A$62,MATCH(1,COUNTIF(B226,"*"&amp;'zones in city -fixed'!$A$2:$A$62&amp;"*"),0)),D226)</f>
        <v>Reliz</v>
      </c>
      <c r="G226" s="5" t="s">
        <v>720</v>
      </c>
      <c r="H226" s="5" t="s">
        <v>679</v>
      </c>
      <c r="I226" s="2" t="str">
        <f t="shared" si="10"/>
        <v>2600000</v>
      </c>
      <c r="J226" s="2" t="str">
        <f t="shared" si="11"/>
        <v>177</v>
      </c>
      <c r="K226"/>
    </row>
    <row r="227" spans="1:11" thickTop="1" thickBot="1" x14ac:dyDescent="0.3">
      <c r="A227" s="5" t="s">
        <v>721</v>
      </c>
      <c r="B227" s="5" t="s">
        <v>722</v>
      </c>
      <c r="C227" s="1" t="str">
        <f t="shared" si="9"/>
        <v>J.m. Ratkay, Jardines De San Francisco</v>
      </c>
      <c r="D227" s="1" t="e">
        <f t="array" ref="D227">INDEX('zones in city -fixed'!$A$2:$A$62,MATCH(1,COUNTIF(A227,"*"&amp;'zones in city -fixed'!$A$2:$A$62&amp;"*"),0))</f>
        <v>#N/A</v>
      </c>
      <c r="E227" s="1" t="e">
        <f t="array" ref="E227">INDEX(#REF!,MATCH(1,COUNTIF(B227,"*"&amp;#REF!&amp;"*"),0))</f>
        <v>#REF!</v>
      </c>
      <c r="F227" s="1" t="str">
        <f t="array" ref="F227">_xlfn.IFNA(INDEX('zones in city -fixed'!$A$2:$A$62,MATCH(1,COUNTIF(B227,"*"&amp;'zones in city -fixed'!$A$2:$A$62&amp;"*"),0)),D227)</f>
        <v>San Francisco</v>
      </c>
      <c r="G227" s="5" t="s">
        <v>69</v>
      </c>
      <c r="H227" s="5" t="s">
        <v>723</v>
      </c>
      <c r="I227" s="2" t="str">
        <f t="shared" si="10"/>
        <v>5650000</v>
      </c>
      <c r="J227" s="2" t="str">
        <f t="shared" si="11"/>
        <v>418</v>
      </c>
      <c r="K227"/>
    </row>
    <row r="228" spans="1:11" thickTop="1" thickBot="1" x14ac:dyDescent="0.3">
      <c r="A228" s="5" t="s">
        <v>724</v>
      </c>
      <c r="B228" s="5" t="s">
        <v>415</v>
      </c>
      <c r="C228" s="1" t="str">
        <f t="shared" si="9"/>
        <v>Diamante Reliz</v>
      </c>
      <c r="D228" s="1" t="str">
        <f t="array" ref="D228">INDEX('zones in city -fixed'!$A$2:$A$62,MATCH(1,COUNTIF(A228,"*"&amp;'zones in city -fixed'!$A$2:$A$62&amp;"*"),0))</f>
        <v>Bosque</v>
      </c>
      <c r="E228" s="1" t="e">
        <f t="array" ref="E228">INDEX(#REF!,MATCH(1,COUNTIF(B228,"*"&amp;#REF!&amp;"*"),0))</f>
        <v>#REF!</v>
      </c>
      <c r="F228" s="1" t="str">
        <f t="array" ref="F228">_xlfn.IFNA(INDEX('zones in city -fixed'!$A$2:$A$62,MATCH(1,COUNTIF(B228,"*"&amp;'zones in city -fixed'!$A$2:$A$62&amp;"*"),0)),D228)</f>
        <v>Reliz</v>
      </c>
      <c r="G228" s="5" t="s">
        <v>725</v>
      </c>
      <c r="H228" s="5" t="s">
        <v>702</v>
      </c>
      <c r="I228" s="2" t="str">
        <f t="shared" si="10"/>
        <v>2222300</v>
      </c>
      <c r="J228" s="2" t="str">
        <f t="shared" si="11"/>
        <v>156</v>
      </c>
      <c r="K228"/>
    </row>
    <row r="229" spans="1:11" thickTop="1" thickBot="1" x14ac:dyDescent="0.3">
      <c r="A229" s="5" t="s">
        <v>978</v>
      </c>
      <c r="B229" s="5" t="s">
        <v>979</v>
      </c>
      <c r="C229" s="1" t="str">
        <f t="shared" si="9"/>
        <v>Bonita Residencia En Altozano</v>
      </c>
      <c r="D229" s="1" t="e">
        <f t="array" ref="D229">INDEX('zones in city -fixed'!$A$2:$A$62,MATCH(1,COUNTIF(A229,"*"&amp;'zones in city -fixed'!$A$2:$A$62&amp;"*"),0))</f>
        <v>#N/A</v>
      </c>
      <c r="E229" s="1" t="e">
        <f t="array" ref="E229">INDEX(#REF!,MATCH(1,COUNTIF(B229,"*"&amp;#REF!&amp;"*"),0))</f>
        <v>#REF!</v>
      </c>
      <c r="F229" s="1" t="e">
        <f t="array" ref="F229">_xlfn.IFNA(INDEX('zones in city -fixed'!$A$2:$A$62,MATCH(1,COUNTIF(B229,"*"&amp;'zones in city -fixed'!$A$2:$A$62&amp;"*"),0)),D229)</f>
        <v>#N/A</v>
      </c>
      <c r="G229" s="5" t="s">
        <v>708</v>
      </c>
      <c r="H229" s="5" t="s">
        <v>980</v>
      </c>
      <c r="I229" s="2" t="str">
        <f t="shared" si="10"/>
        <v>4250000</v>
      </c>
      <c r="J229" s="2" t="str">
        <f t="shared" si="11"/>
        <v>247</v>
      </c>
      <c r="K229"/>
    </row>
    <row r="230" spans="1:11" thickTop="1" thickBot="1" x14ac:dyDescent="0.3">
      <c r="A230" s="5" t="s">
        <v>1507</v>
      </c>
      <c r="B230" s="5" t="s">
        <v>1508</v>
      </c>
      <c r="C230" s="1" t="str">
        <f t="shared" si="9"/>
        <v>Sergio De La Torre Hernández I</v>
      </c>
      <c r="D230" s="1" t="e">
        <f t="array" ref="D230">INDEX('zones in city -fixed'!$A$2:$A$62,MATCH(1,COUNTIF(A230,"*"&amp;'zones in city -fixed'!$A$2:$A$62&amp;"*"),0))</f>
        <v>#N/A</v>
      </c>
      <c r="E230" s="1" t="e">
        <f t="array" ref="E230">INDEX(#REF!,MATCH(1,COUNTIF(B230,"*"&amp;#REF!&amp;"*"),0))</f>
        <v>#REF!</v>
      </c>
      <c r="F230" s="1" t="e">
        <f t="array" ref="F230">_xlfn.IFNA(INDEX('zones in city -fixed'!$A$2:$A$62,MATCH(1,COUNTIF(B230,"*"&amp;'zones in city -fixed'!$A$2:$A$62&amp;"*"),0)),D230)</f>
        <v>#N/A</v>
      </c>
      <c r="G230" s="5" t="s">
        <v>997</v>
      </c>
      <c r="H230" s="5" t="s">
        <v>145</v>
      </c>
      <c r="I230" s="2" t="str">
        <f t="shared" si="10"/>
        <v>1300000</v>
      </c>
      <c r="J230" s="2" t="str">
        <f t="shared" si="11"/>
        <v>206</v>
      </c>
      <c r="K230" s="2">
        <f>I230/J230</f>
        <v>6310.6796116504856</v>
      </c>
    </row>
    <row r="231" spans="1:11" thickTop="1" thickBot="1" x14ac:dyDescent="0.3">
      <c r="A231" s="5" t="s">
        <v>733</v>
      </c>
      <c r="B231" s="5" t="s">
        <v>734</v>
      </c>
      <c r="C231" s="1" t="str">
        <f t="shared" si="9"/>
        <v>Country Club San Francisco</v>
      </c>
      <c r="D231" s="1" t="str">
        <f t="array" ref="D231">INDEX('zones in city -fixed'!$A$2:$A$62,MATCH(1,COUNTIF(A231,"*"&amp;'zones in city -fixed'!$A$2:$A$62&amp;"*"),0))</f>
        <v>San Francisco</v>
      </c>
      <c r="E231" s="1" t="e">
        <f t="array" ref="E231">INDEX(#REF!,MATCH(1,COUNTIF(B231,"*"&amp;#REF!&amp;"*"),0))</f>
        <v>#REF!</v>
      </c>
      <c r="F231" s="1" t="str">
        <f t="array" ref="F231">_xlfn.IFNA(INDEX('zones in city -fixed'!$A$2:$A$62,MATCH(1,COUNTIF(B231,"*"&amp;'zones in city -fixed'!$A$2:$A$62&amp;"*"),0)),D231)</f>
        <v>San Francisco</v>
      </c>
      <c r="G231" s="5" t="s">
        <v>735</v>
      </c>
      <c r="H231" s="5" t="s">
        <v>500</v>
      </c>
      <c r="I231" s="2" t="str">
        <f t="shared" si="10"/>
        <v>9800000</v>
      </c>
      <c r="J231" s="2" t="str">
        <f t="shared" si="11"/>
        <v>478</v>
      </c>
      <c r="K231"/>
    </row>
    <row r="232" spans="1:11" thickTop="1" thickBot="1" x14ac:dyDescent="0.3">
      <c r="A232" s="5" t="s">
        <v>736</v>
      </c>
      <c r="B232" s="5" t="s">
        <v>737</v>
      </c>
      <c r="C232" s="1" t="str">
        <f t="shared" si="9"/>
        <v>Av Monteverde Cerrada Navarra, Fraccionamiento Hacienda Carlota</v>
      </c>
      <c r="D232" s="1" t="str">
        <f t="array" ref="D232">INDEX('zones in city -fixed'!$A$2:$A$62,MATCH(1,COUNTIF(A232,"*"&amp;'zones in city -fixed'!$A$2:$A$62&amp;"*"),0))</f>
        <v>Monte</v>
      </c>
      <c r="E232" s="1" t="e">
        <f t="array" ref="E232">INDEX(#REF!,MATCH(1,COUNTIF(B232,"*"&amp;#REF!&amp;"*"),0))</f>
        <v>#REF!</v>
      </c>
      <c r="F232" s="1" t="str">
        <f t="array" ref="F232">_xlfn.IFNA(INDEX('zones in city -fixed'!$A$2:$A$62,MATCH(1,COUNTIF(B232,"*"&amp;'zones in city -fixed'!$A$2:$A$62&amp;"*"),0)),D232)</f>
        <v>Monte</v>
      </c>
      <c r="G232" s="5" t="s">
        <v>330</v>
      </c>
      <c r="H232" s="5" t="s">
        <v>738</v>
      </c>
      <c r="I232" s="2" t="str">
        <f t="shared" si="10"/>
        <v>2050000</v>
      </c>
      <c r="J232" s="2" t="str">
        <f t="shared" si="11"/>
        <v>153</v>
      </c>
      <c r="K232"/>
    </row>
    <row r="233" spans="1:11" thickTop="1" thickBot="1" x14ac:dyDescent="0.3">
      <c r="A233" s="5" t="s">
        <v>739</v>
      </c>
      <c r="B233" s="5" t="s">
        <v>415</v>
      </c>
      <c r="C233" s="1" t="str">
        <f t="shared" si="9"/>
        <v>Diamante Reliz</v>
      </c>
      <c r="D233" s="1" t="e">
        <f t="array" ref="D233">INDEX('zones in city -fixed'!$A$2:$A$62,MATCH(1,COUNTIF(A233,"*"&amp;'zones in city -fixed'!$A$2:$A$62&amp;"*"),0))</f>
        <v>#N/A</v>
      </c>
      <c r="E233" s="1" t="e">
        <f t="array" ref="E233">INDEX(#REF!,MATCH(1,COUNTIF(B233,"*"&amp;#REF!&amp;"*"),0))</f>
        <v>#REF!</v>
      </c>
      <c r="F233" s="1" t="str">
        <f t="array" ref="F233">_xlfn.IFNA(INDEX('zones in city -fixed'!$A$2:$A$62,MATCH(1,COUNTIF(B233,"*"&amp;'zones in city -fixed'!$A$2:$A$62&amp;"*"),0)),D233)</f>
        <v>Reliz</v>
      </c>
      <c r="G233" s="5" t="s">
        <v>292</v>
      </c>
      <c r="H233" s="5" t="s">
        <v>293</v>
      </c>
      <c r="I233" s="2" t="str">
        <f t="shared" si="10"/>
        <v>2160000</v>
      </c>
      <c r="J233" s="2" t="str">
        <f t="shared" si="11"/>
        <v>163</v>
      </c>
      <c r="K233"/>
    </row>
    <row r="234" spans="1:11" thickTop="1" thickBot="1" x14ac:dyDescent="0.3">
      <c r="A234" s="5" t="s">
        <v>740</v>
      </c>
      <c r="B234" s="5" t="s">
        <v>741</v>
      </c>
      <c r="C234" s="1" t="str">
        <f t="shared" si="9"/>
        <v>Fraccionamiento Cumbres 3</v>
      </c>
      <c r="D234" s="1" t="str">
        <f t="array" ref="D234">INDEX('zones in city -fixed'!$A$2:$A$62,MATCH(1,COUNTIF(A234,"*"&amp;'zones in city -fixed'!$A$2:$A$62&amp;"*"),0))</f>
        <v>Cumbres</v>
      </c>
      <c r="E234" s="1" t="e">
        <f t="array" ref="E234">INDEX(#REF!,MATCH(1,COUNTIF(B234,"*"&amp;#REF!&amp;"*"),0))</f>
        <v>#REF!</v>
      </c>
      <c r="F234" s="1" t="str">
        <f t="array" ref="F234">_xlfn.IFNA(INDEX('zones in city -fixed'!$A$2:$A$62,MATCH(1,COUNTIF(B234,"*"&amp;'zones in city -fixed'!$A$2:$A$62&amp;"*"),0)),D234)</f>
        <v>Cumbres</v>
      </c>
      <c r="G234" s="5" t="s">
        <v>27</v>
      </c>
      <c r="H234" s="5" t="s">
        <v>742</v>
      </c>
      <c r="I234" s="2" t="str">
        <f t="shared" si="10"/>
        <v>6500000</v>
      </c>
      <c r="J234" s="2" t="str">
        <f t="shared" si="11"/>
        <v>383</v>
      </c>
      <c r="K234"/>
    </row>
    <row r="235" spans="1:11" thickTop="1" thickBot="1" x14ac:dyDescent="0.3">
      <c r="A235" s="5" t="s">
        <v>743</v>
      </c>
      <c r="B235" s="5" t="s">
        <v>744</v>
      </c>
      <c r="C235" s="1" t="str">
        <f t="shared" si="9"/>
        <v>Villa Toscana</v>
      </c>
      <c r="D235" s="1" t="str">
        <f t="array" ref="D235">INDEX('zones in city -fixed'!$A$2:$A$62,MATCH(1,COUNTIF(A235,"*"&amp;'zones in city -fixed'!$A$2:$A$62&amp;"*"),0))</f>
        <v>Cantera</v>
      </c>
      <c r="E235" s="1" t="e">
        <f t="array" ref="E235">INDEX(#REF!,MATCH(1,COUNTIF(B235,"*"&amp;#REF!&amp;"*"),0))</f>
        <v>#REF!</v>
      </c>
      <c r="F235" s="1" t="str">
        <f t="array" ref="F235">_xlfn.IFNA(INDEX('zones in city -fixed'!$A$2:$A$62,MATCH(1,COUNTIF(B235,"*"&amp;'zones in city -fixed'!$A$2:$A$62&amp;"*"),0)),D235)</f>
        <v>Villa</v>
      </c>
      <c r="G235" s="5" t="s">
        <v>745</v>
      </c>
      <c r="H235" s="5" t="s">
        <v>327</v>
      </c>
      <c r="I235" s="2" t="str">
        <f t="shared" si="10"/>
        <v>6700000</v>
      </c>
      <c r="J235" s="2" t="str">
        <f t="shared" si="11"/>
        <v>258</v>
      </c>
      <c r="K235"/>
    </row>
    <row r="236" spans="1:11" thickTop="1" thickBot="1" x14ac:dyDescent="0.3">
      <c r="A236" s="5" t="s">
        <v>746</v>
      </c>
      <c r="B236" s="5" t="s">
        <v>280</v>
      </c>
      <c r="C236" s="1" t="str">
        <f t="shared" si="9"/>
        <v>Lomas Universidad I</v>
      </c>
      <c r="D236" s="1" t="str">
        <f t="array" ref="D236">INDEX('zones in city -fixed'!$A$2:$A$62,MATCH(1,COUNTIF(A236,"*"&amp;'zones in city -fixed'!$A$2:$A$62&amp;"*"),0))</f>
        <v>Universidad</v>
      </c>
      <c r="E236" s="1" t="e">
        <f t="array" ref="E236">INDEX(#REF!,MATCH(1,COUNTIF(B236,"*"&amp;#REF!&amp;"*"),0))</f>
        <v>#REF!</v>
      </c>
      <c r="F236" s="1" t="str">
        <f t="array" ref="F236">_xlfn.IFNA(INDEX('zones in city -fixed'!$A$2:$A$62,MATCH(1,COUNTIF(B236,"*"&amp;'zones in city -fixed'!$A$2:$A$62&amp;"*"),0)),D236)</f>
        <v>Universidad</v>
      </c>
      <c r="G236" s="5" t="s">
        <v>747</v>
      </c>
      <c r="H236" s="5" t="s">
        <v>748</v>
      </c>
      <c r="I236" s="2" t="str">
        <f t="shared" si="10"/>
        <v>2700000</v>
      </c>
      <c r="J236" s="2" t="str">
        <f t="shared" si="11"/>
        <v>295</v>
      </c>
      <c r="K236"/>
    </row>
    <row r="237" spans="1:11" thickTop="1" thickBot="1" x14ac:dyDescent="0.3">
      <c r="A237" s="5" t="s">
        <v>1630</v>
      </c>
      <c r="B237" s="5" t="s">
        <v>2637</v>
      </c>
      <c r="C237" s="1" t="str">
        <f t="shared" si="9"/>
        <v>Revolución</v>
      </c>
      <c r="D237" s="1" t="e">
        <f t="array" ref="D237">INDEX('zones in city -fixed'!$A$2:$A$62,MATCH(1,COUNTIF(A237,"*"&amp;'zones in city -fixed'!$A$2:$A$62&amp;"*"),0))</f>
        <v>#N/A</v>
      </c>
      <c r="E237" s="1" t="e">
        <f t="array" ref="E237">INDEX(#REF!,MATCH(1,COUNTIF(B237,"*"&amp;#REF!&amp;"*"),0))</f>
        <v>#REF!</v>
      </c>
      <c r="F237" s="1" t="str">
        <f t="array" ref="F237">_xlfn.IFNA(INDEX('zones in city -fixed'!$A$2:$A$62,MATCH(1,COUNTIF(B237,"*"&amp;'zones in city -fixed'!$A$2:$A$62&amp;"*"),0)),D237)</f>
        <v>Pino</v>
      </c>
      <c r="G237" s="5" t="s">
        <v>1631</v>
      </c>
      <c r="H237" s="5" t="s">
        <v>931</v>
      </c>
      <c r="I237" s="2" t="str">
        <f t="shared" si="10"/>
        <v>1640000</v>
      </c>
      <c r="J237" s="2" t="str">
        <f t="shared" si="11"/>
        <v>256</v>
      </c>
      <c r="K237" s="2">
        <f>I237/J237</f>
        <v>6406.25</v>
      </c>
    </row>
    <row r="238" spans="1:11" thickTop="1" thickBot="1" x14ac:dyDescent="0.3">
      <c r="A238" s="5" t="s">
        <v>752</v>
      </c>
      <c r="B238" s="5" t="s">
        <v>753</v>
      </c>
      <c r="C238" s="1" t="str">
        <f t="shared" si="9"/>
        <v>Cima La Cantera</v>
      </c>
      <c r="D238" s="1" t="str">
        <f t="array" ref="D238">INDEX('zones in city -fixed'!$A$2:$A$62,MATCH(1,COUNTIF(A238,"*"&amp;'zones in city -fixed'!$A$2:$A$62&amp;"*"),0))</f>
        <v>Cantera</v>
      </c>
      <c r="E238" s="1" t="e">
        <f t="array" ref="E238">INDEX(#REF!,MATCH(1,COUNTIF(B238,"*"&amp;#REF!&amp;"*"),0))</f>
        <v>#REF!</v>
      </c>
      <c r="F238" s="1" t="str">
        <f t="array" ref="F238">_xlfn.IFNA(INDEX('zones in city -fixed'!$A$2:$A$62,MATCH(1,COUNTIF(B238,"*"&amp;'zones in city -fixed'!$A$2:$A$62&amp;"*"),0)),D238)</f>
        <v>Cantera</v>
      </c>
      <c r="G238" s="5" t="s">
        <v>27</v>
      </c>
      <c r="H238" s="5" t="s">
        <v>754</v>
      </c>
      <c r="I238" s="2" t="str">
        <f t="shared" si="10"/>
        <v>6500000</v>
      </c>
      <c r="J238" s="2" t="str">
        <f t="shared" si="11"/>
        <v>296</v>
      </c>
      <c r="K238"/>
    </row>
    <row r="239" spans="1:11" thickTop="1" thickBot="1" x14ac:dyDescent="0.3">
      <c r="A239" s="5" t="s">
        <v>755</v>
      </c>
      <c r="B239" s="5" t="s">
        <v>756</v>
      </c>
      <c r="C239" s="1" t="str">
        <f t="shared" si="9"/>
        <v>Plazas Las Haciendas</v>
      </c>
      <c r="D239" s="1" t="str">
        <f t="array" ref="D239">INDEX('zones in city -fixed'!$A$2:$A$62,MATCH(1,COUNTIF(A239,"*"&amp;'zones in city -fixed'!$A$2:$A$62&amp;"*"),0))</f>
        <v>Hacienda</v>
      </c>
      <c r="E239" s="1" t="e">
        <f t="array" ref="E239">INDEX(#REF!,MATCH(1,COUNTIF(B239,"*"&amp;#REF!&amp;"*"),0))</f>
        <v>#REF!</v>
      </c>
      <c r="F239" s="1" t="str">
        <f t="array" ref="F239">_xlfn.IFNA(INDEX('zones in city -fixed'!$A$2:$A$62,MATCH(1,COUNTIF(B239,"*"&amp;'zones in city -fixed'!$A$2:$A$62&amp;"*"),0)),D239)</f>
        <v>Hacienda</v>
      </c>
      <c r="G239" s="5" t="s">
        <v>251</v>
      </c>
      <c r="H239" s="5" t="s">
        <v>252</v>
      </c>
      <c r="I239" s="2" t="str">
        <f t="shared" si="10"/>
        <v>6750000</v>
      </c>
      <c r="J239" s="2" t="str">
        <f t="shared" si="11"/>
        <v>365</v>
      </c>
      <c r="K239"/>
    </row>
    <row r="240" spans="1:11" thickTop="1" thickBot="1" x14ac:dyDescent="0.3">
      <c r="A240" s="5" t="s">
        <v>757</v>
      </c>
      <c r="B240" s="5" t="s">
        <v>758</v>
      </c>
      <c r="C240" s="1" t="str">
        <f t="shared" si="9"/>
        <v>Valdivia 1, Valle Escondido</v>
      </c>
      <c r="D240" s="1" t="str">
        <f t="array" ref="D240">INDEX('zones in city -fixed'!$A$2:$A$62,MATCH(1,COUNTIF(A240,"*"&amp;'zones in city -fixed'!$A$2:$A$62&amp;"*"),0))</f>
        <v>Valle</v>
      </c>
      <c r="E240" s="1" t="e">
        <f t="array" ref="E240">INDEX(#REF!,MATCH(1,COUNTIF(B240,"*"&amp;#REF!&amp;"*"),0))</f>
        <v>#REF!</v>
      </c>
      <c r="F240" s="1" t="str">
        <f t="array" ref="F240">_xlfn.IFNA(INDEX('zones in city -fixed'!$A$2:$A$62,MATCH(1,COUNTIF(B240,"*"&amp;'zones in city -fixed'!$A$2:$A$62&amp;"*"),0)),D240)</f>
        <v>Valle</v>
      </c>
      <c r="G240" s="5" t="s">
        <v>354</v>
      </c>
      <c r="H240" s="5" t="s">
        <v>759</v>
      </c>
      <c r="I240" s="2" t="str">
        <f t="shared" si="10"/>
        <v>4000000</v>
      </c>
      <c r="J240" s="2" t="str">
        <f t="shared" si="11"/>
        <v>230</v>
      </c>
      <c r="K240"/>
    </row>
    <row r="241" spans="1:11" thickTop="1" thickBot="1" x14ac:dyDescent="0.3">
      <c r="A241" s="5" t="s">
        <v>760</v>
      </c>
      <c r="B241" s="5" t="s">
        <v>761</v>
      </c>
      <c r="C241" s="1" t="str">
        <f t="shared" si="9"/>
        <v>San Felipe Iv</v>
      </c>
      <c r="D241" s="1" t="str">
        <f t="array" ref="D241">INDEX('zones in city -fixed'!$A$2:$A$62,MATCH(1,COUNTIF(A241,"*"&amp;'zones in city -fixed'!$A$2:$A$62&amp;"*"),0))</f>
        <v>San Felipe</v>
      </c>
      <c r="E241" s="1" t="e">
        <f t="array" ref="E241">INDEX(#REF!,MATCH(1,COUNTIF(B241,"*"&amp;#REF!&amp;"*"),0))</f>
        <v>#REF!</v>
      </c>
      <c r="F241" s="1" t="str">
        <f t="array" ref="F241">_xlfn.IFNA(INDEX('zones in city -fixed'!$A$2:$A$62,MATCH(1,COUNTIF(B241,"*"&amp;'zones in city -fixed'!$A$2:$A$62&amp;"*"),0)),D241)</f>
        <v>San Felipe</v>
      </c>
      <c r="G241" s="5" t="s">
        <v>762</v>
      </c>
      <c r="H241" s="5" t="s">
        <v>763</v>
      </c>
      <c r="I241" s="2" t="str">
        <f t="shared" si="10"/>
        <v>6825000</v>
      </c>
      <c r="J241" s="2" t="str">
        <f t="shared" si="11"/>
        <v>432</v>
      </c>
      <c r="K241"/>
    </row>
    <row r="242" spans="1:11" thickTop="1" thickBot="1" x14ac:dyDescent="0.3">
      <c r="A242" s="5" t="s">
        <v>764</v>
      </c>
      <c r="B242" s="5" t="s">
        <v>765</v>
      </c>
      <c r="C242" s="1" t="str">
        <f t="shared" si="9"/>
        <v>Lomas Del Rejón</v>
      </c>
      <c r="D242" s="1" t="str">
        <f t="array" ref="D242">INDEX('zones in city -fixed'!$A$2:$A$62,MATCH(1,COUNTIF(A242,"*"&amp;'zones in city -fixed'!$A$2:$A$62&amp;"*"),0))</f>
        <v>Bosque</v>
      </c>
      <c r="E242" s="1" t="e">
        <f t="array" ref="E242">INDEX(#REF!,MATCH(1,COUNTIF(B242,"*"&amp;#REF!&amp;"*"),0))</f>
        <v>#REF!</v>
      </c>
      <c r="F242" s="1" t="str">
        <f t="array" ref="F242">_xlfn.IFNA(INDEX('zones in city -fixed'!$A$2:$A$62,MATCH(1,COUNTIF(B242,"*"&amp;'zones in city -fixed'!$A$2:$A$62&amp;"*"),0)),D242)</f>
        <v>Bosque</v>
      </c>
      <c r="G242" s="5" t="s">
        <v>660</v>
      </c>
      <c r="H242" s="5" t="s">
        <v>766</v>
      </c>
      <c r="I242" s="2" t="str">
        <f t="shared" si="10"/>
        <v>10800000</v>
      </c>
      <c r="J242" s="2" t="str">
        <f t="shared" si="11"/>
        <v>416</v>
      </c>
      <c r="K242"/>
    </row>
    <row r="243" spans="1:11" thickTop="1" thickBot="1" x14ac:dyDescent="0.3">
      <c r="A243" s="5" t="s">
        <v>767</v>
      </c>
      <c r="B243" s="5" t="s">
        <v>768</v>
      </c>
      <c r="C243" s="1" t="str">
        <f t="shared" si="9"/>
        <v>Residencial Universidad</v>
      </c>
      <c r="D243" s="1" t="e">
        <f t="array" ref="D243">INDEX('zones in city -fixed'!$A$2:$A$62,MATCH(1,COUNTIF(A243,"*"&amp;'zones in city -fixed'!$A$2:$A$62&amp;"*"),0))</f>
        <v>#N/A</v>
      </c>
      <c r="E243" s="1" t="e">
        <f t="array" ref="E243">INDEX(#REF!,MATCH(1,COUNTIF(B243,"*"&amp;#REF!&amp;"*"),0))</f>
        <v>#REF!</v>
      </c>
      <c r="F243" s="1" t="str">
        <f t="array" ref="F243">_xlfn.IFNA(INDEX('zones in city -fixed'!$A$2:$A$62,MATCH(1,COUNTIF(B243,"*"&amp;'zones in city -fixed'!$A$2:$A$62&amp;"*"),0)),D243)</f>
        <v>Universidad</v>
      </c>
      <c r="G243" s="5" t="s">
        <v>769</v>
      </c>
      <c r="H243" s="5" t="s">
        <v>770</v>
      </c>
      <c r="I243" s="2" t="str">
        <f t="shared" si="10"/>
        <v>2550000</v>
      </c>
      <c r="J243" s="2" t="str">
        <f t="shared" si="11"/>
        <v>191</v>
      </c>
      <c r="K243"/>
    </row>
    <row r="244" spans="1:11" thickTop="1" thickBot="1" x14ac:dyDescent="0.3">
      <c r="A244" s="5" t="s">
        <v>2179</v>
      </c>
      <c r="B244" s="5" t="s">
        <v>2180</v>
      </c>
      <c r="C244" s="1" t="str">
        <f t="shared" si="9"/>
        <v>Zootecnia</v>
      </c>
      <c r="D244" s="1" t="e">
        <f t="array" ref="D244">INDEX('zones in city -fixed'!$A$2:$A$62,MATCH(1,COUNTIF(A244,"*"&amp;'zones in city -fixed'!$A$2:$A$62&amp;"*"),0))</f>
        <v>#N/A</v>
      </c>
      <c r="E244" s="1" t="e">
        <f t="array" ref="E244">INDEX(#REF!,MATCH(1,COUNTIF(B244,"*"&amp;#REF!&amp;"*"),0))</f>
        <v>#REF!</v>
      </c>
      <c r="F244" s="1" t="e">
        <f t="array" ref="F244">_xlfn.IFNA(INDEX('zones in city -fixed'!$A$2:$A$62,MATCH(1,COUNTIF(B244,"*"&amp;'zones in city -fixed'!$A$2:$A$62&amp;"*"),0)),D244)</f>
        <v>#N/A</v>
      </c>
      <c r="G244" s="5" t="s">
        <v>337</v>
      </c>
      <c r="H244" s="5" t="s">
        <v>423</v>
      </c>
      <c r="I244" s="2" t="str">
        <f t="shared" si="10"/>
        <v>1100000</v>
      </c>
      <c r="J244" s="2" t="str">
        <f t="shared" si="11"/>
        <v>171</v>
      </c>
      <c r="K244" s="2">
        <f>I244/J244</f>
        <v>6432.7485380116959</v>
      </c>
    </row>
    <row r="245" spans="1:11" thickTop="1" thickBot="1" x14ac:dyDescent="0.3">
      <c r="A245" s="5" t="s">
        <v>775</v>
      </c>
      <c r="B245" s="5" t="s">
        <v>776</v>
      </c>
      <c r="C245" s="1" t="str">
        <f t="shared" si="9"/>
        <v>Gonzalez Ortega, Las Granjas</v>
      </c>
      <c r="D245" s="1" t="str">
        <f t="array" ref="D245">INDEX('zones in city -fixed'!$A$2:$A$62,MATCH(1,COUNTIF(A245,"*"&amp;'zones in city -fixed'!$A$2:$A$62&amp;"*"),0))</f>
        <v>Granjas</v>
      </c>
      <c r="E245" s="1" t="e">
        <f t="array" ref="E245">INDEX(#REF!,MATCH(1,COUNTIF(B245,"*"&amp;#REF!&amp;"*"),0))</f>
        <v>#REF!</v>
      </c>
      <c r="F245" s="1" t="str">
        <f t="array" ref="F245">_xlfn.IFNA(INDEX('zones in city -fixed'!$A$2:$A$62,MATCH(1,COUNTIF(B245,"*"&amp;'zones in city -fixed'!$A$2:$A$62&amp;"*"),0)),D245)</f>
        <v>Granjas</v>
      </c>
      <c r="G245" s="5" t="s">
        <v>408</v>
      </c>
      <c r="H245" s="5" t="s">
        <v>566</v>
      </c>
      <c r="I245" s="2" t="str">
        <f t="shared" si="10"/>
        <v>2000000</v>
      </c>
      <c r="J245" s="2" t="str">
        <f t="shared" si="11"/>
        <v>257</v>
      </c>
      <c r="K245"/>
    </row>
    <row r="246" spans="1:11" thickTop="1" thickBot="1" x14ac:dyDescent="0.3">
      <c r="A246" s="5" t="s">
        <v>2174</v>
      </c>
      <c r="B246" s="5" t="s">
        <v>2175</v>
      </c>
      <c r="C246" s="1" t="str">
        <f t="shared" si="9"/>
        <v>Brangus Sn, Avicola Ii</v>
      </c>
      <c r="D246" s="1" t="e">
        <f t="array" ref="D246">INDEX('zones in city -fixed'!$A$2:$A$62,MATCH(1,COUNTIF(A246,"*"&amp;'zones in city -fixed'!$A$2:$A$62&amp;"*"),0))</f>
        <v>#N/A</v>
      </c>
      <c r="E246" s="1" t="e">
        <f t="array" ref="E246">INDEX(#REF!,MATCH(1,COUNTIF(B246,"*"&amp;#REF!&amp;"*"),0))</f>
        <v>#REF!</v>
      </c>
      <c r="F246" s="1" t="e">
        <f t="array" ref="F246">_xlfn.IFNA(INDEX('zones in city -fixed'!$A$2:$A$62,MATCH(1,COUNTIF(B246,"*"&amp;'zones in city -fixed'!$A$2:$A$62&amp;"*"),0)),D246)</f>
        <v>#N/A</v>
      </c>
      <c r="G246" s="5" t="s">
        <v>455</v>
      </c>
      <c r="H246" s="5" t="s">
        <v>2176</v>
      </c>
      <c r="I246" s="2" t="str">
        <f t="shared" si="10"/>
        <v>1600000</v>
      </c>
      <c r="J246" s="2" t="str">
        <f t="shared" si="11"/>
        <v>112</v>
      </c>
      <c r="K246"/>
    </row>
    <row r="247" spans="1:11" thickTop="1" thickBot="1" x14ac:dyDescent="0.3">
      <c r="A247" s="5" t="s">
        <v>944</v>
      </c>
      <c r="B247" s="5" t="s">
        <v>2635</v>
      </c>
      <c r="C247" s="1" t="str">
        <f t="shared" si="9"/>
        <v>Casa En Venta Saucito, Saucito</v>
      </c>
      <c r="D247" s="1" t="e">
        <f t="array" ref="D247">INDEX('zones in city -fixed'!$A$2:$A$62,MATCH(1,COUNTIF(A247,"*"&amp;'zones in city -fixed'!$A$2:$A$62&amp;"*"),0))</f>
        <v>#N/A</v>
      </c>
      <c r="E247" s="1" t="e">
        <f t="array" ref="E247">INDEX(#REF!,MATCH(1,COUNTIF(B247,"*"&amp;#REF!&amp;"*"),0))</f>
        <v>#REF!</v>
      </c>
      <c r="F247" s="1" t="str">
        <f t="array" ref="F247">_xlfn.IFNA(INDEX('zones in city -fixed'!$A$2:$A$62,MATCH(1,COUNTIF(B247,"*"&amp;'zones in city -fixed'!$A$2:$A$62&amp;"*"),0)),D247)</f>
        <v>Pino</v>
      </c>
      <c r="G247" s="5" t="s">
        <v>174</v>
      </c>
      <c r="H247" s="5" t="s">
        <v>358</v>
      </c>
      <c r="I247" s="2" t="str">
        <f t="shared" si="10"/>
        <v>1050000</v>
      </c>
      <c r="J247" s="2" t="str">
        <f t="shared" si="11"/>
        <v>160</v>
      </c>
      <c r="K247" s="2">
        <f>I247/J247</f>
        <v>6562.5</v>
      </c>
    </row>
    <row r="248" spans="1:11" thickTop="1" thickBot="1" x14ac:dyDescent="0.3">
      <c r="A248" s="5" t="s">
        <v>780</v>
      </c>
      <c r="B248" s="5" t="s">
        <v>781</v>
      </c>
      <c r="C248" s="1" t="str">
        <f t="shared" si="9"/>
        <v>Cordilleras</v>
      </c>
      <c r="D248" s="1" t="str">
        <f t="array" ref="D248">INDEX('zones in city -fixed'!$A$2:$A$62,MATCH(1,COUNTIF(A248,"*"&amp;'zones in city -fixed'!$A$2:$A$62&amp;"*"),0))</f>
        <v>cordillera</v>
      </c>
      <c r="E248" s="1" t="e">
        <f t="array" ref="E248">INDEX(#REF!,MATCH(1,COUNTIF(B248,"*"&amp;#REF!&amp;"*"),0))</f>
        <v>#REF!</v>
      </c>
      <c r="F248" s="1" t="str">
        <f t="array" ref="F248">_xlfn.IFNA(INDEX('zones in city -fixed'!$A$2:$A$62,MATCH(1,COUNTIF(B248,"*"&amp;'zones in city -fixed'!$A$2:$A$62&amp;"*"),0)),D248)</f>
        <v>cordillera</v>
      </c>
      <c r="G248" s="5" t="s">
        <v>782</v>
      </c>
      <c r="H248" s="5" t="s">
        <v>783</v>
      </c>
      <c r="I248" s="2" t="str">
        <f t="shared" si="10"/>
        <v>2300000</v>
      </c>
      <c r="J248" s="2" t="str">
        <f t="shared" si="11"/>
        <v>155</v>
      </c>
      <c r="K248"/>
    </row>
    <row r="249" spans="1:11" thickTop="1" thickBot="1" x14ac:dyDescent="0.3">
      <c r="A249" s="5" t="s">
        <v>784</v>
      </c>
      <c r="B249" s="5" t="s">
        <v>785</v>
      </c>
      <c r="C249" s="1" t="str">
        <f t="shared" si="9"/>
        <v>Residencial Natura, Cantera Del Pedregal</v>
      </c>
      <c r="D249" s="1" t="str">
        <f t="array" ref="D249">INDEX('zones in city -fixed'!$A$2:$A$62,MATCH(1,COUNTIF(A249,"*"&amp;'zones in city -fixed'!$A$2:$A$62&amp;"*"),0))</f>
        <v>Cantera</v>
      </c>
      <c r="E249" s="1" t="e">
        <f t="array" ref="E249">INDEX(#REF!,MATCH(1,COUNTIF(B249,"*"&amp;#REF!&amp;"*"),0))</f>
        <v>#REF!</v>
      </c>
      <c r="F249" s="1" t="str">
        <f t="array" ref="F249">_xlfn.IFNA(INDEX('zones in city -fixed'!$A$2:$A$62,MATCH(1,COUNTIF(B249,"*"&amp;'zones in city -fixed'!$A$2:$A$62&amp;"*"),0)),D249)</f>
        <v>Cantera</v>
      </c>
      <c r="G249" s="5" t="s">
        <v>432</v>
      </c>
      <c r="H249" s="5" t="s">
        <v>786</v>
      </c>
      <c r="I249" s="2" t="str">
        <f t="shared" si="10"/>
        <v>11800000</v>
      </c>
      <c r="J249" s="2" t="str">
        <f t="shared" si="11"/>
        <v>470</v>
      </c>
      <c r="K249"/>
    </row>
    <row r="250" spans="1:11" thickTop="1" thickBot="1" x14ac:dyDescent="0.3">
      <c r="A250" s="5" t="s">
        <v>787</v>
      </c>
      <c r="B250" s="5" t="s">
        <v>788</v>
      </c>
      <c r="C250" s="1" t="str">
        <f t="shared" si="9"/>
        <v>Bahia De Acapulco, Lomas Universidad I</v>
      </c>
      <c r="D250" s="1" t="str">
        <f t="array" ref="D250">INDEX('zones in city -fixed'!$A$2:$A$62,MATCH(1,COUNTIF(A250,"*"&amp;'zones in city -fixed'!$A$2:$A$62&amp;"*"),0))</f>
        <v>Universidad</v>
      </c>
      <c r="E250" s="1" t="e">
        <f t="array" ref="E250">INDEX(#REF!,MATCH(1,COUNTIF(B250,"*"&amp;#REF!&amp;"*"),0))</f>
        <v>#REF!</v>
      </c>
      <c r="F250" s="1" t="str">
        <f t="array" ref="F250">_xlfn.IFNA(INDEX('zones in city -fixed'!$A$2:$A$62,MATCH(1,COUNTIF(B250,"*"&amp;'zones in city -fixed'!$A$2:$A$62&amp;"*"),0)),D250)</f>
        <v>Bahia</v>
      </c>
      <c r="G250" s="5" t="s">
        <v>16</v>
      </c>
      <c r="H250" s="5" t="s">
        <v>789</v>
      </c>
      <c r="I250" s="2" t="str">
        <f t="shared" si="10"/>
        <v>4200000</v>
      </c>
      <c r="J250" s="2" t="str">
        <f t="shared" si="11"/>
        <v>427</v>
      </c>
      <c r="K250"/>
    </row>
    <row r="251" spans="1:11" thickTop="1" thickBot="1" x14ac:dyDescent="0.3">
      <c r="A251" s="5" t="s">
        <v>790</v>
      </c>
      <c r="B251" s="5" t="s">
        <v>101</v>
      </c>
      <c r="C251" s="1" t="str">
        <f t="shared" si="9"/>
        <v>Rinconadas Del Valle</v>
      </c>
      <c r="D251" s="1" t="str">
        <f t="array" ref="D251">INDEX('zones in city -fixed'!$A$2:$A$62,MATCH(1,COUNTIF(A251,"*"&amp;'zones in city -fixed'!$A$2:$A$62&amp;"*"),0))</f>
        <v>Rinconada</v>
      </c>
      <c r="E251" s="1" t="e">
        <f t="array" ref="E251">INDEX(#REF!,MATCH(1,COUNTIF(B251,"*"&amp;#REF!&amp;"*"),0))</f>
        <v>#REF!</v>
      </c>
      <c r="F251" s="1" t="str">
        <f t="array" ref="F251">_xlfn.IFNA(INDEX('zones in city -fixed'!$A$2:$A$62,MATCH(1,COUNTIF(B251,"*"&amp;'zones in city -fixed'!$A$2:$A$62&amp;"*"),0)),D251)</f>
        <v>Valle</v>
      </c>
      <c r="G251" s="5" t="s">
        <v>791</v>
      </c>
      <c r="H251" s="5" t="s">
        <v>792</v>
      </c>
      <c r="I251" s="2" t="str">
        <f t="shared" si="10"/>
        <v>2780000</v>
      </c>
      <c r="J251" s="2" t="str">
        <f t="shared" si="11"/>
        <v>197</v>
      </c>
      <c r="K251"/>
    </row>
    <row r="252" spans="1:11" thickTop="1" thickBot="1" x14ac:dyDescent="0.3">
      <c r="A252" s="5" t="s">
        <v>793</v>
      </c>
      <c r="B252" s="5" t="s">
        <v>590</v>
      </c>
      <c r="C252" s="1" t="str">
        <f t="shared" si="9"/>
        <v>Campestre Residencial I</v>
      </c>
      <c r="D252" s="1" t="str">
        <f t="array" ref="D252">INDEX('zones in city -fixed'!$A$2:$A$62,MATCH(1,COUNTIF(A252,"*"&amp;'zones in city -fixed'!$A$2:$A$62&amp;"*"),0))</f>
        <v>Campestre</v>
      </c>
      <c r="E252" s="1" t="e">
        <f t="array" ref="E252">INDEX(#REF!,MATCH(1,COUNTIF(B252,"*"&amp;#REF!&amp;"*"),0))</f>
        <v>#REF!</v>
      </c>
      <c r="F252" s="1" t="str">
        <f t="array" ref="F252">_xlfn.IFNA(INDEX('zones in city -fixed'!$A$2:$A$62,MATCH(1,COUNTIF(B252,"*"&amp;'zones in city -fixed'!$A$2:$A$62&amp;"*"),0)),D252)</f>
        <v>Campestre</v>
      </c>
      <c r="G252" s="5" t="s">
        <v>794</v>
      </c>
      <c r="H252" s="5" t="s">
        <v>179</v>
      </c>
      <c r="I252" s="2" t="str">
        <f t="shared" si="10"/>
        <v>13200000</v>
      </c>
      <c r="J252" s="2" t="str">
        <f t="shared" si="11"/>
        <v>450</v>
      </c>
      <c r="K252"/>
    </row>
    <row r="253" spans="1:11" thickTop="1" thickBot="1" x14ac:dyDescent="0.3">
      <c r="A253" s="5" t="s">
        <v>795</v>
      </c>
      <c r="B253" s="5" t="s">
        <v>796</v>
      </c>
      <c r="C253" s="1" t="str">
        <f t="shared" si="9"/>
        <v>Club Campestre</v>
      </c>
      <c r="D253" s="1" t="str">
        <f t="array" ref="D253">INDEX('zones in city -fixed'!$A$2:$A$62,MATCH(1,COUNTIF(A253,"*"&amp;'zones in city -fixed'!$A$2:$A$62&amp;"*"),0))</f>
        <v>Campestre</v>
      </c>
      <c r="E253" s="1" t="e">
        <f t="array" ref="E253">INDEX(#REF!,MATCH(1,COUNTIF(B253,"*"&amp;#REF!&amp;"*"),0))</f>
        <v>#REF!</v>
      </c>
      <c r="F253" s="1" t="str">
        <f t="array" ref="F253">_xlfn.IFNA(INDEX('zones in city -fixed'!$A$2:$A$62,MATCH(1,COUNTIF(B253,"*"&amp;'zones in city -fixed'!$A$2:$A$62&amp;"*"),0)),D253)</f>
        <v>Campestre</v>
      </c>
      <c r="G253" s="5" t="s">
        <v>462</v>
      </c>
      <c r="H253" s="5" t="s">
        <v>797</v>
      </c>
      <c r="I253" s="2" t="str">
        <f t="shared" si="10"/>
        <v>12500000</v>
      </c>
      <c r="J253" s="2" t="str">
        <f t="shared" si="11"/>
        <v>475</v>
      </c>
      <c r="K253"/>
    </row>
    <row r="254" spans="1:11" thickTop="1" thickBot="1" x14ac:dyDescent="0.3">
      <c r="A254" s="5" t="s">
        <v>798</v>
      </c>
      <c r="B254" s="5" t="s">
        <v>799</v>
      </c>
      <c r="C254" s="1" t="str">
        <f t="shared" si="9"/>
        <v>Bosque Moctezuma, Los Sicomoros</v>
      </c>
      <c r="D254" s="1" t="str">
        <f t="array" ref="D254">INDEX('zones in city -fixed'!$A$2:$A$62,MATCH(1,COUNTIF(A254,"*"&amp;'zones in city -fixed'!$A$2:$A$62&amp;"*"),0))</f>
        <v>Los</v>
      </c>
      <c r="E254" s="1" t="e">
        <f t="array" ref="E254">INDEX(#REF!,MATCH(1,COUNTIF(B254,"*"&amp;#REF!&amp;"*"),0))</f>
        <v>#REF!</v>
      </c>
      <c r="F254" s="1" t="str">
        <f t="array" ref="F254">_xlfn.IFNA(INDEX('zones in city -fixed'!$A$2:$A$62,MATCH(1,COUNTIF(B254,"*"&amp;'zones in city -fixed'!$A$2:$A$62&amp;"*"),0)),D254)</f>
        <v>Bosque</v>
      </c>
      <c r="G254" s="5" t="s">
        <v>800</v>
      </c>
      <c r="H254" s="5" t="s">
        <v>11</v>
      </c>
      <c r="I254" s="2" t="str">
        <f t="shared" si="10"/>
        <v>2900000</v>
      </c>
      <c r="J254" s="2" t="str">
        <f t="shared" si="11"/>
        <v>175</v>
      </c>
      <c r="K254"/>
    </row>
    <row r="255" spans="1:11" thickTop="1" thickBot="1" x14ac:dyDescent="0.3">
      <c r="A255" s="5" t="s">
        <v>431</v>
      </c>
      <c r="B255" s="5" t="s">
        <v>360</v>
      </c>
      <c r="C255" s="1" t="str">
        <f t="shared" si="9"/>
        <v>Bosques De San Francisco</v>
      </c>
      <c r="D255" s="1" t="str">
        <f t="array" ref="D255">INDEX('zones in city -fixed'!$A$2:$A$62,MATCH(1,COUNTIF(A255,"*"&amp;'zones in city -fixed'!$A$2:$A$62&amp;"*"),0))</f>
        <v>San Francisco</v>
      </c>
      <c r="E255" s="1" t="e">
        <f t="array" ref="E255">INDEX(#REF!,MATCH(1,COUNTIF(B255,"*"&amp;#REF!&amp;"*"),0))</f>
        <v>#REF!</v>
      </c>
      <c r="F255" s="1" t="str">
        <f t="array" ref="F255">_xlfn.IFNA(INDEX('zones in city -fixed'!$A$2:$A$62,MATCH(1,COUNTIF(B255,"*"&amp;'zones in city -fixed'!$A$2:$A$62&amp;"*"),0)),D255)</f>
        <v>San Francisco</v>
      </c>
      <c r="G255" s="5" t="s">
        <v>214</v>
      </c>
      <c r="H255" s="5" t="s">
        <v>801</v>
      </c>
      <c r="I255" s="2" t="str">
        <f t="shared" si="10"/>
        <v>15000000</v>
      </c>
      <c r="J255" s="2" t="str">
        <f t="shared" si="11"/>
        <v>441</v>
      </c>
      <c r="K255"/>
    </row>
    <row r="256" spans="1:11" thickTop="1" thickBot="1" x14ac:dyDescent="0.3">
      <c r="A256" s="5" t="s">
        <v>802</v>
      </c>
      <c r="B256" s="5" t="s">
        <v>803</v>
      </c>
      <c r="C256" s="1" t="str">
        <f t="shared" si="9"/>
        <v>Campanario</v>
      </c>
      <c r="D256" s="1" t="str">
        <f t="array" ref="D256">INDEX('zones in city -fixed'!$A$2:$A$62,MATCH(1,COUNTIF(A256,"*"&amp;'zones in city -fixed'!$A$2:$A$62&amp;"*"),0))</f>
        <v>Campanario</v>
      </c>
      <c r="E256" s="1" t="e">
        <f t="array" ref="E256">INDEX(#REF!,MATCH(1,COUNTIF(B256,"*"&amp;#REF!&amp;"*"),0))</f>
        <v>#REF!</v>
      </c>
      <c r="F256" s="1" t="str">
        <f t="array" ref="F256">_xlfn.IFNA(INDEX('zones in city -fixed'!$A$2:$A$62,MATCH(1,COUNTIF(B256,"*"&amp;'zones in city -fixed'!$A$2:$A$62&amp;"*"),0)),D256)</f>
        <v>Campanario</v>
      </c>
      <c r="G256" s="5" t="s">
        <v>804</v>
      </c>
      <c r="H256" s="5" t="s">
        <v>604</v>
      </c>
      <c r="I256" s="2" t="str">
        <f t="shared" si="10"/>
        <v>3695000</v>
      </c>
      <c r="J256" s="2" t="str">
        <f t="shared" si="11"/>
        <v>292</v>
      </c>
      <c r="K256"/>
    </row>
    <row r="257" spans="1:11" thickTop="1" thickBot="1" x14ac:dyDescent="0.3">
      <c r="A257" s="5" t="s">
        <v>805</v>
      </c>
      <c r="B257" s="5" t="s">
        <v>806</v>
      </c>
      <c r="C257" s="1" t="str">
        <f t="shared" si="9"/>
        <v>Carbonel, San Felipe I</v>
      </c>
      <c r="D257" s="1" t="e">
        <f t="array" ref="D257">INDEX('zones in city -fixed'!$A$2:$A$62,MATCH(1,COUNTIF(A257,"*"&amp;'zones in city -fixed'!$A$2:$A$62&amp;"*"),0))</f>
        <v>#N/A</v>
      </c>
      <c r="E257" s="1" t="e">
        <f t="array" ref="E257">INDEX(#REF!,MATCH(1,COUNTIF(B257,"*"&amp;#REF!&amp;"*"),0))</f>
        <v>#REF!</v>
      </c>
      <c r="F257" s="1" t="str">
        <f t="array" ref="F257">_xlfn.IFNA(INDEX('zones in city -fixed'!$A$2:$A$62,MATCH(1,COUNTIF(B257,"*"&amp;'zones in city -fixed'!$A$2:$A$62&amp;"*"),0)),D257)</f>
        <v>San Felipe</v>
      </c>
      <c r="G257" s="5" t="s">
        <v>807</v>
      </c>
      <c r="H257" s="5" t="s">
        <v>808</v>
      </c>
      <c r="I257" s="2" t="str">
        <f t="shared" si="10"/>
        <v>9200000</v>
      </c>
      <c r="J257" s="2" t="str">
        <f t="shared" si="11"/>
        <v>737</v>
      </c>
      <c r="K257"/>
    </row>
    <row r="258" spans="1:11" thickTop="1" thickBot="1" x14ac:dyDescent="0.3">
      <c r="A258" s="5" t="s">
        <v>1694</v>
      </c>
      <c r="B258" s="5" t="s">
        <v>2619</v>
      </c>
      <c r="C258" s="1" t="str">
        <f t="shared" ref="C258:C321" si="12">LEFT(B258,FIND("Chih",B258)-3)</f>
        <v>El Porvenir I</v>
      </c>
      <c r="D258" s="1" t="e">
        <f t="array" ref="D258">INDEX('zones in city -fixed'!$A$2:$A$62,MATCH(1,COUNTIF(A258,"*"&amp;'zones in city -fixed'!$A$2:$A$62&amp;"*"),0))</f>
        <v>#N/A</v>
      </c>
      <c r="E258" s="1" t="e">
        <f t="array" ref="E258">INDEX(#REF!,MATCH(1,COUNTIF(B258,"*"&amp;#REF!&amp;"*"),0))</f>
        <v>#REF!</v>
      </c>
      <c r="F258" s="1" t="str">
        <f t="array" ref="F258">_xlfn.IFNA(INDEX('zones in city -fixed'!$A$2:$A$62,MATCH(1,COUNTIF(B258,"*"&amp;'zones in city -fixed'!$A$2:$A$62&amp;"*"),0)),D258)</f>
        <v>provincia</v>
      </c>
      <c r="G258" s="5" t="s">
        <v>997</v>
      </c>
      <c r="H258" s="5" t="s">
        <v>47</v>
      </c>
      <c r="I258" s="2" t="str">
        <f t="shared" ref="I258:I321" si="13">LEFT(G258,FIND(" ",G258)-1)</f>
        <v>1300000</v>
      </c>
      <c r="J258" s="2" t="str">
        <f t="shared" ref="J258:J321" si="14">LEFT(H258,FIND(" ",H258)-1)</f>
        <v>198</v>
      </c>
      <c r="K258" s="2">
        <f>I258/J258</f>
        <v>6565.6565656565654</v>
      </c>
    </row>
    <row r="259" spans="1:11" thickTop="1" thickBot="1" x14ac:dyDescent="0.3">
      <c r="A259" s="5" t="s">
        <v>811</v>
      </c>
      <c r="B259" s="5" t="s">
        <v>812</v>
      </c>
      <c r="C259" s="1" t="str">
        <f t="shared" si="12"/>
        <v>Residencial Campestre, Campestre Residencial I</v>
      </c>
      <c r="D259" s="1" t="str">
        <f t="array" ref="D259">INDEX('zones in city -fixed'!$A$2:$A$62,MATCH(1,COUNTIF(A259,"*"&amp;'zones in city -fixed'!$A$2:$A$62&amp;"*"),0))</f>
        <v>Campestre</v>
      </c>
      <c r="E259" s="1" t="e">
        <f t="array" ref="E259">INDEX(#REF!,MATCH(1,COUNTIF(B259,"*"&amp;#REF!&amp;"*"),0))</f>
        <v>#REF!</v>
      </c>
      <c r="F259" s="1" t="str">
        <f t="array" ref="F259">_xlfn.IFNA(INDEX('zones in city -fixed'!$A$2:$A$62,MATCH(1,COUNTIF(B259,"*"&amp;'zones in city -fixed'!$A$2:$A$62&amp;"*"),0)),D259)</f>
        <v>Campestre</v>
      </c>
      <c r="G259" s="5" t="s">
        <v>697</v>
      </c>
      <c r="H259" s="5" t="s">
        <v>813</v>
      </c>
      <c r="I259" s="2" t="str">
        <f t="shared" si="13"/>
        <v>3950000</v>
      </c>
      <c r="J259" s="2" t="str">
        <f t="shared" si="14"/>
        <v>399</v>
      </c>
      <c r="K259"/>
    </row>
    <row r="260" spans="1:11" thickTop="1" thickBot="1" x14ac:dyDescent="0.3">
      <c r="A260" s="5" t="s">
        <v>1748</v>
      </c>
      <c r="B260" s="5" t="s">
        <v>1749</v>
      </c>
      <c r="C260" s="1" t="str">
        <f t="shared" si="12"/>
        <v>C. 27a. 2712, Libertad, 3106</v>
      </c>
      <c r="D260" s="1" t="str">
        <f t="array" ref="D260">INDEX('zones in city -fixed'!$A$2:$A$62,MATCH(1,COUNTIF(A260,"*"&amp;'zones in city -fixed'!$A$2:$A$62&amp;"*"),0))</f>
        <v>sur</v>
      </c>
      <c r="E260" s="1" t="e">
        <f t="array" ref="E260">INDEX(#REF!,MATCH(1,COUNTIF(B260,"*"&amp;#REF!&amp;"*"),0))</f>
        <v>#REF!</v>
      </c>
      <c r="F260" s="1" t="str">
        <f t="array" ref="F260">_xlfn.IFNA(INDEX('zones in city -fixed'!$A$2:$A$62,MATCH(1,COUNTIF(B260,"*"&amp;'zones in city -fixed'!$A$2:$A$62&amp;"*"),0)),D260)</f>
        <v>sur</v>
      </c>
      <c r="G260" s="5" t="s">
        <v>1750</v>
      </c>
      <c r="H260" s="5" t="s">
        <v>1465</v>
      </c>
      <c r="I260" s="2" t="str">
        <f t="shared" si="13"/>
        <v>770000</v>
      </c>
      <c r="J260" s="2" t="str">
        <f t="shared" si="14"/>
        <v>84</v>
      </c>
      <c r="K260"/>
    </row>
    <row r="261" spans="1:11" thickTop="1" thickBot="1" x14ac:dyDescent="0.3">
      <c r="A261" s="5" t="s">
        <v>2267</v>
      </c>
      <c r="B261" s="5" t="s">
        <v>2620</v>
      </c>
      <c r="C261" s="1" t="e">
        <f t="shared" si="12"/>
        <v>#VALUE!</v>
      </c>
      <c r="D261" s="1" t="e">
        <f t="array" ref="D261">INDEX('zones in city -fixed'!$A$2:$A$62,MATCH(1,COUNTIF(A261,"*"&amp;'zones in city -fixed'!$A$2:$A$62&amp;"*"),0))</f>
        <v>#N/A</v>
      </c>
      <c r="E261" s="1" t="e">
        <f t="array" ref="E261">INDEX(#REF!,MATCH(1,COUNTIF(B261,"*"&amp;#REF!&amp;"*"),0))</f>
        <v>#REF!</v>
      </c>
      <c r="F261" s="1" t="str">
        <f t="array" ref="F261">_xlfn.IFNA(INDEX('zones in city -fixed'!$A$2:$A$62,MATCH(1,COUNTIF(B261,"*"&amp;'zones in city -fixed'!$A$2:$A$62&amp;"*"),0)),D261)</f>
        <v>Industrial</v>
      </c>
      <c r="G261" s="5" t="s">
        <v>2268</v>
      </c>
      <c r="H261" s="5" t="s">
        <v>113</v>
      </c>
      <c r="I261" s="2" t="str">
        <f t="shared" si="13"/>
        <v>985000</v>
      </c>
      <c r="J261" s="2" t="str">
        <f t="shared" si="14"/>
        <v>150</v>
      </c>
      <c r="K261" s="2">
        <f>I261/J261</f>
        <v>6566.666666666667</v>
      </c>
    </row>
    <row r="262" spans="1:11" thickTop="1" thickBot="1" x14ac:dyDescent="0.3">
      <c r="A262" s="5" t="s">
        <v>2217</v>
      </c>
      <c r="B262" s="5" t="s">
        <v>2218</v>
      </c>
      <c r="C262" s="1" t="str">
        <f t="shared" si="12"/>
        <v>C.juan De Dios Peza 2003, Herradura</v>
      </c>
      <c r="D262" s="1" t="e">
        <f t="array" ref="D262">INDEX('zones in city -fixed'!$A$2:$A$62,MATCH(1,COUNTIF(A262,"*"&amp;'zones in city -fixed'!$A$2:$A$62&amp;"*"),0))</f>
        <v>#N/A</v>
      </c>
      <c r="E262" s="1" t="e">
        <f t="array" ref="E262">INDEX(#REF!,MATCH(1,COUNTIF(B262,"*"&amp;#REF!&amp;"*"),0))</f>
        <v>#REF!</v>
      </c>
      <c r="F262" s="1" t="e">
        <f t="array" ref="F262">_xlfn.IFNA(INDEX('zones in city -fixed'!$A$2:$A$62,MATCH(1,COUNTIF(B262,"*"&amp;'zones in city -fixed'!$A$2:$A$62&amp;"*"),0)),D262)</f>
        <v>#N/A</v>
      </c>
      <c r="G262" s="5" t="s">
        <v>130</v>
      </c>
      <c r="H262" s="5" t="s">
        <v>1107</v>
      </c>
      <c r="I262" s="2" t="str">
        <f t="shared" si="13"/>
        <v>1400000</v>
      </c>
      <c r="J262" s="2" t="str">
        <f t="shared" si="14"/>
        <v>150</v>
      </c>
      <c r="K262"/>
    </row>
    <row r="263" spans="1:11" thickTop="1" thickBot="1" x14ac:dyDescent="0.3">
      <c r="A263" s="5" t="s">
        <v>822</v>
      </c>
      <c r="B263" s="5" t="s">
        <v>823</v>
      </c>
      <c r="C263" s="1" t="str">
        <f t="shared" si="12"/>
        <v>Lomas Del Santuario Ii Etapa</v>
      </c>
      <c r="D263" s="1" t="str">
        <f t="array" ref="D263">INDEX('zones in city -fixed'!$A$2:$A$62,MATCH(1,COUNTIF(A263,"*"&amp;'zones in city -fixed'!$A$2:$A$62&amp;"*"),0))</f>
        <v>Lomas del Santuario</v>
      </c>
      <c r="E263" s="1" t="e">
        <f t="array" ref="E263">INDEX(#REF!,MATCH(1,COUNTIF(B263,"*"&amp;#REF!&amp;"*"),0))</f>
        <v>#REF!</v>
      </c>
      <c r="F263" s="1" t="str">
        <f t="array" ref="F263">_xlfn.IFNA(INDEX('zones in city -fixed'!$A$2:$A$62,MATCH(1,COUNTIF(B263,"*"&amp;'zones in city -fixed'!$A$2:$A$62&amp;"*"),0)),D263)</f>
        <v>Lomas del Santuario</v>
      </c>
      <c r="G263" s="5" t="s">
        <v>824</v>
      </c>
      <c r="H263" s="5" t="s">
        <v>538</v>
      </c>
      <c r="I263" s="2" t="str">
        <f t="shared" si="13"/>
        <v>4740000</v>
      </c>
      <c r="J263" s="2" t="str">
        <f t="shared" si="14"/>
        <v>417</v>
      </c>
      <c r="K263"/>
    </row>
    <row r="264" spans="1:11" thickTop="1" thickBot="1" x14ac:dyDescent="0.3">
      <c r="A264" s="5" t="s">
        <v>825</v>
      </c>
      <c r="B264" s="5" t="s">
        <v>26</v>
      </c>
      <c r="C264" s="1" t="str">
        <f t="shared" si="12"/>
        <v>Bosques Del Valle</v>
      </c>
      <c r="D264" s="1" t="str">
        <f t="array" ref="D264">INDEX('zones in city -fixed'!$A$2:$A$62,MATCH(1,COUNTIF(A264,"*"&amp;'zones in city -fixed'!$A$2:$A$62&amp;"*"),0))</f>
        <v>Bosque</v>
      </c>
      <c r="E264" s="1" t="e">
        <f t="array" ref="E264">INDEX(#REF!,MATCH(1,COUNTIF(B264,"*"&amp;#REF!&amp;"*"),0))</f>
        <v>#REF!</v>
      </c>
      <c r="F264" s="1" t="str">
        <f t="array" ref="F264">_xlfn.IFNA(INDEX('zones in city -fixed'!$A$2:$A$62,MATCH(1,COUNTIF(B264,"*"&amp;'zones in city -fixed'!$A$2:$A$62&amp;"*"),0)),D264)</f>
        <v>Bosque</v>
      </c>
      <c r="G264" s="5" t="s">
        <v>826</v>
      </c>
      <c r="H264" s="5" t="s">
        <v>203</v>
      </c>
      <c r="I264" s="2" t="str">
        <f t="shared" si="13"/>
        <v>6800000</v>
      </c>
      <c r="J264" s="2" t="str">
        <f t="shared" si="14"/>
        <v>330</v>
      </c>
      <c r="K264"/>
    </row>
    <row r="265" spans="1:11" thickTop="1" thickBot="1" x14ac:dyDescent="0.3">
      <c r="A265" s="5" t="s">
        <v>827</v>
      </c>
      <c r="B265" s="5" t="s">
        <v>828</v>
      </c>
      <c r="C265" s="1" t="str">
        <f t="shared" si="12"/>
        <v>Residencial Cumbres Iii</v>
      </c>
      <c r="D265" s="1" t="str">
        <f t="array" ref="D265">INDEX('zones in city -fixed'!$A$2:$A$62,MATCH(1,COUNTIF(A265,"*"&amp;'zones in city -fixed'!$A$2:$A$62&amp;"*"),0))</f>
        <v>Cumbres</v>
      </c>
      <c r="E265" s="1" t="e">
        <f t="array" ref="E265">INDEX(#REF!,MATCH(1,COUNTIF(B265,"*"&amp;#REF!&amp;"*"),0))</f>
        <v>#REF!</v>
      </c>
      <c r="F265" s="1" t="str">
        <f t="array" ref="F265">_xlfn.IFNA(INDEX('zones in city -fixed'!$A$2:$A$62,MATCH(1,COUNTIF(B265,"*"&amp;'zones in city -fixed'!$A$2:$A$62&amp;"*"),0)),D265)</f>
        <v>Cumbres</v>
      </c>
      <c r="G265" s="5" t="s">
        <v>320</v>
      </c>
      <c r="H265" s="5" t="s">
        <v>810</v>
      </c>
      <c r="I265" s="2" t="str">
        <f t="shared" si="13"/>
        <v>5300000</v>
      </c>
      <c r="J265" s="2" t="str">
        <f t="shared" si="14"/>
        <v>407</v>
      </c>
      <c r="K265"/>
    </row>
    <row r="266" spans="1:11" thickTop="1" thickBot="1" x14ac:dyDescent="0.3">
      <c r="A266" s="5" t="s">
        <v>829</v>
      </c>
      <c r="B266" s="5" t="s">
        <v>830</v>
      </c>
      <c r="C266" s="1" t="str">
        <f t="shared" si="12"/>
        <v>Cantera Petra Santa, Residencial La Cantera I, Ii, Iii, Iv Y V</v>
      </c>
      <c r="D266" s="1" t="str">
        <f t="array" ref="D266">INDEX('zones in city -fixed'!$A$2:$A$62,MATCH(1,COUNTIF(A266,"*"&amp;'zones in city -fixed'!$A$2:$A$62&amp;"*"),0))</f>
        <v>Cantera</v>
      </c>
      <c r="E266" s="1" t="e">
        <f t="array" ref="E266">INDEX(#REF!,MATCH(1,COUNTIF(B266,"*"&amp;#REF!&amp;"*"),0))</f>
        <v>#REF!</v>
      </c>
      <c r="F266" s="1" t="str">
        <f t="array" ref="F266">_xlfn.IFNA(INDEX('zones in city -fixed'!$A$2:$A$62,MATCH(1,COUNTIF(B266,"*"&amp;'zones in city -fixed'!$A$2:$A$62&amp;"*"),0)),D266)</f>
        <v>Cantera</v>
      </c>
      <c r="G266" s="5" t="s">
        <v>831</v>
      </c>
      <c r="H266" s="5" t="s">
        <v>471</v>
      </c>
      <c r="I266" s="2" t="str">
        <f t="shared" si="13"/>
        <v>6600000</v>
      </c>
      <c r="J266" s="2" t="str">
        <f t="shared" si="14"/>
        <v>394</v>
      </c>
      <c r="K266"/>
    </row>
    <row r="267" spans="1:11" thickTop="1" thickBot="1" x14ac:dyDescent="0.3">
      <c r="A267" s="5" t="s">
        <v>431</v>
      </c>
      <c r="B267" s="5" t="s">
        <v>272</v>
      </c>
      <c r="C267" s="1" t="str">
        <f t="shared" si="12"/>
        <v>Valle Escondido, Bosques De San Francisco</v>
      </c>
      <c r="D267" s="1" t="str">
        <f t="array" ref="D267">INDEX('zones in city -fixed'!$A$2:$A$62,MATCH(1,COUNTIF(A267,"*"&amp;'zones in city -fixed'!$A$2:$A$62&amp;"*"),0))</f>
        <v>San Francisco</v>
      </c>
      <c r="E267" s="1" t="e">
        <f t="array" ref="E267">INDEX(#REF!,MATCH(1,COUNTIF(B267,"*"&amp;#REF!&amp;"*"),0))</f>
        <v>#REF!</v>
      </c>
      <c r="F267" s="1" t="str">
        <f t="array" ref="F267">_xlfn.IFNA(INDEX('zones in city -fixed'!$A$2:$A$62,MATCH(1,COUNTIF(B267,"*"&amp;'zones in city -fixed'!$A$2:$A$62&amp;"*"),0)),D267)</f>
        <v>San Francisco</v>
      </c>
      <c r="G267" s="5" t="s">
        <v>832</v>
      </c>
      <c r="H267" s="5" t="s">
        <v>591</v>
      </c>
      <c r="I267" s="2" t="str">
        <f t="shared" si="13"/>
        <v>13500000</v>
      </c>
      <c r="J267" s="2" t="str">
        <f t="shared" si="14"/>
        <v>535</v>
      </c>
      <c r="K267"/>
    </row>
    <row r="268" spans="1:11" thickTop="1" thickBot="1" x14ac:dyDescent="0.3">
      <c r="A268" s="5" t="s">
        <v>1778</v>
      </c>
      <c r="B268" s="5" t="s">
        <v>1779</v>
      </c>
      <c r="C268" s="1" t="str">
        <f t="shared" si="12"/>
        <v>Calle 43, Roma Sur</v>
      </c>
      <c r="D268" s="1" t="e">
        <f t="array" ref="D268">INDEX('zones in city -fixed'!$A$2:$A$62,MATCH(1,COUNTIF(A268,"*"&amp;'zones in city -fixed'!$A$2:$A$62&amp;"*"),0))</f>
        <v>#N/A</v>
      </c>
      <c r="E268" s="1" t="e">
        <f t="array" ref="E268">INDEX(#REF!,MATCH(1,COUNTIF(B268,"*"&amp;#REF!&amp;"*"),0))</f>
        <v>#REF!</v>
      </c>
      <c r="F268" s="1" t="str">
        <f t="array" ref="F268">_xlfn.IFNA(INDEX('zones in city -fixed'!$A$2:$A$62,MATCH(1,COUNTIF(B268,"*"&amp;'zones in city -fixed'!$A$2:$A$62&amp;"*"),0)),D268)</f>
        <v>sur</v>
      </c>
      <c r="G268" s="5" t="s">
        <v>333</v>
      </c>
      <c r="H268" s="5" t="s">
        <v>1780</v>
      </c>
      <c r="I268" s="2" t="str">
        <f t="shared" si="13"/>
        <v>1500000</v>
      </c>
      <c r="J268" s="2" t="str">
        <f t="shared" si="14"/>
        <v>151</v>
      </c>
      <c r="K268"/>
    </row>
    <row r="269" spans="1:11" thickTop="1" thickBot="1" x14ac:dyDescent="0.3">
      <c r="A269" s="5" t="s">
        <v>652</v>
      </c>
      <c r="B269" s="5" t="s">
        <v>836</v>
      </c>
      <c r="C269" s="1" t="str">
        <f t="shared" si="12"/>
        <v>Lomas Del Santuario</v>
      </c>
      <c r="D269" s="1" t="str">
        <f t="array" ref="D269">INDEX('zones in city -fixed'!$A$2:$A$62,MATCH(1,COUNTIF(A269,"*"&amp;'zones in city -fixed'!$A$2:$A$62&amp;"*"),0))</f>
        <v>Lomas del Santuario</v>
      </c>
      <c r="E269" s="1" t="e">
        <f t="array" ref="E269">INDEX(#REF!,MATCH(1,COUNTIF(B269,"*"&amp;#REF!&amp;"*"),0))</f>
        <v>#REF!</v>
      </c>
      <c r="F269" s="1" t="str">
        <f t="array" ref="F269">_xlfn.IFNA(INDEX('zones in city -fixed'!$A$2:$A$62,MATCH(1,COUNTIF(B269,"*"&amp;'zones in city -fixed'!$A$2:$A$62&amp;"*"),0)),D269)</f>
        <v>Lomas del Santuario</v>
      </c>
      <c r="G269" s="5" t="s">
        <v>135</v>
      </c>
      <c r="H269" s="5" t="s">
        <v>837</v>
      </c>
      <c r="I269" s="2" t="str">
        <f t="shared" si="13"/>
        <v>5200000</v>
      </c>
      <c r="J269" s="2" t="str">
        <f t="shared" si="14"/>
        <v>298</v>
      </c>
      <c r="K269"/>
    </row>
    <row r="270" spans="1:11" thickTop="1" thickBot="1" x14ac:dyDescent="0.3">
      <c r="A270" s="5" t="s">
        <v>838</v>
      </c>
      <c r="B270" s="5" t="s">
        <v>407</v>
      </c>
      <c r="C270" s="1" t="str">
        <f t="shared" si="12"/>
        <v>Altavista</v>
      </c>
      <c r="D270" s="1" t="str">
        <f t="array" ref="D270">INDEX('zones in city -fixed'!$A$2:$A$62,MATCH(1,COUNTIF(A270,"*"&amp;'zones in city -fixed'!$A$2:$A$62&amp;"*"),0))</f>
        <v>Vista</v>
      </c>
      <c r="E270" s="1" t="e">
        <f t="array" ref="E270">INDEX(#REF!,MATCH(1,COUNTIF(B270,"*"&amp;#REF!&amp;"*"),0))</f>
        <v>#REF!</v>
      </c>
      <c r="F270" s="1" t="str">
        <f t="array" ref="F270">_xlfn.IFNA(INDEX('zones in city -fixed'!$A$2:$A$62,MATCH(1,COUNTIF(B270,"*"&amp;'zones in city -fixed'!$A$2:$A$62&amp;"*"),0)),D270)</f>
        <v>Vista</v>
      </c>
      <c r="G270" s="5" t="s">
        <v>105</v>
      </c>
      <c r="H270" s="5" t="s">
        <v>839</v>
      </c>
      <c r="I270" s="2" t="str">
        <f t="shared" si="13"/>
        <v>10000000</v>
      </c>
      <c r="J270" s="2" t="str">
        <f t="shared" si="14"/>
        <v>485</v>
      </c>
      <c r="K270"/>
    </row>
    <row r="271" spans="1:11" thickTop="1" thickBot="1" x14ac:dyDescent="0.3">
      <c r="A271" s="5" t="s">
        <v>1935</v>
      </c>
      <c r="B271" s="5" t="s">
        <v>2621</v>
      </c>
      <c r="C271" s="1" t="str">
        <f t="shared" si="12"/>
        <v>Sector Emiliano Zapata</v>
      </c>
      <c r="D271" s="1" t="e">
        <f t="array" ref="D271">INDEX('zones in city -fixed'!$A$2:$A$62,MATCH(1,COUNTIF(A271,"*"&amp;'zones in city -fixed'!$A$2:$A$62&amp;"*"),0))</f>
        <v>#N/A</v>
      </c>
      <c r="E271" s="1" t="e">
        <f t="array" ref="E271">INDEX(#REF!,MATCH(1,COUNTIF(B271,"*"&amp;#REF!&amp;"*"),0))</f>
        <v>#REF!</v>
      </c>
      <c r="F271" s="1" t="str">
        <f t="array" ref="F271">_xlfn.IFNA(INDEX('zones in city -fixed'!$A$2:$A$62,MATCH(1,COUNTIF(B271,"*"&amp;'zones in city -fixed'!$A$2:$A$62&amp;"*"),0)),D271)</f>
        <v>provincia</v>
      </c>
      <c r="G271" s="5" t="s">
        <v>1331</v>
      </c>
      <c r="H271" s="5" t="s">
        <v>1196</v>
      </c>
      <c r="I271" s="2" t="str">
        <f t="shared" si="13"/>
        <v>990000</v>
      </c>
      <c r="J271" s="2" t="str">
        <f t="shared" si="14"/>
        <v>148</v>
      </c>
      <c r="K271" s="2">
        <f>I271/J271</f>
        <v>6689.1891891891892</v>
      </c>
    </row>
    <row r="272" spans="1:11" thickTop="1" thickBot="1" x14ac:dyDescent="0.3">
      <c r="A272" s="5" t="s">
        <v>864</v>
      </c>
      <c r="B272" s="5" t="s">
        <v>1029</v>
      </c>
      <c r="C272" s="1" t="str">
        <f t="shared" si="12"/>
        <v>Colonia Poblado Labor De Terrazas O Portillo</v>
      </c>
      <c r="D272" s="1" t="e">
        <f t="array" ref="D272">INDEX('zones in city -fixed'!$A$2:$A$62,MATCH(1,COUNTIF(A272,"*"&amp;'zones in city -fixed'!$A$2:$A$62&amp;"*"),0))</f>
        <v>#N/A</v>
      </c>
      <c r="E272" s="1" t="e">
        <f t="array" ref="E272">INDEX(#REF!,MATCH(1,COUNTIF(B272,"*"&amp;#REF!&amp;"*"),0))</f>
        <v>#REF!</v>
      </c>
      <c r="F272" s="1" t="str">
        <f t="array" ref="F272">_xlfn.IFNA(INDEX('zones in city -fixed'!$A$2:$A$62,MATCH(1,COUNTIF(B272,"*"&amp;'zones in city -fixed'!$A$2:$A$62&amp;"*"),0)),D272)</f>
        <v>Labor</v>
      </c>
      <c r="G272" s="5" t="s">
        <v>1030</v>
      </c>
      <c r="H272" s="5" t="s">
        <v>854</v>
      </c>
      <c r="I272" s="2" t="str">
        <f t="shared" si="13"/>
        <v>3135000</v>
      </c>
      <c r="J272" s="2" t="str">
        <f t="shared" si="14"/>
        <v>180</v>
      </c>
      <c r="K272" s="2">
        <f>I272/J272</f>
        <v>17416.666666666668</v>
      </c>
    </row>
    <row r="273" spans="1:11" thickTop="1" thickBot="1" x14ac:dyDescent="0.3">
      <c r="A273" s="5" t="s">
        <v>844</v>
      </c>
      <c r="B273" s="5" t="s">
        <v>845</v>
      </c>
      <c r="C273" s="1" t="str">
        <f t="shared" si="12"/>
        <v>., Hacienda Camila</v>
      </c>
      <c r="D273" s="1" t="str">
        <f t="array" ref="D273">INDEX('zones in city -fixed'!$A$2:$A$62,MATCH(1,COUNTIF(A273,"*"&amp;'zones in city -fixed'!$A$2:$A$62&amp;"*"),0))</f>
        <v>Hacienda</v>
      </c>
      <c r="E273" s="1" t="e">
        <f t="array" ref="E273">INDEX(#REF!,MATCH(1,COUNTIF(B273,"*"&amp;#REF!&amp;"*"),0))</f>
        <v>#REF!</v>
      </c>
      <c r="F273" s="1" t="str">
        <f t="array" ref="F273">_xlfn.IFNA(INDEX('zones in city -fixed'!$A$2:$A$62,MATCH(1,COUNTIF(B273,"*"&amp;'zones in city -fixed'!$A$2:$A$62&amp;"*"),0)),D273)</f>
        <v>Hacienda</v>
      </c>
      <c r="G273" s="5" t="s">
        <v>846</v>
      </c>
      <c r="H273" s="5" t="s">
        <v>847</v>
      </c>
      <c r="I273" s="2" t="str">
        <f t="shared" si="13"/>
        <v>2990000</v>
      </c>
      <c r="J273" s="2" t="str">
        <f t="shared" si="14"/>
        <v>340</v>
      </c>
      <c r="K273"/>
    </row>
    <row r="274" spans="1:11" thickTop="1" thickBot="1" x14ac:dyDescent="0.3">
      <c r="A274" s="5" t="s">
        <v>848</v>
      </c>
      <c r="B274" s="5" t="s">
        <v>849</v>
      </c>
      <c r="C274" s="1" t="str">
        <f t="shared" si="12"/>
        <v>Campestre, Club Campestre</v>
      </c>
      <c r="D274" s="1" t="str">
        <f t="array" ref="D274">INDEX('zones in city -fixed'!$A$2:$A$62,MATCH(1,COUNTIF(A274,"*"&amp;'zones in city -fixed'!$A$2:$A$62&amp;"*"),0))</f>
        <v>Campestre</v>
      </c>
      <c r="E274" s="1" t="e">
        <f t="array" ref="E274">INDEX(#REF!,MATCH(1,COUNTIF(B274,"*"&amp;#REF!&amp;"*"),0))</f>
        <v>#REF!</v>
      </c>
      <c r="F274" s="1" t="str">
        <f t="array" ref="F274">_xlfn.IFNA(INDEX('zones in city -fixed'!$A$2:$A$62,MATCH(1,COUNTIF(B274,"*"&amp;'zones in city -fixed'!$A$2:$A$62&amp;"*"),0)),D274)</f>
        <v>Campestre</v>
      </c>
      <c r="G274" s="5" t="s">
        <v>735</v>
      </c>
      <c r="H274" s="5" t="s">
        <v>850</v>
      </c>
      <c r="I274" s="2" t="str">
        <f t="shared" si="13"/>
        <v>9800000</v>
      </c>
      <c r="J274" s="2" t="str">
        <f t="shared" si="14"/>
        <v>453</v>
      </c>
      <c r="K274"/>
    </row>
    <row r="275" spans="1:11" thickTop="1" thickBot="1" x14ac:dyDescent="0.3">
      <c r="A275" s="5" t="s">
        <v>1724</v>
      </c>
      <c r="B275" s="5" t="s">
        <v>1725</v>
      </c>
      <c r="C275" s="1" t="str">
        <f t="shared" si="12"/>
        <v>Calle 72 Y Jimenez, Cerro De La Cruz</v>
      </c>
      <c r="D275" s="1" t="str">
        <f t="array" ref="D275">INDEX('zones in city -fixed'!$A$2:$A$62,MATCH(1,COUNTIF(A275,"*"&amp;'zones in city -fixed'!$A$2:$A$62&amp;"*"),0))</f>
        <v>cerro</v>
      </c>
      <c r="E275" s="1" t="e">
        <f t="array" ref="E275">INDEX(#REF!,MATCH(1,COUNTIF(B275,"*"&amp;#REF!&amp;"*"),0))</f>
        <v>#REF!</v>
      </c>
      <c r="F275" s="1" t="str">
        <f t="array" ref="F275">_xlfn.IFNA(INDEX('zones in city -fixed'!$A$2:$A$62,MATCH(1,COUNTIF(B275,"*"&amp;'zones in city -fixed'!$A$2:$A$62&amp;"*"),0)),D275)</f>
        <v>cerro</v>
      </c>
      <c r="G275" s="5" t="s">
        <v>1607</v>
      </c>
      <c r="H275" s="5" t="s">
        <v>1001</v>
      </c>
      <c r="I275" s="2" t="str">
        <f t="shared" si="13"/>
        <v>850000</v>
      </c>
      <c r="J275" s="2" t="str">
        <f t="shared" si="14"/>
        <v>178</v>
      </c>
      <c r="K275"/>
    </row>
    <row r="276" spans="1:11" thickTop="1" thickBot="1" x14ac:dyDescent="0.3">
      <c r="A276" s="5" t="s">
        <v>855</v>
      </c>
      <c r="B276" s="5" t="s">
        <v>856</v>
      </c>
      <c r="C276" s="1" t="str">
        <f t="shared" si="12"/>
        <v>Florencia, Fraccionamiento Privanza Puente De Piedra</v>
      </c>
      <c r="D276" s="1" t="str">
        <f t="array" ref="D276">INDEX('zones in city -fixed'!$A$2:$A$62,MATCH(1,COUNTIF(A276,"*"&amp;'zones in city -fixed'!$A$2:$A$62&amp;"*"),0))</f>
        <v>Cantera</v>
      </c>
      <c r="E276" s="1" t="e">
        <f t="array" ref="E276">INDEX(#REF!,MATCH(1,COUNTIF(B276,"*"&amp;#REF!&amp;"*"),0))</f>
        <v>#REF!</v>
      </c>
      <c r="F276" s="1" t="str">
        <f t="array" ref="F276">_xlfn.IFNA(INDEX('zones in city -fixed'!$A$2:$A$62,MATCH(1,COUNTIF(B276,"*"&amp;'zones in city -fixed'!$A$2:$A$62&amp;"*"),0)),D276)</f>
        <v>Cantera</v>
      </c>
      <c r="G276" s="5" t="s">
        <v>857</v>
      </c>
      <c r="H276" s="5" t="s">
        <v>858</v>
      </c>
      <c r="I276" s="2" t="str">
        <f t="shared" si="13"/>
        <v>3890000</v>
      </c>
      <c r="J276" s="2" t="str">
        <f t="shared" si="14"/>
        <v>216</v>
      </c>
      <c r="K276"/>
    </row>
    <row r="277" spans="1:11" thickTop="1" thickBot="1" x14ac:dyDescent="0.3">
      <c r="A277" s="5" t="s">
        <v>859</v>
      </c>
      <c r="B277" s="5" t="s">
        <v>612</v>
      </c>
      <c r="C277" s="1" t="str">
        <f t="shared" si="12"/>
        <v>San Felipe Ii</v>
      </c>
      <c r="D277" s="1" t="str">
        <f t="array" ref="D277">INDEX('zones in city -fixed'!$A$2:$A$62,MATCH(1,COUNTIF(A277,"*"&amp;'zones in city -fixed'!$A$2:$A$62&amp;"*"),0))</f>
        <v>San Felipe</v>
      </c>
      <c r="E277" s="1" t="e">
        <f t="array" ref="E277">INDEX(#REF!,MATCH(1,COUNTIF(B277,"*"&amp;#REF!&amp;"*"),0))</f>
        <v>#REF!</v>
      </c>
      <c r="F277" s="1" t="str">
        <f t="array" ref="F277">_xlfn.IFNA(INDEX('zones in city -fixed'!$A$2:$A$62,MATCH(1,COUNTIF(B277,"*"&amp;'zones in city -fixed'!$A$2:$A$62&amp;"*"),0)),D277)</f>
        <v>San Felipe</v>
      </c>
      <c r="G277" s="5" t="s">
        <v>63</v>
      </c>
      <c r="H277" s="5" t="s">
        <v>70</v>
      </c>
      <c r="I277" s="2" t="str">
        <f t="shared" si="13"/>
        <v>5250000</v>
      </c>
      <c r="J277" s="2" t="str">
        <f t="shared" si="14"/>
        <v>300</v>
      </c>
      <c r="K277"/>
    </row>
    <row r="278" spans="1:11" thickTop="1" thickBot="1" x14ac:dyDescent="0.3">
      <c r="A278" s="5" t="s">
        <v>860</v>
      </c>
      <c r="B278" s="5" t="s">
        <v>861</v>
      </c>
      <c r="C278" s="1" t="str">
        <f t="shared" si="12"/>
        <v>Pedregal Del Valle</v>
      </c>
      <c r="D278" s="1" t="e">
        <f t="array" ref="D278">INDEX('zones in city -fixed'!$A$2:$A$62,MATCH(1,COUNTIF(A278,"*"&amp;'zones in city -fixed'!$A$2:$A$62&amp;"*"),0))</f>
        <v>#N/A</v>
      </c>
      <c r="E278" s="1" t="e">
        <f t="array" ref="E278">INDEX(#REF!,MATCH(1,COUNTIF(B278,"*"&amp;#REF!&amp;"*"),0))</f>
        <v>#REF!</v>
      </c>
      <c r="F278" s="1" t="str">
        <f t="array" ref="F278">_xlfn.IFNA(INDEX('zones in city -fixed'!$A$2:$A$62,MATCH(1,COUNTIF(B278,"*"&amp;'zones in city -fixed'!$A$2:$A$62&amp;"*"),0)),D278)</f>
        <v>Valle</v>
      </c>
      <c r="G278" s="5" t="s">
        <v>697</v>
      </c>
      <c r="H278" s="5" t="s">
        <v>14</v>
      </c>
      <c r="I278" s="2" t="str">
        <f t="shared" si="13"/>
        <v>3950000</v>
      </c>
      <c r="J278" s="2" t="str">
        <f t="shared" si="14"/>
        <v>224</v>
      </c>
      <c r="K278"/>
    </row>
    <row r="279" spans="1:11" thickTop="1" thickBot="1" x14ac:dyDescent="0.3">
      <c r="A279" s="5" t="s">
        <v>2450</v>
      </c>
      <c r="B279" s="5" t="s">
        <v>2451</v>
      </c>
      <c r="C279" s="1" t="str">
        <f t="shared" si="12"/>
        <v>Calle Del Arte, Herradura La Salle I</v>
      </c>
      <c r="D279" s="1" t="str">
        <f t="array" ref="D279">INDEX('zones in city -fixed'!$A$2:$A$62,MATCH(1,COUNTIF(A279,"*"&amp;'zones in city -fixed'!$A$2:$A$62&amp;"*"),0))</f>
        <v>salle</v>
      </c>
      <c r="E279" s="1" t="e">
        <f t="array" ref="E279">INDEX(#REF!,MATCH(1,COUNTIF(B279,"*"&amp;#REF!&amp;"*"),0))</f>
        <v>#REF!</v>
      </c>
      <c r="F279" s="1" t="str">
        <f t="array" ref="F279">_xlfn.IFNA(INDEX('zones in city -fixed'!$A$2:$A$62,MATCH(1,COUNTIF(B279,"*"&amp;'zones in city -fixed'!$A$2:$A$62&amp;"*"),0)),D279)</f>
        <v>salle</v>
      </c>
      <c r="G279" s="5" t="s">
        <v>2452</v>
      </c>
      <c r="H279" s="5" t="s">
        <v>47</v>
      </c>
      <c r="I279" s="2" t="str">
        <f t="shared" si="13"/>
        <v>3073000</v>
      </c>
      <c r="J279" s="2" t="str">
        <f t="shared" si="14"/>
        <v>198</v>
      </c>
      <c r="K279"/>
    </row>
    <row r="280" spans="1:11" thickTop="1" thickBot="1" x14ac:dyDescent="0.3">
      <c r="A280" s="5" t="s">
        <v>864</v>
      </c>
      <c r="B280" s="5" t="s">
        <v>1029</v>
      </c>
      <c r="C280" s="1" t="str">
        <f t="shared" si="12"/>
        <v>Colonia Poblado Labor De Terrazas O Portillo</v>
      </c>
      <c r="D280" s="1" t="e">
        <f t="array" ref="D280">INDEX('zones in city -fixed'!$A$2:$A$62,MATCH(1,COUNTIF(A280,"*"&amp;'zones in city -fixed'!$A$2:$A$62&amp;"*"),0))</f>
        <v>#N/A</v>
      </c>
      <c r="E280" s="1" t="e">
        <f t="array" ref="E280">INDEX(#REF!,MATCH(1,COUNTIF(B280,"*"&amp;#REF!&amp;"*"),0))</f>
        <v>#REF!</v>
      </c>
      <c r="F280" s="1" t="str">
        <f t="array" ref="F280">_xlfn.IFNA(INDEX('zones in city -fixed'!$A$2:$A$62,MATCH(1,COUNTIF(B280,"*"&amp;'zones in city -fixed'!$A$2:$A$62&amp;"*"),0)),D280)</f>
        <v>Labor</v>
      </c>
      <c r="G280" s="5" t="s">
        <v>326</v>
      </c>
      <c r="H280" s="5" t="s">
        <v>1046</v>
      </c>
      <c r="I280" s="2" t="str">
        <f t="shared" si="13"/>
        <v>2995000</v>
      </c>
      <c r="J280" s="2" t="str">
        <f t="shared" si="14"/>
        <v>162</v>
      </c>
      <c r="K280" s="2">
        <f>I280/J280</f>
        <v>18487.654320987655</v>
      </c>
    </row>
    <row r="281" spans="1:11" thickTop="1" thickBot="1" x14ac:dyDescent="0.3">
      <c r="A281" s="5" t="s">
        <v>867</v>
      </c>
      <c r="B281" s="5" t="s">
        <v>868</v>
      </c>
      <c r="C281" s="1" t="str">
        <f t="shared" si="12"/>
        <v>Martires De Chicago 1008, Tierra Y Libertad</v>
      </c>
      <c r="D281" s="1" t="e">
        <f t="array" ref="D281">INDEX('zones in city -fixed'!$A$2:$A$62,MATCH(1,COUNTIF(A281,"*"&amp;'zones in city -fixed'!$A$2:$A$62&amp;"*"),0))</f>
        <v>#N/A</v>
      </c>
      <c r="E281" s="1" t="e">
        <f t="array" ref="E281">INDEX(#REF!,MATCH(1,COUNTIF(B281,"*"&amp;#REF!&amp;"*"),0))</f>
        <v>#REF!</v>
      </c>
      <c r="F281" s="1" t="str">
        <f t="array" ref="F281">_xlfn.IFNA(INDEX('zones in city -fixed'!$A$2:$A$62,MATCH(1,COUNTIF(B281,"*"&amp;'zones in city -fixed'!$A$2:$A$62&amp;"*"),0)),D281)</f>
        <v>Tierra y Libertad</v>
      </c>
      <c r="G281" s="5" t="s">
        <v>869</v>
      </c>
      <c r="H281" s="5" t="s">
        <v>870</v>
      </c>
      <c r="I281" s="2" t="str">
        <f t="shared" si="13"/>
        <v>1250000</v>
      </c>
      <c r="J281" s="2" t="str">
        <f t="shared" si="14"/>
        <v>162</v>
      </c>
      <c r="K281"/>
    </row>
    <row r="282" spans="1:11" thickTop="1" thickBot="1" x14ac:dyDescent="0.3">
      <c r="A282" s="5" t="s">
        <v>1649</v>
      </c>
      <c r="B282" s="5" t="s">
        <v>2159</v>
      </c>
      <c r="C282" s="1" t="str">
        <f t="shared" si="12"/>
        <v>Calle La Salle 3414, Fracc. La Salle</v>
      </c>
      <c r="D282" s="1" t="e">
        <f t="array" ref="D282">INDEX('zones in city -fixed'!$A$2:$A$62,MATCH(1,COUNTIF(A282,"*"&amp;'zones in city -fixed'!$A$2:$A$62&amp;"*"),0))</f>
        <v>#N/A</v>
      </c>
      <c r="E282" s="1" t="e">
        <f t="array" ref="E282">INDEX(#REF!,MATCH(1,COUNTIF(B282,"*"&amp;#REF!&amp;"*"),0))</f>
        <v>#REF!</v>
      </c>
      <c r="F282" s="1" t="str">
        <f t="array" ref="F282">_xlfn.IFNA(INDEX('zones in city -fixed'!$A$2:$A$62,MATCH(1,COUNTIF(B282,"*"&amp;'zones in city -fixed'!$A$2:$A$62&amp;"*"),0)),D282)</f>
        <v>salle</v>
      </c>
      <c r="G282" s="5" t="s">
        <v>2160</v>
      </c>
      <c r="H282" s="5" t="s">
        <v>1298</v>
      </c>
      <c r="I282" s="2" t="str">
        <f t="shared" si="13"/>
        <v>1871954</v>
      </c>
      <c r="J282" s="2" t="str">
        <f t="shared" si="14"/>
        <v>370</v>
      </c>
      <c r="K282"/>
    </row>
    <row r="283" spans="1:11" thickTop="1" thickBot="1" x14ac:dyDescent="0.3">
      <c r="A283" s="5" t="s">
        <v>873</v>
      </c>
      <c r="B283" s="5" t="s">
        <v>659</v>
      </c>
      <c r="C283" s="1" t="str">
        <f t="shared" si="12"/>
        <v>Bosque Del Encino, Lomas Del Rejón</v>
      </c>
      <c r="D283" s="1" t="str">
        <f t="array" ref="D283">INDEX('zones in city -fixed'!$A$2:$A$62,MATCH(1,COUNTIF(A283,"*"&amp;'zones in city -fixed'!$A$2:$A$62&amp;"*"),0))</f>
        <v>Bosque</v>
      </c>
      <c r="E283" s="1" t="e">
        <f t="array" ref="E283">INDEX(#REF!,MATCH(1,COUNTIF(B283,"*"&amp;#REF!&amp;"*"),0))</f>
        <v>#REF!</v>
      </c>
      <c r="F283" s="1" t="str">
        <f t="array" ref="F283">_xlfn.IFNA(INDEX('zones in city -fixed'!$A$2:$A$62,MATCH(1,COUNTIF(B283,"*"&amp;'zones in city -fixed'!$A$2:$A$62&amp;"*"),0)),D283)</f>
        <v>Bosque</v>
      </c>
      <c r="G283" s="5" t="s">
        <v>874</v>
      </c>
      <c r="H283" s="5" t="s">
        <v>875</v>
      </c>
      <c r="I283" s="2" t="str">
        <f t="shared" si="13"/>
        <v>7850000</v>
      </c>
      <c r="J283" s="2" t="str">
        <f t="shared" si="14"/>
        <v>323</v>
      </c>
      <c r="K283"/>
    </row>
    <row r="284" spans="1:11" thickTop="1" thickBot="1" x14ac:dyDescent="0.3">
      <c r="A284" s="5" t="s">
        <v>876</v>
      </c>
      <c r="B284" s="5" t="s">
        <v>374</v>
      </c>
      <c r="C284" s="1" t="str">
        <f t="shared" si="12"/>
        <v>El Sauz</v>
      </c>
      <c r="D284" s="1" t="str">
        <f t="array" ref="D284">INDEX('zones in city -fixed'!$A$2:$A$62,MATCH(1,COUNTIF(A284,"*"&amp;'zones in city -fixed'!$A$2:$A$62&amp;"*"),0))</f>
        <v>Sauz</v>
      </c>
      <c r="E284" s="1" t="e">
        <f t="array" ref="E284">INDEX(#REF!,MATCH(1,COUNTIF(B284,"*"&amp;#REF!&amp;"*"),0))</f>
        <v>#REF!</v>
      </c>
      <c r="F284" s="1" t="str">
        <f t="array" ref="F284">_xlfn.IFNA(INDEX('zones in city -fixed'!$A$2:$A$62,MATCH(1,COUNTIF(B284,"*"&amp;'zones in city -fixed'!$A$2:$A$62&amp;"*"),0)),D284)</f>
        <v>Sauz</v>
      </c>
      <c r="G284" s="5" t="s">
        <v>877</v>
      </c>
      <c r="H284" s="5" t="s">
        <v>376</v>
      </c>
      <c r="I284" s="2" t="str">
        <f t="shared" si="13"/>
        <v>22000000</v>
      </c>
      <c r="J284" s="2" t="str">
        <f t="shared" si="14"/>
        <v>1</v>
      </c>
      <c r="K284"/>
    </row>
    <row r="285" spans="1:11" thickTop="1" thickBot="1" x14ac:dyDescent="0.3">
      <c r="A285" s="5" t="s">
        <v>878</v>
      </c>
      <c r="B285" s="5" t="s">
        <v>879</v>
      </c>
      <c r="C285" s="1" t="str">
        <f t="shared" si="12"/>
        <v>Praderas Del Leon</v>
      </c>
      <c r="D285" s="1" t="str">
        <f t="array" ref="D285">INDEX('zones in city -fixed'!$A$2:$A$62,MATCH(1,COUNTIF(A285,"*"&amp;'zones in city -fixed'!$A$2:$A$62&amp;"*"),0))</f>
        <v>Paseo</v>
      </c>
      <c r="E285" s="1" t="e">
        <f t="array" ref="E285">INDEX(#REF!,MATCH(1,COUNTIF(B285,"*"&amp;#REF!&amp;"*"),0))</f>
        <v>#REF!</v>
      </c>
      <c r="F285" s="1" t="str">
        <f t="array" ref="F285">_xlfn.IFNA(INDEX('zones in city -fixed'!$A$2:$A$62,MATCH(1,COUNTIF(B285,"*"&amp;'zones in city -fixed'!$A$2:$A$62&amp;"*"),0)),D285)</f>
        <v>Leon</v>
      </c>
      <c r="G285" s="5" t="s">
        <v>357</v>
      </c>
      <c r="H285" s="5" t="s">
        <v>880</v>
      </c>
      <c r="I285" s="2" t="str">
        <f t="shared" si="13"/>
        <v>1950000</v>
      </c>
      <c r="J285" s="2" t="str">
        <f t="shared" si="14"/>
        <v>240</v>
      </c>
      <c r="K285"/>
    </row>
    <row r="286" spans="1:11" thickTop="1" thickBot="1" x14ac:dyDescent="0.3">
      <c r="A286" s="5" t="s">
        <v>881</v>
      </c>
      <c r="B286" s="5" t="s">
        <v>882</v>
      </c>
      <c r="C286" s="1" t="str">
        <f t="shared" si="12"/>
        <v>Fresno, Las Granjas</v>
      </c>
      <c r="D286" s="1" t="str">
        <f t="array" ref="D286">INDEX('zones in city -fixed'!$A$2:$A$62,MATCH(1,COUNTIF(A286,"*"&amp;'zones in city -fixed'!$A$2:$A$62&amp;"*"),0))</f>
        <v>Granjas</v>
      </c>
      <c r="E286" s="1" t="e">
        <f t="array" ref="E286">INDEX(#REF!,MATCH(1,COUNTIF(B286,"*"&amp;#REF!&amp;"*"),0))</f>
        <v>#REF!</v>
      </c>
      <c r="F286" s="1" t="str">
        <f t="array" ref="F286">_xlfn.IFNA(INDEX('zones in city -fixed'!$A$2:$A$62,MATCH(1,COUNTIF(B286,"*"&amp;'zones in city -fixed'!$A$2:$A$62&amp;"*"),0)),D286)</f>
        <v>Granjas</v>
      </c>
      <c r="G286" s="5" t="s">
        <v>482</v>
      </c>
      <c r="H286" s="5" t="s">
        <v>452</v>
      </c>
      <c r="I286" s="2" t="str">
        <f t="shared" si="13"/>
        <v>2400000</v>
      </c>
      <c r="J286" s="2" t="str">
        <f t="shared" si="14"/>
        <v>263</v>
      </c>
      <c r="K286"/>
    </row>
    <row r="287" spans="1:11" thickTop="1" thickBot="1" x14ac:dyDescent="0.3">
      <c r="A287" s="5" t="s">
        <v>883</v>
      </c>
      <c r="B287" s="5" t="s">
        <v>104</v>
      </c>
      <c r="C287" s="1" t="str">
        <f t="shared" si="12"/>
        <v>Campestre Las Carolinas</v>
      </c>
      <c r="D287" s="1" t="str">
        <f t="array" ref="D287">INDEX('zones in city -fixed'!$A$2:$A$62,MATCH(1,COUNTIF(A287,"*"&amp;'zones in city -fixed'!$A$2:$A$62&amp;"*"),0))</f>
        <v>Campestre</v>
      </c>
      <c r="E287" s="1" t="e">
        <f t="array" ref="E287">INDEX(#REF!,MATCH(1,COUNTIF(B287,"*"&amp;#REF!&amp;"*"),0))</f>
        <v>#REF!</v>
      </c>
      <c r="F287" s="1" t="str">
        <f t="array" ref="F287">_xlfn.IFNA(INDEX('zones in city -fixed'!$A$2:$A$62,MATCH(1,COUNTIF(B287,"*"&amp;'zones in city -fixed'!$A$2:$A$62&amp;"*"),0)),D287)</f>
        <v>Campestre</v>
      </c>
      <c r="G287" s="5" t="s">
        <v>105</v>
      </c>
      <c r="H287" s="5" t="s">
        <v>884</v>
      </c>
      <c r="I287" s="2" t="str">
        <f t="shared" si="13"/>
        <v>10000000</v>
      </c>
      <c r="J287" s="2" t="str">
        <f t="shared" si="14"/>
        <v>717</v>
      </c>
      <c r="K287"/>
    </row>
    <row r="288" spans="1:11" thickTop="1" thickBot="1" x14ac:dyDescent="0.3">
      <c r="A288" s="5" t="s">
        <v>885</v>
      </c>
      <c r="B288" s="5" t="s">
        <v>849</v>
      </c>
      <c r="C288" s="1" t="str">
        <f t="shared" si="12"/>
        <v>Campestre, Club Campestre</v>
      </c>
      <c r="D288" s="1" t="str">
        <f t="array" ref="D288">INDEX('zones in city -fixed'!$A$2:$A$62,MATCH(1,COUNTIF(A288,"*"&amp;'zones in city -fixed'!$A$2:$A$62&amp;"*"),0))</f>
        <v>Campestre</v>
      </c>
      <c r="E288" s="1" t="e">
        <f t="array" ref="E288">INDEX(#REF!,MATCH(1,COUNTIF(B288,"*"&amp;#REF!&amp;"*"),0))</f>
        <v>#REF!</v>
      </c>
      <c r="F288" s="1" t="str">
        <f t="array" ref="F288">_xlfn.IFNA(INDEX('zones in city -fixed'!$A$2:$A$62,MATCH(1,COUNTIF(B288,"*"&amp;'zones in city -fixed'!$A$2:$A$62&amp;"*"),0)),D288)</f>
        <v>Campestre</v>
      </c>
      <c r="G288" s="5" t="s">
        <v>886</v>
      </c>
      <c r="H288" s="5" t="s">
        <v>887</v>
      </c>
      <c r="I288" s="2" t="str">
        <f t="shared" si="13"/>
        <v>10300000</v>
      </c>
      <c r="J288" s="2" t="str">
        <f t="shared" si="14"/>
        <v>476</v>
      </c>
      <c r="K288"/>
    </row>
    <row r="289" spans="1:11" thickTop="1" thickBot="1" x14ac:dyDescent="0.3">
      <c r="A289" s="5" t="s">
        <v>1649</v>
      </c>
      <c r="B289" s="5" t="s">
        <v>1707</v>
      </c>
      <c r="C289" s="1" t="str">
        <f t="shared" si="12"/>
        <v>Calle Riscos De Los Andes 6300 - 6600</v>
      </c>
      <c r="D289" s="1" t="e">
        <f t="array" ref="D289">INDEX('zones in city -fixed'!$A$2:$A$62,MATCH(1,COUNTIF(A289,"*"&amp;'zones in city -fixed'!$A$2:$A$62&amp;"*"),0))</f>
        <v>#N/A</v>
      </c>
      <c r="E289" s="1" t="e">
        <f t="array" ref="E289">INDEX(#REF!,MATCH(1,COUNTIF(B289,"*"&amp;#REF!&amp;"*"),0))</f>
        <v>#REF!</v>
      </c>
      <c r="F289" s="1" t="str">
        <f t="array" ref="F289">_xlfn.IFNA(INDEX('zones in city -fixed'!$A$2:$A$62,MATCH(1,COUNTIF(B289,"*"&amp;'zones in city -fixed'!$A$2:$A$62&amp;"*"),0)),D289)</f>
        <v>Los</v>
      </c>
      <c r="G289" s="5" t="s">
        <v>1708</v>
      </c>
      <c r="H289" s="5" t="s">
        <v>317</v>
      </c>
      <c r="I289" s="2" t="str">
        <f t="shared" si="13"/>
        <v>1028400</v>
      </c>
      <c r="J289" s="2" t="str">
        <f t="shared" si="14"/>
        <v>202</v>
      </c>
      <c r="K289" s="2">
        <f>I289/J289</f>
        <v>5091.0891089108909</v>
      </c>
    </row>
    <row r="290" spans="1:11" thickTop="1" thickBot="1" x14ac:dyDescent="0.3">
      <c r="A290" s="5" t="s">
        <v>891</v>
      </c>
      <c r="B290" s="5" t="s">
        <v>415</v>
      </c>
      <c r="C290" s="1" t="str">
        <f t="shared" si="12"/>
        <v>Diamante Reliz</v>
      </c>
      <c r="D290" s="1" t="e">
        <f t="array" ref="D290">INDEX('zones in city -fixed'!$A$2:$A$62,MATCH(1,COUNTIF(A290,"*"&amp;'zones in city -fixed'!$A$2:$A$62&amp;"*"),0))</f>
        <v>#N/A</v>
      </c>
      <c r="E290" s="1" t="e">
        <f t="array" ref="E290">INDEX(#REF!,MATCH(1,COUNTIF(B290,"*"&amp;#REF!&amp;"*"),0))</f>
        <v>#REF!</v>
      </c>
      <c r="F290" s="1" t="str">
        <f t="array" ref="F290">_xlfn.IFNA(INDEX('zones in city -fixed'!$A$2:$A$62,MATCH(1,COUNTIF(B290,"*"&amp;'zones in city -fixed'!$A$2:$A$62&amp;"*"),0)),D290)</f>
        <v>Reliz</v>
      </c>
      <c r="G290" s="5" t="s">
        <v>299</v>
      </c>
      <c r="H290" s="5" t="s">
        <v>300</v>
      </c>
      <c r="I290" s="2" t="str">
        <f t="shared" si="13"/>
        <v>2620000</v>
      </c>
      <c r="J290" s="2" t="str">
        <f t="shared" si="14"/>
        <v>193</v>
      </c>
      <c r="K290"/>
    </row>
    <row r="291" spans="1:11" thickTop="1" thickBot="1" x14ac:dyDescent="0.3">
      <c r="A291" s="5" t="s">
        <v>892</v>
      </c>
      <c r="B291" s="5" t="s">
        <v>893</v>
      </c>
      <c r="C291" s="1" t="str">
        <f t="shared" si="12"/>
        <v>Rojo Alicante 7514, Las Canteras</v>
      </c>
      <c r="D291" s="1" t="str">
        <f t="array" ref="D291">INDEX('zones in city -fixed'!$A$2:$A$62,MATCH(1,COUNTIF(A291,"*"&amp;'zones in city -fixed'!$A$2:$A$62&amp;"*"),0))</f>
        <v>Cantera</v>
      </c>
      <c r="E291" s="1" t="e">
        <f t="array" ref="E291">INDEX(#REF!,MATCH(1,COUNTIF(B291,"*"&amp;#REF!&amp;"*"),0))</f>
        <v>#REF!</v>
      </c>
      <c r="F291" s="1" t="str">
        <f t="array" ref="F291">_xlfn.IFNA(INDEX('zones in city -fixed'!$A$2:$A$62,MATCH(1,COUNTIF(B291,"*"&amp;'zones in city -fixed'!$A$2:$A$62&amp;"*"),0)),D291)</f>
        <v>Cantera</v>
      </c>
      <c r="G291" s="5" t="s">
        <v>716</v>
      </c>
      <c r="H291" s="5" t="s">
        <v>84</v>
      </c>
      <c r="I291" s="2" t="str">
        <f t="shared" si="13"/>
        <v>6000000</v>
      </c>
      <c r="J291" s="2" t="str">
        <f t="shared" si="14"/>
        <v>320</v>
      </c>
      <c r="K291"/>
    </row>
    <row r="292" spans="1:11" thickTop="1" thickBot="1" x14ac:dyDescent="0.3">
      <c r="A292" s="5" t="s">
        <v>652</v>
      </c>
      <c r="B292" s="5" t="s">
        <v>894</v>
      </c>
      <c r="C292" s="1" t="str">
        <f t="shared" si="12"/>
        <v>Presa De Obiachi 2406, Lomas Del Santuario</v>
      </c>
      <c r="D292" s="1" t="str">
        <f t="array" ref="D292">INDEX('zones in city -fixed'!$A$2:$A$62,MATCH(1,COUNTIF(A292,"*"&amp;'zones in city -fixed'!$A$2:$A$62&amp;"*"),0))</f>
        <v>Lomas del Santuario</v>
      </c>
      <c r="E292" s="1" t="e">
        <f t="array" ref="E292">INDEX(#REF!,MATCH(1,COUNTIF(B292,"*"&amp;#REF!&amp;"*"),0))</f>
        <v>#REF!</v>
      </c>
      <c r="F292" s="1" t="str">
        <f t="array" ref="F292">_xlfn.IFNA(INDEX('zones in city -fixed'!$A$2:$A$62,MATCH(1,COUNTIF(B292,"*"&amp;'zones in city -fixed'!$A$2:$A$62&amp;"*"),0)),D292)</f>
        <v>Lomas del Santuario</v>
      </c>
      <c r="G292" s="5" t="s">
        <v>895</v>
      </c>
      <c r="H292" s="5" t="s">
        <v>507</v>
      </c>
      <c r="I292" s="2" t="str">
        <f t="shared" si="13"/>
        <v>4850000</v>
      </c>
      <c r="J292" s="2" t="str">
        <f t="shared" si="14"/>
        <v>308</v>
      </c>
      <c r="K292"/>
    </row>
    <row r="293" spans="1:11" thickTop="1" thickBot="1" x14ac:dyDescent="0.3">
      <c r="A293" s="5" t="s">
        <v>896</v>
      </c>
      <c r="B293" s="5" t="s">
        <v>897</v>
      </c>
      <c r="C293" s="1" t="str">
        <f t="shared" si="12"/>
        <v>Fraccionamiento Universitario, Granjas Universitarias</v>
      </c>
      <c r="D293" s="1" t="str">
        <f t="array" ref="D293">INDEX('zones in city -fixed'!$A$2:$A$62,MATCH(1,COUNTIF(A293,"*"&amp;'zones in city -fixed'!$A$2:$A$62&amp;"*"),0))</f>
        <v>Granjas</v>
      </c>
      <c r="E293" s="1" t="e">
        <f t="array" ref="E293">INDEX(#REF!,MATCH(1,COUNTIF(B293,"*"&amp;#REF!&amp;"*"),0))</f>
        <v>#REF!</v>
      </c>
      <c r="F293" s="1" t="str">
        <f t="array" ref="F293">_xlfn.IFNA(INDEX('zones in city -fixed'!$A$2:$A$62,MATCH(1,COUNTIF(B293,"*"&amp;'zones in city -fixed'!$A$2:$A$62&amp;"*"),0)),D293)</f>
        <v>Granjas</v>
      </c>
      <c r="G293" s="5" t="s">
        <v>898</v>
      </c>
      <c r="H293" s="5" t="s">
        <v>899</v>
      </c>
      <c r="I293" s="2" t="str">
        <f t="shared" si="13"/>
        <v>9000000</v>
      </c>
      <c r="J293" s="2" t="str">
        <f t="shared" si="14"/>
        <v>1,100</v>
      </c>
      <c r="K293"/>
    </row>
    <row r="294" spans="1:11" thickTop="1" thickBot="1" x14ac:dyDescent="0.3">
      <c r="A294" s="5" t="s">
        <v>652</v>
      </c>
      <c r="B294" s="5" t="s">
        <v>836</v>
      </c>
      <c r="C294" s="1" t="str">
        <f t="shared" si="12"/>
        <v>Lomas Del Santuario</v>
      </c>
      <c r="D294" s="1" t="str">
        <f t="array" ref="D294">INDEX('zones in city -fixed'!$A$2:$A$62,MATCH(1,COUNTIF(A294,"*"&amp;'zones in city -fixed'!$A$2:$A$62&amp;"*"),0))</f>
        <v>Lomas del Santuario</v>
      </c>
      <c r="E294" s="1" t="e">
        <f t="array" ref="E294">INDEX(#REF!,MATCH(1,COUNTIF(B294,"*"&amp;#REF!&amp;"*"),0))</f>
        <v>#REF!</v>
      </c>
      <c r="F294" s="1" t="str">
        <f t="array" ref="F294">_xlfn.IFNA(INDEX('zones in city -fixed'!$A$2:$A$62,MATCH(1,COUNTIF(B294,"*"&amp;'zones in city -fixed'!$A$2:$A$62&amp;"*"),0)),D294)</f>
        <v>Lomas del Santuario</v>
      </c>
      <c r="G294" s="5" t="s">
        <v>202</v>
      </c>
      <c r="H294" s="5" t="s">
        <v>900</v>
      </c>
      <c r="I294" s="2" t="str">
        <f t="shared" si="13"/>
        <v>5000000</v>
      </c>
      <c r="J294" s="2" t="str">
        <f t="shared" si="14"/>
        <v>296</v>
      </c>
      <c r="K294"/>
    </row>
    <row r="295" spans="1:11" thickTop="1" thickBot="1" x14ac:dyDescent="0.3">
      <c r="A295" s="5" t="s">
        <v>901</v>
      </c>
      <c r="B295" s="5" t="s">
        <v>902</v>
      </c>
      <c r="C295" s="1" t="str">
        <f t="shared" si="12"/>
        <v>Universidad De Oaxaca, Residencial Universidad</v>
      </c>
      <c r="D295" s="1" t="e">
        <f t="array" ref="D295">INDEX('zones in city -fixed'!$A$2:$A$62,MATCH(1,COUNTIF(A295,"*"&amp;'zones in city -fixed'!$A$2:$A$62&amp;"*"),0))</f>
        <v>#N/A</v>
      </c>
      <c r="E295" s="1" t="e">
        <f t="array" ref="E295">INDEX(#REF!,MATCH(1,COUNTIF(B295,"*"&amp;#REF!&amp;"*"),0))</f>
        <v>#REF!</v>
      </c>
      <c r="F295" s="1" t="str">
        <f t="array" ref="F295">_xlfn.IFNA(INDEX('zones in city -fixed'!$A$2:$A$62,MATCH(1,COUNTIF(B295,"*"&amp;'zones in city -fixed'!$A$2:$A$62&amp;"*"),0)),D295)</f>
        <v>Universidad</v>
      </c>
      <c r="G295" s="5" t="s">
        <v>98</v>
      </c>
      <c r="H295" s="5" t="s">
        <v>903</v>
      </c>
      <c r="I295" s="2" t="str">
        <f t="shared" si="13"/>
        <v>2950000</v>
      </c>
      <c r="J295" s="2" t="str">
        <f t="shared" si="14"/>
        <v>339</v>
      </c>
      <c r="K295"/>
    </row>
    <row r="296" spans="1:11" thickTop="1" thickBot="1" x14ac:dyDescent="0.3">
      <c r="A296" s="5" t="s">
        <v>904</v>
      </c>
      <c r="B296" s="5" t="s">
        <v>905</v>
      </c>
      <c r="C296" s="1" t="str">
        <f t="shared" si="12"/>
        <v>Haciendas Del Real, Hacienda Carlota</v>
      </c>
      <c r="D296" s="1" t="str">
        <f t="array" ref="D296">INDEX('zones in city -fixed'!$A$2:$A$62,MATCH(1,COUNTIF(A296,"*"&amp;'zones in city -fixed'!$A$2:$A$62&amp;"*"),0))</f>
        <v>Reliz</v>
      </c>
      <c r="E296" s="1" t="e">
        <f t="array" ref="E296">INDEX(#REF!,MATCH(1,COUNTIF(B296,"*"&amp;#REF!&amp;"*"),0))</f>
        <v>#REF!</v>
      </c>
      <c r="F296" s="1" t="str">
        <f t="array" ref="F296">_xlfn.IFNA(INDEX('zones in city -fixed'!$A$2:$A$62,MATCH(1,COUNTIF(B296,"*"&amp;'zones in city -fixed'!$A$2:$A$62&amp;"*"),0)),D296)</f>
        <v>Hacienda</v>
      </c>
      <c r="G296" s="5" t="s">
        <v>782</v>
      </c>
      <c r="H296" s="5" t="s">
        <v>109</v>
      </c>
      <c r="I296" s="2" t="str">
        <f t="shared" si="13"/>
        <v>2300000</v>
      </c>
      <c r="J296" s="2" t="str">
        <f t="shared" si="14"/>
        <v>167</v>
      </c>
      <c r="K296"/>
    </row>
    <row r="297" spans="1:11" thickTop="1" thickBot="1" x14ac:dyDescent="0.3">
      <c r="A297" s="5" t="s">
        <v>906</v>
      </c>
      <c r="B297" s="5" t="s">
        <v>907</v>
      </c>
      <c r="C297" s="1" t="str">
        <f t="shared" si="12"/>
        <v>Louisiana, Campestre Residencial I</v>
      </c>
      <c r="D297" s="1" t="str">
        <f t="array" ref="D297">INDEX('zones in city -fixed'!$A$2:$A$62,MATCH(1,COUNTIF(A297,"*"&amp;'zones in city -fixed'!$A$2:$A$62&amp;"*"),0))</f>
        <v>Campestre</v>
      </c>
      <c r="E297" s="1" t="e">
        <f t="array" ref="E297">INDEX(#REF!,MATCH(1,COUNTIF(B297,"*"&amp;#REF!&amp;"*"),0))</f>
        <v>#REF!</v>
      </c>
      <c r="F297" s="1" t="str">
        <f t="array" ref="F297">_xlfn.IFNA(INDEX('zones in city -fixed'!$A$2:$A$62,MATCH(1,COUNTIF(B297,"*"&amp;'zones in city -fixed'!$A$2:$A$62&amp;"*"),0)),D297)</f>
        <v>Campestre</v>
      </c>
      <c r="G297" s="5" t="s">
        <v>320</v>
      </c>
      <c r="H297" s="5" t="s">
        <v>908</v>
      </c>
      <c r="I297" s="2" t="str">
        <f t="shared" si="13"/>
        <v>5300000</v>
      </c>
      <c r="J297" s="2" t="str">
        <f t="shared" si="14"/>
        <v>361</v>
      </c>
      <c r="K297"/>
    </row>
    <row r="298" spans="1:11" thickTop="1" thickBot="1" x14ac:dyDescent="0.3">
      <c r="A298" s="5" t="s">
        <v>909</v>
      </c>
      <c r="B298" s="5" t="s">
        <v>910</v>
      </c>
      <c r="C298" s="1" t="str">
        <f t="shared" si="12"/>
        <v>Valle De Santiago - Granja Portón De Asís 14503, Granjas Familiares Valle D</v>
      </c>
      <c r="D298" s="1" t="e">
        <f t="array" ref="D298">INDEX('zones in city -fixed'!$A$2:$A$62,MATCH(1,COUNTIF(A298,"*"&amp;'zones in city -fixed'!$A$2:$A$62&amp;"*"),0))</f>
        <v>#N/A</v>
      </c>
      <c r="E298" s="1" t="e">
        <f t="array" ref="E298">INDEX(#REF!,MATCH(1,COUNTIF(B298,"*"&amp;#REF!&amp;"*"),0))</f>
        <v>#REF!</v>
      </c>
      <c r="F298" s="1" t="str">
        <f t="array" ref="F298">_xlfn.IFNA(INDEX('zones in city -fixed'!$A$2:$A$62,MATCH(1,COUNTIF(B298,"*"&amp;'zones in city -fixed'!$A$2:$A$62&amp;"*"),0)),D298)</f>
        <v>Granjas</v>
      </c>
      <c r="G298" s="5" t="s">
        <v>818</v>
      </c>
      <c r="H298" s="5" t="s">
        <v>661</v>
      </c>
      <c r="I298" s="2" t="str">
        <f t="shared" si="13"/>
        <v>3500000</v>
      </c>
      <c r="J298" s="2" t="str">
        <f t="shared" si="14"/>
        <v>430</v>
      </c>
      <c r="K298"/>
    </row>
    <row r="299" spans="1:11" thickTop="1" thickBot="1" x14ac:dyDescent="0.3">
      <c r="A299" s="5" t="s">
        <v>911</v>
      </c>
      <c r="B299" s="5" t="s">
        <v>912</v>
      </c>
      <c r="C299" s="1" t="str">
        <f t="shared" si="12"/>
        <v>Cerrada Castilla</v>
      </c>
      <c r="D299" s="1" t="str">
        <f t="array" ref="D299">INDEX('zones in city -fixed'!$A$2:$A$62,MATCH(1,COUNTIF(A299,"*"&amp;'zones in city -fixed'!$A$2:$A$62&amp;"*"),0))</f>
        <v>Monte</v>
      </c>
      <c r="E299" s="1" t="e">
        <f t="array" ref="E299">INDEX(#REF!,MATCH(1,COUNTIF(B299,"*"&amp;#REF!&amp;"*"),0))</f>
        <v>#REF!</v>
      </c>
      <c r="F299" s="1" t="str">
        <f t="array" ref="F299">_xlfn.IFNA(INDEX('zones in city -fixed'!$A$2:$A$62,MATCH(1,COUNTIF(B299,"*"&amp;'zones in city -fixed'!$A$2:$A$62&amp;"*"),0)),D299)</f>
        <v>Monte</v>
      </c>
      <c r="G299" s="5" t="s">
        <v>913</v>
      </c>
      <c r="H299" s="5" t="s">
        <v>452</v>
      </c>
      <c r="I299" s="2" t="str">
        <f t="shared" si="13"/>
        <v>4650000</v>
      </c>
      <c r="J299" s="2" t="str">
        <f t="shared" si="14"/>
        <v>263</v>
      </c>
      <c r="K299"/>
    </row>
    <row r="300" spans="1:11" thickTop="1" thickBot="1" x14ac:dyDescent="0.3">
      <c r="A300" s="5" t="s">
        <v>914</v>
      </c>
      <c r="B300" s="5" t="s">
        <v>915</v>
      </c>
      <c r="C300" s="1" t="str">
        <f t="shared" si="12"/>
        <v>Paseo De Las Rinconadas, Bosques Del Valle</v>
      </c>
      <c r="D300" s="1" t="str">
        <f t="array" ref="D300">INDEX('zones in city -fixed'!$A$2:$A$62,MATCH(1,COUNTIF(A300,"*"&amp;'zones in city -fixed'!$A$2:$A$62&amp;"*"),0))</f>
        <v>Bosque</v>
      </c>
      <c r="E300" s="1" t="e">
        <f t="array" ref="E300">INDEX(#REF!,MATCH(1,COUNTIF(B300,"*"&amp;#REF!&amp;"*"),0))</f>
        <v>#REF!</v>
      </c>
      <c r="F300" s="1" t="str">
        <f t="array" ref="F300">_xlfn.IFNA(INDEX('zones in city -fixed'!$A$2:$A$62,MATCH(1,COUNTIF(B300,"*"&amp;'zones in city -fixed'!$A$2:$A$62&amp;"*"),0)),D300)</f>
        <v>Paseo</v>
      </c>
      <c r="G300" s="5" t="s">
        <v>443</v>
      </c>
      <c r="H300" s="5" t="s">
        <v>916</v>
      </c>
      <c r="I300" s="2" t="str">
        <f t="shared" si="13"/>
        <v>5800000</v>
      </c>
      <c r="J300" s="2" t="str">
        <f t="shared" si="14"/>
        <v>314</v>
      </c>
      <c r="K300"/>
    </row>
    <row r="301" spans="1:11" thickTop="1" thickBot="1" x14ac:dyDescent="0.3">
      <c r="A301" s="5" t="s">
        <v>237</v>
      </c>
      <c r="B301" s="5" t="s">
        <v>238</v>
      </c>
      <c r="C301" s="1" t="str">
        <f t="shared" si="12"/>
        <v>Teófilo Borunda, Colonia Poblado Labor De Terrazas O Portillo</v>
      </c>
      <c r="D301" s="1" t="e">
        <f t="array" ref="D301">INDEX('zones in city -fixed'!$A$2:$A$62,MATCH(1,COUNTIF(A301,"*"&amp;'zones in city -fixed'!$A$2:$A$62&amp;"*"),0))</f>
        <v>#N/A</v>
      </c>
      <c r="E301" s="1" t="e">
        <f t="array" ref="E301">INDEX(#REF!,MATCH(1,COUNTIF(B301,"*"&amp;#REF!&amp;"*"),0))</f>
        <v>#REF!</v>
      </c>
      <c r="F301" s="1" t="str">
        <f t="array" ref="F301">_xlfn.IFNA(INDEX('zones in city -fixed'!$A$2:$A$62,MATCH(1,COUNTIF(B301,"*"&amp;'zones in city -fixed'!$A$2:$A$62&amp;"*"),0)),D301)</f>
        <v>Labor</v>
      </c>
      <c r="G301" s="5" t="s">
        <v>239</v>
      </c>
      <c r="H301" s="5" t="s">
        <v>240</v>
      </c>
      <c r="I301" s="2" t="str">
        <f t="shared" si="13"/>
        <v>1450000</v>
      </c>
      <c r="J301" s="2" t="str">
        <f t="shared" si="14"/>
        <v>81</v>
      </c>
      <c r="K301" s="2">
        <f>I301/J301</f>
        <v>17901.234567901236</v>
      </c>
    </row>
    <row r="302" spans="1:11" thickTop="1" thickBot="1" x14ac:dyDescent="0.3">
      <c r="A302" s="5" t="s">
        <v>920</v>
      </c>
      <c r="B302" s="5" t="s">
        <v>921</v>
      </c>
      <c r="C302" s="1" t="str">
        <f t="shared" si="12"/>
        <v>San Felipe Iii</v>
      </c>
      <c r="D302" s="1" t="str">
        <f t="array" ref="D302">INDEX('zones in city -fixed'!$A$2:$A$62,MATCH(1,COUNTIF(A302,"*"&amp;'zones in city -fixed'!$A$2:$A$62&amp;"*"),0))</f>
        <v>San Felipe</v>
      </c>
      <c r="E302" s="1" t="e">
        <f t="array" ref="E302">INDEX(#REF!,MATCH(1,COUNTIF(B302,"*"&amp;#REF!&amp;"*"),0))</f>
        <v>#REF!</v>
      </c>
      <c r="F302" s="1" t="str">
        <f t="array" ref="F302">_xlfn.IFNA(INDEX('zones in city -fixed'!$A$2:$A$62,MATCH(1,COUNTIF(B302,"*"&amp;'zones in city -fixed'!$A$2:$A$62&amp;"*"),0)),D302)</f>
        <v>San Felipe</v>
      </c>
      <c r="G302" s="5" t="s">
        <v>506</v>
      </c>
      <c r="H302" s="5" t="s">
        <v>11</v>
      </c>
      <c r="I302" s="2" t="str">
        <f t="shared" si="13"/>
        <v>3900000</v>
      </c>
      <c r="J302" s="2" t="str">
        <f t="shared" si="14"/>
        <v>175</v>
      </c>
      <c r="K302"/>
    </row>
    <row r="303" spans="1:11" thickTop="1" thickBot="1" x14ac:dyDescent="0.3">
      <c r="A303" s="5" t="s">
        <v>29</v>
      </c>
      <c r="B303" s="5" t="s">
        <v>922</v>
      </c>
      <c r="C303" s="1" t="str">
        <f t="shared" si="12"/>
        <v>Fernando De Borja No.106, San Felipe I</v>
      </c>
      <c r="D303" s="1" t="str">
        <f t="array" ref="D303">INDEX('zones in city -fixed'!$A$2:$A$62,MATCH(1,COUNTIF(A303,"*"&amp;'zones in city -fixed'!$A$2:$A$62&amp;"*"),0))</f>
        <v>San Felipe</v>
      </c>
      <c r="E303" s="1" t="e">
        <f t="array" ref="E303">INDEX(#REF!,MATCH(1,COUNTIF(B303,"*"&amp;#REF!&amp;"*"),0))</f>
        <v>#REF!</v>
      </c>
      <c r="F303" s="1" t="str">
        <f t="array" ref="F303">_xlfn.IFNA(INDEX('zones in city -fixed'!$A$2:$A$62,MATCH(1,COUNTIF(B303,"*"&amp;'zones in city -fixed'!$A$2:$A$62&amp;"*"),0)),D303)</f>
        <v>San Felipe</v>
      </c>
      <c r="G303" s="5" t="s">
        <v>613</v>
      </c>
      <c r="H303" s="5" t="s">
        <v>614</v>
      </c>
      <c r="I303" s="2" t="str">
        <f t="shared" si="13"/>
        <v>8250000</v>
      </c>
      <c r="J303" s="2" t="str">
        <f t="shared" si="14"/>
        <v>480</v>
      </c>
      <c r="K303"/>
    </row>
    <row r="304" spans="1:11" thickTop="1" thickBot="1" x14ac:dyDescent="0.3">
      <c r="A304" s="5" t="s">
        <v>1368</v>
      </c>
      <c r="B304" s="5" t="s">
        <v>1369</v>
      </c>
      <c r="C304" s="1" t="str">
        <f t="shared" si="12"/>
        <v>Campo Bello Etapa I, Ii, Iii, Iv, V Y Vi</v>
      </c>
      <c r="D304" s="1" t="str">
        <f t="array" ref="D304">INDEX('zones in city -fixed'!$A$2:$A$62,MATCH(1,COUNTIF(A304,"*"&amp;'zones in city -fixed'!$A$2:$A$62&amp;"*"),0))</f>
        <v>Campo</v>
      </c>
      <c r="E304" s="1" t="e">
        <f t="array" ref="E304">INDEX(#REF!,MATCH(1,COUNTIF(B304,"*"&amp;#REF!&amp;"*"),0))</f>
        <v>#REF!</v>
      </c>
      <c r="F304" s="1" t="str">
        <f t="array" ref="F304">_xlfn.IFNA(INDEX('zones in city -fixed'!$A$2:$A$62,MATCH(1,COUNTIF(B304,"*"&amp;'zones in city -fixed'!$A$2:$A$62&amp;"*"),0)),D304)</f>
        <v>Campo</v>
      </c>
      <c r="G304" s="5" t="s">
        <v>1370</v>
      </c>
      <c r="H304" s="5" t="s">
        <v>1356</v>
      </c>
      <c r="I304" s="2" t="str">
        <f t="shared" si="13"/>
        <v>2270000</v>
      </c>
      <c r="J304" s="2" t="str">
        <f t="shared" si="14"/>
        <v>172</v>
      </c>
      <c r="K304"/>
    </row>
    <row r="305" spans="1:11" thickTop="1" thickBot="1" x14ac:dyDescent="0.3">
      <c r="A305" s="5" t="s">
        <v>925</v>
      </c>
      <c r="B305" s="5" t="s">
        <v>765</v>
      </c>
      <c r="C305" s="1" t="str">
        <f t="shared" si="12"/>
        <v>Lomas Del Rejón</v>
      </c>
      <c r="D305" s="1" t="str">
        <f t="array" ref="D305">INDEX('zones in city -fixed'!$A$2:$A$62,MATCH(1,COUNTIF(A305,"*"&amp;'zones in city -fixed'!$A$2:$A$62&amp;"*"),0))</f>
        <v>Bosque</v>
      </c>
      <c r="E305" s="1" t="e">
        <f t="array" ref="E305">INDEX(#REF!,MATCH(1,COUNTIF(B305,"*"&amp;#REF!&amp;"*"),0))</f>
        <v>#REF!</v>
      </c>
      <c r="F305" s="1" t="str">
        <f t="array" ref="F305">_xlfn.IFNA(INDEX('zones in city -fixed'!$A$2:$A$62,MATCH(1,COUNTIF(B305,"*"&amp;'zones in city -fixed'!$A$2:$A$62&amp;"*"),0)),D305)</f>
        <v>Bosque</v>
      </c>
      <c r="G305" s="5" t="s">
        <v>926</v>
      </c>
      <c r="H305" s="5" t="s">
        <v>908</v>
      </c>
      <c r="I305" s="2" t="str">
        <f t="shared" si="13"/>
        <v>6350000</v>
      </c>
      <c r="J305" s="2" t="str">
        <f t="shared" si="14"/>
        <v>361</v>
      </c>
      <c r="K305"/>
    </row>
    <row r="306" spans="1:11" thickTop="1" thickBot="1" x14ac:dyDescent="0.3">
      <c r="A306" s="5" t="s">
        <v>418</v>
      </c>
      <c r="B306" s="5" t="s">
        <v>927</v>
      </c>
      <c r="C306" s="1" t="str">
        <f t="shared" si="12"/>
        <v>Paseo De Juarez Y Paseo De Namiquipa - Bosques Del Quijote, Paseos D</v>
      </c>
      <c r="D306" s="1" t="str">
        <f t="array" ref="D306">INDEX('zones in city -fixed'!$A$2:$A$62,MATCH(1,COUNTIF(A306,"*"&amp;'zones in city -fixed'!$A$2:$A$62&amp;"*"),0))</f>
        <v>norte</v>
      </c>
      <c r="E306" s="1" t="e">
        <f t="array" ref="E306">INDEX(#REF!,MATCH(1,COUNTIF(B306,"*"&amp;#REF!&amp;"*"),0))</f>
        <v>#REF!</v>
      </c>
      <c r="F306" s="1" t="str">
        <f t="array" ref="F306">_xlfn.IFNA(INDEX('zones in city -fixed'!$A$2:$A$62,MATCH(1,COUNTIF(B306,"*"&amp;'zones in city -fixed'!$A$2:$A$62&amp;"*"),0)),D306)</f>
        <v>Paseo</v>
      </c>
      <c r="G306" s="5" t="s">
        <v>330</v>
      </c>
      <c r="H306" s="5" t="s">
        <v>423</v>
      </c>
      <c r="I306" s="2" t="str">
        <f t="shared" si="13"/>
        <v>2050000</v>
      </c>
      <c r="J306" s="2" t="str">
        <f t="shared" si="14"/>
        <v>171</v>
      </c>
      <c r="K306"/>
    </row>
    <row r="307" spans="1:11" thickTop="1" thickBot="1" x14ac:dyDescent="0.3">
      <c r="A307" s="5" t="s">
        <v>2416</v>
      </c>
      <c r="B307" s="5" t="s">
        <v>2417</v>
      </c>
      <c r="C307" s="1" t="str">
        <f t="shared" si="12"/>
        <v>Campo De La Cebada #1000, Campo Bello</v>
      </c>
      <c r="D307" s="1" t="str">
        <f t="array" ref="D307">INDEX('zones in city -fixed'!$A$2:$A$62,MATCH(1,COUNTIF(A307,"*"&amp;'zones in city -fixed'!$A$2:$A$62&amp;"*"),0))</f>
        <v>Campo</v>
      </c>
      <c r="E307" s="1" t="e">
        <f t="array" ref="E307">INDEX(#REF!,MATCH(1,COUNTIF(B307,"*"&amp;#REF!&amp;"*"),0))</f>
        <v>#REF!</v>
      </c>
      <c r="F307" s="1" t="str">
        <f t="array" ref="F307">_xlfn.IFNA(INDEX('zones in city -fixed'!$A$2:$A$62,MATCH(1,COUNTIF(B307,"*"&amp;'zones in city -fixed'!$A$2:$A$62&amp;"*"),0)),D307)</f>
        <v>Campo</v>
      </c>
      <c r="G307" s="5" t="s">
        <v>367</v>
      </c>
      <c r="H307" s="5" t="s">
        <v>1528</v>
      </c>
      <c r="I307" s="2" t="str">
        <f t="shared" si="13"/>
        <v>1550000</v>
      </c>
      <c r="J307" s="2" t="str">
        <f t="shared" si="14"/>
        <v>76</v>
      </c>
      <c r="K307"/>
    </row>
    <row r="308" spans="1:11" thickTop="1" thickBot="1" x14ac:dyDescent="0.3">
      <c r="A308" s="5" t="s">
        <v>930</v>
      </c>
      <c r="B308" s="5" t="s">
        <v>744</v>
      </c>
      <c r="C308" s="1" t="str">
        <f t="shared" si="12"/>
        <v>Villa Toscana</v>
      </c>
      <c r="D308" s="1" t="str">
        <f t="array" ref="D308">INDEX('zones in city -fixed'!$A$2:$A$62,MATCH(1,COUNTIF(A308,"*"&amp;'zones in city -fixed'!$A$2:$A$62&amp;"*"),0))</f>
        <v>Villa</v>
      </c>
      <c r="E308" s="1" t="e">
        <f t="array" ref="E308">INDEX(#REF!,MATCH(1,COUNTIF(B308,"*"&amp;#REF!&amp;"*"),0))</f>
        <v>#REF!</v>
      </c>
      <c r="F308" s="1" t="str">
        <f t="array" ref="F308">_xlfn.IFNA(INDEX('zones in city -fixed'!$A$2:$A$62,MATCH(1,COUNTIF(B308,"*"&amp;'zones in city -fixed'!$A$2:$A$62&amp;"*"),0)),D308)</f>
        <v>Villa</v>
      </c>
      <c r="G308" s="5" t="s">
        <v>857</v>
      </c>
      <c r="H308" s="5" t="s">
        <v>931</v>
      </c>
      <c r="I308" s="2" t="str">
        <f t="shared" si="13"/>
        <v>3890000</v>
      </c>
      <c r="J308" s="2" t="str">
        <f t="shared" si="14"/>
        <v>256</v>
      </c>
      <c r="K308"/>
    </row>
    <row r="309" spans="1:11" thickTop="1" thickBot="1" x14ac:dyDescent="0.3">
      <c r="A309" s="5" t="s">
        <v>932</v>
      </c>
      <c r="B309" s="5" t="s">
        <v>933</v>
      </c>
      <c r="C309" s="1" t="str">
        <f t="shared" si="12"/>
        <v>Valle De La Herradura, Fracc. Lomas Del Valle</v>
      </c>
      <c r="D309" s="1" t="e">
        <f t="array" ref="D309">INDEX('zones in city -fixed'!$A$2:$A$62,MATCH(1,COUNTIF(A309,"*"&amp;'zones in city -fixed'!$A$2:$A$62&amp;"*"),0))</f>
        <v>#N/A</v>
      </c>
      <c r="E309" s="1" t="e">
        <f t="array" ref="E309">INDEX(#REF!,MATCH(1,COUNTIF(B309,"*"&amp;#REF!&amp;"*"),0))</f>
        <v>#REF!</v>
      </c>
      <c r="F309" s="1" t="str">
        <f t="array" ref="F309">_xlfn.IFNA(INDEX('zones in city -fixed'!$A$2:$A$62,MATCH(1,COUNTIF(B309,"*"&amp;'zones in city -fixed'!$A$2:$A$62&amp;"*"),0)),D309)</f>
        <v>Valle</v>
      </c>
      <c r="G309" s="5" t="s">
        <v>934</v>
      </c>
      <c r="H309" s="5" t="s">
        <v>935</v>
      </c>
      <c r="I309" s="2" t="str">
        <f t="shared" si="13"/>
        <v>7900000</v>
      </c>
      <c r="J309" s="2" t="str">
        <f t="shared" si="14"/>
        <v>463</v>
      </c>
      <c r="K309"/>
    </row>
    <row r="310" spans="1:11" thickTop="1" thickBot="1" x14ac:dyDescent="0.3">
      <c r="A310" s="5" t="s">
        <v>936</v>
      </c>
      <c r="B310" s="5" t="s">
        <v>937</v>
      </c>
      <c r="C310" s="1" t="str">
        <f t="shared" si="12"/>
        <v>Bosque De Taiga, Bosques Del Valle</v>
      </c>
      <c r="D310" s="1" t="str">
        <f t="array" ref="D310">INDEX('zones in city -fixed'!$A$2:$A$62,MATCH(1,COUNTIF(A310,"*"&amp;'zones in city -fixed'!$A$2:$A$62&amp;"*"),0))</f>
        <v>Bosque</v>
      </c>
      <c r="E310" s="1" t="e">
        <f t="array" ref="E310">INDEX(#REF!,MATCH(1,COUNTIF(B310,"*"&amp;#REF!&amp;"*"),0))</f>
        <v>#REF!</v>
      </c>
      <c r="F310" s="1" t="str">
        <f t="array" ref="F310">_xlfn.IFNA(INDEX('zones in city -fixed'!$A$2:$A$62,MATCH(1,COUNTIF(B310,"*"&amp;'zones in city -fixed'!$A$2:$A$62&amp;"*"),0)),D310)</f>
        <v>Bosque</v>
      </c>
      <c r="G310" s="5" t="s">
        <v>938</v>
      </c>
      <c r="H310" s="5" t="s">
        <v>837</v>
      </c>
      <c r="I310" s="2" t="str">
        <f t="shared" si="13"/>
        <v>6100000</v>
      </c>
      <c r="J310" s="2" t="str">
        <f t="shared" si="14"/>
        <v>298</v>
      </c>
      <c r="K310"/>
    </row>
    <row r="311" spans="1:11" thickTop="1" thickBot="1" x14ac:dyDescent="0.3">
      <c r="A311" s="5" t="s">
        <v>939</v>
      </c>
      <c r="B311" s="5" t="s">
        <v>940</v>
      </c>
      <c r="C311" s="1" t="str">
        <f t="shared" si="12"/>
        <v>Misión Del Valle</v>
      </c>
      <c r="D311" s="1" t="str">
        <f t="array" ref="D311">INDEX('zones in city -fixed'!$A$2:$A$62,MATCH(1,COUNTIF(A311,"*"&amp;'zones in city -fixed'!$A$2:$A$62&amp;"*"),0))</f>
        <v>mision</v>
      </c>
      <c r="E311" s="1" t="e">
        <f t="array" ref="E311">INDEX(#REF!,MATCH(1,COUNTIF(B311,"*"&amp;#REF!&amp;"*"),0))</f>
        <v>#REF!</v>
      </c>
      <c r="F311" s="1" t="str">
        <f t="array" ref="F311">_xlfn.IFNA(INDEX('zones in city -fixed'!$A$2:$A$62,MATCH(1,COUNTIF(B311,"*"&amp;'zones in city -fixed'!$A$2:$A$62&amp;"*"),0)),D311)</f>
        <v>Valle</v>
      </c>
      <c r="G311" s="5" t="s">
        <v>135</v>
      </c>
      <c r="H311" s="5" t="s">
        <v>185</v>
      </c>
      <c r="I311" s="2" t="str">
        <f t="shared" si="13"/>
        <v>5200000</v>
      </c>
      <c r="J311" s="2" t="str">
        <f t="shared" si="14"/>
        <v>245</v>
      </c>
      <c r="K311"/>
    </row>
    <row r="312" spans="1:11" thickTop="1" thickBot="1" x14ac:dyDescent="0.3">
      <c r="A312" s="5" t="s">
        <v>941</v>
      </c>
      <c r="B312" s="5" t="s">
        <v>942</v>
      </c>
      <c r="C312" s="1" t="str">
        <f t="shared" si="12"/>
        <v>21a 5611, San Rafael</v>
      </c>
      <c r="D312" s="1" t="str">
        <f t="array" ref="D312">INDEX('zones in city -fixed'!$A$2:$A$62,MATCH(1,COUNTIF(A312,"*"&amp;'zones in city -fixed'!$A$2:$A$62&amp;"*"),0))</f>
        <v>San Rafael</v>
      </c>
      <c r="E312" s="1" t="e">
        <f t="array" ref="E312">INDEX(#REF!,MATCH(1,COUNTIF(B312,"*"&amp;#REF!&amp;"*"),0))</f>
        <v>#REF!</v>
      </c>
      <c r="F312" s="1" t="str">
        <f t="array" ref="F312">_xlfn.IFNA(INDEX('zones in city -fixed'!$A$2:$A$62,MATCH(1,COUNTIF(B312,"*"&amp;'zones in city -fixed'!$A$2:$A$62&amp;"*"),0)),D312)</f>
        <v>San Rafael</v>
      </c>
      <c r="G312" s="5" t="s">
        <v>943</v>
      </c>
      <c r="H312" s="5" t="s">
        <v>161</v>
      </c>
      <c r="I312" s="2" t="str">
        <f t="shared" si="13"/>
        <v>1380000</v>
      </c>
      <c r="J312" s="2" t="str">
        <f t="shared" si="14"/>
        <v>140</v>
      </c>
      <c r="K312"/>
    </row>
    <row r="313" spans="1:11" thickTop="1" thickBot="1" x14ac:dyDescent="0.3">
      <c r="A313" s="5" t="s">
        <v>2282</v>
      </c>
      <c r="B313" s="5" t="s">
        <v>2283</v>
      </c>
      <c r="C313" s="1" t="str">
        <f t="shared" si="12"/>
        <v>Ramon Betances, Diego Lucero</v>
      </c>
      <c r="D313" s="1" t="e">
        <f t="array" ref="D313">INDEX('zones in city -fixed'!$A$2:$A$62,MATCH(1,COUNTIF(A313,"*"&amp;'zones in city -fixed'!$A$2:$A$62&amp;"*"),0))</f>
        <v>#N/A</v>
      </c>
      <c r="E313" s="1" t="e">
        <f t="array" ref="E313">INDEX(#REF!,MATCH(1,COUNTIF(B313,"*"&amp;#REF!&amp;"*"),0))</f>
        <v>#REF!</v>
      </c>
      <c r="F313" s="1" t="e">
        <f t="array" ref="F313">_xlfn.IFNA(INDEX('zones in city -fixed'!$A$2:$A$62,MATCH(1,COUNTIF(B313,"*"&amp;'zones in city -fixed'!$A$2:$A$62&amp;"*"),0)),D313)</f>
        <v>#N/A</v>
      </c>
      <c r="G313" s="5" t="s">
        <v>1419</v>
      </c>
      <c r="H313" s="5" t="s">
        <v>526</v>
      </c>
      <c r="I313" s="2" t="str">
        <f t="shared" si="13"/>
        <v>1000000</v>
      </c>
      <c r="J313" s="2" t="str">
        <f t="shared" si="14"/>
        <v>149</v>
      </c>
      <c r="K313" s="2">
        <f>I313/J313</f>
        <v>6711.4093959731545</v>
      </c>
    </row>
    <row r="314" spans="1:11" thickTop="1" thickBot="1" x14ac:dyDescent="0.3">
      <c r="A314" s="5" t="s">
        <v>707</v>
      </c>
      <c r="B314" s="5" t="s">
        <v>945</v>
      </c>
      <c r="C314" s="1" t="str">
        <f t="shared" si="12"/>
        <v>Michigan, Quintas Del Sol</v>
      </c>
      <c r="D314" s="1" t="str">
        <f t="array" ref="D314">INDEX('zones in city -fixed'!$A$2:$A$62,MATCH(1,COUNTIF(A314,"*"&amp;'zones in city -fixed'!$A$2:$A$62&amp;"*"),0))</f>
        <v>Quintas del Sol</v>
      </c>
      <c r="E314" s="1" t="e">
        <f t="array" ref="E314">INDEX(#REF!,MATCH(1,COUNTIF(B314,"*"&amp;#REF!&amp;"*"),0))</f>
        <v>#REF!</v>
      </c>
      <c r="F314" s="1" t="str">
        <f t="array" ref="F314">_xlfn.IFNA(INDEX('zones in city -fixed'!$A$2:$A$62,MATCH(1,COUNTIF(B314,"*"&amp;'zones in city -fixed'!$A$2:$A$62&amp;"*"),0)),D314)</f>
        <v>Quintas del Sol</v>
      </c>
      <c r="G314" s="5" t="s">
        <v>27</v>
      </c>
      <c r="H314" s="5" t="s">
        <v>946</v>
      </c>
      <c r="I314" s="2" t="str">
        <f t="shared" si="13"/>
        <v>6500000</v>
      </c>
      <c r="J314" s="2" t="str">
        <f t="shared" si="14"/>
        <v>435</v>
      </c>
      <c r="K314"/>
    </row>
    <row r="315" spans="1:11" thickTop="1" thickBot="1" x14ac:dyDescent="0.3">
      <c r="A315" s="5" t="s">
        <v>707</v>
      </c>
      <c r="B315" s="5" t="s">
        <v>505</v>
      </c>
      <c r="C315" s="1" t="str">
        <f t="shared" si="12"/>
        <v>Quintas Del Sol</v>
      </c>
      <c r="D315" s="1" t="str">
        <f t="array" ref="D315">INDEX('zones in city -fixed'!$A$2:$A$62,MATCH(1,COUNTIF(A315,"*"&amp;'zones in city -fixed'!$A$2:$A$62&amp;"*"),0))</f>
        <v>Quintas del Sol</v>
      </c>
      <c r="E315" s="1" t="e">
        <f t="array" ref="E315">INDEX(#REF!,MATCH(1,COUNTIF(B315,"*"&amp;#REF!&amp;"*"),0))</f>
        <v>#REF!</v>
      </c>
      <c r="F315" s="1" t="str">
        <f t="array" ref="F315">_xlfn.IFNA(INDEX('zones in city -fixed'!$A$2:$A$62,MATCH(1,COUNTIF(B315,"*"&amp;'zones in city -fixed'!$A$2:$A$62&amp;"*"),0)),D315)</f>
        <v>Quintas del Sol</v>
      </c>
      <c r="G315" s="5" t="s">
        <v>116</v>
      </c>
      <c r="H315" s="5" t="s">
        <v>947</v>
      </c>
      <c r="I315" s="2" t="str">
        <f t="shared" si="13"/>
        <v>5500000</v>
      </c>
      <c r="J315" s="2" t="str">
        <f t="shared" si="14"/>
        <v>383</v>
      </c>
      <c r="K315"/>
    </row>
    <row r="316" spans="1:11" thickTop="1" thickBot="1" x14ac:dyDescent="0.3">
      <c r="A316" s="5" t="s">
        <v>1525</v>
      </c>
      <c r="B316" s="5" t="s">
        <v>1526</v>
      </c>
      <c r="C316" s="1" t="str">
        <f t="shared" si="12"/>
        <v>Campo De La Cebada1000, Campo Bello</v>
      </c>
      <c r="D316" s="1" t="str">
        <f t="array" ref="D316">INDEX('zones in city -fixed'!$A$2:$A$62,MATCH(1,COUNTIF(A316,"*"&amp;'zones in city -fixed'!$A$2:$A$62&amp;"*"),0))</f>
        <v>Campo</v>
      </c>
      <c r="E316" s="1" t="e">
        <f t="array" ref="E316">INDEX(#REF!,MATCH(1,COUNTIF(B316,"*"&amp;#REF!&amp;"*"),0))</f>
        <v>#REF!</v>
      </c>
      <c r="F316" s="1" t="str">
        <f t="array" ref="F316">_xlfn.IFNA(INDEX('zones in city -fixed'!$A$2:$A$62,MATCH(1,COUNTIF(B316,"*"&amp;'zones in city -fixed'!$A$2:$A$62&amp;"*"),0)),D316)</f>
        <v>Campo</v>
      </c>
      <c r="G316" s="5" t="s">
        <v>1527</v>
      </c>
      <c r="H316" s="5" t="s">
        <v>1528</v>
      </c>
      <c r="I316" s="2" t="str">
        <f t="shared" si="13"/>
        <v>1570000</v>
      </c>
      <c r="J316" s="2" t="str">
        <f t="shared" si="14"/>
        <v>76</v>
      </c>
      <c r="K316"/>
    </row>
    <row r="317" spans="1:11" thickTop="1" thickBot="1" x14ac:dyDescent="0.3">
      <c r="A317" s="5" t="s">
        <v>950</v>
      </c>
      <c r="B317" s="5" t="s">
        <v>951</v>
      </c>
      <c r="C317" s="1" t="str">
        <f t="shared" si="12"/>
        <v>Paseos Universidad, Paseos D</v>
      </c>
      <c r="D317" s="1" t="str">
        <f t="array" ref="D317">INDEX('zones in city -fixed'!$A$2:$A$62,MATCH(1,COUNTIF(A317,"*"&amp;'zones in city -fixed'!$A$2:$A$62&amp;"*"),0))</f>
        <v>Paseo</v>
      </c>
      <c r="E317" s="1" t="e">
        <f t="array" ref="E317">INDEX(#REF!,MATCH(1,COUNTIF(B317,"*"&amp;#REF!&amp;"*"),0))</f>
        <v>#REF!</v>
      </c>
      <c r="F317" s="1" t="str">
        <f t="array" ref="F317">_xlfn.IFNA(INDEX('zones in city -fixed'!$A$2:$A$62,MATCH(1,COUNTIF(B317,"*"&amp;'zones in city -fixed'!$A$2:$A$62&amp;"*"),0)),D317)</f>
        <v>Paseo</v>
      </c>
      <c r="G317" s="5" t="s">
        <v>168</v>
      </c>
      <c r="H317" s="5" t="s">
        <v>952</v>
      </c>
      <c r="I317" s="2" t="str">
        <f t="shared" si="13"/>
        <v>1700000</v>
      </c>
      <c r="J317" s="2" t="str">
        <f t="shared" si="14"/>
        <v>179</v>
      </c>
      <c r="K317"/>
    </row>
    <row r="318" spans="1:11" thickTop="1" thickBot="1" x14ac:dyDescent="0.3">
      <c r="A318" s="5" t="s">
        <v>953</v>
      </c>
      <c r="B318" s="5" t="s">
        <v>415</v>
      </c>
      <c r="C318" s="1" t="str">
        <f t="shared" si="12"/>
        <v>Diamante Reliz</v>
      </c>
      <c r="D318" s="1" t="e">
        <f t="array" ref="D318">INDEX('zones in city -fixed'!$A$2:$A$62,MATCH(1,COUNTIF(A318,"*"&amp;'zones in city -fixed'!$A$2:$A$62&amp;"*"),0))</f>
        <v>#N/A</v>
      </c>
      <c r="E318" s="1" t="e">
        <f t="array" ref="E318">INDEX(#REF!,MATCH(1,COUNTIF(B318,"*"&amp;#REF!&amp;"*"),0))</f>
        <v>#REF!</v>
      </c>
      <c r="F318" s="1" t="str">
        <f t="array" ref="F318">_xlfn.IFNA(INDEX('zones in city -fixed'!$A$2:$A$62,MATCH(1,COUNTIF(B318,"*"&amp;'zones in city -fixed'!$A$2:$A$62&amp;"*"),0)),D318)</f>
        <v>Reliz</v>
      </c>
      <c r="G318" s="5" t="s">
        <v>954</v>
      </c>
      <c r="H318" s="5" t="s">
        <v>955</v>
      </c>
      <c r="I318" s="2" t="str">
        <f t="shared" si="13"/>
        <v>2423000</v>
      </c>
      <c r="J318" s="2" t="str">
        <f t="shared" si="14"/>
        <v>195</v>
      </c>
      <c r="K318"/>
    </row>
    <row r="319" spans="1:11" thickTop="1" thickBot="1" x14ac:dyDescent="0.3">
      <c r="A319" s="5" t="s">
        <v>497</v>
      </c>
      <c r="B319" s="5" t="s">
        <v>956</v>
      </c>
      <c r="C319" s="1" t="str">
        <f t="shared" si="12"/>
        <v>Blas Cano De Los Ríos 408, San Felipe I</v>
      </c>
      <c r="D319" s="1" t="str">
        <f t="array" ref="D319">INDEX('zones in city -fixed'!$A$2:$A$62,MATCH(1,COUNTIF(A319,"*"&amp;'zones in city -fixed'!$A$2:$A$62&amp;"*"),0))</f>
        <v>San Felipe</v>
      </c>
      <c r="E319" s="1" t="e">
        <f t="array" ref="E319">INDEX(#REF!,MATCH(1,COUNTIF(B319,"*"&amp;#REF!&amp;"*"),0))</f>
        <v>#REF!</v>
      </c>
      <c r="F319" s="1" t="str">
        <f t="array" ref="F319">_xlfn.IFNA(INDEX('zones in city -fixed'!$A$2:$A$62,MATCH(1,COUNTIF(B319,"*"&amp;'zones in city -fixed'!$A$2:$A$62&amp;"*"),0)),D319)</f>
        <v>San Felipe</v>
      </c>
      <c r="G319" s="5" t="s">
        <v>218</v>
      </c>
      <c r="H319" s="5" t="s">
        <v>601</v>
      </c>
      <c r="I319" s="2" t="str">
        <f t="shared" si="13"/>
        <v>4700000</v>
      </c>
      <c r="J319" s="2" t="str">
        <f t="shared" si="14"/>
        <v>311</v>
      </c>
      <c r="K319"/>
    </row>
    <row r="320" spans="1:11" thickTop="1" thickBot="1" x14ac:dyDescent="0.3">
      <c r="A320" s="5" t="s">
        <v>8</v>
      </c>
      <c r="B320" s="5" t="s">
        <v>957</v>
      </c>
      <c r="C320" s="1" t="str">
        <f t="shared" si="12"/>
        <v>Valle Escondido</v>
      </c>
      <c r="D320" s="1" t="e">
        <f t="array" ref="D320">INDEX('zones in city -fixed'!$A$2:$A$62,MATCH(1,COUNTIF(A320,"*"&amp;'zones in city -fixed'!$A$2:$A$62&amp;"*"),0))</f>
        <v>#N/A</v>
      </c>
      <c r="E320" s="1" t="e">
        <f t="array" ref="E320">INDEX(#REF!,MATCH(1,COUNTIF(B320,"*"&amp;#REF!&amp;"*"),0))</f>
        <v>#REF!</v>
      </c>
      <c r="F320" s="1" t="str">
        <f t="array" ref="F320">_xlfn.IFNA(INDEX('zones in city -fixed'!$A$2:$A$62,MATCH(1,COUNTIF(B320,"*"&amp;'zones in city -fixed'!$A$2:$A$62&amp;"*"),0)),D320)</f>
        <v>Valle</v>
      </c>
      <c r="G320" s="5" t="s">
        <v>958</v>
      </c>
      <c r="H320" s="5" t="s">
        <v>959</v>
      </c>
      <c r="I320" s="2" t="str">
        <f t="shared" si="13"/>
        <v>3520000</v>
      </c>
      <c r="J320" s="2" t="str">
        <f t="shared" si="14"/>
        <v>253</v>
      </c>
      <c r="K320"/>
    </row>
    <row r="321" spans="1:11" thickTop="1" thickBot="1" x14ac:dyDescent="0.3">
      <c r="A321" s="5" t="s">
        <v>1520</v>
      </c>
      <c r="B321" s="5" t="s">
        <v>2618</v>
      </c>
      <c r="C321" s="1" t="str">
        <f t="shared" si="12"/>
        <v>Calle 70, Sector Salud</v>
      </c>
      <c r="D321" s="1" t="e">
        <f t="array" ref="D321">INDEX('zones in city -fixed'!$A$2:$A$62,MATCH(1,COUNTIF(A321,"*"&amp;'zones in city -fixed'!$A$2:$A$62&amp;"*"),0))</f>
        <v>#N/A</v>
      </c>
      <c r="E321" s="1" t="e">
        <f t="array" ref="E321">INDEX(#REF!,MATCH(1,COUNTIF(B321,"*"&amp;#REF!&amp;"*"),0))</f>
        <v>#REF!</v>
      </c>
      <c r="F321" s="1" t="str">
        <f t="array" ref="F321">_xlfn.IFNA(INDEX('zones in city -fixed'!$A$2:$A$62,MATCH(1,COUNTIF(B321,"*"&amp;'zones in city -fixed'!$A$2:$A$62&amp;"*"),0)),D321)</f>
        <v>Campo</v>
      </c>
      <c r="G321" s="5" t="s">
        <v>357</v>
      </c>
      <c r="H321" s="5" t="s">
        <v>1440</v>
      </c>
      <c r="I321" s="2" t="str">
        <f t="shared" si="13"/>
        <v>1950000</v>
      </c>
      <c r="J321" s="2" t="str">
        <f t="shared" si="14"/>
        <v>288</v>
      </c>
      <c r="K321" s="2">
        <f>I321/J321</f>
        <v>6770.833333333333</v>
      </c>
    </row>
    <row r="322" spans="1:11" thickTop="1" thickBot="1" x14ac:dyDescent="0.3">
      <c r="A322" s="5" t="s">
        <v>948</v>
      </c>
      <c r="B322" s="5" t="s">
        <v>962</v>
      </c>
      <c r="C322" s="1" t="str">
        <f t="shared" ref="C322:C385" si="15">LEFT(B322,FIND("Chih",B322)-3)</f>
        <v>Zona Centro</v>
      </c>
      <c r="D322" s="1" t="e">
        <f t="array" ref="D322">INDEX('zones in city -fixed'!$A$2:$A$62,MATCH(1,COUNTIF(A322,"*"&amp;'zones in city -fixed'!$A$2:$A$62&amp;"*"),0))</f>
        <v>#N/A</v>
      </c>
      <c r="E322" s="1" t="e">
        <f t="array" ref="E322">INDEX(#REF!,MATCH(1,COUNTIF(B322,"*"&amp;#REF!&amp;"*"),0))</f>
        <v>#REF!</v>
      </c>
      <c r="F322" s="1" t="str">
        <f t="array" ref="F322">_xlfn.IFNA(INDEX('zones in city -fixed'!$A$2:$A$62,MATCH(1,COUNTIF(B322,"*"&amp;'zones in city -fixed'!$A$2:$A$62&amp;"*"),0)),D322)</f>
        <v>Centro</v>
      </c>
      <c r="G322" s="5" t="s">
        <v>747</v>
      </c>
      <c r="H322" s="5" t="s">
        <v>949</v>
      </c>
      <c r="I322" s="2" t="str">
        <f t="shared" ref="I322:I385" si="16">LEFT(G322,FIND(" ",G322)-1)</f>
        <v>2700000</v>
      </c>
      <c r="J322" s="2" t="str">
        <f t="shared" ref="J322:J385" si="17">LEFT(H322,FIND(" ",H322)-1)</f>
        <v>135</v>
      </c>
      <c r="K322"/>
    </row>
    <row r="323" spans="1:11" thickTop="1" thickBot="1" x14ac:dyDescent="0.3">
      <c r="A323" s="5" t="s">
        <v>963</v>
      </c>
      <c r="B323" s="5" t="s">
        <v>964</v>
      </c>
      <c r="C323" s="1" t="str">
        <f t="shared" si="15"/>
        <v>Sierra, Rincones Del Pedregal</v>
      </c>
      <c r="D323" s="1" t="str">
        <f t="array" ref="D323">INDEX('zones in city -fixed'!$A$2:$A$62,MATCH(1,COUNTIF(A323,"*"&amp;'zones in city -fixed'!$A$2:$A$62&amp;"*"),0))</f>
        <v>Rincon</v>
      </c>
      <c r="E323" s="1" t="e">
        <f t="array" ref="E323">INDEX(#REF!,MATCH(1,COUNTIF(B323,"*"&amp;#REF!&amp;"*"),0))</f>
        <v>#REF!</v>
      </c>
      <c r="F323" s="1" t="str">
        <f t="array" ref="F323">_xlfn.IFNA(INDEX('zones in city -fixed'!$A$2:$A$62,MATCH(1,COUNTIF(B323,"*"&amp;'zones in city -fixed'!$A$2:$A$62&amp;"*"),0)),D323)</f>
        <v>Sierra</v>
      </c>
      <c r="G323" s="5" t="s">
        <v>323</v>
      </c>
      <c r="H323" s="5" t="s">
        <v>327</v>
      </c>
      <c r="I323" s="2" t="str">
        <f t="shared" si="16"/>
        <v>4100000</v>
      </c>
      <c r="J323" s="2" t="str">
        <f t="shared" si="17"/>
        <v>258</v>
      </c>
      <c r="K323"/>
    </row>
    <row r="324" spans="1:11" thickTop="1" thickBot="1" x14ac:dyDescent="0.3">
      <c r="A324" s="5" t="s">
        <v>1759</v>
      </c>
      <c r="B324" s="5" t="s">
        <v>2617</v>
      </c>
      <c r="C324" s="1" t="str">
        <f t="shared" si="15"/>
        <v>Priv. De Pinabete, Lomas Vallarta</v>
      </c>
      <c r="D324" s="1" t="e">
        <f t="array" ref="D324">INDEX('zones in city -fixed'!$A$2:$A$62,MATCH(1,COUNTIF(A324,"*"&amp;'zones in city -fixed'!$A$2:$A$62&amp;"*"),0))</f>
        <v>#N/A</v>
      </c>
      <c r="E324" s="1" t="e">
        <f t="array" ref="E324">INDEX(#REF!,MATCH(1,COUNTIF(B324,"*"&amp;#REF!&amp;"*"),0))</f>
        <v>#REF!</v>
      </c>
      <c r="F324" s="1" t="str">
        <f t="array" ref="F324">_xlfn.IFNA(INDEX('zones in city -fixed'!$A$2:$A$62,MATCH(1,COUNTIF(B324,"*"&amp;'zones in city -fixed'!$A$2:$A$62&amp;"*"),0)),D324)</f>
        <v>Campo</v>
      </c>
      <c r="G324" s="5" t="s">
        <v>61</v>
      </c>
      <c r="H324" s="5" t="s">
        <v>594</v>
      </c>
      <c r="I324" s="2" t="str">
        <f t="shared" si="16"/>
        <v>1800000</v>
      </c>
      <c r="J324" s="2" t="str">
        <f t="shared" si="17"/>
        <v>264</v>
      </c>
      <c r="K324" s="2">
        <f>I324/J324</f>
        <v>6818.181818181818</v>
      </c>
    </row>
    <row r="325" spans="1:11" thickTop="1" thickBot="1" x14ac:dyDescent="0.3">
      <c r="A325" s="5" t="s">
        <v>967</v>
      </c>
      <c r="B325" s="5" t="s">
        <v>921</v>
      </c>
      <c r="C325" s="1" t="str">
        <f t="shared" si="15"/>
        <v>San Felipe Iii</v>
      </c>
      <c r="D325" s="1" t="e">
        <f t="array" ref="D325">INDEX('zones in city -fixed'!$A$2:$A$62,MATCH(1,COUNTIF(A325,"*"&amp;'zones in city -fixed'!$A$2:$A$62&amp;"*"),0))</f>
        <v>#N/A</v>
      </c>
      <c r="E325" s="1" t="e">
        <f t="array" ref="E325">INDEX(#REF!,MATCH(1,COUNTIF(B325,"*"&amp;#REF!&amp;"*"),0))</f>
        <v>#REF!</v>
      </c>
      <c r="F325" s="1" t="str">
        <f t="array" ref="F325">_xlfn.IFNA(INDEX('zones in city -fixed'!$A$2:$A$62,MATCH(1,COUNTIF(B325,"*"&amp;'zones in city -fixed'!$A$2:$A$62&amp;"*"),0)),D325)</f>
        <v>San Felipe</v>
      </c>
      <c r="G325" s="5" t="s">
        <v>16</v>
      </c>
      <c r="H325" s="5" t="s">
        <v>117</v>
      </c>
      <c r="I325" s="2" t="str">
        <f t="shared" si="16"/>
        <v>4200000</v>
      </c>
      <c r="J325" s="2" t="str">
        <f t="shared" si="17"/>
        <v>287</v>
      </c>
      <c r="K325"/>
    </row>
    <row r="326" spans="1:11" thickTop="1" thickBot="1" x14ac:dyDescent="0.3">
      <c r="A326" s="5" t="s">
        <v>166</v>
      </c>
      <c r="B326" s="5" t="s">
        <v>167</v>
      </c>
      <c r="C326" s="1" t="str">
        <f t="shared" si="15"/>
        <v>Las Granjas</v>
      </c>
      <c r="D326" s="1" t="str">
        <f t="array" ref="D326">INDEX('zones in city -fixed'!$A$2:$A$62,MATCH(1,COUNTIF(A326,"*"&amp;'zones in city -fixed'!$A$2:$A$62&amp;"*"),0))</f>
        <v>Granjas</v>
      </c>
      <c r="E326" s="1" t="e">
        <f t="array" ref="E326">INDEX(#REF!,MATCH(1,COUNTIF(B326,"*"&amp;#REF!&amp;"*"),0))</f>
        <v>#REF!</v>
      </c>
      <c r="F326" s="1" t="str">
        <f t="array" ref="F326">_xlfn.IFNA(INDEX('zones in city -fixed'!$A$2:$A$62,MATCH(1,COUNTIF(B326,"*"&amp;'zones in city -fixed'!$A$2:$A$62&amp;"*"),0)),D326)</f>
        <v>Granjas</v>
      </c>
      <c r="G326" s="5" t="s">
        <v>818</v>
      </c>
      <c r="H326" s="5" t="s">
        <v>968</v>
      </c>
      <c r="I326" s="2" t="str">
        <f t="shared" si="16"/>
        <v>3500000</v>
      </c>
      <c r="J326" s="2" t="str">
        <f t="shared" si="17"/>
        <v>286</v>
      </c>
      <c r="K326"/>
    </row>
    <row r="327" spans="1:11" thickTop="1" thickBot="1" x14ac:dyDescent="0.3">
      <c r="A327" s="5" t="s">
        <v>969</v>
      </c>
      <c r="B327" s="5" t="s">
        <v>970</v>
      </c>
      <c r="C327" s="1" t="str">
        <f t="shared" si="15"/>
        <v>Misión De Papigochi, Campanario</v>
      </c>
      <c r="D327" s="1" t="str">
        <f t="array" ref="D327">INDEX('zones in city -fixed'!$A$2:$A$62,MATCH(1,COUNTIF(A327,"*"&amp;'zones in city -fixed'!$A$2:$A$62&amp;"*"),0))</f>
        <v>Campanario</v>
      </c>
      <c r="E327" s="1" t="e">
        <f t="array" ref="E327">INDEX(#REF!,MATCH(1,COUNTIF(B327,"*"&amp;#REF!&amp;"*"),0))</f>
        <v>#REF!</v>
      </c>
      <c r="F327" s="1" t="str">
        <f t="array" ref="F327">_xlfn.IFNA(INDEX('zones in city -fixed'!$A$2:$A$62,MATCH(1,COUNTIF(B327,"*"&amp;'zones in city -fixed'!$A$2:$A$62&amp;"*"),0)),D327)</f>
        <v>Campanario</v>
      </c>
      <c r="G327" s="5" t="s">
        <v>971</v>
      </c>
      <c r="H327" s="5" t="s">
        <v>972</v>
      </c>
      <c r="I327" s="2" t="str">
        <f t="shared" si="16"/>
        <v>4299000</v>
      </c>
      <c r="J327" s="2" t="str">
        <f t="shared" si="17"/>
        <v>387</v>
      </c>
      <c r="K327"/>
    </row>
    <row r="328" spans="1:11" thickTop="1" thickBot="1" x14ac:dyDescent="0.3">
      <c r="A328" s="5" t="s">
        <v>996</v>
      </c>
      <c r="B328" s="5" t="s">
        <v>2616</v>
      </c>
      <c r="C328" s="1" t="str">
        <f t="shared" si="15"/>
        <v>Boulevard Santa Monica, Quintas Juan Pablo I, Ii, Iii Y Iv</v>
      </c>
      <c r="D328" s="1" t="e">
        <f t="array" ref="D328">INDEX('zones in city -fixed'!$A$2:$A$62,MATCH(1,COUNTIF(A328,"*"&amp;'zones in city -fixed'!$A$2:$A$62&amp;"*"),0))</f>
        <v>#N/A</v>
      </c>
      <c r="E328" s="1" t="e">
        <f t="array" ref="E328">INDEX(#REF!,MATCH(1,COUNTIF(B328,"*"&amp;#REF!&amp;"*"),0))</f>
        <v>#REF!</v>
      </c>
      <c r="F328" s="1" t="str">
        <f t="array" ref="F328">_xlfn.IFNA(INDEX('zones in city -fixed'!$A$2:$A$62,MATCH(1,COUNTIF(B328,"*"&amp;'zones in city -fixed'!$A$2:$A$62&amp;"*"),0)),D328)</f>
        <v>Nombre de Dios</v>
      </c>
      <c r="G328" s="5" t="s">
        <v>997</v>
      </c>
      <c r="H328" s="5" t="s">
        <v>147</v>
      </c>
      <c r="I328" s="2" t="str">
        <f t="shared" si="16"/>
        <v>1300000</v>
      </c>
      <c r="J328" s="2" t="str">
        <f t="shared" si="17"/>
        <v>190</v>
      </c>
      <c r="K328" s="2">
        <f>I328/J328</f>
        <v>6842.105263157895</v>
      </c>
    </row>
    <row r="329" spans="1:11" thickTop="1" thickBot="1" x14ac:dyDescent="0.3">
      <c r="A329" s="5" t="s">
        <v>975</v>
      </c>
      <c r="B329" s="5" t="s">
        <v>976</v>
      </c>
      <c r="C329" s="1" t="str">
        <f t="shared" si="15"/>
        <v>Pericos 1504, Campesina</v>
      </c>
      <c r="D329" s="1" t="str">
        <f t="array" ref="D329">INDEX('zones in city -fixed'!$A$2:$A$62,MATCH(1,COUNTIF(A329,"*"&amp;'zones in city -fixed'!$A$2:$A$62&amp;"*"),0))</f>
        <v>Campesina</v>
      </c>
      <c r="E329" s="1" t="e">
        <f t="array" ref="E329">INDEX(#REF!,MATCH(1,COUNTIF(B329,"*"&amp;#REF!&amp;"*"),0))</f>
        <v>#REF!</v>
      </c>
      <c r="F329" s="1" t="str">
        <f t="array" ref="F329">_xlfn.IFNA(INDEX('zones in city -fixed'!$A$2:$A$62,MATCH(1,COUNTIF(B329,"*"&amp;'zones in city -fixed'!$A$2:$A$62&amp;"*"),0)),D329)</f>
        <v>Campesina</v>
      </c>
      <c r="G329" s="5" t="s">
        <v>977</v>
      </c>
      <c r="H329" s="5" t="s">
        <v>340</v>
      </c>
      <c r="I329" s="2" t="str">
        <f t="shared" si="16"/>
        <v>1350000</v>
      </c>
      <c r="J329" s="2" t="str">
        <f t="shared" si="17"/>
        <v>223</v>
      </c>
      <c r="K329"/>
    </row>
    <row r="330" spans="1:11" thickTop="1" thickBot="1" x14ac:dyDescent="0.3">
      <c r="A330" s="5" t="s">
        <v>1770</v>
      </c>
      <c r="B330" s="5" t="s">
        <v>1771</v>
      </c>
      <c r="C330" s="1" t="str">
        <f t="shared" si="15"/>
        <v>Niño Artillero, Loma Dorada</v>
      </c>
      <c r="D330" s="1" t="e">
        <f t="array" ref="D330">INDEX('zones in city -fixed'!$A$2:$A$62,MATCH(1,COUNTIF(A330,"*"&amp;'zones in city -fixed'!$A$2:$A$62&amp;"*"),0))</f>
        <v>#N/A</v>
      </c>
      <c r="E330" s="1" t="e">
        <f t="array" ref="E330">INDEX(#REF!,MATCH(1,COUNTIF(B330,"*"&amp;#REF!&amp;"*"),0))</f>
        <v>#REF!</v>
      </c>
      <c r="F330" s="1" t="e">
        <f t="array" ref="F330">_xlfn.IFNA(INDEX('zones in city -fixed'!$A$2:$A$62,MATCH(1,COUNTIF(B330,"*"&amp;'zones in city -fixed'!$A$2:$A$62&amp;"*"),0)),D330)</f>
        <v>#N/A</v>
      </c>
      <c r="G330" s="5" t="s">
        <v>168</v>
      </c>
      <c r="H330" s="5" t="s">
        <v>1282</v>
      </c>
      <c r="I330" s="2" t="str">
        <f t="shared" si="16"/>
        <v>1700000</v>
      </c>
      <c r="J330" s="2" t="str">
        <f t="shared" si="17"/>
        <v>238</v>
      </c>
      <c r="K330" s="2">
        <f>I330/J330</f>
        <v>7142.8571428571431</v>
      </c>
    </row>
    <row r="331" spans="1:11" thickTop="1" thickBot="1" x14ac:dyDescent="0.3">
      <c r="A331" s="5" t="s">
        <v>981</v>
      </c>
      <c r="B331" s="5" t="s">
        <v>982</v>
      </c>
      <c r="C331" s="1" t="str">
        <f t="shared" si="15"/>
        <v>Chulavista Ii</v>
      </c>
      <c r="D331" s="1" t="str">
        <f t="array" ref="D331">INDEX('zones in city -fixed'!$A$2:$A$62,MATCH(1,COUNTIF(A331,"*"&amp;'zones in city -fixed'!$A$2:$A$62&amp;"*"),0))</f>
        <v>Vista</v>
      </c>
      <c r="E331" s="1" t="e">
        <f t="array" ref="E331">INDEX(#REF!,MATCH(1,COUNTIF(B331,"*"&amp;#REF!&amp;"*"),0))</f>
        <v>#REF!</v>
      </c>
      <c r="F331" s="1" t="str">
        <f t="array" ref="F331">_xlfn.IFNA(INDEX('zones in city -fixed'!$A$2:$A$62,MATCH(1,COUNTIF(B331,"*"&amp;'zones in city -fixed'!$A$2:$A$62&amp;"*"),0)),D331)</f>
        <v>Vista</v>
      </c>
      <c r="G331" s="5" t="s">
        <v>420</v>
      </c>
      <c r="H331" s="5" t="s">
        <v>293</v>
      </c>
      <c r="I331" s="2" t="str">
        <f t="shared" si="16"/>
        <v>1150000</v>
      </c>
      <c r="J331" s="2" t="str">
        <f t="shared" si="17"/>
        <v>163</v>
      </c>
      <c r="K331"/>
    </row>
    <row r="332" spans="1:11" thickTop="1" thickBot="1" x14ac:dyDescent="0.3">
      <c r="A332" s="5" t="s">
        <v>1174</v>
      </c>
      <c r="B332" s="5" t="s">
        <v>1175</v>
      </c>
      <c r="C332" s="1" t="str">
        <f t="shared" si="15"/>
        <v>Calle Jimenez #134, Colonia Revolucion</v>
      </c>
      <c r="D332" s="1" t="e">
        <f t="array" ref="D332">INDEX('zones in city -fixed'!$A$2:$A$62,MATCH(1,COUNTIF(A332,"*"&amp;'zones in city -fixed'!$A$2:$A$62&amp;"*"),0))</f>
        <v>#N/A</v>
      </c>
      <c r="E332" s="1" t="e">
        <f t="array" ref="E332">INDEX(#REF!,MATCH(1,COUNTIF(B332,"*"&amp;#REF!&amp;"*"),0))</f>
        <v>#REF!</v>
      </c>
      <c r="F332" s="1" t="e">
        <f t="array" ref="F332">_xlfn.IFNA(INDEX('zones in city -fixed'!$A$2:$A$62,MATCH(1,COUNTIF(B332,"*"&amp;'zones in city -fixed'!$A$2:$A$62&amp;"*"),0)),D332)</f>
        <v>#N/A</v>
      </c>
      <c r="G332" s="5" t="s">
        <v>997</v>
      </c>
      <c r="H332" s="5" t="s">
        <v>995</v>
      </c>
      <c r="I332" s="2" t="str">
        <f t="shared" si="16"/>
        <v>1300000</v>
      </c>
      <c r="J332" s="2" t="str">
        <f t="shared" si="17"/>
        <v>180</v>
      </c>
      <c r="K332" s="2">
        <f>I332/J332</f>
        <v>7222.2222222222226</v>
      </c>
    </row>
    <row r="333" spans="1:11" thickTop="1" thickBot="1" x14ac:dyDescent="0.3">
      <c r="A333" s="5" t="s">
        <v>1040</v>
      </c>
      <c r="B333" s="5" t="s">
        <v>1041</v>
      </c>
      <c r="C333" s="1" t="str">
        <f t="shared" si="15"/>
        <v>Pedro Meoqui, Lealtad</v>
      </c>
      <c r="D333" s="1" t="e">
        <f t="array" ref="D333">INDEX('zones in city -fixed'!$A$2:$A$62,MATCH(1,COUNTIF(A333,"*"&amp;'zones in city -fixed'!$A$2:$A$62&amp;"*"),0))</f>
        <v>#N/A</v>
      </c>
      <c r="E333" s="1" t="e">
        <f t="array" ref="E333">INDEX(#REF!,MATCH(1,COUNTIF(B333,"*"&amp;#REF!&amp;"*"),0))</f>
        <v>#REF!</v>
      </c>
      <c r="F333" s="1" t="e">
        <f t="array" ref="F333">_xlfn.IFNA(INDEX('zones in city -fixed'!$A$2:$A$62,MATCH(1,COUNTIF(B333,"*"&amp;'zones in city -fixed'!$A$2:$A$62&amp;"*"),0)),D333)</f>
        <v>#N/A</v>
      </c>
      <c r="G333" s="5" t="s">
        <v>1042</v>
      </c>
      <c r="H333" s="5" t="s">
        <v>1043</v>
      </c>
      <c r="I333" s="2" t="str">
        <f t="shared" si="16"/>
        <v>960000</v>
      </c>
      <c r="J333" s="2" t="str">
        <f t="shared" si="17"/>
        <v>132</v>
      </c>
      <c r="K333" s="2">
        <f>I333/J333</f>
        <v>7272.727272727273</v>
      </c>
    </row>
    <row r="334" spans="1:11" thickTop="1" thickBot="1" x14ac:dyDescent="0.3">
      <c r="A334" s="5" t="s">
        <v>986</v>
      </c>
      <c r="B334" s="5" t="s">
        <v>987</v>
      </c>
      <c r="C334" s="1" t="str">
        <f t="shared" si="15"/>
        <v>Valle Real 5940, Valle Del Angel I Y Ii</v>
      </c>
      <c r="D334" s="1" t="str">
        <f t="array" ref="D334">INDEX('zones in city -fixed'!$A$2:$A$62,MATCH(1,COUNTIF(A334,"*"&amp;'zones in city -fixed'!$A$2:$A$62&amp;"*"),0))</f>
        <v>Valle</v>
      </c>
      <c r="E334" s="1" t="e">
        <f t="array" ref="E334">INDEX(#REF!,MATCH(1,COUNTIF(B334,"*"&amp;#REF!&amp;"*"),0))</f>
        <v>#REF!</v>
      </c>
      <c r="F334" s="1" t="str">
        <f t="array" ref="F334">_xlfn.IFNA(INDEX('zones in city -fixed'!$A$2:$A$62,MATCH(1,COUNTIF(B334,"*"&amp;'zones in city -fixed'!$A$2:$A$62&amp;"*"),0)),D334)</f>
        <v>Valle</v>
      </c>
      <c r="G334" s="5" t="s">
        <v>426</v>
      </c>
      <c r="H334" s="5" t="s">
        <v>988</v>
      </c>
      <c r="I334" s="2" t="str">
        <f t="shared" si="16"/>
        <v>5900000</v>
      </c>
      <c r="J334" s="2" t="str">
        <f t="shared" si="17"/>
        <v>276</v>
      </c>
      <c r="K334"/>
    </row>
    <row r="335" spans="1:11" thickTop="1" thickBot="1" x14ac:dyDescent="0.3">
      <c r="A335" s="5" t="s">
        <v>989</v>
      </c>
      <c r="B335" s="5" t="s">
        <v>990</v>
      </c>
      <c r="C335" s="1" t="str">
        <f t="shared" si="15"/>
        <v>Privada De Vallarta, Las Granjas</v>
      </c>
      <c r="D335" s="1" t="str">
        <f t="array" ref="D335">INDEX('zones in city -fixed'!$A$2:$A$62,MATCH(1,COUNTIF(A335,"*"&amp;'zones in city -fixed'!$A$2:$A$62&amp;"*"),0))</f>
        <v>Centro</v>
      </c>
      <c r="E335" s="1" t="e">
        <f t="array" ref="E335">INDEX(#REF!,MATCH(1,COUNTIF(B335,"*"&amp;#REF!&amp;"*"),0))</f>
        <v>#REF!</v>
      </c>
      <c r="F335" s="1" t="str">
        <f t="array" ref="F335">_xlfn.IFNA(INDEX('zones in city -fixed'!$A$2:$A$62,MATCH(1,COUNTIF(B335,"*"&amp;'zones in city -fixed'!$A$2:$A$62&amp;"*"),0)),D335)</f>
        <v>Granjas</v>
      </c>
      <c r="G335" s="5" t="s">
        <v>670</v>
      </c>
      <c r="H335" s="5" t="s">
        <v>991</v>
      </c>
      <c r="I335" s="2" t="str">
        <f t="shared" si="16"/>
        <v>2150000</v>
      </c>
      <c r="J335" s="2" t="str">
        <f t="shared" si="17"/>
        <v>273</v>
      </c>
      <c r="K335"/>
    </row>
    <row r="336" spans="1:11" thickTop="1" thickBot="1" x14ac:dyDescent="0.3">
      <c r="A336" s="5" t="s">
        <v>992</v>
      </c>
      <c r="B336" s="5" t="s">
        <v>181</v>
      </c>
      <c r="C336" s="1" t="str">
        <f t="shared" si="15"/>
        <v>Cantera Del Pedregal</v>
      </c>
      <c r="D336" s="1" t="str">
        <f t="array" ref="D336">INDEX('zones in city -fixed'!$A$2:$A$62,MATCH(1,COUNTIF(A336,"*"&amp;'zones in city -fixed'!$A$2:$A$62&amp;"*"),0))</f>
        <v>Cantera</v>
      </c>
      <c r="E336" s="1" t="e">
        <f t="array" ref="E336">INDEX(#REF!,MATCH(1,COUNTIF(B336,"*"&amp;#REF!&amp;"*"),0))</f>
        <v>#REF!</v>
      </c>
      <c r="F336" s="1" t="str">
        <f t="array" ref="F336">_xlfn.IFNA(INDEX('zones in city -fixed'!$A$2:$A$62,MATCH(1,COUNTIF(B336,"*"&amp;'zones in city -fixed'!$A$2:$A$62&amp;"*"),0)),D336)</f>
        <v>Cantera</v>
      </c>
      <c r="G336" s="5" t="s">
        <v>499</v>
      </c>
      <c r="H336" s="5" t="s">
        <v>17</v>
      </c>
      <c r="I336" s="2" t="str">
        <f t="shared" si="16"/>
        <v>7000000</v>
      </c>
      <c r="J336" s="2" t="str">
        <f t="shared" si="17"/>
        <v>350</v>
      </c>
      <c r="K336"/>
    </row>
    <row r="337" spans="1:11" thickTop="1" thickBot="1" x14ac:dyDescent="0.3">
      <c r="A337" s="5" t="s">
        <v>993</v>
      </c>
      <c r="B337" s="5" t="s">
        <v>994</v>
      </c>
      <c r="C337" s="1" t="str">
        <f t="shared" si="15"/>
        <v>Villa Juarez Salida Delicias</v>
      </c>
      <c r="D337" s="1" t="e">
        <f t="array" ref="D337">INDEX('zones in city -fixed'!$A$2:$A$62,MATCH(1,COUNTIF(A337,"*"&amp;'zones in city -fixed'!$A$2:$A$62&amp;"*"),0))</f>
        <v>#N/A</v>
      </c>
      <c r="E337" s="1" t="e">
        <f t="array" ref="E337">INDEX(#REF!,MATCH(1,COUNTIF(B337,"*"&amp;#REF!&amp;"*"),0))</f>
        <v>#REF!</v>
      </c>
      <c r="F337" s="1" t="str">
        <f t="array" ref="F337">_xlfn.IFNA(INDEX('zones in city -fixed'!$A$2:$A$62,MATCH(1,COUNTIF(B337,"*"&amp;'zones in city -fixed'!$A$2:$A$62&amp;"*"),0)),D337)</f>
        <v>Villa</v>
      </c>
      <c r="G337" s="5" t="s">
        <v>174</v>
      </c>
      <c r="H337" s="5" t="s">
        <v>995</v>
      </c>
      <c r="I337" s="2" t="str">
        <f t="shared" si="16"/>
        <v>1050000</v>
      </c>
      <c r="J337" s="2" t="str">
        <f t="shared" si="17"/>
        <v>180</v>
      </c>
      <c r="K337"/>
    </row>
    <row r="338" spans="1:11" thickTop="1" thickBot="1" x14ac:dyDescent="0.3">
      <c r="A338" s="5" t="s">
        <v>220</v>
      </c>
      <c r="B338" s="5" t="s">
        <v>221</v>
      </c>
      <c r="C338" s="1" t="str">
        <f t="shared" si="15"/>
        <v>El Sacramento</v>
      </c>
      <c r="D338" s="1" t="e">
        <f t="array" ref="D338">INDEX('zones in city -fixed'!$A$2:$A$62,MATCH(1,COUNTIF(A338,"*"&amp;'zones in city -fixed'!$A$2:$A$62&amp;"*"),0))</f>
        <v>#N/A</v>
      </c>
      <c r="E338" s="1" t="e">
        <f t="array" ref="E338">INDEX(#REF!,MATCH(1,COUNTIF(B338,"*"&amp;#REF!&amp;"*"),0))</f>
        <v>#REF!</v>
      </c>
      <c r="F338" s="1" t="e">
        <f t="array" ref="F338">_xlfn.IFNA(INDEX('zones in city -fixed'!$A$2:$A$62,MATCH(1,COUNTIF(B338,"*"&amp;'zones in city -fixed'!$A$2:$A$62&amp;"*"),0)),D338)</f>
        <v>#N/A</v>
      </c>
      <c r="G338" s="5" t="s">
        <v>80</v>
      </c>
      <c r="H338" s="5" t="s">
        <v>222</v>
      </c>
      <c r="I338" s="2" t="str">
        <f t="shared" si="16"/>
        <v>2500000</v>
      </c>
      <c r="J338" s="2" t="str">
        <f t="shared" si="17"/>
        <v>335</v>
      </c>
      <c r="K338" s="2">
        <f>I338/J338</f>
        <v>7462.686567164179</v>
      </c>
    </row>
    <row r="339" spans="1:11" thickTop="1" thickBot="1" x14ac:dyDescent="0.3">
      <c r="A339" s="5" t="s">
        <v>1090</v>
      </c>
      <c r="B339" s="5" t="s">
        <v>1091</v>
      </c>
      <c r="C339" s="1" t="str">
        <f t="shared" si="15"/>
        <v>San Pablo, San Rene</v>
      </c>
      <c r="D339" s="1" t="e">
        <f t="array" ref="D339">INDEX('zones in city -fixed'!$A$2:$A$62,MATCH(1,COUNTIF(A339,"*"&amp;'zones in city -fixed'!$A$2:$A$62&amp;"*"),0))</f>
        <v>#N/A</v>
      </c>
      <c r="E339" s="1" t="e">
        <f t="array" ref="E339">INDEX(#REF!,MATCH(1,COUNTIF(B339,"*"&amp;#REF!&amp;"*"),0))</f>
        <v>#REF!</v>
      </c>
      <c r="F339" s="1" t="e">
        <f t="array" ref="F339">_xlfn.IFNA(INDEX('zones in city -fixed'!$A$2:$A$62,MATCH(1,COUNTIF(B339,"*"&amp;'zones in city -fixed'!$A$2:$A$62&amp;"*"),0)),D339)</f>
        <v>#N/A</v>
      </c>
      <c r="G339" s="5" t="s">
        <v>61</v>
      </c>
      <c r="H339" s="5" t="s">
        <v>372</v>
      </c>
      <c r="I339" s="2" t="str">
        <f t="shared" si="16"/>
        <v>1800000</v>
      </c>
      <c r="J339" s="2" t="str">
        <f t="shared" si="17"/>
        <v>240</v>
      </c>
      <c r="K339" s="2">
        <f>I339/J339</f>
        <v>7500</v>
      </c>
    </row>
    <row r="340" spans="1:11" thickTop="1" thickBot="1" x14ac:dyDescent="0.3">
      <c r="A340" s="5" t="s">
        <v>1002</v>
      </c>
      <c r="B340" s="5" t="s">
        <v>1003</v>
      </c>
      <c r="C340" s="1" t="str">
        <f t="shared" si="15"/>
        <v>Colegio De San Marco, Misión Universidad</v>
      </c>
      <c r="D340" s="1" t="str">
        <f t="array" ref="D340">INDEX('zones in city -fixed'!$A$2:$A$62,MATCH(1,COUNTIF(A340,"*"&amp;'zones in city -fixed'!$A$2:$A$62&amp;"*"),0))</f>
        <v>mision</v>
      </c>
      <c r="E340" s="1" t="e">
        <f t="array" ref="E340">INDEX(#REF!,MATCH(1,COUNTIF(B340,"*"&amp;#REF!&amp;"*"),0))</f>
        <v>#REF!</v>
      </c>
      <c r="F340" s="1" t="str">
        <f t="array" ref="F340">_xlfn.IFNA(INDEX('zones in city -fixed'!$A$2:$A$62,MATCH(1,COUNTIF(B340,"*"&amp;'zones in city -fixed'!$A$2:$A$62&amp;"*"),0)),D340)</f>
        <v>Universidad</v>
      </c>
      <c r="G340" s="5" t="s">
        <v>1000</v>
      </c>
      <c r="H340" s="5" t="s">
        <v>1004</v>
      </c>
      <c r="I340" s="2" t="str">
        <f t="shared" si="16"/>
        <v>2100000</v>
      </c>
      <c r="J340" s="2" t="str">
        <f t="shared" si="17"/>
        <v>147</v>
      </c>
      <c r="K340"/>
    </row>
    <row r="341" spans="1:11" thickTop="1" thickBot="1" x14ac:dyDescent="0.3">
      <c r="A341" s="5" t="s">
        <v>1005</v>
      </c>
      <c r="B341" s="5" t="s">
        <v>1006</v>
      </c>
      <c r="C341" s="1" t="str">
        <f t="shared" si="15"/>
        <v>Claustro De Santa Monica, Los Claustros Universidad</v>
      </c>
      <c r="D341" s="1" t="str">
        <f t="array" ref="D341">INDEX('zones in city -fixed'!$A$2:$A$62,MATCH(1,COUNTIF(A341,"*"&amp;'zones in city -fixed'!$A$2:$A$62&amp;"*"),0))</f>
        <v>norte</v>
      </c>
      <c r="E341" s="1" t="e">
        <f t="array" ref="E341">INDEX(#REF!,MATCH(1,COUNTIF(B341,"*"&amp;#REF!&amp;"*"),0))</f>
        <v>#REF!</v>
      </c>
      <c r="F341" s="1" t="str">
        <f t="array" ref="F341">_xlfn.IFNA(INDEX('zones in city -fixed'!$A$2:$A$62,MATCH(1,COUNTIF(B341,"*"&amp;'zones in city -fixed'!$A$2:$A$62&amp;"*"),0)),D341)</f>
        <v>Universidad</v>
      </c>
      <c r="G341" s="5" t="s">
        <v>123</v>
      </c>
      <c r="H341" s="5" t="s">
        <v>633</v>
      </c>
      <c r="I341" s="2" t="str">
        <f t="shared" si="16"/>
        <v>1850000</v>
      </c>
      <c r="J341" s="2" t="str">
        <f t="shared" si="17"/>
        <v>120</v>
      </c>
      <c r="K341"/>
    </row>
    <row r="342" spans="1:11" thickTop="1" thickBot="1" x14ac:dyDescent="0.3">
      <c r="A342" s="5" t="s">
        <v>1007</v>
      </c>
      <c r="B342" s="5" t="s">
        <v>1008</v>
      </c>
      <c r="C342" s="1" t="str">
        <f t="shared" si="15"/>
        <v>Universidad De Colima 9900, Real Universidad</v>
      </c>
      <c r="D342" s="1" t="str">
        <f t="array" ref="D342">INDEX('zones in city -fixed'!$A$2:$A$62,MATCH(1,COUNTIF(A342,"*"&amp;'zones in city -fixed'!$A$2:$A$62&amp;"*"),0))</f>
        <v>norte</v>
      </c>
      <c r="E342" s="1" t="e">
        <f t="array" ref="E342">INDEX(#REF!,MATCH(1,COUNTIF(B342,"*"&amp;#REF!&amp;"*"),0))</f>
        <v>#REF!</v>
      </c>
      <c r="F342" s="1" t="str">
        <f t="array" ref="F342">_xlfn.IFNA(INDEX('zones in city -fixed'!$A$2:$A$62,MATCH(1,COUNTIF(B342,"*"&amp;'zones in city -fixed'!$A$2:$A$62&amp;"*"),0)),D342)</f>
        <v>Universidad</v>
      </c>
      <c r="G342" s="5" t="s">
        <v>701</v>
      </c>
      <c r="H342" s="5" t="s">
        <v>1009</v>
      </c>
      <c r="I342" s="2" t="str">
        <f t="shared" si="16"/>
        <v>2200000</v>
      </c>
      <c r="J342" s="2" t="str">
        <f t="shared" si="17"/>
        <v>255</v>
      </c>
      <c r="K342"/>
    </row>
    <row r="343" spans="1:11" thickTop="1" thickBot="1" x14ac:dyDescent="0.3">
      <c r="A343" s="5" t="s">
        <v>1355</v>
      </c>
      <c r="B343" s="5" t="s">
        <v>912</v>
      </c>
      <c r="C343" s="1" t="str">
        <f t="shared" si="15"/>
        <v>Cerrada Castilla</v>
      </c>
      <c r="D343" s="1" t="str">
        <f t="array" ref="D343">INDEX('zones in city -fixed'!$A$2:$A$62,MATCH(1,COUNTIF(A343,"*"&amp;'zones in city -fixed'!$A$2:$A$62&amp;"*"),0))</f>
        <v>Monte</v>
      </c>
      <c r="E343" s="1" t="e">
        <f t="array" ref="E343">INDEX(#REF!,MATCH(1,COUNTIF(B343,"*"&amp;#REF!&amp;"*"),0))</f>
        <v>#REF!</v>
      </c>
      <c r="F343" s="1" t="str">
        <f t="array" ref="F343">_xlfn.IFNA(INDEX('zones in city -fixed'!$A$2:$A$62,MATCH(1,COUNTIF(B343,"*"&amp;'zones in city -fixed'!$A$2:$A$62&amp;"*"),0)),D343)</f>
        <v>Monte</v>
      </c>
      <c r="G343" s="5" t="s">
        <v>697</v>
      </c>
      <c r="H343" s="5" t="s">
        <v>1004</v>
      </c>
      <c r="I343" s="2" t="str">
        <f t="shared" si="16"/>
        <v>3950000</v>
      </c>
      <c r="J343" s="2" t="str">
        <f t="shared" si="17"/>
        <v>147</v>
      </c>
      <c r="K343"/>
    </row>
    <row r="344" spans="1:11" thickTop="1" thickBot="1" x14ac:dyDescent="0.3">
      <c r="A344" s="5" t="s">
        <v>1698</v>
      </c>
      <c r="B344" s="5" t="s">
        <v>1699</v>
      </c>
      <c r="C344" s="1" t="str">
        <f t="shared" si="15"/>
        <v>Cerro Colorado 6600 - 6900, El Torreón</v>
      </c>
      <c r="D344" s="1" t="e">
        <f t="array" ref="D344">INDEX('zones in city -fixed'!$A$2:$A$62,MATCH(1,COUNTIF(A344,"*"&amp;'zones in city -fixed'!$A$2:$A$62&amp;"*"),0))</f>
        <v>#N/A</v>
      </c>
      <c r="E344" s="1" t="e">
        <f t="array" ref="E344">INDEX(#REF!,MATCH(1,COUNTIF(B344,"*"&amp;#REF!&amp;"*"),0))</f>
        <v>#REF!</v>
      </c>
      <c r="F344" s="1" t="str">
        <f t="array" ref="F344">_xlfn.IFNA(INDEX('zones in city -fixed'!$A$2:$A$62,MATCH(1,COUNTIF(B344,"*"&amp;'zones in city -fixed'!$A$2:$A$62&amp;"*"),0)),D344)</f>
        <v>cerro</v>
      </c>
      <c r="G344" s="5" t="s">
        <v>1700</v>
      </c>
      <c r="H344" s="5" t="s">
        <v>1701</v>
      </c>
      <c r="I344" s="2" t="str">
        <f t="shared" si="16"/>
        <v>526414</v>
      </c>
      <c r="J344" s="2" t="str">
        <f t="shared" si="17"/>
        <v>75</v>
      </c>
      <c r="K344"/>
    </row>
    <row r="345" spans="1:11" thickTop="1" thickBot="1" x14ac:dyDescent="0.3">
      <c r="A345" s="5" t="s">
        <v>1016</v>
      </c>
      <c r="B345" s="5" t="s">
        <v>30</v>
      </c>
      <c r="C345" s="1" t="str">
        <f t="shared" si="15"/>
        <v>San Felipe I</v>
      </c>
      <c r="D345" s="1" t="str">
        <f t="array" ref="D345">INDEX('zones in city -fixed'!$A$2:$A$62,MATCH(1,COUNTIF(A345,"*"&amp;'zones in city -fixed'!$A$2:$A$62&amp;"*"),0))</f>
        <v>San Felipe</v>
      </c>
      <c r="E345" s="1" t="e">
        <f t="array" ref="E345">INDEX(#REF!,MATCH(1,COUNTIF(B345,"*"&amp;#REF!&amp;"*"),0))</f>
        <v>#REF!</v>
      </c>
      <c r="F345" s="1" t="str">
        <f t="array" ref="F345">_xlfn.IFNA(INDEX('zones in city -fixed'!$A$2:$A$62,MATCH(1,COUNTIF(B345,"*"&amp;'zones in city -fixed'!$A$2:$A$62&amp;"*"),0)),D345)</f>
        <v>San Felipe</v>
      </c>
      <c r="G345" s="5" t="s">
        <v>485</v>
      </c>
      <c r="H345" s="5" t="s">
        <v>17</v>
      </c>
      <c r="I345" s="2" t="str">
        <f t="shared" si="16"/>
        <v>5600000</v>
      </c>
      <c r="J345" s="2" t="str">
        <f t="shared" si="17"/>
        <v>350</v>
      </c>
      <c r="K345"/>
    </row>
    <row r="346" spans="1:11" thickTop="1" thickBot="1" x14ac:dyDescent="0.3">
      <c r="A346" s="5" t="s">
        <v>1017</v>
      </c>
      <c r="B346" s="5" t="s">
        <v>1018</v>
      </c>
      <c r="C346" s="1" t="str">
        <f t="shared" si="15"/>
        <v>Bellavista</v>
      </c>
      <c r="D346" s="1" t="str">
        <f t="array" ref="D346">INDEX('zones in city -fixed'!$A$2:$A$62,MATCH(1,COUNTIF(A346,"*"&amp;'zones in city -fixed'!$A$2:$A$62&amp;"*"),0))</f>
        <v>Bellavista</v>
      </c>
      <c r="E346" s="1" t="e">
        <f t="array" ref="E346">INDEX(#REF!,MATCH(1,COUNTIF(B346,"*"&amp;#REF!&amp;"*"),0))</f>
        <v>#REF!</v>
      </c>
      <c r="F346" s="1" t="str">
        <f t="array" ref="F346">_xlfn.IFNA(INDEX('zones in city -fixed'!$A$2:$A$62,MATCH(1,COUNTIF(B346,"*"&amp;'zones in city -fixed'!$A$2:$A$62&amp;"*"),0)),D346)</f>
        <v>Bellavista</v>
      </c>
      <c r="G346" s="5" t="s">
        <v>337</v>
      </c>
      <c r="H346" s="5" t="s">
        <v>692</v>
      </c>
      <c r="I346" s="2" t="str">
        <f t="shared" si="16"/>
        <v>1100000</v>
      </c>
      <c r="J346" s="2" t="str">
        <f t="shared" si="17"/>
        <v>140</v>
      </c>
      <c r="K346"/>
    </row>
    <row r="347" spans="1:11" thickTop="1" thickBot="1" x14ac:dyDescent="0.3">
      <c r="A347" s="5" t="s">
        <v>41</v>
      </c>
      <c r="B347" s="5" t="s">
        <v>42</v>
      </c>
      <c r="C347" s="1" t="str">
        <f t="shared" si="15"/>
        <v>Cordilleras I, Ii Y Iii</v>
      </c>
      <c r="D347" s="1" t="str">
        <f t="array" ref="D347">INDEX('zones in city -fixed'!$A$2:$A$62,MATCH(1,COUNTIF(A347,"*"&amp;'zones in city -fixed'!$A$2:$A$62&amp;"*"),0))</f>
        <v>cordillera</v>
      </c>
      <c r="E347" s="1" t="e">
        <f t="array" ref="E347">INDEX(#REF!,MATCH(1,COUNTIF(B347,"*"&amp;#REF!&amp;"*"),0))</f>
        <v>#REF!</v>
      </c>
      <c r="F347" s="1" t="str">
        <f t="array" ref="F347">_xlfn.IFNA(INDEX('zones in city -fixed'!$A$2:$A$62,MATCH(1,COUNTIF(B347,"*"&amp;'zones in city -fixed'!$A$2:$A$62&amp;"*"),0)),D347)</f>
        <v>cordillera</v>
      </c>
      <c r="G347" s="5" t="s">
        <v>281</v>
      </c>
      <c r="H347" s="5" t="s">
        <v>569</v>
      </c>
      <c r="I347" s="2" t="str">
        <f t="shared" si="16"/>
        <v>3150000</v>
      </c>
      <c r="J347" s="2" t="str">
        <f t="shared" si="17"/>
        <v>251</v>
      </c>
      <c r="K347"/>
    </row>
    <row r="348" spans="1:11" thickTop="1" thickBot="1" x14ac:dyDescent="0.3">
      <c r="A348" s="5" t="s">
        <v>1019</v>
      </c>
      <c r="B348" s="5" t="s">
        <v>1020</v>
      </c>
      <c r="C348" s="1" t="str">
        <f t="shared" si="15"/>
        <v>Universidad De Barcelona, Lomas Universidad I</v>
      </c>
      <c r="D348" s="1" t="str">
        <f t="array" ref="D348">INDEX('zones in city -fixed'!$A$2:$A$62,MATCH(1,COUNTIF(A348,"*"&amp;'zones in city -fixed'!$A$2:$A$62&amp;"*"),0))</f>
        <v>Universidad</v>
      </c>
      <c r="E348" s="1" t="e">
        <f t="array" ref="E348">INDEX(#REF!,MATCH(1,COUNTIF(B348,"*"&amp;#REF!&amp;"*"),0))</f>
        <v>#REF!</v>
      </c>
      <c r="F348" s="1" t="str">
        <f t="array" ref="F348">_xlfn.IFNA(INDEX('zones in city -fixed'!$A$2:$A$62,MATCH(1,COUNTIF(B348,"*"&amp;'zones in city -fixed'!$A$2:$A$62&amp;"*"),0)),D348)</f>
        <v>Universidad</v>
      </c>
      <c r="G348" s="5" t="s">
        <v>16</v>
      </c>
      <c r="H348" s="5" t="s">
        <v>946</v>
      </c>
      <c r="I348" s="2" t="str">
        <f t="shared" si="16"/>
        <v>4200000</v>
      </c>
      <c r="J348" s="2" t="str">
        <f t="shared" si="17"/>
        <v>435</v>
      </c>
      <c r="K348"/>
    </row>
    <row r="349" spans="1:11" thickTop="1" thickBot="1" x14ac:dyDescent="0.3">
      <c r="A349" s="5" t="s">
        <v>1021</v>
      </c>
      <c r="B349" s="5" t="s">
        <v>1022</v>
      </c>
      <c r="C349" s="1" t="str">
        <f t="shared" si="15"/>
        <v>Pelicano, Arboledas I</v>
      </c>
      <c r="D349" s="1" t="str">
        <f t="array" ref="D349">INDEX('zones in city -fixed'!$A$2:$A$62,MATCH(1,COUNTIF(A349,"*"&amp;'zones in city -fixed'!$A$2:$A$62&amp;"*"),0))</f>
        <v>Arbol</v>
      </c>
      <c r="E349" s="1" t="e">
        <f t="array" ref="E349">INDEX(#REF!,MATCH(1,COUNTIF(B349,"*"&amp;#REF!&amp;"*"),0))</f>
        <v>#REF!</v>
      </c>
      <c r="F349" s="1" t="str">
        <f t="array" ref="F349">_xlfn.IFNA(INDEX('zones in city -fixed'!$A$2:$A$62,MATCH(1,COUNTIF(B349,"*"&amp;'zones in city -fixed'!$A$2:$A$62&amp;"*"),0)),D349)</f>
        <v>Arbol</v>
      </c>
      <c r="G349" s="5" t="s">
        <v>1023</v>
      </c>
      <c r="H349" s="5" t="s">
        <v>770</v>
      </c>
      <c r="I349" s="2" t="str">
        <f t="shared" si="16"/>
        <v>1890000</v>
      </c>
      <c r="J349" s="2" t="str">
        <f t="shared" si="17"/>
        <v>191</v>
      </c>
      <c r="K349"/>
    </row>
    <row r="350" spans="1:11" thickTop="1" thickBot="1" x14ac:dyDescent="0.3">
      <c r="A350" s="5" t="s">
        <v>1024</v>
      </c>
      <c r="B350" s="5" t="s">
        <v>407</v>
      </c>
      <c r="C350" s="1" t="str">
        <f t="shared" si="15"/>
        <v>Altavista</v>
      </c>
      <c r="D350" s="1" t="str">
        <f t="array" ref="D350">INDEX('zones in city -fixed'!$A$2:$A$62,MATCH(1,COUNTIF(A350,"*"&amp;'zones in city -fixed'!$A$2:$A$62&amp;"*"),0))</f>
        <v>Vista</v>
      </c>
      <c r="E350" s="1" t="e">
        <f t="array" ref="E350">INDEX(#REF!,MATCH(1,COUNTIF(B350,"*"&amp;#REF!&amp;"*"),0))</f>
        <v>#REF!</v>
      </c>
      <c r="F350" s="1" t="str">
        <f t="array" ref="F350">_xlfn.IFNA(INDEX('zones in city -fixed'!$A$2:$A$62,MATCH(1,COUNTIF(B350,"*"&amp;'zones in city -fixed'!$A$2:$A$62&amp;"*"),0)),D350)</f>
        <v>Vista</v>
      </c>
      <c r="G350" s="5" t="s">
        <v>105</v>
      </c>
      <c r="H350" s="5" t="s">
        <v>839</v>
      </c>
      <c r="I350" s="2" t="str">
        <f t="shared" si="16"/>
        <v>10000000</v>
      </c>
      <c r="J350" s="2" t="str">
        <f t="shared" si="17"/>
        <v>485</v>
      </c>
      <c r="K350"/>
    </row>
    <row r="351" spans="1:11" thickTop="1" thickBot="1" x14ac:dyDescent="0.3">
      <c r="A351" s="5" t="s">
        <v>1025</v>
      </c>
      <c r="B351" s="5" t="s">
        <v>1026</v>
      </c>
      <c r="C351" s="1" t="str">
        <f t="shared" si="15"/>
        <v>Vista Del Sol</v>
      </c>
      <c r="D351" s="1" t="e">
        <f t="array" ref="D351">INDEX('zones in city -fixed'!$A$2:$A$62,MATCH(1,COUNTIF(A351,"*"&amp;'zones in city -fixed'!$A$2:$A$62&amp;"*"),0))</f>
        <v>#N/A</v>
      </c>
      <c r="E351" s="1" t="e">
        <f t="array" ref="E351">INDEX(#REF!,MATCH(1,COUNTIF(B351,"*"&amp;#REF!&amp;"*"),0))</f>
        <v>#REF!</v>
      </c>
      <c r="F351" s="1" t="str">
        <f t="array" ref="F351">_xlfn.IFNA(INDEX('zones in city -fixed'!$A$2:$A$62,MATCH(1,COUNTIF(B351,"*"&amp;'zones in city -fixed'!$A$2:$A$62&amp;"*"),0)),D351)</f>
        <v>Vista</v>
      </c>
      <c r="G351" s="5" t="s">
        <v>188</v>
      </c>
      <c r="H351" s="5" t="s">
        <v>516</v>
      </c>
      <c r="I351" s="2" t="str">
        <f t="shared" si="16"/>
        <v>37000000</v>
      </c>
      <c r="J351" s="2" t="str">
        <f t="shared" si="17"/>
        <v>1,396</v>
      </c>
      <c r="K351"/>
    </row>
    <row r="352" spans="1:11" thickTop="1" thickBot="1" x14ac:dyDescent="0.3">
      <c r="A352" s="5" t="s">
        <v>1027</v>
      </c>
      <c r="B352" s="5" t="s">
        <v>1028</v>
      </c>
      <c r="C352" s="1" t="str">
        <f t="shared" si="15"/>
        <v>Residencial Campestre Washington</v>
      </c>
      <c r="D352" s="1" t="str">
        <f t="array" ref="D352">INDEX('zones in city -fixed'!$A$2:$A$62,MATCH(1,COUNTIF(A352,"*"&amp;'zones in city -fixed'!$A$2:$A$62&amp;"*"),0))</f>
        <v>Campestre</v>
      </c>
      <c r="E352" s="1" t="e">
        <f t="array" ref="E352">INDEX(#REF!,MATCH(1,COUNTIF(B352,"*"&amp;#REF!&amp;"*"),0))</f>
        <v>#REF!</v>
      </c>
      <c r="F352" s="1" t="str">
        <f t="array" ref="F352">_xlfn.IFNA(INDEX('zones in city -fixed'!$A$2:$A$62,MATCH(1,COUNTIF(B352,"*"&amp;'zones in city -fixed'!$A$2:$A$62&amp;"*"),0)),D352)</f>
        <v>Campestre</v>
      </c>
      <c r="G352" s="5" t="s">
        <v>773</v>
      </c>
      <c r="H352" s="5" t="s">
        <v>569</v>
      </c>
      <c r="I352" s="2" t="str">
        <f t="shared" si="16"/>
        <v>3750000</v>
      </c>
      <c r="J352" s="2" t="str">
        <f t="shared" si="17"/>
        <v>251</v>
      </c>
      <c r="K352"/>
    </row>
    <row r="353" spans="1:11" thickTop="1" thickBot="1" x14ac:dyDescent="0.3">
      <c r="A353" s="5" t="s">
        <v>1698</v>
      </c>
      <c r="B353" s="5" t="s">
        <v>1699</v>
      </c>
      <c r="C353" s="1" t="str">
        <f t="shared" si="15"/>
        <v>Cerro Colorado 6600 - 6900, El Torreón</v>
      </c>
      <c r="D353" s="1" t="e">
        <f t="array" ref="D353">INDEX('zones in city -fixed'!$A$2:$A$62,MATCH(1,COUNTIF(A353,"*"&amp;'zones in city -fixed'!$A$2:$A$62&amp;"*"),0))</f>
        <v>#N/A</v>
      </c>
      <c r="E353" s="1" t="e">
        <f t="array" ref="E353">INDEX(#REF!,MATCH(1,COUNTIF(B353,"*"&amp;#REF!&amp;"*"),0))</f>
        <v>#REF!</v>
      </c>
      <c r="F353" s="1" t="str">
        <f t="array" ref="F353">_xlfn.IFNA(INDEX('zones in city -fixed'!$A$2:$A$62,MATCH(1,COUNTIF(B353,"*"&amp;'zones in city -fixed'!$A$2:$A$62&amp;"*"),0)),D353)</f>
        <v>cerro</v>
      </c>
      <c r="G353" s="5" t="s">
        <v>1700</v>
      </c>
      <c r="H353" s="5" t="s">
        <v>1551</v>
      </c>
      <c r="I353" s="2" t="str">
        <f t="shared" si="16"/>
        <v>526414</v>
      </c>
      <c r="J353" s="2" t="str">
        <f t="shared" si="17"/>
        <v>70</v>
      </c>
      <c r="K353"/>
    </row>
    <row r="354" spans="1:11" thickTop="1" thickBot="1" x14ac:dyDescent="0.3">
      <c r="A354" s="5" t="s">
        <v>1031</v>
      </c>
      <c r="B354" s="5" t="s">
        <v>1032</v>
      </c>
      <c r="C354" s="1" t="str">
        <f t="shared" si="15"/>
        <v>Villas Del Sirio, Cordilleras I, Ii Y Iii</v>
      </c>
      <c r="D354" s="1" t="str">
        <f t="array" ref="D354">INDEX('zones in city -fixed'!$A$2:$A$62,MATCH(1,COUNTIF(A354,"*"&amp;'zones in city -fixed'!$A$2:$A$62&amp;"*"),0))</f>
        <v>cordillera</v>
      </c>
      <c r="E354" s="1" t="e">
        <f t="array" ref="E354">INDEX(#REF!,MATCH(1,COUNTIF(B354,"*"&amp;#REF!&amp;"*"),0))</f>
        <v>#REF!</v>
      </c>
      <c r="F354" s="1" t="str">
        <f t="array" ref="F354">_xlfn.IFNA(INDEX('zones in city -fixed'!$A$2:$A$62,MATCH(1,COUNTIF(B354,"*"&amp;'zones in city -fixed'!$A$2:$A$62&amp;"*"),0)),D354)</f>
        <v>Villa</v>
      </c>
      <c r="G354" s="5" t="s">
        <v>519</v>
      </c>
      <c r="H354" s="5" t="s">
        <v>1033</v>
      </c>
      <c r="I354" s="2" t="str">
        <f t="shared" si="16"/>
        <v>2850000</v>
      </c>
      <c r="J354" s="2" t="str">
        <f t="shared" si="17"/>
        <v>189</v>
      </c>
      <c r="K354"/>
    </row>
    <row r="355" spans="1:11" thickTop="1" thickBot="1" x14ac:dyDescent="0.3">
      <c r="A355" s="5" t="s">
        <v>1034</v>
      </c>
      <c r="B355" s="5" t="s">
        <v>1035</v>
      </c>
      <c r="C355" s="1" t="str">
        <f t="shared" si="15"/>
        <v>Bosques Del Valle, Valle Escondido</v>
      </c>
      <c r="D355" s="1" t="str">
        <f t="array" ref="D355">INDEX('zones in city -fixed'!$A$2:$A$62,MATCH(1,COUNTIF(A355,"*"&amp;'zones in city -fixed'!$A$2:$A$62&amp;"*"),0))</f>
        <v>Bosque</v>
      </c>
      <c r="E355" s="1" t="e">
        <f t="array" ref="E355">INDEX(#REF!,MATCH(1,COUNTIF(B355,"*"&amp;#REF!&amp;"*"),0))</f>
        <v>#REF!</v>
      </c>
      <c r="F355" s="1" t="str">
        <f t="array" ref="F355">_xlfn.IFNA(INDEX('zones in city -fixed'!$A$2:$A$62,MATCH(1,COUNTIF(B355,"*"&amp;'zones in city -fixed'!$A$2:$A$62&amp;"*"),0)),D355)</f>
        <v>Bosque</v>
      </c>
      <c r="G355" s="5" t="s">
        <v>537</v>
      </c>
      <c r="H355" s="5" t="s">
        <v>84</v>
      </c>
      <c r="I355" s="2" t="str">
        <f t="shared" si="16"/>
        <v>6400000</v>
      </c>
      <c r="J355" s="2" t="str">
        <f t="shared" si="17"/>
        <v>320</v>
      </c>
      <c r="K355"/>
    </row>
    <row r="356" spans="1:11" thickTop="1" thickBot="1" x14ac:dyDescent="0.3">
      <c r="A356" s="5" t="s">
        <v>1036</v>
      </c>
      <c r="B356" s="5" t="s">
        <v>26</v>
      </c>
      <c r="C356" s="1" t="str">
        <f t="shared" si="15"/>
        <v>Bosques Del Valle</v>
      </c>
      <c r="D356" s="1" t="str">
        <f t="array" ref="D356">INDEX('zones in city -fixed'!$A$2:$A$62,MATCH(1,COUNTIF(A356,"*"&amp;'zones in city -fixed'!$A$2:$A$62&amp;"*"),0))</f>
        <v>Bosque</v>
      </c>
      <c r="E356" s="1" t="e">
        <f t="array" ref="E356">INDEX(#REF!,MATCH(1,COUNTIF(B356,"*"&amp;#REF!&amp;"*"),0))</f>
        <v>#REF!</v>
      </c>
      <c r="F356" s="1" t="str">
        <f t="array" ref="F356">_xlfn.IFNA(INDEX('zones in city -fixed'!$A$2:$A$62,MATCH(1,COUNTIF(B356,"*"&amp;'zones in city -fixed'!$A$2:$A$62&amp;"*"),0)),D356)</f>
        <v>Bosque</v>
      </c>
      <c r="G356" s="5" t="s">
        <v>1037</v>
      </c>
      <c r="H356" s="5" t="s">
        <v>1038</v>
      </c>
      <c r="I356" s="2" t="str">
        <f t="shared" si="16"/>
        <v>5790000</v>
      </c>
      <c r="J356" s="2" t="str">
        <f t="shared" si="17"/>
        <v>304</v>
      </c>
      <c r="K356"/>
    </row>
    <row r="357" spans="1:11" thickTop="1" thickBot="1" x14ac:dyDescent="0.3">
      <c r="A357" s="5" t="s">
        <v>37</v>
      </c>
      <c r="B357" s="5" t="s">
        <v>38</v>
      </c>
      <c r="C357" s="1" t="str">
        <f t="shared" si="15"/>
        <v>Cerro De La Cruz</v>
      </c>
      <c r="D357" s="1" t="str">
        <f t="array" ref="D357">INDEX('zones in city -fixed'!$A$2:$A$62,MATCH(1,COUNTIF(A357,"*"&amp;'zones in city -fixed'!$A$2:$A$62&amp;"*"),0))</f>
        <v>cerro</v>
      </c>
      <c r="E357" s="1" t="e">
        <f t="array" ref="E357">INDEX(#REF!,MATCH(1,COUNTIF(B357,"*"&amp;#REF!&amp;"*"),0))</f>
        <v>#REF!</v>
      </c>
      <c r="F357" s="1" t="str">
        <f t="array" ref="F357">_xlfn.IFNA(INDEX('zones in city -fixed'!$A$2:$A$62,MATCH(1,COUNTIF(B357,"*"&amp;'zones in city -fixed'!$A$2:$A$62&amp;"*"),0)),D357)</f>
        <v>cerro</v>
      </c>
      <c r="G357" s="5" t="s">
        <v>39</v>
      </c>
      <c r="H357" s="5" t="s">
        <v>40</v>
      </c>
      <c r="I357" s="2" t="str">
        <f t="shared" si="16"/>
        <v>1985000</v>
      </c>
      <c r="J357" s="2" t="str">
        <f t="shared" si="17"/>
        <v>170</v>
      </c>
      <c r="K357"/>
    </row>
    <row r="358" spans="1:11" thickTop="1" thickBot="1" x14ac:dyDescent="0.3">
      <c r="A358" s="5" t="s">
        <v>37</v>
      </c>
      <c r="B358" s="5" t="s">
        <v>38</v>
      </c>
      <c r="C358" s="1" t="str">
        <f t="shared" si="15"/>
        <v>Cerro De La Cruz</v>
      </c>
      <c r="D358" s="1" t="str">
        <f t="array" ref="D358">INDEX('zones in city -fixed'!$A$2:$A$62,MATCH(1,COUNTIF(A358,"*"&amp;'zones in city -fixed'!$A$2:$A$62&amp;"*"),0))</f>
        <v>cerro</v>
      </c>
      <c r="E358" s="1" t="e">
        <f t="array" ref="E358">INDEX(#REF!,MATCH(1,COUNTIF(B358,"*"&amp;#REF!&amp;"*"),0))</f>
        <v>#REF!</v>
      </c>
      <c r="F358" s="1" t="str">
        <f t="array" ref="F358">_xlfn.IFNA(INDEX('zones in city -fixed'!$A$2:$A$62,MATCH(1,COUNTIF(B358,"*"&amp;'zones in city -fixed'!$A$2:$A$62&amp;"*"),0)),D358)</f>
        <v>cerro</v>
      </c>
      <c r="G358" s="5" t="s">
        <v>146</v>
      </c>
      <c r="H358" s="5" t="s">
        <v>147</v>
      </c>
      <c r="I358" s="2" t="str">
        <f t="shared" si="16"/>
        <v>3850000</v>
      </c>
      <c r="J358" s="2" t="str">
        <f t="shared" si="17"/>
        <v>190</v>
      </c>
      <c r="K358"/>
    </row>
    <row r="359" spans="1:11" thickTop="1" thickBot="1" x14ac:dyDescent="0.3">
      <c r="A359" s="5" t="s">
        <v>1407</v>
      </c>
      <c r="B359" s="5" t="s">
        <v>1408</v>
      </c>
      <c r="C359" s="1" t="str">
        <f t="shared" si="15"/>
        <v>Chac-mool, Infonavit Nacional</v>
      </c>
      <c r="D359" s="1" t="str">
        <f t="array" ref="D359">INDEX('zones in city -fixed'!$A$2:$A$62,MATCH(1,COUNTIF(A359,"*"&amp;'zones in city -fixed'!$A$2:$A$62&amp;"*"),0))</f>
        <v>norte</v>
      </c>
      <c r="E359" s="1" t="e">
        <f t="array" ref="E359">INDEX(#REF!,MATCH(1,COUNTIF(B359,"*"&amp;#REF!&amp;"*"),0))</f>
        <v>#REF!</v>
      </c>
      <c r="F359" s="1" t="str">
        <f t="array" ref="F359">_xlfn.IFNA(INDEX('zones in city -fixed'!$A$2:$A$62,MATCH(1,COUNTIF(B359,"*"&amp;'zones in city -fixed'!$A$2:$A$62&amp;"*"),0)),D359)</f>
        <v>norte</v>
      </c>
      <c r="G359" s="5" t="s">
        <v>1409</v>
      </c>
      <c r="H359" s="5" t="s">
        <v>629</v>
      </c>
      <c r="I359" s="2" t="str">
        <f t="shared" si="16"/>
        <v>1360000</v>
      </c>
      <c r="J359" s="2" t="str">
        <f t="shared" si="17"/>
        <v>144</v>
      </c>
      <c r="K359" s="2">
        <f>I359/J359</f>
        <v>9444.4444444444453</v>
      </c>
    </row>
    <row r="360" spans="1:11" thickTop="1" thickBot="1" x14ac:dyDescent="0.3">
      <c r="A360" s="5" t="s">
        <v>1047</v>
      </c>
      <c r="B360" s="5" t="s">
        <v>360</v>
      </c>
      <c r="C360" s="1" t="str">
        <f t="shared" si="15"/>
        <v>Bosques De San Francisco</v>
      </c>
      <c r="D360" s="1" t="e">
        <f t="array" ref="D360">INDEX('zones in city -fixed'!$A$2:$A$62,MATCH(1,COUNTIF(A360,"*"&amp;'zones in city -fixed'!$A$2:$A$62&amp;"*"),0))</f>
        <v>#N/A</v>
      </c>
      <c r="E360" s="1" t="e">
        <f t="array" ref="E360">INDEX(#REF!,MATCH(1,COUNTIF(B360,"*"&amp;#REF!&amp;"*"),0))</f>
        <v>#REF!</v>
      </c>
      <c r="F360" s="1" t="str">
        <f t="array" ref="F360">_xlfn.IFNA(INDEX('zones in city -fixed'!$A$2:$A$62,MATCH(1,COUNTIF(B360,"*"&amp;'zones in city -fixed'!$A$2:$A$62&amp;"*"),0)),D360)</f>
        <v>San Francisco</v>
      </c>
      <c r="G360" s="5" t="s">
        <v>178</v>
      </c>
      <c r="H360" s="5" t="s">
        <v>1048</v>
      </c>
      <c r="I360" s="2" t="str">
        <f t="shared" si="16"/>
        <v>11000000</v>
      </c>
      <c r="J360" s="2" t="str">
        <f t="shared" si="17"/>
        <v>371</v>
      </c>
      <c r="K360"/>
    </row>
    <row r="361" spans="1:11" thickTop="1" thickBot="1" x14ac:dyDescent="0.3">
      <c r="A361" s="5" t="s">
        <v>253</v>
      </c>
      <c r="B361" s="5" t="s">
        <v>254</v>
      </c>
      <c r="C361" s="1" t="str">
        <f t="shared" si="15"/>
        <v>Circ Monte Caleres (resid Monte Caleres), Cerrada Castilla</v>
      </c>
      <c r="D361" s="1" t="str">
        <f t="array" ref="D361">INDEX('zones in city -fixed'!$A$2:$A$62,MATCH(1,COUNTIF(A361,"*"&amp;'zones in city -fixed'!$A$2:$A$62&amp;"*"),0))</f>
        <v>Monte</v>
      </c>
      <c r="E361" s="1" t="e">
        <f t="array" ref="E361">INDEX(#REF!,MATCH(1,COUNTIF(B361,"*"&amp;#REF!&amp;"*"),0))</f>
        <v>#REF!</v>
      </c>
      <c r="F361" s="1" t="str">
        <f t="array" ref="F361">_xlfn.IFNA(INDEX('zones in city -fixed'!$A$2:$A$62,MATCH(1,COUNTIF(B361,"*"&amp;'zones in city -fixed'!$A$2:$A$62&amp;"*"),0)),D361)</f>
        <v>Monte</v>
      </c>
      <c r="G361" s="5" t="s">
        <v>255</v>
      </c>
      <c r="H361" s="5" t="s">
        <v>256</v>
      </c>
      <c r="I361" s="2" t="str">
        <f t="shared" si="16"/>
        <v>4480000</v>
      </c>
      <c r="J361" s="2" t="str">
        <f t="shared" si="17"/>
        <v>249</v>
      </c>
      <c r="K361"/>
    </row>
    <row r="362" spans="1:11" thickTop="1" thickBot="1" x14ac:dyDescent="0.3">
      <c r="A362" s="5" t="s">
        <v>487</v>
      </c>
      <c r="B362" s="5" t="s">
        <v>1052</v>
      </c>
      <c r="C362" s="1" t="str">
        <f t="shared" si="15"/>
        <v>Mod Corsa  Valle De San Pedro, Valle De San Pedro</v>
      </c>
      <c r="D362" s="1" t="str">
        <f t="array" ref="D362">INDEX('zones in city -fixed'!$A$2:$A$62,MATCH(1,COUNTIF(A362,"*"&amp;'zones in city -fixed'!$A$2:$A$62&amp;"*"),0))</f>
        <v>Valle</v>
      </c>
      <c r="E362" s="1" t="e">
        <f t="array" ref="E362">INDEX(#REF!,MATCH(1,COUNTIF(B362,"*"&amp;#REF!&amp;"*"),0))</f>
        <v>#REF!</v>
      </c>
      <c r="F362" s="1" t="str">
        <f t="array" ref="F362">_xlfn.IFNA(INDEX('zones in city -fixed'!$A$2:$A$62,MATCH(1,COUNTIF(B362,"*"&amp;'zones in city -fixed'!$A$2:$A$62&amp;"*"),0)),D362)</f>
        <v>Valle</v>
      </c>
      <c r="G362" s="5" t="s">
        <v>330</v>
      </c>
      <c r="H362" s="5" t="s">
        <v>738</v>
      </c>
      <c r="I362" s="2" t="str">
        <f t="shared" si="16"/>
        <v>2050000</v>
      </c>
      <c r="J362" s="2" t="str">
        <f t="shared" si="17"/>
        <v>153</v>
      </c>
      <c r="K362"/>
    </row>
    <row r="363" spans="1:11" thickTop="1" thickBot="1" x14ac:dyDescent="0.3">
      <c r="A363" s="5" t="s">
        <v>2249</v>
      </c>
      <c r="B363" s="5" t="s">
        <v>2250</v>
      </c>
      <c r="C363" s="1" t="str">
        <f t="shared" si="15"/>
        <v>Cto. Prov. De Punta Arenas 2220</v>
      </c>
      <c r="D363" s="1" t="e">
        <f t="array" ref="D363">INDEX('zones in city -fixed'!$A$2:$A$62,MATCH(1,COUNTIF(A363,"*"&amp;'zones in city -fixed'!$A$2:$A$62&amp;"*"),0))</f>
        <v>#N/A</v>
      </c>
      <c r="E363" s="1" t="e">
        <f t="array" ref="E363">INDEX(#REF!,MATCH(1,COUNTIF(B363,"*"&amp;#REF!&amp;"*"),0))</f>
        <v>#REF!</v>
      </c>
      <c r="F363" s="1" t="e">
        <f t="array" ref="F363">_xlfn.IFNA(INDEX('zones in city -fixed'!$A$2:$A$62,MATCH(1,COUNTIF(B363,"*"&amp;'zones in city -fixed'!$A$2:$A$62&amp;"*"),0)),D363)</f>
        <v>#N/A</v>
      </c>
      <c r="G363" s="5" t="s">
        <v>2251</v>
      </c>
      <c r="H363" s="5" t="s">
        <v>633</v>
      </c>
      <c r="I363" s="2" t="str">
        <f t="shared" si="16"/>
        <v>916442</v>
      </c>
      <c r="J363" s="2" t="str">
        <f t="shared" si="17"/>
        <v>120</v>
      </c>
      <c r="K363" s="2">
        <f>I363/J363</f>
        <v>7637.0166666666664</v>
      </c>
    </row>
    <row r="364" spans="1:11" thickTop="1" thickBot="1" x14ac:dyDescent="0.3">
      <c r="A364" s="5" t="s">
        <v>1057</v>
      </c>
      <c r="B364" s="5" t="s">
        <v>280</v>
      </c>
      <c r="C364" s="1" t="str">
        <f t="shared" si="15"/>
        <v>Lomas Universidad I</v>
      </c>
      <c r="D364" s="1" t="str">
        <f t="array" ref="D364">INDEX('zones in city -fixed'!$A$2:$A$62,MATCH(1,COUNTIF(A364,"*"&amp;'zones in city -fixed'!$A$2:$A$62&amp;"*"),0))</f>
        <v>norte</v>
      </c>
      <c r="E364" s="1" t="e">
        <f t="array" ref="E364">INDEX(#REF!,MATCH(1,COUNTIF(B364,"*"&amp;#REF!&amp;"*"),0))</f>
        <v>#REF!</v>
      </c>
      <c r="F364" s="1" t="str">
        <f t="array" ref="F364">_xlfn.IFNA(INDEX('zones in city -fixed'!$A$2:$A$62,MATCH(1,COUNTIF(B364,"*"&amp;'zones in city -fixed'!$A$2:$A$62&amp;"*"),0)),D364)</f>
        <v>Universidad</v>
      </c>
      <c r="G364" s="5" t="s">
        <v>1058</v>
      </c>
      <c r="H364" s="5" t="s">
        <v>995</v>
      </c>
      <c r="I364" s="2" t="str">
        <f t="shared" si="16"/>
        <v>1795000</v>
      </c>
      <c r="J364" s="2" t="str">
        <f t="shared" si="17"/>
        <v>180</v>
      </c>
      <c r="K364"/>
    </row>
    <row r="365" spans="1:11" thickTop="1" thickBot="1" x14ac:dyDescent="0.3">
      <c r="A365" s="5" t="s">
        <v>1059</v>
      </c>
      <c r="B365" s="5" t="s">
        <v>1060</v>
      </c>
      <c r="C365" s="1" t="str">
        <f t="shared" si="15"/>
        <v>Vereda Del Sur</v>
      </c>
      <c r="D365" s="1" t="str">
        <f t="array" ref="D365">INDEX('zones in city -fixed'!$A$2:$A$62,MATCH(1,COUNTIF(A365,"*"&amp;'zones in city -fixed'!$A$2:$A$62&amp;"*"),0))</f>
        <v>sur</v>
      </c>
      <c r="E365" s="1" t="e">
        <f t="array" ref="E365">INDEX(#REF!,MATCH(1,COUNTIF(B365,"*"&amp;#REF!&amp;"*"),0))</f>
        <v>#REF!</v>
      </c>
      <c r="F365" s="1" t="str">
        <f t="array" ref="F365">_xlfn.IFNA(INDEX('zones in city -fixed'!$A$2:$A$62,MATCH(1,COUNTIF(B365,"*"&amp;'zones in city -fixed'!$A$2:$A$62&amp;"*"),0)),D365)</f>
        <v>sur</v>
      </c>
      <c r="G365" s="5" t="s">
        <v>1061</v>
      </c>
      <c r="H365" s="5" t="s">
        <v>161</v>
      </c>
      <c r="I365" s="2" t="str">
        <f t="shared" si="16"/>
        <v>908000</v>
      </c>
      <c r="J365" s="2" t="str">
        <f t="shared" si="17"/>
        <v>140</v>
      </c>
      <c r="K365" s="2">
        <f>I365/J365</f>
        <v>6485.7142857142853</v>
      </c>
    </row>
    <row r="366" spans="1:11" thickTop="1" thickBot="1" x14ac:dyDescent="0.3">
      <c r="A366" s="5" t="s">
        <v>1062</v>
      </c>
      <c r="B366" s="5" t="s">
        <v>1063</v>
      </c>
      <c r="C366" s="1" t="str">
        <f t="shared" si="15"/>
        <v>San Rafael</v>
      </c>
      <c r="D366" s="1" t="str">
        <f t="array" ref="D366">INDEX('zones in city -fixed'!$A$2:$A$62,MATCH(1,COUNTIF(A366,"*"&amp;'zones in city -fixed'!$A$2:$A$62&amp;"*"),0))</f>
        <v>San Rafael</v>
      </c>
      <c r="E366" s="1" t="e">
        <f t="array" ref="E366">INDEX(#REF!,MATCH(1,COUNTIF(B366,"*"&amp;#REF!&amp;"*"),0))</f>
        <v>#REF!</v>
      </c>
      <c r="F366" s="1" t="str">
        <f t="array" ref="F366">_xlfn.IFNA(INDEX('zones in city -fixed'!$A$2:$A$62,MATCH(1,COUNTIF(B366,"*"&amp;'zones in city -fixed'!$A$2:$A$62&amp;"*"),0)),D366)</f>
        <v>San Rafael</v>
      </c>
      <c r="G366" s="5" t="s">
        <v>1064</v>
      </c>
      <c r="H366" s="5" t="s">
        <v>1065</v>
      </c>
      <c r="I366" s="2" t="str">
        <f t="shared" si="16"/>
        <v>1485000</v>
      </c>
      <c r="J366" s="2" t="str">
        <f t="shared" si="17"/>
        <v>260</v>
      </c>
      <c r="K366"/>
    </row>
    <row r="367" spans="1:11" thickTop="1" thickBot="1" x14ac:dyDescent="0.3">
      <c r="A367" s="5" t="s">
        <v>1066</v>
      </c>
      <c r="B367" s="5" t="s">
        <v>26</v>
      </c>
      <c r="C367" s="1" t="str">
        <f t="shared" si="15"/>
        <v>Bosques Del Valle</v>
      </c>
      <c r="D367" s="1" t="str">
        <f t="array" ref="D367">INDEX('zones in city -fixed'!$A$2:$A$62,MATCH(1,COUNTIF(A367,"*"&amp;'zones in city -fixed'!$A$2:$A$62&amp;"*"),0))</f>
        <v>Bosque</v>
      </c>
      <c r="E367" s="1" t="e">
        <f t="array" ref="E367">INDEX(#REF!,MATCH(1,COUNTIF(B367,"*"&amp;#REF!&amp;"*"),0))</f>
        <v>#REF!</v>
      </c>
      <c r="F367" s="1" t="str">
        <f t="array" ref="F367">_xlfn.IFNA(INDEX('zones in city -fixed'!$A$2:$A$62,MATCH(1,COUNTIF(B367,"*"&amp;'zones in city -fixed'!$A$2:$A$62&amp;"*"),0)),D367)</f>
        <v>Bosque</v>
      </c>
      <c r="G367" s="5" t="s">
        <v>218</v>
      </c>
      <c r="H367" s="5" t="s">
        <v>185</v>
      </c>
      <c r="I367" s="2" t="str">
        <f t="shared" si="16"/>
        <v>4700000</v>
      </c>
      <c r="J367" s="2" t="str">
        <f t="shared" si="17"/>
        <v>245</v>
      </c>
      <c r="K367"/>
    </row>
    <row r="368" spans="1:11" thickTop="1" thickBot="1" x14ac:dyDescent="0.3">
      <c r="A368" s="5" t="s">
        <v>1067</v>
      </c>
      <c r="B368" s="5" t="s">
        <v>1068</v>
      </c>
      <c r="C368" s="1" t="str">
        <f t="shared" si="15"/>
        <v>San Felipe V</v>
      </c>
      <c r="D368" s="1" t="str">
        <f t="array" ref="D368">INDEX('zones in city -fixed'!$A$2:$A$62,MATCH(1,COUNTIF(A368,"*"&amp;'zones in city -fixed'!$A$2:$A$62&amp;"*"),0))</f>
        <v>San Felipe</v>
      </c>
      <c r="E368" s="1" t="e">
        <f t="array" ref="E368">INDEX(#REF!,MATCH(1,COUNTIF(B368,"*"&amp;#REF!&amp;"*"),0))</f>
        <v>#REF!</v>
      </c>
      <c r="F368" s="1" t="str">
        <f t="array" ref="F368">_xlfn.IFNA(INDEX('zones in city -fixed'!$A$2:$A$62,MATCH(1,COUNTIF(B368,"*"&amp;'zones in city -fixed'!$A$2:$A$62&amp;"*"),0)),D368)</f>
        <v>San Felipe</v>
      </c>
      <c r="G368" s="5" t="s">
        <v>16</v>
      </c>
      <c r="H368" s="5" t="s">
        <v>1069</v>
      </c>
      <c r="I368" s="2" t="str">
        <f t="shared" si="16"/>
        <v>4200000</v>
      </c>
      <c r="J368" s="2" t="str">
        <f t="shared" si="17"/>
        <v>261</v>
      </c>
      <c r="K368"/>
    </row>
    <row r="369" spans="1:11" thickTop="1" thickBot="1" x14ac:dyDescent="0.3">
      <c r="A369" s="5" t="s">
        <v>1070</v>
      </c>
      <c r="B369" s="5" t="s">
        <v>957</v>
      </c>
      <c r="C369" s="1" t="str">
        <f t="shared" si="15"/>
        <v>Valle Escondido</v>
      </c>
      <c r="D369" s="1" t="e">
        <f t="array" ref="D369">INDEX('zones in city -fixed'!$A$2:$A$62,MATCH(1,COUNTIF(A369,"*"&amp;'zones in city -fixed'!$A$2:$A$62&amp;"*"),0))</f>
        <v>#N/A</v>
      </c>
      <c r="E369" s="1" t="e">
        <f t="array" ref="E369">INDEX(#REF!,MATCH(1,COUNTIF(B369,"*"&amp;#REF!&amp;"*"),0))</f>
        <v>#REF!</v>
      </c>
      <c r="F369" s="1" t="str">
        <f t="array" ref="F369">_xlfn.IFNA(INDEX('zones in city -fixed'!$A$2:$A$62,MATCH(1,COUNTIF(B369,"*"&amp;'zones in city -fixed'!$A$2:$A$62&amp;"*"),0)),D369)</f>
        <v>Valle</v>
      </c>
      <c r="G369" s="5" t="s">
        <v>1071</v>
      </c>
      <c r="H369" s="5" t="s">
        <v>169</v>
      </c>
      <c r="I369" s="2" t="str">
        <f t="shared" si="16"/>
        <v>4390000</v>
      </c>
      <c r="J369" s="2" t="str">
        <f t="shared" si="17"/>
        <v>247</v>
      </c>
      <c r="K369"/>
    </row>
    <row r="370" spans="1:11" thickTop="1" thickBot="1" x14ac:dyDescent="0.3">
      <c r="A370" s="5" t="s">
        <v>1072</v>
      </c>
      <c r="B370" s="5" t="s">
        <v>1073</v>
      </c>
      <c r="C370" s="1" t="str">
        <f t="shared" si="15"/>
        <v>Bosques De Canaima, Bosques Del Valle</v>
      </c>
      <c r="D370" s="1" t="str">
        <f t="array" ref="D370">INDEX('zones in city -fixed'!$A$2:$A$62,MATCH(1,COUNTIF(A370,"*"&amp;'zones in city -fixed'!$A$2:$A$62&amp;"*"),0))</f>
        <v>Bosque</v>
      </c>
      <c r="E370" s="1" t="e">
        <f t="array" ref="E370">INDEX(#REF!,MATCH(1,COUNTIF(B370,"*"&amp;#REF!&amp;"*"),0))</f>
        <v>#REF!</v>
      </c>
      <c r="F370" s="1" t="str">
        <f t="array" ref="F370">_xlfn.IFNA(INDEX('zones in city -fixed'!$A$2:$A$62,MATCH(1,COUNTIF(B370,"*"&amp;'zones in city -fixed'!$A$2:$A$62&amp;"*"),0)),D370)</f>
        <v>Bosque</v>
      </c>
      <c r="G370" s="5" t="s">
        <v>182</v>
      </c>
      <c r="H370" s="5" t="s">
        <v>17</v>
      </c>
      <c r="I370" s="2" t="str">
        <f t="shared" si="16"/>
        <v>4950000</v>
      </c>
      <c r="J370" s="2" t="str">
        <f t="shared" si="17"/>
        <v>350</v>
      </c>
      <c r="K370"/>
    </row>
    <row r="371" spans="1:11" thickTop="1" thickBot="1" x14ac:dyDescent="0.3">
      <c r="A371" s="5" t="s">
        <v>2430</v>
      </c>
      <c r="B371" s="5" t="s">
        <v>2431</v>
      </c>
      <c r="C371" s="1" t="str">
        <f t="shared" si="15"/>
        <v>Circ. Monte Caleres (fracc. Monte Caleres), Cerrada Castilla</v>
      </c>
      <c r="D371" s="1" t="str">
        <f t="array" ref="D371">INDEX('zones in city -fixed'!$A$2:$A$62,MATCH(1,COUNTIF(A371,"*"&amp;'zones in city -fixed'!$A$2:$A$62&amp;"*"),0))</f>
        <v>Monte</v>
      </c>
      <c r="E371" s="1" t="e">
        <f t="array" ref="E371">INDEX(#REF!,MATCH(1,COUNTIF(B371,"*"&amp;#REF!&amp;"*"),0))</f>
        <v>#REF!</v>
      </c>
      <c r="F371" s="1" t="str">
        <f t="array" ref="F371">_xlfn.IFNA(INDEX('zones in city -fixed'!$A$2:$A$62,MATCH(1,COUNTIF(B371,"*"&amp;'zones in city -fixed'!$A$2:$A$62&amp;"*"),0)),D371)</f>
        <v>Monte</v>
      </c>
      <c r="G371" s="5" t="s">
        <v>2432</v>
      </c>
      <c r="H371" s="5" t="s">
        <v>96</v>
      </c>
      <c r="I371" s="2" t="str">
        <f t="shared" si="16"/>
        <v>3345000</v>
      </c>
      <c r="J371" s="2" t="str">
        <f t="shared" si="17"/>
        <v>122</v>
      </c>
      <c r="K371"/>
    </row>
    <row r="372" spans="1:11" thickTop="1" thickBot="1" x14ac:dyDescent="0.3">
      <c r="A372" s="5" t="s">
        <v>1075</v>
      </c>
      <c r="B372" s="5" t="s">
        <v>1076</v>
      </c>
      <c r="C372" s="1" t="e">
        <f t="shared" si="15"/>
        <v>#VALUE!</v>
      </c>
      <c r="D372" s="1" t="str">
        <f t="array" ref="D372">INDEX('zones in city -fixed'!$A$2:$A$62,MATCH(1,COUNTIF(A372,"*"&amp;'zones in city -fixed'!$A$2:$A$62&amp;"*"),0))</f>
        <v>Panamericana</v>
      </c>
      <c r="E372" s="1" t="e">
        <f t="array" ref="E372">INDEX(#REF!,MATCH(1,COUNTIF(B372,"*"&amp;#REF!&amp;"*"),0))</f>
        <v>#REF!</v>
      </c>
      <c r="F372" s="1" t="str">
        <f t="array" ref="F372">_xlfn.IFNA(INDEX('zones in city -fixed'!$A$2:$A$62,MATCH(1,COUNTIF(B372,"*"&amp;'zones in city -fixed'!$A$2:$A$62&amp;"*"),0)),D372)</f>
        <v>Panamericana</v>
      </c>
      <c r="G372" s="5" t="s">
        <v>506</v>
      </c>
      <c r="H372" s="5" t="s">
        <v>513</v>
      </c>
      <c r="I372" s="2" t="str">
        <f t="shared" si="16"/>
        <v>3900000</v>
      </c>
      <c r="J372" s="2" t="str">
        <f t="shared" si="17"/>
        <v>271</v>
      </c>
      <c r="K372"/>
    </row>
    <row r="373" spans="1:11" thickTop="1" thickBot="1" x14ac:dyDescent="0.3">
      <c r="A373" s="5" t="s">
        <v>1077</v>
      </c>
      <c r="B373" s="5" t="s">
        <v>1078</v>
      </c>
      <c r="C373" s="1" t="str">
        <f t="shared" si="15"/>
        <v>Vistas Del Prado Modelo Terranova, Sacramento</v>
      </c>
      <c r="D373" s="1" t="str">
        <f t="array" ref="D373">INDEX('zones in city -fixed'!$A$2:$A$62,MATCH(1,COUNTIF(A373,"*"&amp;'zones in city -fixed'!$A$2:$A$62&amp;"*"),0))</f>
        <v>Vista</v>
      </c>
      <c r="E373" s="1" t="e">
        <f t="array" ref="E373">INDEX(#REF!,MATCH(1,COUNTIF(B373,"*"&amp;#REF!&amp;"*"),0))</f>
        <v>#REF!</v>
      </c>
      <c r="F373" s="1" t="str">
        <f t="array" ref="F373">_xlfn.IFNA(INDEX('zones in city -fixed'!$A$2:$A$62,MATCH(1,COUNTIF(B373,"*"&amp;'zones in city -fixed'!$A$2:$A$62&amp;"*"),0)),D373)</f>
        <v>Vista</v>
      </c>
      <c r="G373" s="5" t="s">
        <v>314</v>
      </c>
      <c r="H373" s="5" t="s">
        <v>334</v>
      </c>
      <c r="I373" s="2" t="str">
        <f t="shared" si="16"/>
        <v>1200000</v>
      </c>
      <c r="J373" s="2" t="str">
        <f t="shared" si="17"/>
        <v>90</v>
      </c>
      <c r="K373"/>
    </row>
    <row r="374" spans="1:11" thickTop="1" thickBot="1" x14ac:dyDescent="0.3">
      <c r="A374" s="5" t="s">
        <v>1692</v>
      </c>
      <c r="B374" s="5" t="s">
        <v>1693</v>
      </c>
      <c r="C374" s="1" t="str">
        <f t="shared" si="15"/>
        <v>Circuito Chaiten10591</v>
      </c>
      <c r="D374" s="1" t="e">
        <f t="array" ref="D374">INDEX('zones in city -fixed'!$A$2:$A$62,MATCH(1,COUNTIF(A374,"*"&amp;'zones in city -fixed'!$A$2:$A$62&amp;"*"),0))</f>
        <v>#N/A</v>
      </c>
      <c r="E374" s="1" t="e">
        <f t="array" ref="E374">INDEX(#REF!,MATCH(1,COUNTIF(B374,"*"&amp;#REF!&amp;"*"),0))</f>
        <v>#REF!</v>
      </c>
      <c r="F374" s="1" t="e">
        <f t="array" ref="F374">_xlfn.IFNA(INDEX('zones in city -fixed'!$A$2:$A$62,MATCH(1,COUNTIF(B374,"*"&amp;'zones in city -fixed'!$A$2:$A$62&amp;"*"),0)),D374)</f>
        <v>#N/A</v>
      </c>
      <c r="G374" s="5" t="s">
        <v>354</v>
      </c>
      <c r="H374" s="5" t="s">
        <v>759</v>
      </c>
      <c r="I374" s="2" t="str">
        <f t="shared" si="16"/>
        <v>4000000</v>
      </c>
      <c r="J374" s="2" t="str">
        <f t="shared" si="17"/>
        <v>230</v>
      </c>
      <c r="K374"/>
    </row>
    <row r="375" spans="1:11" thickTop="1" thickBot="1" x14ac:dyDescent="0.3">
      <c r="A375" s="5" t="s">
        <v>1082</v>
      </c>
      <c r="B375" s="5" t="s">
        <v>360</v>
      </c>
      <c r="C375" s="1" t="str">
        <f t="shared" si="15"/>
        <v>Bosques De San Francisco</v>
      </c>
      <c r="D375" s="1" t="str">
        <f t="array" ref="D375">INDEX('zones in city -fixed'!$A$2:$A$62,MATCH(1,COUNTIF(A375,"*"&amp;'zones in city -fixed'!$A$2:$A$62&amp;"*"),0))</f>
        <v>Bosque</v>
      </c>
      <c r="E375" s="1" t="e">
        <f t="array" ref="E375">INDEX(#REF!,MATCH(1,COUNTIF(B375,"*"&amp;#REF!&amp;"*"),0))</f>
        <v>#REF!</v>
      </c>
      <c r="F375" s="1" t="str">
        <f t="array" ref="F375">_xlfn.IFNA(INDEX('zones in city -fixed'!$A$2:$A$62,MATCH(1,COUNTIF(B375,"*"&amp;'zones in city -fixed'!$A$2:$A$62&amp;"*"),0)),D375)</f>
        <v>San Francisco</v>
      </c>
      <c r="G375" s="5" t="s">
        <v>1083</v>
      </c>
      <c r="H375" s="5" t="s">
        <v>1084</v>
      </c>
      <c r="I375" s="2" t="str">
        <f t="shared" si="16"/>
        <v>14800000</v>
      </c>
      <c r="J375" s="2" t="str">
        <f t="shared" si="17"/>
        <v>564</v>
      </c>
      <c r="K375"/>
    </row>
    <row r="376" spans="1:11" thickTop="1" thickBot="1" x14ac:dyDescent="0.3">
      <c r="A376" s="5" t="s">
        <v>418</v>
      </c>
      <c r="B376" s="5" t="s">
        <v>1669</v>
      </c>
      <c r="C376" s="1" t="str">
        <f t="shared" si="15"/>
        <v>Circuito Nueva Familia, Nuev</v>
      </c>
      <c r="D376" s="1" t="str">
        <f t="array" ref="D376">INDEX('zones in city -fixed'!$A$2:$A$62,MATCH(1,COUNTIF(A376,"*"&amp;'zones in city -fixed'!$A$2:$A$62&amp;"*"),0))</f>
        <v>norte</v>
      </c>
      <c r="E376" s="1" t="e">
        <f t="array" ref="E376">INDEX(#REF!,MATCH(1,COUNTIF(B376,"*"&amp;#REF!&amp;"*"),0))</f>
        <v>#REF!</v>
      </c>
      <c r="F376" s="1" t="str">
        <f t="array" ref="F376">_xlfn.IFNA(INDEX('zones in city -fixed'!$A$2:$A$62,MATCH(1,COUNTIF(B376,"*"&amp;'zones in city -fixed'!$A$2:$A$62&amp;"*"),0)),D376)</f>
        <v>Nuevo</v>
      </c>
      <c r="G376" s="5" t="s">
        <v>333</v>
      </c>
      <c r="H376" s="5" t="s">
        <v>1670</v>
      </c>
      <c r="I376" s="2" t="str">
        <f t="shared" si="16"/>
        <v>1500000</v>
      </c>
      <c r="J376" s="2" t="str">
        <f t="shared" si="17"/>
        <v>116</v>
      </c>
      <c r="K376" s="2">
        <f>I376/J376</f>
        <v>12931.034482758621</v>
      </c>
    </row>
    <row r="377" spans="1:11" thickTop="1" thickBot="1" x14ac:dyDescent="0.3">
      <c r="A377" s="5" t="s">
        <v>539</v>
      </c>
      <c r="B377" s="5" t="s">
        <v>540</v>
      </c>
      <c r="C377" s="1" t="str">
        <f t="shared" si="15"/>
        <v>Col Luis Fuentes Mares, Luis Fuentes Mares</v>
      </c>
      <c r="D377" s="1" t="str">
        <f t="array" ref="D377">INDEX('zones in city -fixed'!$A$2:$A$62,MATCH(1,COUNTIF(A377,"*"&amp;'zones in city -fixed'!$A$2:$A$62&amp;"*"),0))</f>
        <v>fuente</v>
      </c>
      <c r="E377" s="1" t="e">
        <f t="array" ref="E377">INDEX(#REF!,MATCH(1,COUNTIF(B377,"*"&amp;#REF!&amp;"*"),0))</f>
        <v>#REF!</v>
      </c>
      <c r="F377" s="1" t="str">
        <f t="array" ref="F377">_xlfn.IFNA(INDEX('zones in city -fixed'!$A$2:$A$62,MATCH(1,COUNTIF(B377,"*"&amp;'zones in city -fixed'!$A$2:$A$62&amp;"*"),0)),D377)</f>
        <v>fuente</v>
      </c>
      <c r="G377" s="5" t="s">
        <v>541</v>
      </c>
      <c r="H377" s="5" t="s">
        <v>542</v>
      </c>
      <c r="I377" s="2" t="str">
        <f t="shared" si="16"/>
        <v>660000</v>
      </c>
      <c r="J377" s="2" t="str">
        <f t="shared" si="17"/>
        <v>129</v>
      </c>
      <c r="K377"/>
    </row>
    <row r="378" spans="1:11" thickTop="1" thickBot="1" x14ac:dyDescent="0.3">
      <c r="A378" s="5" t="s">
        <v>1595</v>
      </c>
      <c r="B378" s="5" t="s">
        <v>1596</v>
      </c>
      <c r="C378" s="1" t="str">
        <f t="shared" si="15"/>
        <v>2 De Octubre Y Ampliación</v>
      </c>
      <c r="D378" s="1" t="e">
        <f t="array" ref="D378">INDEX('zones in city -fixed'!$A$2:$A$62,MATCH(1,COUNTIF(A378,"*"&amp;'zones in city -fixed'!$A$2:$A$62&amp;"*"),0))</f>
        <v>#N/A</v>
      </c>
      <c r="E378" s="1" t="e">
        <f t="array" ref="E378">INDEX(#REF!,MATCH(1,COUNTIF(B378,"*"&amp;#REF!&amp;"*"),0))</f>
        <v>#REF!</v>
      </c>
      <c r="F378" s="1" t="e">
        <f t="array" ref="F378">_xlfn.IFNA(INDEX('zones in city -fixed'!$A$2:$A$62,MATCH(1,COUNTIF(B378,"*"&amp;'zones in city -fixed'!$A$2:$A$62&amp;"*"),0)),D378)</f>
        <v>#N/A</v>
      </c>
      <c r="G378" s="5" t="s">
        <v>420</v>
      </c>
      <c r="H378" s="5" t="s">
        <v>113</v>
      </c>
      <c r="I378" s="2" t="str">
        <f t="shared" si="16"/>
        <v>1150000</v>
      </c>
      <c r="J378" s="2" t="str">
        <f t="shared" si="17"/>
        <v>150</v>
      </c>
      <c r="K378" s="2">
        <f>I378/J378</f>
        <v>7666.666666666667</v>
      </c>
    </row>
    <row r="379" spans="1:11" thickTop="1" thickBot="1" x14ac:dyDescent="0.3">
      <c r="A379" s="5" t="s">
        <v>1381</v>
      </c>
      <c r="B379" s="5" t="s">
        <v>1382</v>
      </c>
      <c r="C379" s="1" t="str">
        <f t="shared" si="15"/>
        <v>Col. Lince, Lince I</v>
      </c>
      <c r="D379" s="1" t="e">
        <f t="array" ref="D379">INDEX('zones in city -fixed'!$A$2:$A$62,MATCH(1,COUNTIF(A379,"*"&amp;'zones in city -fixed'!$A$2:$A$62&amp;"*"),0))</f>
        <v>#N/A</v>
      </c>
      <c r="E379" s="1" t="e">
        <f t="array" ref="E379">INDEX(#REF!,MATCH(1,COUNTIF(B379,"*"&amp;#REF!&amp;"*"),0))</f>
        <v>#REF!</v>
      </c>
      <c r="F379" s="1" t="e">
        <f t="array" ref="F379">_xlfn.IFNA(INDEX('zones in city -fixed'!$A$2:$A$62,MATCH(1,COUNTIF(B379,"*"&amp;'zones in city -fixed'!$A$2:$A$62&amp;"*"),0)),D379)</f>
        <v>#N/A</v>
      </c>
      <c r="G379" s="5" t="s">
        <v>1383</v>
      </c>
      <c r="H379" s="5" t="s">
        <v>1384</v>
      </c>
      <c r="I379" s="2" t="str">
        <f t="shared" si="16"/>
        <v>885000</v>
      </c>
      <c r="J379" s="2" t="str">
        <f t="shared" si="17"/>
        <v>114</v>
      </c>
      <c r="K379" s="2">
        <f>I379/J379</f>
        <v>7763.1578947368425</v>
      </c>
    </row>
    <row r="380" spans="1:11" thickTop="1" thickBot="1" x14ac:dyDescent="0.3">
      <c r="A380" s="5" t="s">
        <v>1094</v>
      </c>
      <c r="B380" s="5" t="s">
        <v>1095</v>
      </c>
      <c r="C380" s="1" t="str">
        <f t="shared" si="15"/>
        <v>Lomas Del Santuario I Etapa</v>
      </c>
      <c r="D380" s="1" t="str">
        <f t="array" ref="D380">INDEX('zones in city -fixed'!$A$2:$A$62,MATCH(1,COUNTIF(A380,"*"&amp;'zones in city -fixed'!$A$2:$A$62&amp;"*"),0))</f>
        <v>Lomas del Santuario</v>
      </c>
      <c r="E380" s="1" t="e">
        <f t="array" ref="E380">INDEX(#REF!,MATCH(1,COUNTIF(B380,"*"&amp;#REF!&amp;"*"),0))</f>
        <v>#REF!</v>
      </c>
      <c r="F380" s="1" t="str">
        <f t="array" ref="F380">_xlfn.IFNA(INDEX('zones in city -fixed'!$A$2:$A$62,MATCH(1,COUNTIF(B380,"*"&amp;'zones in city -fixed'!$A$2:$A$62&amp;"*"),0)),D380)</f>
        <v>Lomas del Santuario</v>
      </c>
      <c r="G380" s="5" t="s">
        <v>831</v>
      </c>
      <c r="H380" s="5" t="s">
        <v>1096</v>
      </c>
      <c r="I380" s="2" t="str">
        <f t="shared" si="16"/>
        <v>6600000</v>
      </c>
      <c r="J380" s="2" t="str">
        <f t="shared" si="17"/>
        <v>348</v>
      </c>
      <c r="K380"/>
    </row>
    <row r="381" spans="1:11" thickTop="1" thickBot="1" x14ac:dyDescent="0.3">
      <c r="A381" s="5" t="s">
        <v>8</v>
      </c>
      <c r="B381" s="5" t="s">
        <v>1636</v>
      </c>
      <c r="C381" s="1" t="str">
        <f t="shared" si="15"/>
        <v>Viñedos California I Y Ii</v>
      </c>
      <c r="D381" s="1" t="e">
        <f t="array" ref="D381">INDEX('zones in city -fixed'!$A$2:$A$62,MATCH(1,COUNTIF(A381,"*"&amp;'zones in city -fixed'!$A$2:$A$62&amp;"*"),0))</f>
        <v>#N/A</v>
      </c>
      <c r="E381" s="1" t="e">
        <f t="array" ref="E381">INDEX(#REF!,MATCH(1,COUNTIF(B381,"*"&amp;#REF!&amp;"*"),0))</f>
        <v>#REF!</v>
      </c>
      <c r="F381" s="1" t="e">
        <f t="array" ref="F381">_xlfn.IFNA(INDEX('zones in city -fixed'!$A$2:$A$62,MATCH(1,COUNTIF(B381,"*"&amp;'zones in city -fixed'!$A$2:$A$62&amp;"*"),0)),D381)</f>
        <v>#N/A</v>
      </c>
      <c r="G381" s="5" t="s">
        <v>1333</v>
      </c>
      <c r="H381" s="5" t="s">
        <v>633</v>
      </c>
      <c r="I381" s="2" t="str">
        <f t="shared" si="16"/>
        <v>950000</v>
      </c>
      <c r="J381" s="2" t="str">
        <f t="shared" si="17"/>
        <v>120</v>
      </c>
      <c r="K381" s="2">
        <f>I381/J381</f>
        <v>7916.666666666667</v>
      </c>
    </row>
    <row r="382" spans="1:11" thickTop="1" thickBot="1" x14ac:dyDescent="0.3">
      <c r="A382" s="5" t="s">
        <v>1099</v>
      </c>
      <c r="B382" s="5" t="s">
        <v>26</v>
      </c>
      <c r="C382" s="1" t="str">
        <f t="shared" si="15"/>
        <v>Bosques Del Valle</v>
      </c>
      <c r="D382" s="1" t="str">
        <f t="array" ref="D382">INDEX('zones in city -fixed'!$A$2:$A$62,MATCH(1,COUNTIF(A382,"*"&amp;'zones in city -fixed'!$A$2:$A$62&amp;"*"),0))</f>
        <v>Bosque</v>
      </c>
      <c r="E382" s="1" t="e">
        <f t="array" ref="E382">INDEX(#REF!,MATCH(1,COUNTIF(B382,"*"&amp;#REF!&amp;"*"),0))</f>
        <v>#REF!</v>
      </c>
      <c r="F382" s="1" t="str">
        <f t="array" ref="F382">_xlfn.IFNA(INDEX('zones in city -fixed'!$A$2:$A$62,MATCH(1,COUNTIF(B382,"*"&amp;'zones in city -fixed'!$A$2:$A$62&amp;"*"),0)),D382)</f>
        <v>Bosque</v>
      </c>
      <c r="G382" s="5" t="s">
        <v>67</v>
      </c>
      <c r="H382" s="5" t="s">
        <v>199</v>
      </c>
      <c r="I382" s="2" t="str">
        <f t="shared" si="16"/>
        <v>5400000</v>
      </c>
      <c r="J382" s="2" t="str">
        <f t="shared" si="17"/>
        <v>266</v>
      </c>
      <c r="K382"/>
    </row>
    <row r="383" spans="1:11" thickTop="1" thickBot="1" x14ac:dyDescent="0.3">
      <c r="A383" s="5" t="s">
        <v>2309</v>
      </c>
      <c r="B383" s="5" t="s">
        <v>2310</v>
      </c>
      <c r="C383" s="1" t="e">
        <f t="shared" si="15"/>
        <v>#VALUE!</v>
      </c>
      <c r="D383" s="1" t="e">
        <f t="array" ref="D383">INDEX('zones in city -fixed'!$A$2:$A$62,MATCH(1,COUNTIF(A383,"*"&amp;'zones in city -fixed'!$A$2:$A$62&amp;"*"),0))</f>
        <v>#N/A</v>
      </c>
      <c r="E383" s="1" t="e">
        <f t="array" ref="E383">INDEX(#REF!,MATCH(1,COUNTIF(B383,"*"&amp;#REF!&amp;"*"),0))</f>
        <v>#REF!</v>
      </c>
      <c r="F383" s="1" t="e">
        <f t="array" ref="F383">_xlfn.IFNA(INDEX('zones in city -fixed'!$A$2:$A$62,MATCH(1,COUNTIF(B383,"*"&amp;'zones in city -fixed'!$A$2:$A$62&amp;"*"),0)),D383)</f>
        <v>#N/A</v>
      </c>
      <c r="G383" s="5" t="s">
        <v>61</v>
      </c>
      <c r="H383" s="5" t="s">
        <v>1123</v>
      </c>
      <c r="I383" s="2" t="str">
        <f t="shared" si="16"/>
        <v>1800000</v>
      </c>
      <c r="J383" s="2" t="str">
        <f t="shared" si="17"/>
        <v>227</v>
      </c>
      <c r="K383" s="2">
        <f>I383/J383</f>
        <v>7929.5154185022029</v>
      </c>
    </row>
    <row r="384" spans="1:11" thickTop="1" thickBot="1" x14ac:dyDescent="0.3">
      <c r="A384" s="5" t="s">
        <v>707</v>
      </c>
      <c r="B384" s="5" t="s">
        <v>1103</v>
      </c>
      <c r="C384" s="1" t="str">
        <f t="shared" si="15"/>
        <v>Oregon, Quintas Del Sol</v>
      </c>
      <c r="D384" s="1" t="str">
        <f t="array" ref="D384">INDEX('zones in city -fixed'!$A$2:$A$62,MATCH(1,COUNTIF(A384,"*"&amp;'zones in city -fixed'!$A$2:$A$62&amp;"*"),0))</f>
        <v>Quintas del Sol</v>
      </c>
      <c r="E384" s="1" t="e">
        <f t="array" ref="E384">INDEX(#REF!,MATCH(1,COUNTIF(B384,"*"&amp;#REF!&amp;"*"),0))</f>
        <v>#REF!</v>
      </c>
      <c r="F384" s="1" t="str">
        <f t="array" ref="F384">_xlfn.IFNA(INDEX('zones in city -fixed'!$A$2:$A$62,MATCH(1,COUNTIF(B384,"*"&amp;'zones in city -fixed'!$A$2:$A$62&amp;"*"),0)),D384)</f>
        <v>Quintas del Sol</v>
      </c>
      <c r="G384" s="5" t="s">
        <v>681</v>
      </c>
      <c r="H384" s="5" t="s">
        <v>1104</v>
      </c>
      <c r="I384" s="2" t="str">
        <f t="shared" si="16"/>
        <v>7300000</v>
      </c>
      <c r="J384" s="2" t="str">
        <f t="shared" si="17"/>
        <v>540</v>
      </c>
      <c r="K384"/>
    </row>
    <row r="385" spans="1:11" thickTop="1" thickBot="1" x14ac:dyDescent="0.3">
      <c r="A385" s="5" t="s">
        <v>993</v>
      </c>
      <c r="B385" s="5" t="s">
        <v>1105</v>
      </c>
      <c r="C385" s="1" t="str">
        <f t="shared" si="15"/>
        <v>Villa Juarez</v>
      </c>
      <c r="D385" s="1" t="e">
        <f t="array" ref="D385">INDEX('zones in city -fixed'!$A$2:$A$62,MATCH(1,COUNTIF(A385,"*"&amp;'zones in city -fixed'!$A$2:$A$62&amp;"*"),0))</f>
        <v>#N/A</v>
      </c>
      <c r="E385" s="1" t="e">
        <f t="array" ref="E385">INDEX(#REF!,MATCH(1,COUNTIF(B385,"*"&amp;#REF!&amp;"*"),0))</f>
        <v>#REF!</v>
      </c>
      <c r="F385" s="1" t="str">
        <f t="array" ref="F385">_xlfn.IFNA(INDEX('zones in city -fixed'!$A$2:$A$62,MATCH(1,COUNTIF(B385,"*"&amp;'zones in city -fixed'!$A$2:$A$62&amp;"*"),0)),D385)</f>
        <v>Villa</v>
      </c>
      <c r="G385" s="5" t="s">
        <v>1106</v>
      </c>
      <c r="H385" s="5" t="s">
        <v>1107</v>
      </c>
      <c r="I385" s="2" t="str">
        <f t="shared" si="16"/>
        <v>920000</v>
      </c>
      <c r="J385" s="2" t="str">
        <f t="shared" si="17"/>
        <v>150</v>
      </c>
      <c r="K385"/>
    </row>
    <row r="386" spans="1:11" thickTop="1" thickBot="1" x14ac:dyDescent="0.3">
      <c r="A386" s="5" t="s">
        <v>1108</v>
      </c>
      <c r="B386" s="5" t="s">
        <v>1109</v>
      </c>
      <c r="C386" s="1" t="str">
        <f t="shared" ref="C386:C449" si="18">LEFT(B386,FIND("Chih",B386)-3)</f>
        <v>Carolina Del Sur 3235, Quintas Del Sol</v>
      </c>
      <c r="D386" s="1" t="str">
        <f t="array" ref="D386">INDEX('zones in city -fixed'!$A$2:$A$62,MATCH(1,COUNTIF(A386,"*"&amp;'zones in city -fixed'!$A$2:$A$62&amp;"*"),0))</f>
        <v>Quintas del Sol</v>
      </c>
      <c r="E386" s="1" t="e">
        <f t="array" ref="E386">INDEX(#REF!,MATCH(1,COUNTIF(B386,"*"&amp;#REF!&amp;"*"),0))</f>
        <v>#REF!</v>
      </c>
      <c r="F386" s="1" t="str">
        <f t="array" ref="F386">_xlfn.IFNA(INDEX('zones in city -fixed'!$A$2:$A$62,MATCH(1,COUNTIF(B386,"*"&amp;'zones in city -fixed'!$A$2:$A$62&amp;"*"),0)),D386)</f>
        <v>Quintas del Sol</v>
      </c>
      <c r="G386" s="5" t="s">
        <v>16</v>
      </c>
      <c r="H386" s="5" t="s">
        <v>1110</v>
      </c>
      <c r="I386" s="2" t="str">
        <f t="shared" ref="I386:I449" si="19">LEFT(G386,FIND(" ",G386)-1)</f>
        <v>4200000</v>
      </c>
      <c r="J386" s="2" t="str">
        <f t="shared" ref="J386:J449" si="20">LEFT(H386,FIND(" ",H386)-1)</f>
        <v>438</v>
      </c>
      <c r="K386"/>
    </row>
    <row r="387" spans="1:11" thickTop="1" thickBot="1" x14ac:dyDescent="0.3">
      <c r="A387" s="5" t="s">
        <v>599</v>
      </c>
      <c r="B387" s="5" t="s">
        <v>600</v>
      </c>
      <c r="C387" s="1" t="str">
        <f t="shared" si="18"/>
        <v>Colonia Riberas Del Sacramento I Y Ii</v>
      </c>
      <c r="D387" s="1" t="e">
        <f t="array" ref="D387">INDEX('zones in city -fixed'!$A$2:$A$62,MATCH(1,COUNTIF(A387,"*"&amp;'zones in city -fixed'!$A$2:$A$62&amp;"*"),0))</f>
        <v>#N/A</v>
      </c>
      <c r="E387" s="1" t="e">
        <f t="array" ref="E387">INDEX(#REF!,MATCH(1,COUNTIF(B387,"*"&amp;#REF!&amp;"*"),0))</f>
        <v>#REF!</v>
      </c>
      <c r="F387" s="1" t="str">
        <f t="array" ref="F387">_xlfn.IFNA(INDEX('zones in city -fixed'!$A$2:$A$62,MATCH(1,COUNTIF(B387,"*"&amp;'zones in city -fixed'!$A$2:$A$62&amp;"*"),0)),D387)</f>
        <v>ribera</v>
      </c>
      <c r="G387" s="5" t="s">
        <v>320</v>
      </c>
      <c r="H387" s="5" t="s">
        <v>601</v>
      </c>
      <c r="I387" s="2" t="str">
        <f t="shared" si="19"/>
        <v>5300000</v>
      </c>
      <c r="J387" s="2" t="str">
        <f t="shared" si="20"/>
        <v>311</v>
      </c>
      <c r="K387" s="2">
        <f>I387/J387</f>
        <v>17041.800643086815</v>
      </c>
    </row>
    <row r="388" spans="1:11" thickTop="1" thickBot="1" x14ac:dyDescent="0.3">
      <c r="A388" s="5" t="s">
        <v>1112</v>
      </c>
      <c r="B388" s="5" t="s">
        <v>765</v>
      </c>
      <c r="C388" s="1" t="str">
        <f t="shared" si="18"/>
        <v>Lomas Del Rejón</v>
      </c>
      <c r="D388" s="1" t="str">
        <f t="array" ref="D388">INDEX('zones in city -fixed'!$A$2:$A$62,MATCH(1,COUNTIF(A388,"*"&amp;'zones in city -fixed'!$A$2:$A$62&amp;"*"),0))</f>
        <v>Bosque</v>
      </c>
      <c r="E388" s="1" t="e">
        <f t="array" ref="E388">INDEX(#REF!,MATCH(1,COUNTIF(B388,"*"&amp;#REF!&amp;"*"),0))</f>
        <v>#REF!</v>
      </c>
      <c r="F388" s="1" t="str">
        <f t="array" ref="F388">_xlfn.IFNA(INDEX('zones in city -fixed'!$A$2:$A$62,MATCH(1,COUNTIF(B388,"*"&amp;'zones in city -fixed'!$A$2:$A$62&amp;"*"),0)),D388)</f>
        <v>Bosque</v>
      </c>
      <c r="G388" s="5" t="s">
        <v>19</v>
      </c>
      <c r="H388" s="5" t="s">
        <v>661</v>
      </c>
      <c r="I388" s="2" t="str">
        <f t="shared" si="19"/>
        <v>9500000</v>
      </c>
      <c r="J388" s="2" t="str">
        <f t="shared" si="20"/>
        <v>430</v>
      </c>
      <c r="K388"/>
    </row>
    <row r="389" spans="1:11" thickTop="1" thickBot="1" x14ac:dyDescent="0.3">
      <c r="A389" s="5" t="s">
        <v>1113</v>
      </c>
      <c r="B389" s="5" t="s">
        <v>1114</v>
      </c>
      <c r="C389" s="1" t="str">
        <f t="shared" si="18"/>
        <v>Colonia Granjas</v>
      </c>
      <c r="D389" s="1" t="str">
        <f t="array" ref="D389">INDEX('zones in city -fixed'!$A$2:$A$62,MATCH(1,COUNTIF(A389,"*"&amp;'zones in city -fixed'!$A$2:$A$62&amp;"*"),0))</f>
        <v>Granjas</v>
      </c>
      <c r="E389" s="1" t="e">
        <f t="array" ref="E389">INDEX(#REF!,MATCH(1,COUNTIF(B389,"*"&amp;#REF!&amp;"*"),0))</f>
        <v>#REF!</v>
      </c>
      <c r="F389" s="1" t="str">
        <f t="array" ref="F389">_xlfn.IFNA(INDEX('zones in city -fixed'!$A$2:$A$62,MATCH(1,COUNTIF(B389,"*"&amp;'zones in city -fixed'!$A$2:$A$62&amp;"*"),0)),D389)</f>
        <v>Granjas</v>
      </c>
      <c r="G389" s="5" t="s">
        <v>1115</v>
      </c>
      <c r="H389" s="5" t="s">
        <v>1116</v>
      </c>
      <c r="I389" s="2" t="str">
        <f t="shared" si="19"/>
        <v>2370000</v>
      </c>
      <c r="J389" s="2" t="str">
        <f t="shared" si="20"/>
        <v>206</v>
      </c>
      <c r="K389" s="2">
        <f>I389/J389</f>
        <v>11504.85436893204</v>
      </c>
    </row>
    <row r="390" spans="1:11" thickTop="1" thickBot="1" x14ac:dyDescent="0.3">
      <c r="A390" s="5" t="s">
        <v>1117</v>
      </c>
      <c r="B390" s="5" t="s">
        <v>1118</v>
      </c>
      <c r="C390" s="1" t="str">
        <f t="shared" si="18"/>
        <v>Cima De La Cantera</v>
      </c>
      <c r="D390" s="1" t="str">
        <f t="array" ref="D390">INDEX('zones in city -fixed'!$A$2:$A$62,MATCH(1,COUNTIF(A390,"*"&amp;'zones in city -fixed'!$A$2:$A$62&amp;"*"),0))</f>
        <v>Cantera</v>
      </c>
      <c r="E390" s="1" t="e">
        <f t="array" ref="E390">INDEX(#REF!,MATCH(1,COUNTIF(B390,"*"&amp;#REF!&amp;"*"),0))</f>
        <v>#REF!</v>
      </c>
      <c r="F390" s="1" t="str">
        <f t="array" ref="F390">_xlfn.IFNA(INDEX('zones in city -fixed'!$A$2:$A$62,MATCH(1,COUNTIF(B390,"*"&amp;'zones in city -fixed'!$A$2:$A$62&amp;"*"),0)),D390)</f>
        <v>Cantera</v>
      </c>
      <c r="G390" s="5" t="s">
        <v>1119</v>
      </c>
      <c r="H390" s="5" t="s">
        <v>569</v>
      </c>
      <c r="I390" s="2" t="str">
        <f t="shared" si="19"/>
        <v>5750000</v>
      </c>
      <c r="J390" s="2" t="str">
        <f t="shared" si="20"/>
        <v>251</v>
      </c>
      <c r="K390"/>
    </row>
    <row r="391" spans="1:11" thickTop="1" thickBot="1" x14ac:dyDescent="0.3">
      <c r="A391" s="5" t="s">
        <v>1010</v>
      </c>
      <c r="B391" s="5" t="s">
        <v>1011</v>
      </c>
      <c r="C391" s="1" t="str">
        <f t="shared" si="18"/>
        <v>Profr. Arquimides Caballero 4305, Lince I</v>
      </c>
      <c r="D391" s="1" t="e">
        <f t="array" ref="D391">INDEX('zones in city -fixed'!$A$2:$A$62,MATCH(1,COUNTIF(A391,"*"&amp;'zones in city -fixed'!$A$2:$A$62&amp;"*"),0))</f>
        <v>#N/A</v>
      </c>
      <c r="E391" s="1" t="e">
        <f t="array" ref="E391">INDEX(#REF!,MATCH(1,COUNTIF(B391,"*"&amp;#REF!&amp;"*"),0))</f>
        <v>#REF!</v>
      </c>
      <c r="F391" s="1" t="e">
        <f t="array" ref="F391">_xlfn.IFNA(INDEX('zones in city -fixed'!$A$2:$A$62,MATCH(1,COUNTIF(B391,"*"&amp;'zones in city -fixed'!$A$2:$A$62&amp;"*"),0)),D391)</f>
        <v>#N/A</v>
      </c>
      <c r="G391" s="5" t="s">
        <v>1012</v>
      </c>
      <c r="H391" s="5" t="s">
        <v>1013</v>
      </c>
      <c r="I391" s="2" t="str">
        <f t="shared" si="19"/>
        <v>1440000</v>
      </c>
      <c r="J391" s="2" t="str">
        <f t="shared" si="20"/>
        <v>169</v>
      </c>
      <c r="K391" s="2">
        <f>I391/J391</f>
        <v>8520.7100591715971</v>
      </c>
    </row>
    <row r="392" spans="1:11" thickTop="1" thickBot="1" x14ac:dyDescent="0.3">
      <c r="A392" s="5" t="s">
        <v>707</v>
      </c>
      <c r="B392" s="5" t="s">
        <v>505</v>
      </c>
      <c r="C392" s="1" t="str">
        <f t="shared" si="18"/>
        <v>Quintas Del Sol</v>
      </c>
      <c r="D392" s="1" t="str">
        <f t="array" ref="D392">INDEX('zones in city -fixed'!$A$2:$A$62,MATCH(1,COUNTIF(A392,"*"&amp;'zones in city -fixed'!$A$2:$A$62&amp;"*"),0))</f>
        <v>Quintas del Sol</v>
      </c>
      <c r="E392" s="1" t="e">
        <f t="array" ref="E392">INDEX(#REF!,MATCH(1,COUNTIF(B392,"*"&amp;#REF!&amp;"*"),0))</f>
        <v>#REF!</v>
      </c>
      <c r="F392" s="1" t="str">
        <f t="array" ref="F392">_xlfn.IFNA(INDEX('zones in city -fixed'!$A$2:$A$62,MATCH(1,COUNTIF(B392,"*"&amp;'zones in city -fixed'!$A$2:$A$62&amp;"*"),0)),D392)</f>
        <v>Quintas del Sol</v>
      </c>
      <c r="G392" s="5" t="s">
        <v>116</v>
      </c>
      <c r="H392" s="5" t="s">
        <v>566</v>
      </c>
      <c r="I392" s="2" t="str">
        <f t="shared" si="19"/>
        <v>5500000</v>
      </c>
      <c r="J392" s="2" t="str">
        <f t="shared" si="20"/>
        <v>257</v>
      </c>
      <c r="K392"/>
    </row>
    <row r="393" spans="1:11" thickTop="1" thickBot="1" x14ac:dyDescent="0.3">
      <c r="A393" s="5" t="s">
        <v>1124</v>
      </c>
      <c r="B393" s="5" t="s">
        <v>1125</v>
      </c>
      <c r="C393" s="1" t="str">
        <f t="shared" si="18"/>
        <v>Hacienda De Los Morales 9101-6, Pedregal Del Valle</v>
      </c>
      <c r="D393" s="1" t="str">
        <f t="array" ref="D393">INDEX('zones in city -fixed'!$A$2:$A$62,MATCH(1,COUNTIF(A393,"*"&amp;'zones in city -fixed'!$A$2:$A$62&amp;"*"),0))</f>
        <v>Valle</v>
      </c>
      <c r="E393" s="1" t="e">
        <f t="array" ref="E393">INDEX(#REF!,MATCH(1,COUNTIF(B393,"*"&amp;#REF!&amp;"*"),0))</f>
        <v>#REF!</v>
      </c>
      <c r="F393" s="1" t="str">
        <f t="array" ref="F393">_xlfn.IFNA(INDEX('zones in city -fixed'!$A$2:$A$62,MATCH(1,COUNTIF(B393,"*"&amp;'zones in city -fixed'!$A$2:$A$62&amp;"*"),0)),D393)</f>
        <v>Valle</v>
      </c>
      <c r="G393" s="5" t="s">
        <v>1126</v>
      </c>
      <c r="H393" s="5" t="s">
        <v>1096</v>
      </c>
      <c r="I393" s="2" t="str">
        <f t="shared" si="19"/>
        <v>7490000</v>
      </c>
      <c r="J393" s="2" t="str">
        <f t="shared" si="20"/>
        <v>348</v>
      </c>
      <c r="K393"/>
    </row>
    <row r="394" spans="1:11" thickTop="1" thickBot="1" x14ac:dyDescent="0.3">
      <c r="A394" s="5" t="s">
        <v>1127</v>
      </c>
      <c r="B394" s="5" t="s">
        <v>1128</v>
      </c>
      <c r="C394" s="1" t="str">
        <f t="shared" si="18"/>
        <v>Tomas De Zigarran, Jardines De San Francisco</v>
      </c>
      <c r="D394" s="1" t="e">
        <f t="array" ref="D394">INDEX('zones in city -fixed'!$A$2:$A$62,MATCH(1,COUNTIF(A394,"*"&amp;'zones in city -fixed'!$A$2:$A$62&amp;"*"),0))</f>
        <v>#N/A</v>
      </c>
      <c r="E394" s="1" t="e">
        <f t="array" ref="E394">INDEX(#REF!,MATCH(1,COUNTIF(B394,"*"&amp;#REF!&amp;"*"),0))</f>
        <v>#REF!</v>
      </c>
      <c r="F394" s="1" t="str">
        <f t="array" ref="F394">_xlfn.IFNA(INDEX('zones in city -fixed'!$A$2:$A$62,MATCH(1,COUNTIF(B394,"*"&amp;'zones in city -fixed'!$A$2:$A$62&amp;"*"),0)),D394)</f>
        <v>San Francisco</v>
      </c>
      <c r="G394" s="5" t="s">
        <v>1129</v>
      </c>
      <c r="H394" s="5" t="s">
        <v>1130</v>
      </c>
      <c r="I394" s="2" t="str">
        <f t="shared" si="19"/>
        <v>9100000</v>
      </c>
      <c r="J394" s="2" t="str">
        <f t="shared" si="20"/>
        <v>600</v>
      </c>
      <c r="K394"/>
    </row>
    <row r="395" spans="1:11" thickTop="1" thickBot="1" x14ac:dyDescent="0.3">
      <c r="A395" s="5" t="s">
        <v>749</v>
      </c>
      <c r="B395" s="5" t="s">
        <v>750</v>
      </c>
      <c r="C395" s="1" t="str">
        <f t="shared" si="18"/>
        <v>Cto. Campo De Avena 9341, Campo Bello</v>
      </c>
      <c r="D395" s="1" t="str">
        <f t="array" ref="D395">INDEX('zones in city -fixed'!$A$2:$A$62,MATCH(1,COUNTIF(A395,"*"&amp;'zones in city -fixed'!$A$2:$A$62&amp;"*"),0))</f>
        <v>Campo</v>
      </c>
      <c r="E395" s="1" t="e">
        <f t="array" ref="E395">INDEX(#REF!,MATCH(1,COUNTIF(B395,"*"&amp;#REF!&amp;"*"),0))</f>
        <v>#REF!</v>
      </c>
      <c r="F395" s="1" t="str">
        <f t="array" ref="F395">_xlfn.IFNA(INDEX('zones in city -fixed'!$A$2:$A$62,MATCH(1,COUNTIF(B395,"*"&amp;'zones in city -fixed'!$A$2:$A$62&amp;"*"),0)),D395)</f>
        <v>Campo</v>
      </c>
      <c r="G395" s="5" t="s">
        <v>455</v>
      </c>
      <c r="H395" s="5" t="s">
        <v>751</v>
      </c>
      <c r="I395" s="2" t="str">
        <f t="shared" si="19"/>
        <v>1600000</v>
      </c>
      <c r="J395" s="2" t="str">
        <f t="shared" si="20"/>
        <v>184</v>
      </c>
      <c r="K395"/>
    </row>
    <row r="396" spans="1:11" thickTop="1" thickBot="1" x14ac:dyDescent="0.3">
      <c r="A396" s="5" t="s">
        <v>1270</v>
      </c>
      <c r="B396" s="5" t="s">
        <v>1271</v>
      </c>
      <c r="C396" s="1" t="str">
        <f t="shared" si="18"/>
        <v>Cdp</v>
      </c>
      <c r="D396" s="1" t="e">
        <f t="array" ref="D396">INDEX('zones in city -fixed'!$A$2:$A$62,MATCH(1,COUNTIF(A396,"*"&amp;'zones in city -fixed'!$A$2:$A$62&amp;"*"),0))</f>
        <v>#N/A</v>
      </c>
      <c r="E396" s="1" t="e">
        <f t="array" ref="E396">INDEX(#REF!,MATCH(1,COUNTIF(B396,"*"&amp;#REF!&amp;"*"),0))</f>
        <v>#REF!</v>
      </c>
      <c r="F396" s="1" t="e">
        <f t="array" ref="F396">_xlfn.IFNA(INDEX('zones in city -fixed'!$A$2:$A$62,MATCH(1,COUNTIF(B396,"*"&amp;'zones in city -fixed'!$A$2:$A$62&amp;"*"),0)),D396)</f>
        <v>#N/A</v>
      </c>
      <c r="G396" s="5" t="s">
        <v>61</v>
      </c>
      <c r="H396" s="5" t="s">
        <v>1216</v>
      </c>
      <c r="I396" s="2" t="str">
        <f t="shared" si="19"/>
        <v>1800000</v>
      </c>
      <c r="J396" s="2" t="str">
        <f t="shared" si="20"/>
        <v>209</v>
      </c>
      <c r="K396" s="2">
        <f>I396/J396</f>
        <v>8612.440191387559</v>
      </c>
    </row>
    <row r="397" spans="1:11" thickTop="1" thickBot="1" x14ac:dyDescent="0.3">
      <c r="A397" s="5" t="s">
        <v>1135</v>
      </c>
      <c r="B397" s="5" t="s">
        <v>181</v>
      </c>
      <c r="C397" s="1" t="str">
        <f t="shared" si="18"/>
        <v>Cantera Del Pedregal</v>
      </c>
      <c r="D397" s="1" t="str">
        <f t="array" ref="D397">INDEX('zones in city -fixed'!$A$2:$A$62,MATCH(1,COUNTIF(A397,"*"&amp;'zones in city -fixed'!$A$2:$A$62&amp;"*"),0))</f>
        <v>Cantera</v>
      </c>
      <c r="E397" s="1" t="e">
        <f t="array" ref="E397">INDEX(#REF!,MATCH(1,COUNTIF(B397,"*"&amp;#REF!&amp;"*"),0))</f>
        <v>#REF!</v>
      </c>
      <c r="F397" s="1" t="str">
        <f t="array" ref="F397">_xlfn.IFNA(INDEX('zones in city -fixed'!$A$2:$A$62,MATCH(1,COUNTIF(B397,"*"&amp;'zones in city -fixed'!$A$2:$A$62&amp;"*"),0)),D397)</f>
        <v>Cantera</v>
      </c>
      <c r="G397" s="5" t="s">
        <v>116</v>
      </c>
      <c r="H397" s="5" t="s">
        <v>185</v>
      </c>
      <c r="I397" s="2" t="str">
        <f t="shared" si="19"/>
        <v>5500000</v>
      </c>
      <c r="J397" s="2" t="str">
        <f t="shared" si="20"/>
        <v>245</v>
      </c>
      <c r="K397"/>
    </row>
    <row r="398" spans="1:11" thickTop="1" thickBot="1" x14ac:dyDescent="0.3">
      <c r="A398" s="5" t="s">
        <v>1136</v>
      </c>
      <c r="B398" s="5" t="s">
        <v>1137</v>
      </c>
      <c r="C398" s="1" t="str">
        <f t="shared" si="18"/>
        <v>Nombre De Dios</v>
      </c>
      <c r="D398" s="1" t="str">
        <f t="array" ref="D398">INDEX('zones in city -fixed'!$A$2:$A$62,MATCH(1,COUNTIF(A398,"*"&amp;'zones in city -fixed'!$A$2:$A$62&amp;"*"),0))</f>
        <v>Nombre de Dios</v>
      </c>
      <c r="E398" s="1" t="e">
        <f t="array" ref="E398">INDEX(#REF!,MATCH(1,COUNTIF(B398,"*"&amp;#REF!&amp;"*"),0))</f>
        <v>#REF!</v>
      </c>
      <c r="F398" s="1" t="str">
        <f t="array" ref="F398">_xlfn.IFNA(INDEX('zones in city -fixed'!$A$2:$A$62,MATCH(1,COUNTIF(B398,"*"&amp;'zones in city -fixed'!$A$2:$A$62&amp;"*"),0)),D398)</f>
        <v>Nombre de Dios</v>
      </c>
      <c r="G398" s="5" t="s">
        <v>408</v>
      </c>
      <c r="H398" s="5" t="s">
        <v>1138</v>
      </c>
      <c r="I398" s="2" t="str">
        <f t="shared" si="19"/>
        <v>2000000</v>
      </c>
      <c r="J398" s="2" t="str">
        <f t="shared" si="20"/>
        <v>192</v>
      </c>
      <c r="K398"/>
    </row>
    <row r="399" spans="1:11" thickTop="1" thickBot="1" x14ac:dyDescent="0.3">
      <c r="A399" s="5" t="s">
        <v>1139</v>
      </c>
      <c r="B399" s="5" t="s">
        <v>1140</v>
      </c>
      <c r="C399" s="1" t="str">
        <f t="shared" si="18"/>
        <v>Monte Prado, Bosques Del Valle</v>
      </c>
      <c r="D399" s="1" t="str">
        <f t="array" ref="D399">INDEX('zones in city -fixed'!$A$2:$A$62,MATCH(1,COUNTIF(A399,"*"&amp;'zones in city -fixed'!$A$2:$A$62&amp;"*"),0))</f>
        <v>Cantera</v>
      </c>
      <c r="E399" s="1" t="e">
        <f t="array" ref="E399">INDEX(#REF!,MATCH(1,COUNTIF(B399,"*"&amp;#REF!&amp;"*"),0))</f>
        <v>#REF!</v>
      </c>
      <c r="F399" s="1" t="str">
        <f t="array" ref="F399">_xlfn.IFNA(INDEX('zones in city -fixed'!$A$2:$A$62,MATCH(1,COUNTIF(B399,"*"&amp;'zones in city -fixed'!$A$2:$A$62&amp;"*"),0)),D399)</f>
        <v>Monte</v>
      </c>
      <c r="G399" s="5" t="s">
        <v>1141</v>
      </c>
      <c r="H399" s="5" t="s">
        <v>751</v>
      </c>
      <c r="I399" s="2" t="str">
        <f t="shared" si="19"/>
        <v>2835000</v>
      </c>
      <c r="J399" s="2" t="str">
        <f t="shared" si="20"/>
        <v>184</v>
      </c>
      <c r="K399"/>
    </row>
    <row r="400" spans="1:11" thickTop="1" thickBot="1" x14ac:dyDescent="0.3">
      <c r="A400" s="5" t="s">
        <v>1142</v>
      </c>
      <c r="B400" s="5" t="s">
        <v>915</v>
      </c>
      <c r="C400" s="1" t="str">
        <f t="shared" si="18"/>
        <v>Paseo De Las Rinconadas, Bosques Del Valle</v>
      </c>
      <c r="D400" s="1" t="str">
        <f t="array" ref="D400">INDEX('zones in city -fixed'!$A$2:$A$62,MATCH(1,COUNTIF(A400,"*"&amp;'zones in city -fixed'!$A$2:$A$62&amp;"*"),0))</f>
        <v>Bosque</v>
      </c>
      <c r="E400" s="1" t="e">
        <f t="array" ref="E400">INDEX(#REF!,MATCH(1,COUNTIF(B400,"*"&amp;#REF!&amp;"*"),0))</f>
        <v>#REF!</v>
      </c>
      <c r="F400" s="1" t="str">
        <f t="array" ref="F400">_xlfn.IFNA(INDEX('zones in city -fixed'!$A$2:$A$62,MATCH(1,COUNTIF(B400,"*"&amp;'zones in city -fixed'!$A$2:$A$62&amp;"*"),0)),D400)</f>
        <v>Paseo</v>
      </c>
      <c r="G400" s="5" t="s">
        <v>218</v>
      </c>
      <c r="H400" s="5" t="s">
        <v>1143</v>
      </c>
      <c r="I400" s="2" t="str">
        <f t="shared" si="19"/>
        <v>4700000</v>
      </c>
      <c r="J400" s="2" t="str">
        <f t="shared" si="20"/>
        <v>236</v>
      </c>
      <c r="K400"/>
    </row>
    <row r="401" spans="1:11" thickTop="1" thickBot="1" x14ac:dyDescent="0.3">
      <c r="A401" s="5" t="s">
        <v>1144</v>
      </c>
      <c r="B401" s="5" t="s">
        <v>144</v>
      </c>
      <c r="C401" s="1" t="str">
        <f t="shared" si="18"/>
        <v>Residencial Albaterra</v>
      </c>
      <c r="D401" s="1" t="e">
        <f t="array" ref="D401">INDEX('zones in city -fixed'!$A$2:$A$62,MATCH(1,COUNTIF(A401,"*"&amp;'zones in city -fixed'!$A$2:$A$62&amp;"*"),0))</f>
        <v>#N/A</v>
      </c>
      <c r="E401" s="1" t="e">
        <f t="array" ref="E401">INDEX(#REF!,MATCH(1,COUNTIF(B401,"*"&amp;#REF!&amp;"*"),0))</f>
        <v>#REF!</v>
      </c>
      <c r="F401" s="1" t="str">
        <f t="array" ref="F401">_xlfn.IFNA(INDEX('zones in city -fixed'!$A$2:$A$62,MATCH(1,COUNTIF(B401,"*"&amp;'zones in city -fixed'!$A$2:$A$62&amp;"*"),0)),D401)</f>
        <v>Albaterra</v>
      </c>
      <c r="G401" s="5" t="s">
        <v>323</v>
      </c>
      <c r="H401" s="5" t="s">
        <v>185</v>
      </c>
      <c r="I401" s="2" t="str">
        <f t="shared" si="19"/>
        <v>4100000</v>
      </c>
      <c r="J401" s="2" t="str">
        <f t="shared" si="20"/>
        <v>245</v>
      </c>
      <c r="K401"/>
    </row>
    <row r="402" spans="1:11" thickTop="1" thickBot="1" x14ac:dyDescent="0.3">
      <c r="A402" s="5" t="s">
        <v>1145</v>
      </c>
      <c r="B402" s="5" t="s">
        <v>1146</v>
      </c>
      <c r="C402" s="1" t="str">
        <f t="shared" si="18"/>
        <v>Cumbres V</v>
      </c>
      <c r="D402" s="1" t="str">
        <f t="array" ref="D402">INDEX('zones in city -fixed'!$A$2:$A$62,MATCH(1,COUNTIF(A402,"*"&amp;'zones in city -fixed'!$A$2:$A$62&amp;"*"),0))</f>
        <v>Cumbres</v>
      </c>
      <c r="E402" s="1" t="e">
        <f t="array" ref="E402">INDEX(#REF!,MATCH(1,COUNTIF(B402,"*"&amp;#REF!&amp;"*"),0))</f>
        <v>#REF!</v>
      </c>
      <c r="F402" s="1" t="str">
        <f t="array" ref="F402">_xlfn.IFNA(INDEX('zones in city -fixed'!$A$2:$A$62,MATCH(1,COUNTIF(B402,"*"&amp;'zones in city -fixed'!$A$2:$A$62&amp;"*"),0)),D402)</f>
        <v>Cumbres</v>
      </c>
      <c r="G402" s="5" t="s">
        <v>654</v>
      </c>
      <c r="H402" s="5" t="s">
        <v>1147</v>
      </c>
      <c r="I402" s="2" t="str">
        <f t="shared" si="19"/>
        <v>6300000</v>
      </c>
      <c r="J402" s="2" t="str">
        <f t="shared" si="20"/>
        <v>305</v>
      </c>
      <c r="K402"/>
    </row>
    <row r="403" spans="1:11" thickTop="1" thickBot="1" x14ac:dyDescent="0.3">
      <c r="A403" s="5" t="s">
        <v>29</v>
      </c>
      <c r="B403" s="5" t="s">
        <v>1148</v>
      </c>
      <c r="C403" s="1" t="str">
        <f t="shared" si="18"/>
        <v>San Felipe, San Felipe I</v>
      </c>
      <c r="D403" s="1" t="str">
        <f t="array" ref="D403">INDEX('zones in city -fixed'!$A$2:$A$62,MATCH(1,COUNTIF(A403,"*"&amp;'zones in city -fixed'!$A$2:$A$62&amp;"*"),0))</f>
        <v>San Felipe</v>
      </c>
      <c r="E403" s="1" t="e">
        <f t="array" ref="E403">INDEX(#REF!,MATCH(1,COUNTIF(B403,"*"&amp;#REF!&amp;"*"),0))</f>
        <v>#REF!</v>
      </c>
      <c r="F403" s="1" t="str">
        <f t="array" ref="F403">_xlfn.IFNA(INDEX('zones in city -fixed'!$A$2:$A$62,MATCH(1,COUNTIF(B403,"*"&amp;'zones in city -fixed'!$A$2:$A$62&amp;"*"),0)),D403)</f>
        <v>San Felipe</v>
      </c>
      <c r="G403" s="5" t="s">
        <v>182</v>
      </c>
      <c r="H403" s="5" t="s">
        <v>68</v>
      </c>
      <c r="I403" s="2" t="str">
        <f t="shared" si="19"/>
        <v>4950000</v>
      </c>
      <c r="J403" s="2" t="str">
        <f t="shared" si="20"/>
        <v>319</v>
      </c>
      <c r="K403"/>
    </row>
    <row r="404" spans="1:11" thickTop="1" thickBot="1" x14ac:dyDescent="0.3">
      <c r="A404" s="5" t="s">
        <v>2335</v>
      </c>
      <c r="B404" s="5" t="s">
        <v>2632</v>
      </c>
      <c r="C404" s="1" t="str">
        <f t="shared" si="18"/>
        <v>Vicente Suares, Constituyentes</v>
      </c>
      <c r="D404" s="1" t="e">
        <f t="array" ref="D404">INDEX('zones in city -fixed'!$A$2:$A$62,MATCH(1,COUNTIF(A404,"*"&amp;'zones in city -fixed'!$A$2:$A$62&amp;"*"),0))</f>
        <v>#N/A</v>
      </c>
      <c r="E404" s="1" t="e">
        <f t="array" ref="E404">INDEX(#REF!,MATCH(1,COUNTIF(B404,"*"&amp;#REF!&amp;"*"),0))</f>
        <v>#REF!</v>
      </c>
      <c r="F404" s="1" t="str">
        <f t="array" ref="F404">_xlfn.IFNA(INDEX('zones in city -fixed'!$A$2:$A$62,MATCH(1,COUNTIF(B404,"*"&amp;'zones in city -fixed'!$A$2:$A$62&amp;"*"),0)),D404)</f>
        <v>Quintas Carolinas</v>
      </c>
      <c r="G404" s="5" t="s">
        <v>997</v>
      </c>
      <c r="H404" s="5" t="s">
        <v>113</v>
      </c>
      <c r="I404" s="2" t="str">
        <f t="shared" si="19"/>
        <v>1300000</v>
      </c>
      <c r="J404" s="2" t="str">
        <f t="shared" si="20"/>
        <v>150</v>
      </c>
      <c r="K404" s="2">
        <f>I404/J404</f>
        <v>8666.6666666666661</v>
      </c>
    </row>
    <row r="405" spans="1:11" thickTop="1" thickBot="1" x14ac:dyDescent="0.3">
      <c r="A405" s="5" t="s">
        <v>1153</v>
      </c>
      <c r="B405" s="5" t="s">
        <v>1154</v>
      </c>
      <c r="C405" s="1" t="str">
        <f t="shared" si="18"/>
        <v>Villa Juárez (rancheria Juárez)</v>
      </c>
      <c r="D405" s="1" t="str">
        <f t="array" ref="D405">INDEX('zones in city -fixed'!$A$2:$A$62,MATCH(1,COUNTIF(A405,"*"&amp;'zones in city -fixed'!$A$2:$A$62&amp;"*"),0))</f>
        <v>Villa</v>
      </c>
      <c r="E405" s="1" t="e">
        <f t="array" ref="E405">INDEX(#REF!,MATCH(1,COUNTIF(B405,"*"&amp;#REF!&amp;"*"),0))</f>
        <v>#REF!</v>
      </c>
      <c r="F405" s="1" t="str">
        <f t="array" ref="F405">_xlfn.IFNA(INDEX('zones in city -fixed'!$A$2:$A$62,MATCH(1,COUNTIF(B405,"*"&amp;'zones in city -fixed'!$A$2:$A$62&amp;"*"),0)),D405)</f>
        <v>Villa</v>
      </c>
      <c r="G405" s="5" t="s">
        <v>1155</v>
      </c>
      <c r="H405" s="5" t="s">
        <v>58</v>
      </c>
      <c r="I405" s="2" t="str">
        <f t="shared" si="19"/>
        <v>1690000</v>
      </c>
      <c r="J405" s="2" t="str">
        <f t="shared" si="20"/>
        <v>200</v>
      </c>
      <c r="K405"/>
    </row>
    <row r="406" spans="1:11" thickTop="1" thickBot="1" x14ac:dyDescent="0.3">
      <c r="A406" s="5" t="s">
        <v>1156</v>
      </c>
      <c r="B406" s="5" t="s">
        <v>823</v>
      </c>
      <c r="C406" s="1" t="str">
        <f t="shared" si="18"/>
        <v>Lomas Del Santuario Ii Etapa</v>
      </c>
      <c r="D406" s="1" t="str">
        <f t="array" ref="D406">INDEX('zones in city -fixed'!$A$2:$A$62,MATCH(1,COUNTIF(A406,"*"&amp;'zones in city -fixed'!$A$2:$A$62&amp;"*"),0))</f>
        <v>Lomas del Santuario</v>
      </c>
      <c r="E406" s="1" t="e">
        <f t="array" ref="E406">INDEX(#REF!,MATCH(1,COUNTIF(B406,"*"&amp;#REF!&amp;"*"),0))</f>
        <v>#REF!</v>
      </c>
      <c r="F406" s="1" t="str">
        <f t="array" ref="F406">_xlfn.IFNA(INDEX('zones in city -fixed'!$A$2:$A$62,MATCH(1,COUNTIF(B406,"*"&amp;'zones in city -fixed'!$A$2:$A$62&amp;"*"),0)),D406)</f>
        <v>Lomas del Santuario</v>
      </c>
      <c r="G406" s="5" t="s">
        <v>50</v>
      </c>
      <c r="H406" s="5" t="s">
        <v>1157</v>
      </c>
      <c r="I406" s="2" t="str">
        <f t="shared" si="19"/>
        <v>4500000</v>
      </c>
      <c r="J406" s="2" t="str">
        <f t="shared" si="20"/>
        <v>241</v>
      </c>
      <c r="K406"/>
    </row>
    <row r="407" spans="1:11" thickTop="1" thickBot="1" x14ac:dyDescent="0.3">
      <c r="A407" s="5" t="s">
        <v>2333</v>
      </c>
      <c r="B407" s="5" t="s">
        <v>2631</v>
      </c>
      <c r="C407" s="1" t="str">
        <f t="shared" si="18"/>
        <v>Loma Linda 562, Lomas Karike</v>
      </c>
      <c r="D407" s="1" t="e">
        <f t="array" ref="D407">INDEX('zones in city -fixed'!$A$2:$A$62,MATCH(1,COUNTIF(A407,"*"&amp;'zones in city -fixed'!$A$2:$A$62&amp;"*"),0))</f>
        <v>#N/A</v>
      </c>
      <c r="E407" s="1" t="e">
        <f t="array" ref="E407">INDEX(#REF!,MATCH(1,COUNTIF(B407,"*"&amp;#REF!&amp;"*"),0))</f>
        <v>#REF!</v>
      </c>
      <c r="F407" s="1" t="str">
        <f t="array" ref="F407">_xlfn.IFNA(INDEX('zones in city -fixed'!$A$2:$A$62,MATCH(1,COUNTIF(B407,"*"&amp;'zones in city -fixed'!$A$2:$A$62&amp;"*"),0)),D407)</f>
        <v>Quintas Carolinas</v>
      </c>
      <c r="G407" s="5" t="s">
        <v>1431</v>
      </c>
      <c r="H407" s="5" t="s">
        <v>2334</v>
      </c>
      <c r="I407" s="2" t="str">
        <f t="shared" si="19"/>
        <v>1590000</v>
      </c>
      <c r="J407" s="2" t="str">
        <f t="shared" si="20"/>
        <v>181</v>
      </c>
      <c r="K407" s="2">
        <f>I407/J407</f>
        <v>8784.5303867403309</v>
      </c>
    </row>
    <row r="408" spans="1:11" thickTop="1" thickBot="1" x14ac:dyDescent="0.3">
      <c r="A408" s="5" t="s">
        <v>1161</v>
      </c>
      <c r="B408" s="5" t="s">
        <v>149</v>
      </c>
      <c r="C408" s="1" t="str">
        <f t="shared" si="18"/>
        <v>Santa Rita</v>
      </c>
      <c r="D408" s="1" t="e">
        <f t="array" ref="D408">INDEX('zones in city -fixed'!$A$2:$A$62,MATCH(1,COUNTIF(A408,"*"&amp;'zones in city -fixed'!$A$2:$A$62&amp;"*"),0))</f>
        <v>#N/A</v>
      </c>
      <c r="E408" s="1" t="e">
        <f t="array" ref="E408">INDEX(#REF!,MATCH(1,COUNTIF(B408,"*"&amp;#REF!&amp;"*"),0))</f>
        <v>#REF!</v>
      </c>
      <c r="F408" s="1" t="str">
        <f t="array" ref="F408">_xlfn.IFNA(INDEX('zones in city -fixed'!$A$2:$A$62,MATCH(1,COUNTIF(B408,"*"&amp;'zones in city -fixed'!$A$2:$A$62&amp;"*"),0)),D408)</f>
        <v>Santa Rita</v>
      </c>
      <c r="G408" s="5" t="s">
        <v>1162</v>
      </c>
      <c r="H408" s="5" t="s">
        <v>1163</v>
      </c>
      <c r="I408" s="2" t="str">
        <f t="shared" si="19"/>
        <v>2940000</v>
      </c>
      <c r="J408" s="2" t="str">
        <f t="shared" si="20"/>
        <v>232</v>
      </c>
      <c r="K408"/>
    </row>
    <row r="409" spans="1:11" thickTop="1" thickBot="1" x14ac:dyDescent="0.3">
      <c r="A409" s="5" t="s">
        <v>1164</v>
      </c>
      <c r="B409" s="5" t="s">
        <v>1165</v>
      </c>
      <c r="C409" s="1" t="str">
        <f t="shared" si="18"/>
        <v>Campanario Ii</v>
      </c>
      <c r="D409" s="1" t="str">
        <f t="array" ref="D409">INDEX('zones in city -fixed'!$A$2:$A$62,MATCH(1,COUNTIF(A409,"*"&amp;'zones in city -fixed'!$A$2:$A$62&amp;"*"),0))</f>
        <v>Campanario</v>
      </c>
      <c r="E409" s="1" t="e">
        <f t="array" ref="E409">INDEX(#REF!,MATCH(1,COUNTIF(B409,"*"&amp;#REF!&amp;"*"),0))</f>
        <v>#REF!</v>
      </c>
      <c r="F409" s="1" t="str">
        <f t="array" ref="F409">_xlfn.IFNA(INDEX('zones in city -fixed'!$A$2:$A$62,MATCH(1,COUNTIF(B409,"*"&amp;'zones in city -fixed'!$A$2:$A$62&amp;"*"),0)),D409)</f>
        <v>Campanario</v>
      </c>
      <c r="G409" s="5" t="s">
        <v>1166</v>
      </c>
      <c r="H409" s="5" t="s">
        <v>991</v>
      </c>
      <c r="I409" s="2" t="str">
        <f t="shared" si="19"/>
        <v>3100000</v>
      </c>
      <c r="J409" s="2" t="str">
        <f t="shared" si="20"/>
        <v>273</v>
      </c>
      <c r="K409"/>
    </row>
    <row r="410" spans="1:11" thickTop="1" thickBot="1" x14ac:dyDescent="0.3">
      <c r="A410" s="5" t="s">
        <v>1167</v>
      </c>
      <c r="B410" s="5" t="s">
        <v>1168</v>
      </c>
      <c r="C410" s="1" t="str">
        <f t="shared" si="18"/>
        <v>Valle De La Pascua, Fracc. Lomas Del Valle</v>
      </c>
      <c r="D410" s="1" t="str">
        <f t="array" ref="D410">INDEX('zones in city -fixed'!$A$2:$A$62,MATCH(1,COUNTIF(A410,"*"&amp;'zones in city -fixed'!$A$2:$A$62&amp;"*"),0))</f>
        <v>Valle</v>
      </c>
      <c r="E410" s="1" t="e">
        <f t="array" ref="E410">INDEX(#REF!,MATCH(1,COUNTIF(B410,"*"&amp;#REF!&amp;"*"),0))</f>
        <v>#REF!</v>
      </c>
      <c r="F410" s="1" t="str">
        <f t="array" ref="F410">_xlfn.IFNA(INDEX('zones in city -fixed'!$A$2:$A$62,MATCH(1,COUNTIF(B410,"*"&amp;'zones in city -fixed'!$A$2:$A$62&amp;"*"),0)),D410)</f>
        <v>Valle</v>
      </c>
      <c r="G410" s="5" t="s">
        <v>53</v>
      </c>
      <c r="H410" s="5" t="s">
        <v>1169</v>
      </c>
      <c r="I410" s="2" t="str">
        <f t="shared" si="19"/>
        <v>8500000</v>
      </c>
      <c r="J410" s="2" t="str">
        <f t="shared" si="20"/>
        <v>364</v>
      </c>
      <c r="K410"/>
    </row>
    <row r="411" spans="1:11" thickTop="1" thickBot="1" x14ac:dyDescent="0.3">
      <c r="A411" s="5" t="s">
        <v>1170</v>
      </c>
      <c r="B411" s="5" t="s">
        <v>101</v>
      </c>
      <c r="C411" s="1" t="str">
        <f t="shared" si="18"/>
        <v>Rinconadas Del Valle</v>
      </c>
      <c r="D411" s="1" t="str">
        <f t="array" ref="D411">INDEX('zones in city -fixed'!$A$2:$A$62,MATCH(1,COUNTIF(A411,"*"&amp;'zones in city -fixed'!$A$2:$A$62&amp;"*"),0))</f>
        <v>Rinconada</v>
      </c>
      <c r="E411" s="1" t="e">
        <f t="array" ref="E411">INDEX(#REF!,MATCH(1,COUNTIF(B411,"*"&amp;#REF!&amp;"*"),0))</f>
        <v>#REF!</v>
      </c>
      <c r="F411" s="1" t="str">
        <f t="array" ref="F411">_xlfn.IFNA(INDEX('zones in city -fixed'!$A$2:$A$62,MATCH(1,COUNTIF(B411,"*"&amp;'zones in city -fixed'!$A$2:$A$62&amp;"*"),0)),D411)</f>
        <v>Valle</v>
      </c>
      <c r="G411" s="5" t="s">
        <v>769</v>
      </c>
      <c r="H411" s="5" t="s">
        <v>109</v>
      </c>
      <c r="I411" s="2" t="str">
        <f t="shared" si="19"/>
        <v>2550000</v>
      </c>
      <c r="J411" s="2" t="str">
        <f t="shared" si="20"/>
        <v>167</v>
      </c>
      <c r="K411"/>
    </row>
    <row r="412" spans="1:11" thickTop="1" thickBot="1" x14ac:dyDescent="0.3">
      <c r="A412" s="5" t="s">
        <v>1171</v>
      </c>
      <c r="B412" s="5" t="s">
        <v>1172</v>
      </c>
      <c r="C412" s="1" t="str">
        <f t="shared" si="18"/>
        <v>Paseo De Juarez, Paseos D</v>
      </c>
      <c r="D412" s="1" t="str">
        <f t="array" ref="D412">INDEX('zones in city -fixed'!$A$2:$A$62,MATCH(1,COUNTIF(A412,"*"&amp;'zones in city -fixed'!$A$2:$A$62&amp;"*"),0))</f>
        <v>Bosque</v>
      </c>
      <c r="E412" s="1" t="e">
        <f t="array" ref="E412">INDEX(#REF!,MATCH(1,COUNTIF(B412,"*"&amp;#REF!&amp;"*"),0))</f>
        <v>#REF!</v>
      </c>
      <c r="F412" s="1" t="str">
        <f t="array" ref="F412">_xlfn.IFNA(INDEX('zones in city -fixed'!$A$2:$A$62,MATCH(1,COUNTIF(B412,"*"&amp;'zones in city -fixed'!$A$2:$A$62&amp;"*"),0)),D412)</f>
        <v>Paseo</v>
      </c>
      <c r="G412" s="5" t="s">
        <v>1173</v>
      </c>
      <c r="H412" s="5" t="s">
        <v>423</v>
      </c>
      <c r="I412" s="2" t="str">
        <f t="shared" si="19"/>
        <v>2180000</v>
      </c>
      <c r="J412" s="2" t="str">
        <f t="shared" si="20"/>
        <v>171</v>
      </c>
      <c r="K412"/>
    </row>
    <row r="413" spans="1:11" thickTop="1" thickBot="1" x14ac:dyDescent="0.3">
      <c r="A413" s="5" t="s">
        <v>1841</v>
      </c>
      <c r="B413" s="5" t="s">
        <v>1842</v>
      </c>
      <c r="C413" s="1" t="str">
        <f t="shared" si="18"/>
        <v>De Los Aztecas611, Infonavit Nacional</v>
      </c>
      <c r="D413" s="1" t="e">
        <f t="array" ref="D413">INDEX('zones in city -fixed'!$A$2:$A$62,MATCH(1,COUNTIF(A413,"*"&amp;'zones in city -fixed'!$A$2:$A$62&amp;"*"),0))</f>
        <v>#N/A</v>
      </c>
      <c r="E413" s="1" t="e">
        <f t="array" ref="E413">INDEX(#REF!,MATCH(1,COUNTIF(B413,"*"&amp;#REF!&amp;"*"),0))</f>
        <v>#REF!</v>
      </c>
      <c r="F413" s="1" t="str">
        <f t="array" ref="F413">_xlfn.IFNA(INDEX('zones in city -fixed'!$A$2:$A$62,MATCH(1,COUNTIF(B413,"*"&amp;'zones in city -fixed'!$A$2:$A$62&amp;"*"),0)),D413)</f>
        <v>Los</v>
      </c>
      <c r="G413" s="5" t="s">
        <v>1843</v>
      </c>
      <c r="H413" s="5" t="s">
        <v>1004</v>
      </c>
      <c r="I413" s="2" t="str">
        <f t="shared" si="19"/>
        <v>1420000</v>
      </c>
      <c r="J413" s="2" t="str">
        <f t="shared" si="20"/>
        <v>147</v>
      </c>
      <c r="K413" s="2">
        <f>I413/J413</f>
        <v>9659.8639455782304</v>
      </c>
    </row>
    <row r="414" spans="1:11" thickTop="1" thickBot="1" x14ac:dyDescent="0.3">
      <c r="A414" s="5" t="s">
        <v>1176</v>
      </c>
      <c r="B414" s="5" t="s">
        <v>1177</v>
      </c>
      <c r="C414" s="1" t="str">
        <f t="shared" si="18"/>
        <v>Bosques De San Francisco I Y Ii</v>
      </c>
      <c r="D414" s="1" t="str">
        <f t="array" ref="D414">INDEX('zones in city -fixed'!$A$2:$A$62,MATCH(1,COUNTIF(A414,"*"&amp;'zones in city -fixed'!$A$2:$A$62&amp;"*"),0))</f>
        <v>San Francisco</v>
      </c>
      <c r="E414" s="1" t="e">
        <f t="array" ref="E414">INDEX(#REF!,MATCH(1,COUNTIF(B414,"*"&amp;#REF!&amp;"*"),0))</f>
        <v>#REF!</v>
      </c>
      <c r="F414" s="1" t="str">
        <f t="array" ref="F414">_xlfn.IFNA(INDEX('zones in city -fixed'!$A$2:$A$62,MATCH(1,COUNTIF(B414,"*"&amp;'zones in city -fixed'!$A$2:$A$62&amp;"*"),0)),D414)</f>
        <v>San Francisco</v>
      </c>
      <c r="G414" s="5" t="s">
        <v>1083</v>
      </c>
      <c r="H414" s="5" t="s">
        <v>394</v>
      </c>
      <c r="I414" s="2" t="str">
        <f t="shared" si="19"/>
        <v>14800000</v>
      </c>
      <c r="J414" s="2" t="str">
        <f t="shared" si="20"/>
        <v>570</v>
      </c>
      <c r="K414"/>
    </row>
    <row r="415" spans="1:11" thickTop="1" thickBot="1" x14ac:dyDescent="0.3">
      <c r="A415" s="5" t="s">
        <v>1178</v>
      </c>
      <c r="B415" s="5" t="s">
        <v>1179</v>
      </c>
      <c r="C415" s="1" t="str">
        <f t="shared" si="18"/>
        <v>Villa De Polux, Villas Del Sol</v>
      </c>
      <c r="D415" s="1" t="e">
        <f t="array" ref="D415">INDEX('zones in city -fixed'!$A$2:$A$62,MATCH(1,COUNTIF(A415,"*"&amp;'zones in city -fixed'!$A$2:$A$62&amp;"*"),0))</f>
        <v>#N/A</v>
      </c>
      <c r="E415" s="1" t="e">
        <f t="array" ref="E415">INDEX(#REF!,MATCH(1,COUNTIF(B415,"*"&amp;#REF!&amp;"*"),0))</f>
        <v>#REF!</v>
      </c>
      <c r="F415" s="1" t="str">
        <f t="array" ref="F415">_xlfn.IFNA(INDEX('zones in city -fixed'!$A$2:$A$62,MATCH(1,COUNTIF(B415,"*"&amp;'zones in city -fixed'!$A$2:$A$62&amp;"*"),0)),D415)</f>
        <v>Villa</v>
      </c>
      <c r="G415" s="5" t="s">
        <v>1000</v>
      </c>
      <c r="H415" s="5" t="s">
        <v>7</v>
      </c>
      <c r="I415" s="2" t="str">
        <f t="shared" si="19"/>
        <v>2100000</v>
      </c>
      <c r="J415" s="2" t="str">
        <f t="shared" si="20"/>
        <v>233</v>
      </c>
      <c r="K415"/>
    </row>
    <row r="416" spans="1:11" thickTop="1" thickBot="1" x14ac:dyDescent="0.3">
      <c r="A416" s="5" t="s">
        <v>1180</v>
      </c>
      <c r="B416" s="5" t="s">
        <v>1181</v>
      </c>
      <c r="C416" s="1" t="str">
        <f t="shared" si="18"/>
        <v>Calle Arbol De La Llama #19177</v>
      </c>
      <c r="D416" s="1" t="str">
        <f t="array" ref="D416">INDEX('zones in city -fixed'!$A$2:$A$62,MATCH(1,COUNTIF(A416,"*"&amp;'zones in city -fixed'!$A$2:$A$62&amp;"*"),0))</f>
        <v>Industrial</v>
      </c>
      <c r="E416" s="1" t="e">
        <f t="array" ref="E416">INDEX(#REF!,MATCH(1,COUNTIF(B416,"*"&amp;#REF!&amp;"*"),0))</f>
        <v>#REF!</v>
      </c>
      <c r="F416" s="1" t="str">
        <f t="array" ref="F416">_xlfn.IFNA(INDEX('zones in city -fixed'!$A$2:$A$62,MATCH(1,COUNTIF(B416,"*"&amp;'zones in city -fixed'!$A$2:$A$62&amp;"*"),0)),D416)</f>
        <v>Arbol</v>
      </c>
      <c r="G416" s="5" t="s">
        <v>1182</v>
      </c>
      <c r="H416" s="5" t="s">
        <v>1183</v>
      </c>
      <c r="I416" s="2" t="str">
        <f t="shared" si="19"/>
        <v>2800000</v>
      </c>
      <c r="J416" s="2" t="str">
        <f t="shared" si="20"/>
        <v>277</v>
      </c>
      <c r="K416"/>
    </row>
    <row r="417" spans="1:11" thickTop="1" thickBot="1" x14ac:dyDescent="0.3">
      <c r="A417" s="5" t="s">
        <v>1268</v>
      </c>
      <c r="B417" s="5" t="s">
        <v>1269</v>
      </c>
      <c r="C417" s="1" t="str">
        <f t="shared" si="18"/>
        <v>Lince I</v>
      </c>
      <c r="D417" s="1" t="e">
        <f t="array" ref="D417">INDEX('zones in city -fixed'!$A$2:$A$62,MATCH(1,COUNTIF(A417,"*"&amp;'zones in city -fixed'!$A$2:$A$62&amp;"*"),0))</f>
        <v>#N/A</v>
      </c>
      <c r="E417" s="1" t="e">
        <f t="array" ref="E417">INDEX(#REF!,MATCH(1,COUNTIF(B417,"*"&amp;#REF!&amp;"*"),0))</f>
        <v>#REF!</v>
      </c>
      <c r="F417" s="1" t="e">
        <f t="array" ref="F417">_xlfn.IFNA(INDEX('zones in city -fixed'!$A$2:$A$62,MATCH(1,COUNTIF(B417,"*"&amp;'zones in city -fixed'!$A$2:$A$62&amp;"*"),0)),D417)</f>
        <v>#N/A</v>
      </c>
      <c r="G417" s="5" t="s">
        <v>239</v>
      </c>
      <c r="H417" s="5" t="s">
        <v>729</v>
      </c>
      <c r="I417" s="2" t="str">
        <f t="shared" si="19"/>
        <v>1450000</v>
      </c>
      <c r="J417" s="2" t="str">
        <f t="shared" si="20"/>
        <v>164</v>
      </c>
      <c r="K417" s="2">
        <f>I417/J417</f>
        <v>8841.4634146341468</v>
      </c>
    </row>
    <row r="418" spans="1:11" thickTop="1" thickBot="1" x14ac:dyDescent="0.3">
      <c r="A418" s="5" t="s">
        <v>1395</v>
      </c>
      <c r="B418" s="5" t="s">
        <v>2633</v>
      </c>
      <c r="C418" s="1" t="str">
        <f t="shared" si="18"/>
        <v>Justiniani, Lealtad</v>
      </c>
      <c r="D418" s="1" t="e">
        <f t="array" ref="D418">INDEX('zones in city -fixed'!$A$2:$A$62,MATCH(1,COUNTIF(A418,"*"&amp;'zones in city -fixed'!$A$2:$A$62&amp;"*"),0))</f>
        <v>#N/A</v>
      </c>
      <c r="E418" s="1" t="e">
        <f t="array" ref="E418">INDEX(#REF!,MATCH(1,COUNTIF(B418,"*"&amp;#REF!&amp;"*"),0))</f>
        <v>#REF!</v>
      </c>
      <c r="F418" s="1" t="str">
        <f t="array" ref="F418">_xlfn.IFNA(INDEX('zones in city -fixed'!$A$2:$A$62,MATCH(1,COUNTIF(B418,"*"&amp;'zones in city -fixed'!$A$2:$A$62&amp;"*"),0)),D418)</f>
        <v>Quintas Carolinas</v>
      </c>
      <c r="G418" s="5" t="s">
        <v>357</v>
      </c>
      <c r="H418" s="5" t="s">
        <v>685</v>
      </c>
      <c r="I418" s="2" t="str">
        <f t="shared" si="19"/>
        <v>1950000</v>
      </c>
      <c r="J418" s="2" t="str">
        <f t="shared" si="20"/>
        <v>220</v>
      </c>
      <c r="K418" s="2">
        <f>I418/J418</f>
        <v>8863.636363636364</v>
      </c>
    </row>
    <row r="419" spans="1:11" thickTop="1" thickBot="1" x14ac:dyDescent="0.3">
      <c r="A419" s="5" t="s">
        <v>1188</v>
      </c>
      <c r="B419" s="5" t="s">
        <v>26</v>
      </c>
      <c r="C419" s="1" t="str">
        <f t="shared" si="18"/>
        <v>Bosques Del Valle</v>
      </c>
      <c r="D419" s="1" t="str">
        <f t="array" ref="D419">INDEX('zones in city -fixed'!$A$2:$A$62,MATCH(1,COUNTIF(A419,"*"&amp;'zones in city -fixed'!$A$2:$A$62&amp;"*"),0))</f>
        <v>Bosque</v>
      </c>
      <c r="E419" s="1" t="e">
        <f t="array" ref="E419">INDEX(#REF!,MATCH(1,COUNTIF(B419,"*"&amp;#REF!&amp;"*"),0))</f>
        <v>#REF!</v>
      </c>
      <c r="F419" s="1" t="str">
        <f t="array" ref="F419">_xlfn.IFNA(INDEX('zones in city -fixed'!$A$2:$A$62,MATCH(1,COUNTIF(B419,"*"&amp;'zones in city -fixed'!$A$2:$A$62&amp;"*"),0)),D419)</f>
        <v>Bosque</v>
      </c>
      <c r="G419" s="5" t="s">
        <v>443</v>
      </c>
      <c r="H419" s="5" t="s">
        <v>866</v>
      </c>
      <c r="I419" s="2" t="str">
        <f t="shared" si="19"/>
        <v>5800000</v>
      </c>
      <c r="J419" s="2" t="str">
        <f t="shared" si="20"/>
        <v>235</v>
      </c>
      <c r="K419"/>
    </row>
    <row r="420" spans="1:11" thickTop="1" thickBot="1" x14ac:dyDescent="0.3">
      <c r="A420" s="5" t="s">
        <v>1189</v>
      </c>
      <c r="B420" s="5" t="s">
        <v>1190</v>
      </c>
      <c r="C420" s="1" t="str">
        <f t="shared" si="18"/>
        <v>Bosque De Canaima, Bosques Del Valle</v>
      </c>
      <c r="D420" s="1" t="str">
        <f t="array" ref="D420">INDEX('zones in city -fixed'!$A$2:$A$62,MATCH(1,COUNTIF(A420,"*"&amp;'zones in city -fixed'!$A$2:$A$62&amp;"*"),0))</f>
        <v>Bosque</v>
      </c>
      <c r="E420" s="1" t="e">
        <f t="array" ref="E420">INDEX(#REF!,MATCH(1,COUNTIF(B420,"*"&amp;#REF!&amp;"*"),0))</f>
        <v>#REF!</v>
      </c>
      <c r="F420" s="1" t="str">
        <f t="array" ref="F420">_xlfn.IFNA(INDEX('zones in city -fixed'!$A$2:$A$62,MATCH(1,COUNTIF(B420,"*"&amp;'zones in city -fixed'!$A$2:$A$62&amp;"*"),0)),D420)</f>
        <v>Bosque</v>
      </c>
      <c r="G420" s="5" t="s">
        <v>67</v>
      </c>
      <c r="H420" s="5" t="s">
        <v>709</v>
      </c>
      <c r="I420" s="2" t="str">
        <f t="shared" si="19"/>
        <v>5400000</v>
      </c>
      <c r="J420" s="2" t="str">
        <f t="shared" si="20"/>
        <v>307</v>
      </c>
      <c r="K420"/>
    </row>
    <row r="421" spans="1:11" thickTop="1" thickBot="1" x14ac:dyDescent="0.3">
      <c r="A421" s="5" t="s">
        <v>1191</v>
      </c>
      <c r="B421" s="5" t="s">
        <v>1192</v>
      </c>
      <c r="C421" s="1" t="str">
        <f t="shared" si="18"/>
        <v>Circuito  Chaiten, Bosques Del Valle</v>
      </c>
      <c r="D421" s="1" t="e">
        <f t="array" ref="D421">INDEX('zones in city -fixed'!$A$2:$A$62,MATCH(1,COUNTIF(A421,"*"&amp;'zones in city -fixed'!$A$2:$A$62&amp;"*"),0))</f>
        <v>#N/A</v>
      </c>
      <c r="E421" s="1" t="e">
        <f t="array" ref="E421">INDEX(#REF!,MATCH(1,COUNTIF(B421,"*"&amp;#REF!&amp;"*"),0))</f>
        <v>#REF!</v>
      </c>
      <c r="F421" s="1" t="str">
        <f t="array" ref="F421">_xlfn.IFNA(INDEX('zones in city -fixed'!$A$2:$A$62,MATCH(1,COUNTIF(B421,"*"&amp;'zones in city -fixed'!$A$2:$A$62&amp;"*"),0)),D421)</f>
        <v>Bosque</v>
      </c>
      <c r="G421" s="5" t="s">
        <v>1193</v>
      </c>
      <c r="H421" s="5" t="s">
        <v>858</v>
      </c>
      <c r="I421" s="2" t="str">
        <f t="shared" si="19"/>
        <v>4050000</v>
      </c>
      <c r="J421" s="2" t="str">
        <f t="shared" si="20"/>
        <v>216</v>
      </c>
      <c r="K421"/>
    </row>
    <row r="422" spans="1:11" thickTop="1" thickBot="1" x14ac:dyDescent="0.3">
      <c r="A422" s="5" t="s">
        <v>1194</v>
      </c>
      <c r="B422" s="5" t="s">
        <v>1195</v>
      </c>
      <c r="C422" s="1" t="str">
        <f t="shared" si="18"/>
        <v>Jardines Universidad I</v>
      </c>
      <c r="D422" s="1" t="str">
        <f t="array" ref="D422">INDEX('zones in city -fixed'!$A$2:$A$62,MATCH(1,COUNTIF(A422,"*"&amp;'zones in city -fixed'!$A$2:$A$62&amp;"*"),0))</f>
        <v>norte</v>
      </c>
      <c r="E422" s="1" t="e">
        <f t="array" ref="E422">INDEX(#REF!,MATCH(1,COUNTIF(B422,"*"&amp;#REF!&amp;"*"),0))</f>
        <v>#REF!</v>
      </c>
      <c r="F422" s="1" t="str">
        <f t="array" ref="F422">_xlfn.IFNA(INDEX('zones in city -fixed'!$A$2:$A$62,MATCH(1,COUNTIF(B422,"*"&amp;'zones in city -fixed'!$A$2:$A$62&amp;"*"),0)),D422)</f>
        <v>jardines</v>
      </c>
      <c r="G422" s="5" t="s">
        <v>769</v>
      </c>
      <c r="H422" s="5" t="s">
        <v>1196</v>
      </c>
      <c r="I422" s="2" t="str">
        <f t="shared" si="19"/>
        <v>2550000</v>
      </c>
      <c r="J422" s="2" t="str">
        <f t="shared" si="20"/>
        <v>148</v>
      </c>
      <c r="K422"/>
    </row>
    <row r="423" spans="1:11" thickTop="1" thickBot="1" x14ac:dyDescent="0.3">
      <c r="A423" s="5" t="s">
        <v>707</v>
      </c>
      <c r="B423" s="5" t="s">
        <v>1197</v>
      </c>
      <c r="C423" s="1" t="str">
        <f t="shared" si="18"/>
        <v>Arizona, Quintas Del Sol</v>
      </c>
      <c r="D423" s="1" t="str">
        <f t="array" ref="D423">INDEX('zones in city -fixed'!$A$2:$A$62,MATCH(1,COUNTIF(A423,"*"&amp;'zones in city -fixed'!$A$2:$A$62&amp;"*"),0))</f>
        <v>Quintas del Sol</v>
      </c>
      <c r="E423" s="1" t="e">
        <f t="array" ref="E423">INDEX(#REF!,MATCH(1,COUNTIF(B423,"*"&amp;#REF!&amp;"*"),0))</f>
        <v>#REF!</v>
      </c>
      <c r="F423" s="1" t="str">
        <f t="array" ref="F423">_xlfn.IFNA(INDEX('zones in city -fixed'!$A$2:$A$62,MATCH(1,COUNTIF(B423,"*"&amp;'zones in city -fixed'!$A$2:$A$62&amp;"*"),0)),D423)</f>
        <v>Quintas del Sol</v>
      </c>
      <c r="G423" s="5" t="s">
        <v>1198</v>
      </c>
      <c r="H423" s="5" t="s">
        <v>1199</v>
      </c>
      <c r="I423" s="2" t="str">
        <f t="shared" si="19"/>
        <v>8000000</v>
      </c>
      <c r="J423" s="2" t="str">
        <f t="shared" si="20"/>
        <v>793</v>
      </c>
      <c r="K423"/>
    </row>
    <row r="424" spans="1:11" thickTop="1" thickBot="1" x14ac:dyDescent="0.3">
      <c r="A424" s="5" t="s">
        <v>1200</v>
      </c>
      <c r="B424" s="5" t="s">
        <v>1201</v>
      </c>
      <c r="C424" s="1" t="str">
        <f t="shared" si="18"/>
        <v>Av. Torres Del Picacho, Rincones Del Picacho</v>
      </c>
      <c r="D424" s="1" t="str">
        <f t="array" ref="D424">INDEX('zones in city -fixed'!$A$2:$A$62,MATCH(1,COUNTIF(A424,"*"&amp;'zones in city -fixed'!$A$2:$A$62&amp;"*"),0))</f>
        <v>norte</v>
      </c>
      <c r="E424" s="1" t="e">
        <f t="array" ref="E424">INDEX(#REF!,MATCH(1,COUNTIF(B424,"*"&amp;#REF!&amp;"*"),0))</f>
        <v>#REF!</v>
      </c>
      <c r="F424" s="1" t="str">
        <f t="array" ref="F424">_xlfn.IFNA(INDEX('zones in city -fixed'!$A$2:$A$62,MATCH(1,COUNTIF(B424,"*"&amp;'zones in city -fixed'!$A$2:$A$62&amp;"*"),0)),D424)</f>
        <v>Rincon</v>
      </c>
      <c r="G424" s="5" t="s">
        <v>1202</v>
      </c>
      <c r="H424" s="5" t="s">
        <v>183</v>
      </c>
      <c r="I424" s="2" t="str">
        <f t="shared" si="19"/>
        <v>2410000</v>
      </c>
      <c r="J424" s="2" t="str">
        <f t="shared" si="20"/>
        <v>182</v>
      </c>
      <c r="K424"/>
    </row>
    <row r="425" spans="1:11" thickTop="1" thickBot="1" x14ac:dyDescent="0.3">
      <c r="A425" s="5" t="s">
        <v>993</v>
      </c>
      <c r="B425" s="5" t="s">
        <v>1203</v>
      </c>
      <c r="C425" s="1" t="str">
        <f t="shared" si="18"/>
        <v>Fraccionamiento Albaterra</v>
      </c>
      <c r="D425" s="1" t="e">
        <f t="array" ref="D425">INDEX('zones in city -fixed'!$A$2:$A$62,MATCH(1,COUNTIF(A425,"*"&amp;'zones in city -fixed'!$A$2:$A$62&amp;"*"),0))</f>
        <v>#N/A</v>
      </c>
      <c r="E425" s="1" t="e">
        <f t="array" ref="E425">INDEX(#REF!,MATCH(1,COUNTIF(B425,"*"&amp;#REF!&amp;"*"),0))</f>
        <v>#REF!</v>
      </c>
      <c r="F425" s="1" t="str">
        <f t="array" ref="F425">_xlfn.IFNA(INDEX('zones in city -fixed'!$A$2:$A$62,MATCH(1,COUNTIF(B425,"*"&amp;'zones in city -fixed'!$A$2:$A$62&amp;"*"),0)),D425)</f>
        <v>Albaterra</v>
      </c>
      <c r="G425" s="5" t="s">
        <v>1204</v>
      </c>
      <c r="H425" s="5" t="s">
        <v>1205</v>
      </c>
      <c r="I425" s="2" t="str">
        <f t="shared" si="19"/>
        <v>3580000</v>
      </c>
      <c r="J425" s="2" t="str">
        <f t="shared" si="20"/>
        <v>232</v>
      </c>
      <c r="K425"/>
    </row>
    <row r="426" spans="1:11" thickTop="1" thickBot="1" x14ac:dyDescent="0.3">
      <c r="A426" s="5" t="s">
        <v>1206</v>
      </c>
      <c r="B426" s="5" t="s">
        <v>505</v>
      </c>
      <c r="C426" s="1" t="str">
        <f t="shared" si="18"/>
        <v>Quintas Del Sol</v>
      </c>
      <c r="D426" s="1" t="str">
        <f t="array" ref="D426">INDEX('zones in city -fixed'!$A$2:$A$62,MATCH(1,COUNTIF(A426,"*"&amp;'zones in city -fixed'!$A$2:$A$62&amp;"*"),0))</f>
        <v>Quintas del Sol</v>
      </c>
      <c r="E426" s="1" t="e">
        <f t="array" ref="E426">INDEX(#REF!,MATCH(1,COUNTIF(B426,"*"&amp;#REF!&amp;"*"),0))</f>
        <v>#REF!</v>
      </c>
      <c r="F426" s="1" t="str">
        <f t="array" ref="F426">_xlfn.IFNA(INDEX('zones in city -fixed'!$A$2:$A$62,MATCH(1,COUNTIF(B426,"*"&amp;'zones in city -fixed'!$A$2:$A$62&amp;"*"),0)),D426)</f>
        <v>Quintas del Sol</v>
      </c>
      <c r="G426" s="5" t="s">
        <v>597</v>
      </c>
      <c r="H426" s="5" t="s">
        <v>1207</v>
      </c>
      <c r="I426" s="2" t="str">
        <f t="shared" si="19"/>
        <v>3600000</v>
      </c>
      <c r="J426" s="2" t="str">
        <f t="shared" si="20"/>
        <v>325</v>
      </c>
      <c r="K426"/>
    </row>
    <row r="427" spans="1:11" thickTop="1" thickBot="1" x14ac:dyDescent="0.3">
      <c r="A427" s="5" t="s">
        <v>29</v>
      </c>
      <c r="B427" s="5" t="s">
        <v>1208</v>
      </c>
      <c r="C427" s="1" t="str">
        <f t="shared" si="18"/>
        <v>Rodriguez Gallardo, San Felipe I</v>
      </c>
      <c r="D427" s="1" t="str">
        <f t="array" ref="D427">INDEX('zones in city -fixed'!$A$2:$A$62,MATCH(1,COUNTIF(A427,"*"&amp;'zones in city -fixed'!$A$2:$A$62&amp;"*"),0))</f>
        <v>San Felipe</v>
      </c>
      <c r="E427" s="1" t="e">
        <f t="array" ref="E427">INDEX(#REF!,MATCH(1,COUNTIF(B427,"*"&amp;#REF!&amp;"*"),0))</f>
        <v>#REF!</v>
      </c>
      <c r="F427" s="1" t="str">
        <f t="array" ref="F427">_xlfn.IFNA(INDEX('zones in city -fixed'!$A$2:$A$62,MATCH(1,COUNTIF(B427,"*"&amp;'zones in city -fixed'!$A$2:$A$62&amp;"*"),0)),D427)</f>
        <v>San Felipe</v>
      </c>
      <c r="G427" s="5" t="s">
        <v>31</v>
      </c>
      <c r="H427" s="5" t="s">
        <v>32</v>
      </c>
      <c r="I427" s="2" t="str">
        <f t="shared" si="19"/>
        <v>3200000</v>
      </c>
      <c r="J427" s="2" t="str">
        <f t="shared" si="20"/>
        <v>143</v>
      </c>
      <c r="K427"/>
    </row>
    <row r="428" spans="1:11" thickTop="1" thickBot="1" x14ac:dyDescent="0.3">
      <c r="A428" s="5" t="s">
        <v>1209</v>
      </c>
      <c r="B428" s="5" t="s">
        <v>1210</v>
      </c>
      <c r="C428" s="1" t="str">
        <f t="shared" si="18"/>
        <v>Gracia Conde 2309, Santo Niño</v>
      </c>
      <c r="D428" s="1" t="e">
        <f t="array" ref="D428">INDEX('zones in city -fixed'!$A$2:$A$62,MATCH(1,COUNTIF(A428,"*"&amp;'zones in city -fixed'!$A$2:$A$62&amp;"*"),0))</f>
        <v>#N/A</v>
      </c>
      <c r="E428" s="1" t="e">
        <f t="array" ref="E428">INDEX(#REF!,MATCH(1,COUNTIF(B428,"*"&amp;#REF!&amp;"*"),0))</f>
        <v>#REF!</v>
      </c>
      <c r="F428" s="1" t="e">
        <f t="array" ref="F428">_xlfn.IFNA(INDEX('zones in city -fixed'!$A$2:$A$62,MATCH(1,COUNTIF(B428,"*"&amp;'zones in city -fixed'!$A$2:$A$62&amp;"*"),0)),D428)</f>
        <v>#N/A</v>
      </c>
      <c r="G428" s="5" t="s">
        <v>1211</v>
      </c>
      <c r="H428" s="5" t="s">
        <v>58</v>
      </c>
      <c r="I428" s="2" t="str">
        <f t="shared" si="19"/>
        <v>900000</v>
      </c>
      <c r="J428" s="2" t="str">
        <f t="shared" si="20"/>
        <v>200</v>
      </c>
      <c r="K428"/>
    </row>
    <row r="429" spans="1:11" thickTop="1" thickBot="1" x14ac:dyDescent="0.3">
      <c r="A429" s="5" t="s">
        <v>1212</v>
      </c>
      <c r="B429" s="5" t="s">
        <v>1213</v>
      </c>
      <c r="C429" s="1" t="str">
        <f t="shared" si="18"/>
        <v>C. 12 A., Villa Juárez</v>
      </c>
      <c r="D429" s="1" t="str">
        <f t="array" ref="D429">INDEX('zones in city -fixed'!$A$2:$A$62,MATCH(1,COUNTIF(A429,"*"&amp;'zones in city -fixed'!$A$2:$A$62&amp;"*"),0))</f>
        <v>sur</v>
      </c>
      <c r="E429" s="1" t="e">
        <f t="array" ref="E429">INDEX(#REF!,MATCH(1,COUNTIF(B429,"*"&amp;#REF!&amp;"*"),0))</f>
        <v>#REF!</v>
      </c>
      <c r="F429" s="1" t="str">
        <f t="array" ref="F429">_xlfn.IFNA(INDEX('zones in city -fixed'!$A$2:$A$62,MATCH(1,COUNTIF(B429,"*"&amp;'zones in city -fixed'!$A$2:$A$62&amp;"*"),0)),D429)</f>
        <v>Villa</v>
      </c>
      <c r="G429" s="5" t="s">
        <v>90</v>
      </c>
      <c r="H429" s="5" t="s">
        <v>270</v>
      </c>
      <c r="I429" s="2" t="str">
        <f t="shared" si="19"/>
        <v>1280000</v>
      </c>
      <c r="J429" s="2" t="str">
        <f t="shared" si="20"/>
        <v>80</v>
      </c>
      <c r="K429"/>
    </row>
    <row r="430" spans="1:11" thickTop="1" thickBot="1" x14ac:dyDescent="0.3">
      <c r="A430" s="5" t="s">
        <v>1214</v>
      </c>
      <c r="B430" s="5" t="s">
        <v>1215</v>
      </c>
      <c r="C430" s="1" t="str">
        <f t="shared" si="18"/>
        <v>Universidad Autónoma De Coahuila, Residencial Universidad</v>
      </c>
      <c r="D430" s="1" t="str">
        <f t="array" ref="D430">INDEX('zones in city -fixed'!$A$2:$A$62,MATCH(1,COUNTIF(A430,"*"&amp;'zones in city -fixed'!$A$2:$A$62&amp;"*"),0))</f>
        <v>Universidad</v>
      </c>
      <c r="E430" s="1" t="e">
        <f t="array" ref="E430">INDEX(#REF!,MATCH(1,COUNTIF(B430,"*"&amp;#REF!&amp;"*"),0))</f>
        <v>#REF!</v>
      </c>
      <c r="F430" s="1" t="str">
        <f t="array" ref="F430">_xlfn.IFNA(INDEX('zones in city -fixed'!$A$2:$A$62,MATCH(1,COUNTIF(B430,"*"&amp;'zones in city -fixed'!$A$2:$A$62&amp;"*"),0)),D430)</f>
        <v>Universidad</v>
      </c>
      <c r="G430" s="5" t="s">
        <v>310</v>
      </c>
      <c r="H430" s="5" t="s">
        <v>1216</v>
      </c>
      <c r="I430" s="2" t="str">
        <f t="shared" si="19"/>
        <v>2750000</v>
      </c>
      <c r="J430" s="2" t="str">
        <f t="shared" si="20"/>
        <v>209</v>
      </c>
      <c r="K430"/>
    </row>
    <row r="431" spans="1:11" thickTop="1" thickBot="1" x14ac:dyDescent="0.3">
      <c r="A431" s="5" t="s">
        <v>1217</v>
      </c>
      <c r="B431" s="5" t="s">
        <v>1218</v>
      </c>
      <c r="C431" s="1" t="str">
        <f t="shared" si="18"/>
        <v>José María Ponce De León</v>
      </c>
      <c r="D431" s="1" t="str">
        <f t="array" ref="D431">INDEX('zones in city -fixed'!$A$2:$A$62,MATCH(1,COUNTIF(A431,"*"&amp;'zones in city -fixed'!$A$2:$A$62&amp;"*"),0))</f>
        <v>Leon</v>
      </c>
      <c r="E431" s="1" t="e">
        <f t="array" ref="E431">INDEX(#REF!,MATCH(1,COUNTIF(B431,"*"&amp;#REF!&amp;"*"),0))</f>
        <v>#REF!</v>
      </c>
      <c r="F431" s="1" t="str">
        <f t="array" ref="F431">_xlfn.IFNA(INDEX('zones in city -fixed'!$A$2:$A$62,MATCH(1,COUNTIF(B431,"*"&amp;'zones in city -fixed'!$A$2:$A$62&amp;"*"),0)),D431)</f>
        <v>Leon</v>
      </c>
      <c r="G431" s="5" t="s">
        <v>1219</v>
      </c>
      <c r="H431" s="5" t="s">
        <v>1220</v>
      </c>
      <c r="I431" s="2" t="str">
        <f t="shared" si="19"/>
        <v>1460000</v>
      </c>
      <c r="J431" s="2" t="str">
        <f t="shared" si="20"/>
        <v>204</v>
      </c>
      <c r="K431"/>
    </row>
    <row r="432" spans="1:11" thickTop="1" thickBot="1" x14ac:dyDescent="0.3">
      <c r="A432" s="5" t="s">
        <v>385</v>
      </c>
      <c r="B432" s="5" t="s">
        <v>1221</v>
      </c>
      <c r="C432" s="1" t="str">
        <f t="shared" si="18"/>
        <v>Leticia, Jardines Del Santuario</v>
      </c>
      <c r="D432" s="1" t="str">
        <f t="array" ref="D432">INDEX('zones in city -fixed'!$A$2:$A$62,MATCH(1,COUNTIF(A432,"*"&amp;'zones in city -fixed'!$A$2:$A$62&amp;"*"),0))</f>
        <v>Lomas del Santuario</v>
      </c>
      <c r="E432" s="1" t="e">
        <f t="array" ref="E432">INDEX(#REF!,MATCH(1,COUNTIF(B432,"*"&amp;#REF!&amp;"*"),0))</f>
        <v>#REF!</v>
      </c>
      <c r="F432" s="1" t="str">
        <f t="array" ref="F432">_xlfn.IFNA(INDEX('zones in city -fixed'!$A$2:$A$62,MATCH(1,COUNTIF(B432,"*"&amp;'zones in city -fixed'!$A$2:$A$62&amp;"*"),0)),D432)</f>
        <v>jardines</v>
      </c>
      <c r="G432" s="5" t="s">
        <v>1222</v>
      </c>
      <c r="H432" s="5" t="s">
        <v>1223</v>
      </c>
      <c r="I432" s="2" t="str">
        <f t="shared" si="19"/>
        <v>12000000</v>
      </c>
      <c r="J432" s="2" t="str">
        <f t="shared" si="20"/>
        <v>484</v>
      </c>
      <c r="K432"/>
    </row>
    <row r="433" spans="1:11" thickTop="1" thickBot="1" x14ac:dyDescent="0.3">
      <c r="A433" s="5" t="s">
        <v>385</v>
      </c>
      <c r="B433" s="5" t="s">
        <v>1224</v>
      </c>
      <c r="C433" s="1" t="str">
        <f t="shared" si="18"/>
        <v>Presa Bosquilla, Lomas Del Santuario</v>
      </c>
      <c r="D433" s="1" t="str">
        <f t="array" ref="D433">INDEX('zones in city -fixed'!$A$2:$A$62,MATCH(1,COUNTIF(A433,"*"&amp;'zones in city -fixed'!$A$2:$A$62&amp;"*"),0))</f>
        <v>Lomas del Santuario</v>
      </c>
      <c r="E433" s="1" t="e">
        <f t="array" ref="E433">INDEX(#REF!,MATCH(1,COUNTIF(B433,"*"&amp;#REF!&amp;"*"),0))</f>
        <v>#REF!</v>
      </c>
      <c r="F433" s="1" t="str">
        <f t="array" ref="F433">_xlfn.IFNA(INDEX('zones in city -fixed'!$A$2:$A$62,MATCH(1,COUNTIF(B433,"*"&amp;'zones in city -fixed'!$A$2:$A$62&amp;"*"),0)),D433)</f>
        <v>Lomas del Santuario</v>
      </c>
      <c r="G433" s="5" t="s">
        <v>426</v>
      </c>
      <c r="H433" s="5" t="s">
        <v>117</v>
      </c>
      <c r="I433" s="2" t="str">
        <f t="shared" si="19"/>
        <v>5900000</v>
      </c>
      <c r="J433" s="2" t="str">
        <f t="shared" si="20"/>
        <v>287</v>
      </c>
      <c r="K433"/>
    </row>
    <row r="434" spans="1:11" thickTop="1" thickBot="1" x14ac:dyDescent="0.3">
      <c r="A434" s="5" t="s">
        <v>1225</v>
      </c>
      <c r="B434" s="5" t="s">
        <v>1226</v>
      </c>
      <c r="C434" s="1" t="str">
        <f t="shared" si="18"/>
        <v>Praderas De León</v>
      </c>
      <c r="D434" s="1" t="str">
        <f t="array" ref="D434">INDEX('zones in city -fixed'!$A$2:$A$62,MATCH(1,COUNTIF(A434,"*"&amp;'zones in city -fixed'!$A$2:$A$62&amp;"*"),0))</f>
        <v>Leon</v>
      </c>
      <c r="E434" s="1" t="e">
        <f t="array" ref="E434">INDEX(#REF!,MATCH(1,COUNTIF(B434,"*"&amp;#REF!&amp;"*"),0))</f>
        <v>#REF!</v>
      </c>
      <c r="F434" s="1" t="str">
        <f t="array" ref="F434">_xlfn.IFNA(INDEX('zones in city -fixed'!$A$2:$A$62,MATCH(1,COUNTIF(B434,"*"&amp;'zones in city -fixed'!$A$2:$A$62&amp;"*"),0)),D434)</f>
        <v>Pradera</v>
      </c>
      <c r="G434" s="5" t="s">
        <v>559</v>
      </c>
      <c r="H434" s="5" t="s">
        <v>655</v>
      </c>
      <c r="I434" s="2" t="str">
        <f t="shared" si="19"/>
        <v>2250000</v>
      </c>
      <c r="J434" s="2" t="str">
        <f t="shared" si="20"/>
        <v>289</v>
      </c>
      <c r="K434"/>
    </row>
    <row r="435" spans="1:11" thickTop="1" thickBot="1" x14ac:dyDescent="0.3">
      <c r="A435" s="5" t="s">
        <v>1227</v>
      </c>
      <c r="B435" s="5" t="s">
        <v>1228</v>
      </c>
      <c r="C435" s="1" t="str">
        <f t="shared" si="18"/>
        <v>Cerrada La Cantera</v>
      </c>
      <c r="D435" s="1" t="e">
        <f t="array" ref="D435">INDEX('zones in city -fixed'!$A$2:$A$62,MATCH(1,COUNTIF(A435,"*"&amp;'zones in city -fixed'!$A$2:$A$62&amp;"*"),0))</f>
        <v>#N/A</v>
      </c>
      <c r="E435" s="1" t="e">
        <f t="array" ref="E435">INDEX(#REF!,MATCH(1,COUNTIF(B435,"*"&amp;#REF!&amp;"*"),0))</f>
        <v>#REF!</v>
      </c>
      <c r="F435" s="1" t="str">
        <f t="array" ref="F435">_xlfn.IFNA(INDEX('zones in city -fixed'!$A$2:$A$62,MATCH(1,COUNTIF(B435,"*"&amp;'zones in city -fixed'!$A$2:$A$62&amp;"*"),0)),D435)</f>
        <v>Cantera</v>
      </c>
      <c r="G435" s="5" t="s">
        <v>818</v>
      </c>
      <c r="H435" s="5" t="s">
        <v>113</v>
      </c>
      <c r="I435" s="2" t="str">
        <f t="shared" si="19"/>
        <v>3500000</v>
      </c>
      <c r="J435" s="2" t="str">
        <f t="shared" si="20"/>
        <v>150</v>
      </c>
      <c r="K435"/>
    </row>
    <row r="436" spans="1:11" thickTop="1" thickBot="1" x14ac:dyDescent="0.3">
      <c r="A436" s="5" t="s">
        <v>1229</v>
      </c>
      <c r="B436" s="5" t="s">
        <v>1230</v>
      </c>
      <c r="C436" s="1" t="str">
        <f t="shared" si="18"/>
        <v>Bosque Emperador 1817, Los Sicomoros</v>
      </c>
      <c r="D436" s="1" t="str">
        <f t="array" ref="D436">INDEX('zones in city -fixed'!$A$2:$A$62,MATCH(1,COUNTIF(A436,"*"&amp;'zones in city -fixed'!$A$2:$A$62&amp;"*"),0))</f>
        <v>Los</v>
      </c>
      <c r="E436" s="1" t="e">
        <f t="array" ref="E436">INDEX(#REF!,MATCH(1,COUNTIF(B436,"*"&amp;#REF!&amp;"*"),0))</f>
        <v>#REF!</v>
      </c>
      <c r="F436" s="1" t="str">
        <f t="array" ref="F436">_xlfn.IFNA(INDEX('zones in city -fixed'!$A$2:$A$62,MATCH(1,COUNTIF(B436,"*"&amp;'zones in city -fixed'!$A$2:$A$62&amp;"*"),0)),D436)</f>
        <v>Bosque</v>
      </c>
      <c r="G436" s="5" t="s">
        <v>791</v>
      </c>
      <c r="H436" s="5" t="s">
        <v>368</v>
      </c>
      <c r="I436" s="2" t="str">
        <f t="shared" si="19"/>
        <v>2780000</v>
      </c>
      <c r="J436" s="2" t="str">
        <f t="shared" si="20"/>
        <v>248</v>
      </c>
      <c r="K436"/>
    </row>
    <row r="437" spans="1:11" thickTop="1" thickBot="1" x14ac:dyDescent="0.3">
      <c r="A437" s="5" t="s">
        <v>29</v>
      </c>
      <c r="B437" s="5" t="s">
        <v>30</v>
      </c>
      <c r="C437" s="1" t="str">
        <f t="shared" si="18"/>
        <v>San Felipe I</v>
      </c>
      <c r="D437" s="1" t="str">
        <f t="array" ref="D437">INDEX('zones in city -fixed'!$A$2:$A$62,MATCH(1,COUNTIF(A437,"*"&amp;'zones in city -fixed'!$A$2:$A$62&amp;"*"),0))</f>
        <v>San Felipe</v>
      </c>
      <c r="E437" s="1" t="e">
        <f t="array" ref="E437">INDEX(#REF!,MATCH(1,COUNTIF(B437,"*"&amp;#REF!&amp;"*"),0))</f>
        <v>#REF!</v>
      </c>
      <c r="F437" s="1" t="str">
        <f t="array" ref="F437">_xlfn.IFNA(INDEX('zones in city -fixed'!$A$2:$A$62,MATCH(1,COUNTIF(B437,"*"&amp;'zones in city -fixed'!$A$2:$A$62&amp;"*"),0)),D437)</f>
        <v>San Felipe</v>
      </c>
      <c r="G437" s="5" t="s">
        <v>50</v>
      </c>
      <c r="H437" s="5" t="s">
        <v>1231</v>
      </c>
      <c r="I437" s="2" t="str">
        <f t="shared" si="19"/>
        <v>4500000</v>
      </c>
      <c r="J437" s="2" t="str">
        <f t="shared" si="20"/>
        <v>449</v>
      </c>
      <c r="K437"/>
    </row>
    <row r="438" spans="1:11" thickTop="1" thickBot="1" x14ac:dyDescent="0.3">
      <c r="A438" s="5" t="s">
        <v>936</v>
      </c>
      <c r="B438" s="5" t="s">
        <v>26</v>
      </c>
      <c r="C438" s="1" t="str">
        <f t="shared" si="18"/>
        <v>Bosques Del Valle</v>
      </c>
      <c r="D438" s="1" t="str">
        <f t="array" ref="D438">INDEX('zones in city -fixed'!$A$2:$A$62,MATCH(1,COUNTIF(A438,"*"&amp;'zones in city -fixed'!$A$2:$A$62&amp;"*"),0))</f>
        <v>Bosque</v>
      </c>
      <c r="E438" s="1" t="e">
        <f t="array" ref="E438">INDEX(#REF!,MATCH(1,COUNTIF(B438,"*"&amp;#REF!&amp;"*"),0))</f>
        <v>#REF!</v>
      </c>
      <c r="F438" s="1" t="str">
        <f t="array" ref="F438">_xlfn.IFNA(INDEX('zones in city -fixed'!$A$2:$A$62,MATCH(1,COUNTIF(B438,"*"&amp;'zones in city -fixed'!$A$2:$A$62&amp;"*"),0)),D438)</f>
        <v>Bosque</v>
      </c>
      <c r="G438" s="5" t="s">
        <v>320</v>
      </c>
      <c r="H438" s="5" t="s">
        <v>1038</v>
      </c>
      <c r="I438" s="2" t="str">
        <f t="shared" si="19"/>
        <v>5300000</v>
      </c>
      <c r="J438" s="2" t="str">
        <f t="shared" si="20"/>
        <v>304</v>
      </c>
      <c r="K438"/>
    </row>
    <row r="439" spans="1:11" thickTop="1" thickBot="1" x14ac:dyDescent="0.3">
      <c r="A439" s="5" t="s">
        <v>1232</v>
      </c>
      <c r="B439" s="5" t="s">
        <v>505</v>
      </c>
      <c r="C439" s="1" t="str">
        <f t="shared" si="18"/>
        <v>Quintas Del Sol</v>
      </c>
      <c r="D439" s="1" t="str">
        <f t="array" ref="D439">INDEX('zones in city -fixed'!$A$2:$A$62,MATCH(1,COUNTIF(A439,"*"&amp;'zones in city -fixed'!$A$2:$A$62&amp;"*"),0))</f>
        <v>Quintas del Sol</v>
      </c>
      <c r="E439" s="1" t="e">
        <f t="array" ref="E439">INDEX(#REF!,MATCH(1,COUNTIF(B439,"*"&amp;#REF!&amp;"*"),0))</f>
        <v>#REF!</v>
      </c>
      <c r="F439" s="1" t="str">
        <f t="array" ref="F439">_xlfn.IFNA(INDEX('zones in city -fixed'!$A$2:$A$62,MATCH(1,COUNTIF(B439,"*"&amp;'zones in city -fixed'!$A$2:$A$62&amp;"*"),0)),D439)</f>
        <v>Quintas del Sol</v>
      </c>
      <c r="G439" s="5" t="s">
        <v>401</v>
      </c>
      <c r="H439" s="5" t="s">
        <v>161</v>
      </c>
      <c r="I439" s="2" t="str">
        <f t="shared" si="19"/>
        <v>3300000</v>
      </c>
      <c r="J439" s="2" t="str">
        <f t="shared" si="20"/>
        <v>140</v>
      </c>
      <c r="K439"/>
    </row>
    <row r="440" spans="1:11" thickTop="1" thickBot="1" x14ac:dyDescent="0.3">
      <c r="A440" s="5" t="s">
        <v>1233</v>
      </c>
      <c r="B440" s="5" t="s">
        <v>1234</v>
      </c>
      <c r="C440" s="1" t="str">
        <f t="shared" si="18"/>
        <v>Sierra Del Berrendo, Hacienda Santa Fé</v>
      </c>
      <c r="D440" s="1" t="str">
        <f t="array" ref="D440">INDEX('zones in city -fixed'!$A$2:$A$62,MATCH(1,COUNTIF(A440,"*"&amp;'zones in city -fixed'!$A$2:$A$62&amp;"*"),0))</f>
        <v>Hacienda</v>
      </c>
      <c r="E440" s="1" t="e">
        <f t="array" ref="E440">INDEX(#REF!,MATCH(1,COUNTIF(B440,"*"&amp;#REF!&amp;"*"),0))</f>
        <v>#REF!</v>
      </c>
      <c r="F440" s="1" t="str">
        <f t="array" ref="F440">_xlfn.IFNA(INDEX('zones in city -fixed'!$A$2:$A$62,MATCH(1,COUNTIF(B440,"*"&amp;'zones in city -fixed'!$A$2:$A$62&amp;"*"),0)),D440)</f>
        <v>Hacienda</v>
      </c>
      <c r="G440" s="5" t="s">
        <v>1235</v>
      </c>
      <c r="H440" s="5" t="s">
        <v>1236</v>
      </c>
      <c r="I440" s="2" t="str">
        <f t="shared" si="19"/>
        <v>16800000</v>
      </c>
      <c r="J440" s="2" t="str">
        <f t="shared" si="20"/>
        <v>2,111</v>
      </c>
      <c r="K440"/>
    </row>
    <row r="441" spans="1:11" thickTop="1" thickBot="1" x14ac:dyDescent="0.3">
      <c r="A441" s="5" t="s">
        <v>1237</v>
      </c>
      <c r="B441" s="5" t="s">
        <v>1238</v>
      </c>
      <c r="C441" s="1" t="str">
        <f t="shared" si="18"/>
        <v>Vallarta 5104, Las Granjas</v>
      </c>
      <c r="D441" s="1" t="e">
        <f t="array" ref="D441">INDEX('zones in city -fixed'!$A$2:$A$62,MATCH(1,COUNTIF(A441,"*"&amp;'zones in city -fixed'!$A$2:$A$62&amp;"*"),0))</f>
        <v>#N/A</v>
      </c>
      <c r="E441" s="1" t="e">
        <f t="array" ref="E441">INDEX(#REF!,MATCH(1,COUNTIF(B441,"*"&amp;#REF!&amp;"*"),0))</f>
        <v>#REF!</v>
      </c>
      <c r="F441" s="1" t="str">
        <f t="array" ref="F441">_xlfn.IFNA(INDEX('zones in city -fixed'!$A$2:$A$62,MATCH(1,COUNTIF(B441,"*"&amp;'zones in city -fixed'!$A$2:$A$62&amp;"*"),0)),D441)</f>
        <v>Granjas</v>
      </c>
      <c r="G441" s="5" t="s">
        <v>720</v>
      </c>
      <c r="H441" s="5" t="s">
        <v>611</v>
      </c>
      <c r="I441" s="2" t="str">
        <f t="shared" si="19"/>
        <v>2600000</v>
      </c>
      <c r="J441" s="2" t="str">
        <f t="shared" si="20"/>
        <v>199</v>
      </c>
      <c r="K441"/>
    </row>
    <row r="442" spans="1:11" thickTop="1" thickBot="1" x14ac:dyDescent="0.3">
      <c r="A442" s="5" t="s">
        <v>1239</v>
      </c>
      <c r="B442" s="5" t="s">
        <v>1240</v>
      </c>
      <c r="C442" s="1" t="str">
        <f t="shared" si="18"/>
        <v>Universidad De Palermo, Lomas Universidad</v>
      </c>
      <c r="D442" s="1" t="str">
        <f t="array" ref="D442">INDEX('zones in city -fixed'!$A$2:$A$62,MATCH(1,COUNTIF(A442,"*"&amp;'zones in city -fixed'!$A$2:$A$62&amp;"*"),0))</f>
        <v>Universidad</v>
      </c>
      <c r="E442" s="1" t="e">
        <f t="array" ref="E442">INDEX(#REF!,MATCH(1,COUNTIF(B442,"*"&amp;#REF!&amp;"*"),0))</f>
        <v>#REF!</v>
      </c>
      <c r="F442" s="1" t="str">
        <f t="array" ref="F442">_xlfn.IFNA(INDEX('zones in city -fixed'!$A$2:$A$62,MATCH(1,COUNTIF(B442,"*"&amp;'zones in city -fixed'!$A$2:$A$62&amp;"*"),0)),D442)</f>
        <v>Universidad</v>
      </c>
      <c r="G442" s="5" t="s">
        <v>451</v>
      </c>
      <c r="H442" s="5" t="s">
        <v>598</v>
      </c>
      <c r="I442" s="2" t="str">
        <f t="shared" si="19"/>
        <v>2450000</v>
      </c>
      <c r="J442" s="2" t="str">
        <f t="shared" si="20"/>
        <v>217</v>
      </c>
      <c r="K442"/>
    </row>
    <row r="443" spans="1:11" thickTop="1" thickBot="1" x14ac:dyDescent="0.3">
      <c r="A443" s="5" t="s">
        <v>1241</v>
      </c>
      <c r="B443" s="5" t="s">
        <v>1242</v>
      </c>
      <c r="C443" s="1" t="str">
        <f t="shared" si="18"/>
        <v>Hacienda Carlota</v>
      </c>
      <c r="D443" s="1" t="e">
        <f t="array" ref="D443">INDEX('zones in city -fixed'!$A$2:$A$62,MATCH(1,COUNTIF(A443,"*"&amp;'zones in city -fixed'!$A$2:$A$62&amp;"*"),0))</f>
        <v>#N/A</v>
      </c>
      <c r="E443" s="1" t="e">
        <f t="array" ref="E443">INDEX(#REF!,MATCH(1,COUNTIF(B443,"*"&amp;#REF!&amp;"*"),0))</f>
        <v>#REF!</v>
      </c>
      <c r="F443" s="1" t="str">
        <f t="array" ref="F443">_xlfn.IFNA(INDEX('zones in city -fixed'!$A$2:$A$62,MATCH(1,COUNTIF(B443,"*"&amp;'zones in city -fixed'!$A$2:$A$62&amp;"*"),0)),D443)</f>
        <v>Hacienda</v>
      </c>
      <c r="G443" s="5" t="s">
        <v>1243</v>
      </c>
      <c r="H443" s="5" t="s">
        <v>702</v>
      </c>
      <c r="I443" s="2" t="str">
        <f t="shared" si="19"/>
        <v>2330000</v>
      </c>
      <c r="J443" s="2" t="str">
        <f t="shared" si="20"/>
        <v>156</v>
      </c>
      <c r="K443"/>
    </row>
    <row r="444" spans="1:11" thickTop="1" thickBot="1" x14ac:dyDescent="0.3">
      <c r="A444" s="5" t="s">
        <v>1244</v>
      </c>
      <c r="B444" s="5" t="s">
        <v>1245</v>
      </c>
      <c r="C444" s="1" t="str">
        <f t="shared" si="18"/>
        <v>Universidad De Las Américas, Residencial Universidad</v>
      </c>
      <c r="D444" s="1" t="str">
        <f t="array" ref="D444">INDEX('zones in city -fixed'!$A$2:$A$62,MATCH(1,COUNTIF(A444,"*"&amp;'zones in city -fixed'!$A$2:$A$62&amp;"*"),0))</f>
        <v>norte</v>
      </c>
      <c r="E444" s="1" t="e">
        <f t="array" ref="E444">INDEX(#REF!,MATCH(1,COUNTIF(B444,"*"&amp;#REF!&amp;"*"),0))</f>
        <v>#REF!</v>
      </c>
      <c r="F444" s="1" t="str">
        <f t="array" ref="F444">_xlfn.IFNA(INDEX('zones in city -fixed'!$A$2:$A$62,MATCH(1,COUNTIF(B444,"*"&amp;'zones in city -fixed'!$A$2:$A$62&amp;"*"),0)),D444)</f>
        <v>Universidad</v>
      </c>
      <c r="G444" s="5" t="s">
        <v>307</v>
      </c>
      <c r="H444" s="5" t="s">
        <v>759</v>
      </c>
      <c r="I444" s="2" t="str">
        <f t="shared" si="19"/>
        <v>2650000</v>
      </c>
      <c r="J444" s="2" t="str">
        <f t="shared" si="20"/>
        <v>230</v>
      </c>
      <c r="K444" s="2">
        <f>I444/J444</f>
        <v>11521.739130434782</v>
      </c>
    </row>
    <row r="445" spans="1:11" thickTop="1" thickBot="1" x14ac:dyDescent="0.3">
      <c r="A445" s="5" t="s">
        <v>1112</v>
      </c>
      <c r="B445" s="5" t="s">
        <v>765</v>
      </c>
      <c r="C445" s="1" t="str">
        <f t="shared" si="18"/>
        <v>Lomas Del Rejón</v>
      </c>
      <c r="D445" s="1" t="str">
        <f t="array" ref="D445">INDEX('zones in city -fixed'!$A$2:$A$62,MATCH(1,COUNTIF(A445,"*"&amp;'zones in city -fixed'!$A$2:$A$62&amp;"*"),0))</f>
        <v>Bosque</v>
      </c>
      <c r="E445" s="1" t="e">
        <f t="array" ref="E445">INDEX(#REF!,MATCH(1,COUNTIF(B445,"*"&amp;#REF!&amp;"*"),0))</f>
        <v>#REF!</v>
      </c>
      <c r="F445" s="1" t="str">
        <f t="array" ref="F445">_xlfn.IFNA(INDEX('zones in city -fixed'!$A$2:$A$62,MATCH(1,COUNTIF(B445,"*"&amp;'zones in city -fixed'!$A$2:$A$62&amp;"*"),0)),D445)</f>
        <v>Bosque</v>
      </c>
      <c r="G445" s="5" t="s">
        <v>874</v>
      </c>
      <c r="H445" s="5" t="s">
        <v>544</v>
      </c>
      <c r="I445" s="2" t="str">
        <f t="shared" si="19"/>
        <v>7850000</v>
      </c>
      <c r="J445" s="2" t="str">
        <f t="shared" si="20"/>
        <v>324</v>
      </c>
      <c r="K445"/>
    </row>
    <row r="446" spans="1:11" thickTop="1" thickBot="1" x14ac:dyDescent="0.3">
      <c r="A446" s="5" t="s">
        <v>1246</v>
      </c>
      <c r="B446" s="5" t="s">
        <v>1247</v>
      </c>
      <c r="C446" s="1" t="str">
        <f t="shared" si="18"/>
        <v>Lomas Universidad, Lomas Universidad</v>
      </c>
      <c r="D446" s="1" t="str">
        <f t="array" ref="D446">INDEX('zones in city -fixed'!$A$2:$A$62,MATCH(1,COUNTIF(A446,"*"&amp;'zones in city -fixed'!$A$2:$A$62&amp;"*"),0))</f>
        <v>Universidad</v>
      </c>
      <c r="E446" s="1" t="e">
        <f t="array" ref="E446">INDEX(#REF!,MATCH(1,COUNTIF(B446,"*"&amp;#REF!&amp;"*"),0))</f>
        <v>#REF!</v>
      </c>
      <c r="F446" s="1" t="str">
        <f t="array" ref="F446">_xlfn.IFNA(INDEX('zones in city -fixed'!$A$2:$A$62,MATCH(1,COUNTIF(B446,"*"&amp;'zones in city -fixed'!$A$2:$A$62&amp;"*"),0)),D446)</f>
        <v>Universidad</v>
      </c>
      <c r="G446" s="5" t="s">
        <v>401</v>
      </c>
      <c r="H446" s="5" t="s">
        <v>880</v>
      </c>
      <c r="I446" s="2" t="str">
        <f t="shared" si="19"/>
        <v>3300000</v>
      </c>
      <c r="J446" s="2" t="str">
        <f t="shared" si="20"/>
        <v>240</v>
      </c>
      <c r="K446"/>
    </row>
    <row r="447" spans="1:11" thickTop="1" thickBot="1" x14ac:dyDescent="0.3">
      <c r="A447" s="5" t="s">
        <v>1450</v>
      </c>
      <c r="B447" s="5" t="s">
        <v>2634</v>
      </c>
      <c r="C447" s="1" t="str">
        <f t="shared" si="18"/>
        <v>Maguarichi, Parral</v>
      </c>
      <c r="D447" s="1" t="e">
        <f t="array" ref="D447">INDEX('zones in city -fixed'!$A$2:$A$62,MATCH(1,COUNTIF(A447,"*"&amp;'zones in city -fixed'!$A$2:$A$62&amp;"*"),0))</f>
        <v>#N/A</v>
      </c>
      <c r="E447" s="1" t="e">
        <f t="array" ref="E447">INDEX(#REF!,MATCH(1,COUNTIF(B447,"*"&amp;#REF!&amp;"*"),0))</f>
        <v>#REF!</v>
      </c>
      <c r="F447" s="1" t="str">
        <f t="array" ref="F447">_xlfn.IFNA(INDEX('zones in city -fixed'!$A$2:$A$62,MATCH(1,COUNTIF(B447,"*"&amp;'zones in city -fixed'!$A$2:$A$62&amp;"*"),0)),D447)</f>
        <v>Quintas Carolinas</v>
      </c>
      <c r="G447" s="5" t="s">
        <v>357</v>
      </c>
      <c r="H447" s="5" t="s">
        <v>685</v>
      </c>
      <c r="I447" s="2" t="str">
        <f t="shared" si="19"/>
        <v>1950000</v>
      </c>
      <c r="J447" s="2" t="str">
        <f t="shared" si="20"/>
        <v>220</v>
      </c>
      <c r="K447" s="2">
        <f>I447/J447</f>
        <v>8863.636363636364</v>
      </c>
    </row>
    <row r="448" spans="1:11" thickTop="1" thickBot="1" x14ac:dyDescent="0.3">
      <c r="A448" s="5" t="s">
        <v>1251</v>
      </c>
      <c r="B448" s="5" t="s">
        <v>1252</v>
      </c>
      <c r="C448" s="1" t="str">
        <f t="shared" si="18"/>
        <v>Presa Del Bosque, Lomas Del Santuario</v>
      </c>
      <c r="D448" s="1" t="str">
        <f t="array" ref="D448">INDEX('zones in city -fixed'!$A$2:$A$62,MATCH(1,COUNTIF(A448,"*"&amp;'zones in city -fixed'!$A$2:$A$62&amp;"*"),0))</f>
        <v>Centro</v>
      </c>
      <c r="E448" s="1" t="e">
        <f t="array" ref="E448">INDEX(#REF!,MATCH(1,COUNTIF(B448,"*"&amp;#REF!&amp;"*"),0))</f>
        <v>#REF!</v>
      </c>
      <c r="F448" s="1" t="str">
        <f t="array" ref="F448">_xlfn.IFNA(INDEX('zones in city -fixed'!$A$2:$A$62,MATCH(1,COUNTIF(B448,"*"&amp;'zones in city -fixed'!$A$2:$A$62&amp;"*"),0)),D448)</f>
        <v>Lomas del Santuario</v>
      </c>
      <c r="G448" s="5" t="s">
        <v>16</v>
      </c>
      <c r="H448" s="5" t="s">
        <v>1253</v>
      </c>
      <c r="I448" s="2" t="str">
        <f t="shared" si="19"/>
        <v>4200000</v>
      </c>
      <c r="J448" s="2" t="str">
        <f t="shared" si="20"/>
        <v>279</v>
      </c>
      <c r="K448"/>
    </row>
    <row r="449" spans="1:11" thickTop="1" thickBot="1" x14ac:dyDescent="0.3">
      <c r="A449" s="5" t="s">
        <v>1254</v>
      </c>
      <c r="B449" s="5" t="s">
        <v>1255</v>
      </c>
      <c r="C449" s="1" t="str">
        <f t="shared" si="18"/>
        <v>Altavista, Altavista</v>
      </c>
      <c r="D449" s="1" t="str">
        <f t="array" ref="D449">INDEX('zones in city -fixed'!$A$2:$A$62,MATCH(1,COUNTIF(A449,"*"&amp;'zones in city -fixed'!$A$2:$A$62&amp;"*"),0))</f>
        <v>Vista</v>
      </c>
      <c r="E449" s="1" t="e">
        <f t="array" ref="E449">INDEX(#REF!,MATCH(1,COUNTIF(B449,"*"&amp;#REF!&amp;"*"),0))</f>
        <v>#REF!</v>
      </c>
      <c r="F449" s="1" t="str">
        <f t="array" ref="F449">_xlfn.IFNA(INDEX('zones in city -fixed'!$A$2:$A$62,MATCH(1,COUNTIF(B449,"*"&amp;'zones in city -fixed'!$A$2:$A$62&amp;"*"),0)),D449)</f>
        <v>Vista</v>
      </c>
      <c r="G449" s="5" t="s">
        <v>105</v>
      </c>
      <c r="H449" s="5" t="s">
        <v>839</v>
      </c>
      <c r="I449" s="2" t="str">
        <f t="shared" si="19"/>
        <v>10000000</v>
      </c>
      <c r="J449" s="2" t="str">
        <f t="shared" si="20"/>
        <v>485</v>
      </c>
      <c r="K449"/>
    </row>
    <row r="450" spans="1:11" thickTop="1" thickBot="1" x14ac:dyDescent="0.3">
      <c r="A450" s="5" t="s">
        <v>1256</v>
      </c>
      <c r="B450" s="5" t="s">
        <v>1257</v>
      </c>
      <c r="C450" s="1" t="str">
        <f t="shared" ref="C450:C513" si="21">LEFT(B450,FIND("Chih",B450)-3)</f>
        <v>C. Mina De Los Arisos, Villa Del Real I, Ii, Iii, Iv Y V</v>
      </c>
      <c r="D450" s="1" t="str">
        <f t="array" ref="D450">INDEX('zones in city -fixed'!$A$2:$A$62,MATCH(1,COUNTIF(A450,"*"&amp;'zones in city -fixed'!$A$2:$A$62&amp;"*"),0))</f>
        <v>Villa</v>
      </c>
      <c r="E450" s="1" t="e">
        <f t="array" ref="E450">INDEX(#REF!,MATCH(1,COUNTIF(B450,"*"&amp;#REF!&amp;"*"),0))</f>
        <v>#REF!</v>
      </c>
      <c r="F450" s="1" t="str">
        <f t="array" ref="F450">_xlfn.IFNA(INDEX('zones in city -fixed'!$A$2:$A$62,MATCH(1,COUNTIF(B450,"*"&amp;'zones in city -fixed'!$A$2:$A$62&amp;"*"),0)),D450)</f>
        <v>Villa</v>
      </c>
      <c r="G450" s="5" t="s">
        <v>853</v>
      </c>
      <c r="H450" s="5" t="s">
        <v>1258</v>
      </c>
      <c r="I450" s="2" t="str">
        <f t="shared" ref="I450:I513" si="22">LEFT(G450,FIND(" ",G450)-1)</f>
        <v>1190000</v>
      </c>
      <c r="J450" s="2" t="str">
        <f t="shared" ref="J450:J513" si="23">LEFT(H450,FIND(" ",H450)-1)</f>
        <v>188</v>
      </c>
      <c r="K450"/>
    </row>
    <row r="451" spans="1:11" thickTop="1" thickBot="1" x14ac:dyDescent="0.3">
      <c r="A451" s="5" t="s">
        <v>1259</v>
      </c>
      <c r="B451" s="5" t="s">
        <v>1260</v>
      </c>
      <c r="C451" s="1" t="str">
        <f t="shared" si="21"/>
        <v>Periferico R. Almada, Villa Juárez (rancheria Juárez)</v>
      </c>
      <c r="D451" s="1" t="e">
        <f t="array" ref="D451">INDEX('zones in city -fixed'!$A$2:$A$62,MATCH(1,COUNTIF(A451,"*"&amp;'zones in city -fixed'!$A$2:$A$62&amp;"*"),0))</f>
        <v>#N/A</v>
      </c>
      <c r="E451" s="1" t="e">
        <f t="array" ref="E451">INDEX(#REF!,MATCH(1,COUNTIF(B451,"*"&amp;#REF!&amp;"*"),0))</f>
        <v>#REF!</v>
      </c>
      <c r="F451" s="1" t="str">
        <f t="array" ref="F451">_xlfn.IFNA(INDEX('zones in city -fixed'!$A$2:$A$62,MATCH(1,COUNTIF(B451,"*"&amp;'zones in city -fixed'!$A$2:$A$62&amp;"*"),0)),D451)</f>
        <v>Villa</v>
      </c>
      <c r="G451" s="5" t="s">
        <v>455</v>
      </c>
      <c r="H451" s="5" t="s">
        <v>702</v>
      </c>
      <c r="I451" s="2" t="str">
        <f t="shared" si="22"/>
        <v>1600000</v>
      </c>
      <c r="J451" s="2" t="str">
        <f t="shared" si="23"/>
        <v>156</v>
      </c>
      <c r="K451"/>
    </row>
    <row r="452" spans="1:11" thickTop="1" thickBot="1" x14ac:dyDescent="0.3">
      <c r="A452" s="5" t="s">
        <v>719</v>
      </c>
      <c r="B452" s="5" t="s">
        <v>415</v>
      </c>
      <c r="C452" s="1" t="str">
        <f t="shared" si="21"/>
        <v>Diamante Reliz</v>
      </c>
      <c r="D452" s="1" t="str">
        <f t="array" ref="D452">INDEX('zones in city -fixed'!$A$2:$A$62,MATCH(1,COUNTIF(A452,"*"&amp;'zones in city -fixed'!$A$2:$A$62&amp;"*"),0))</f>
        <v>Reliz</v>
      </c>
      <c r="E452" s="1" t="e">
        <f t="array" ref="E452">INDEX(#REF!,MATCH(1,COUNTIF(B452,"*"&amp;#REF!&amp;"*"),0))</f>
        <v>#REF!</v>
      </c>
      <c r="F452" s="1" t="str">
        <f t="array" ref="F452">_xlfn.IFNA(INDEX('zones in city -fixed'!$A$2:$A$62,MATCH(1,COUNTIF(B452,"*"&amp;'zones in city -fixed'!$A$2:$A$62&amp;"*"),0)),D452)</f>
        <v>Reliz</v>
      </c>
      <c r="G452" s="5" t="s">
        <v>720</v>
      </c>
      <c r="H452" s="5" t="s">
        <v>679</v>
      </c>
      <c r="I452" s="2" t="str">
        <f t="shared" si="22"/>
        <v>2600000</v>
      </c>
      <c r="J452" s="2" t="str">
        <f t="shared" si="23"/>
        <v>177</v>
      </c>
      <c r="K452"/>
    </row>
    <row r="453" spans="1:11" thickTop="1" thickBot="1" x14ac:dyDescent="0.3">
      <c r="A453" s="5" t="s">
        <v>1072</v>
      </c>
      <c r="B453" s="5" t="s">
        <v>915</v>
      </c>
      <c r="C453" s="1" t="str">
        <f t="shared" si="21"/>
        <v>Paseo De Las Rinconadas, Bosques Del Valle</v>
      </c>
      <c r="D453" s="1" t="str">
        <f t="array" ref="D453">INDEX('zones in city -fixed'!$A$2:$A$62,MATCH(1,COUNTIF(A453,"*"&amp;'zones in city -fixed'!$A$2:$A$62&amp;"*"),0))</f>
        <v>Bosque</v>
      </c>
      <c r="E453" s="1" t="e">
        <f t="array" ref="E453">INDEX(#REF!,MATCH(1,COUNTIF(B453,"*"&amp;#REF!&amp;"*"),0))</f>
        <v>#REF!</v>
      </c>
      <c r="F453" s="1" t="str">
        <f t="array" ref="F453">_xlfn.IFNA(INDEX('zones in city -fixed'!$A$2:$A$62,MATCH(1,COUNTIF(B453,"*"&amp;'zones in city -fixed'!$A$2:$A$62&amp;"*"),0)),D453)</f>
        <v>Paseo</v>
      </c>
      <c r="G453" s="5" t="s">
        <v>277</v>
      </c>
      <c r="H453" s="5" t="s">
        <v>17</v>
      </c>
      <c r="I453" s="2" t="str">
        <f t="shared" si="22"/>
        <v>4900000</v>
      </c>
      <c r="J453" s="2" t="str">
        <f t="shared" si="23"/>
        <v>350</v>
      </c>
      <c r="K453"/>
    </row>
    <row r="454" spans="1:11" thickTop="1" thickBot="1" x14ac:dyDescent="0.3">
      <c r="A454" s="5" t="s">
        <v>2238</v>
      </c>
      <c r="B454" s="5" t="s">
        <v>2239</v>
      </c>
      <c r="C454" s="1" t="str">
        <f t="shared" si="21"/>
        <v>La Esperanza</v>
      </c>
      <c r="D454" s="1" t="e">
        <f t="array" ref="D454">INDEX('zones in city -fixed'!$A$2:$A$62,MATCH(1,COUNTIF(A454,"*"&amp;'zones in city -fixed'!$A$2:$A$62&amp;"*"),0))</f>
        <v>#N/A</v>
      </c>
      <c r="E454" s="1" t="e">
        <f t="array" ref="E454">INDEX(#REF!,MATCH(1,COUNTIF(B454,"*"&amp;#REF!&amp;"*"),0))</f>
        <v>#REF!</v>
      </c>
      <c r="F454" s="1" t="e">
        <f t="array" ref="F454">_xlfn.IFNA(INDEX('zones in city -fixed'!$A$2:$A$62,MATCH(1,COUNTIF(B454,"*"&amp;'zones in city -fixed'!$A$2:$A$62&amp;"*"),0)),D454)</f>
        <v>#N/A</v>
      </c>
      <c r="G454" s="5" t="s">
        <v>239</v>
      </c>
      <c r="H454" s="5" t="s">
        <v>1373</v>
      </c>
      <c r="I454" s="2" t="str">
        <f t="shared" si="22"/>
        <v>1450000</v>
      </c>
      <c r="J454" s="2" t="str">
        <f t="shared" si="23"/>
        <v>159</v>
      </c>
      <c r="K454" s="2">
        <f>I454/J454</f>
        <v>9119.4968553459112</v>
      </c>
    </row>
    <row r="455" spans="1:11" thickTop="1" thickBot="1" x14ac:dyDescent="0.3">
      <c r="A455" s="5" t="s">
        <v>1262</v>
      </c>
      <c r="B455" s="5" t="s">
        <v>1263</v>
      </c>
      <c r="C455" s="1" t="str">
        <f t="shared" si="21"/>
        <v>Vistas Del Prado Cerrada Montana Y Cerrada Catedral, Riberas Del Sacramento I Y Ii</v>
      </c>
      <c r="D455" s="1" t="str">
        <f t="array" ref="D455">INDEX('zones in city -fixed'!$A$2:$A$62,MATCH(1,COUNTIF(A455,"*"&amp;'zones in city -fixed'!$A$2:$A$62&amp;"*"),0))</f>
        <v>Vista</v>
      </c>
      <c r="E455" s="1" t="e">
        <f t="array" ref="E455">INDEX(#REF!,MATCH(1,COUNTIF(B455,"*"&amp;#REF!&amp;"*"),0))</f>
        <v>#REF!</v>
      </c>
      <c r="F455" s="1" t="str">
        <f t="array" ref="F455">_xlfn.IFNA(INDEX('zones in city -fixed'!$A$2:$A$62,MATCH(1,COUNTIF(B455,"*"&amp;'zones in city -fixed'!$A$2:$A$62&amp;"*"),0)),D455)</f>
        <v>ribera</v>
      </c>
      <c r="G455" s="5" t="s">
        <v>1264</v>
      </c>
      <c r="H455" s="5" t="s">
        <v>270</v>
      </c>
      <c r="I455" s="2" t="str">
        <f t="shared" si="22"/>
        <v>1085000</v>
      </c>
      <c r="J455" s="2" t="str">
        <f t="shared" si="23"/>
        <v>80</v>
      </c>
      <c r="K455" s="2">
        <f>I455/J455</f>
        <v>13562.5</v>
      </c>
    </row>
    <row r="456" spans="1:11" thickTop="1" thickBot="1" x14ac:dyDescent="0.3">
      <c r="A456" s="5" t="s">
        <v>986</v>
      </c>
      <c r="B456" s="5" t="s">
        <v>1265</v>
      </c>
      <c r="C456" s="1" t="str">
        <f t="shared" si="21"/>
        <v>Calle Valle Del Real, Valle Del Angel I Y Ii</v>
      </c>
      <c r="D456" s="1" t="str">
        <f t="array" ref="D456">INDEX('zones in city -fixed'!$A$2:$A$62,MATCH(1,COUNTIF(A456,"*"&amp;'zones in city -fixed'!$A$2:$A$62&amp;"*"),0))</f>
        <v>Valle</v>
      </c>
      <c r="E456" s="1" t="e">
        <f t="array" ref="E456">INDEX(#REF!,MATCH(1,COUNTIF(B456,"*"&amp;#REF!&amp;"*"),0))</f>
        <v>#REF!</v>
      </c>
      <c r="F456" s="1" t="str">
        <f t="array" ref="F456">_xlfn.IFNA(INDEX('zones in city -fixed'!$A$2:$A$62,MATCH(1,COUNTIF(B456,"*"&amp;'zones in city -fixed'!$A$2:$A$62&amp;"*"),0)),D456)</f>
        <v>Valle</v>
      </c>
      <c r="G456" s="5" t="s">
        <v>938</v>
      </c>
      <c r="H456" s="5" t="s">
        <v>1160</v>
      </c>
      <c r="I456" s="2" t="str">
        <f t="shared" si="22"/>
        <v>6100000</v>
      </c>
      <c r="J456" s="2" t="str">
        <f t="shared" si="23"/>
        <v>285</v>
      </c>
      <c r="K456"/>
    </row>
    <row r="457" spans="1:11" thickTop="1" thickBot="1" x14ac:dyDescent="0.3">
      <c r="A457" s="5" t="s">
        <v>695</v>
      </c>
      <c r="B457" s="5" t="s">
        <v>1266</v>
      </c>
      <c r="C457" s="1" t="str">
        <f t="shared" si="21"/>
        <v>Calle Tercera, Santa Rosa</v>
      </c>
      <c r="D457" s="1" t="str">
        <f t="array" ref="D457">INDEX('zones in city -fixed'!$A$2:$A$62,MATCH(1,COUNTIF(A457,"*"&amp;'zones in city -fixed'!$A$2:$A$62&amp;"*"),0))</f>
        <v>Centro</v>
      </c>
      <c r="E457" s="1" t="e">
        <f t="array" ref="E457">INDEX(#REF!,MATCH(1,COUNTIF(B457,"*"&amp;#REF!&amp;"*"),0))</f>
        <v>#REF!</v>
      </c>
      <c r="F457" s="1" t="str">
        <f t="array" ref="F457">_xlfn.IFNA(INDEX('zones in city -fixed'!$A$2:$A$62,MATCH(1,COUNTIF(B457,"*"&amp;'zones in city -fixed'!$A$2:$A$62&amp;"*"),0)),D457)</f>
        <v>Santa Rosa</v>
      </c>
      <c r="G457" s="5" t="s">
        <v>348</v>
      </c>
      <c r="H457" s="5" t="s">
        <v>1033</v>
      </c>
      <c r="I457" s="2" t="str">
        <f t="shared" si="22"/>
        <v>1480000</v>
      </c>
      <c r="J457" s="2" t="str">
        <f t="shared" si="23"/>
        <v>189</v>
      </c>
      <c r="K457"/>
    </row>
    <row r="458" spans="1:11" thickTop="1" thickBot="1" x14ac:dyDescent="0.3">
      <c r="A458" s="5" t="s">
        <v>1267</v>
      </c>
      <c r="B458" s="5" t="s">
        <v>1177</v>
      </c>
      <c r="C458" s="1" t="str">
        <f t="shared" si="21"/>
        <v>Bosques De San Francisco I Y Ii</v>
      </c>
      <c r="D458" s="1" t="str">
        <f t="array" ref="D458">INDEX('zones in city -fixed'!$A$2:$A$62,MATCH(1,COUNTIF(A458,"*"&amp;'zones in city -fixed'!$A$2:$A$62&amp;"*"),0))</f>
        <v>San Francisco</v>
      </c>
      <c r="E458" s="1" t="e">
        <f t="array" ref="E458">INDEX(#REF!,MATCH(1,COUNTIF(B458,"*"&amp;#REF!&amp;"*"),0))</f>
        <v>#REF!</v>
      </c>
      <c r="F458" s="1" t="str">
        <f t="array" ref="F458">_xlfn.IFNA(INDEX('zones in city -fixed'!$A$2:$A$62,MATCH(1,COUNTIF(B458,"*"&amp;'zones in city -fixed'!$A$2:$A$62&amp;"*"),0)),D458)</f>
        <v>San Francisco</v>
      </c>
      <c r="G458" s="5" t="s">
        <v>289</v>
      </c>
      <c r="H458" s="5" t="s">
        <v>290</v>
      </c>
      <c r="I458" s="2" t="str">
        <f t="shared" si="22"/>
        <v>11500000</v>
      </c>
      <c r="J458" s="2" t="str">
        <f t="shared" si="23"/>
        <v>628</v>
      </c>
      <c r="K458"/>
    </row>
    <row r="459" spans="1:11" thickTop="1" thickBot="1" x14ac:dyDescent="0.3">
      <c r="A459" s="5" t="s">
        <v>1507</v>
      </c>
      <c r="B459" s="5" t="s">
        <v>1508</v>
      </c>
      <c r="C459" s="1" t="str">
        <f t="shared" si="21"/>
        <v>Sergio De La Torre Hernández I</v>
      </c>
      <c r="D459" s="1" t="e">
        <f t="array" ref="D459">INDEX('zones in city -fixed'!$A$2:$A$62,MATCH(1,COUNTIF(A459,"*"&amp;'zones in city -fixed'!$A$2:$A$62&amp;"*"),0))</f>
        <v>#N/A</v>
      </c>
      <c r="E459" s="1" t="e">
        <f t="array" ref="E459">INDEX(#REF!,MATCH(1,COUNTIF(B459,"*"&amp;#REF!&amp;"*"),0))</f>
        <v>#REF!</v>
      </c>
      <c r="F459" s="1" t="e">
        <f t="array" ref="F459">_xlfn.IFNA(INDEX('zones in city -fixed'!$A$2:$A$62,MATCH(1,COUNTIF(B459,"*"&amp;'zones in city -fixed'!$A$2:$A$62&amp;"*"),0)),D459)</f>
        <v>#N/A</v>
      </c>
      <c r="G459" s="5" t="s">
        <v>333</v>
      </c>
      <c r="H459" s="5" t="s">
        <v>1319</v>
      </c>
      <c r="I459" s="2" t="str">
        <f t="shared" si="22"/>
        <v>1500000</v>
      </c>
      <c r="J459" s="2" t="str">
        <f t="shared" si="23"/>
        <v>161</v>
      </c>
      <c r="K459" s="2">
        <f>I459/J459</f>
        <v>9316.7701863354032</v>
      </c>
    </row>
    <row r="460" spans="1:11" thickTop="1" thickBot="1" x14ac:dyDescent="0.3">
      <c r="A460" s="5" t="s">
        <v>1272</v>
      </c>
      <c r="B460" s="5" t="s">
        <v>1273</v>
      </c>
      <c r="C460" s="1" t="str">
        <f t="shared" si="21"/>
        <v>Marias, Luz María</v>
      </c>
      <c r="D460" s="1" t="e">
        <f t="array" ref="D460">INDEX('zones in city -fixed'!$A$2:$A$62,MATCH(1,COUNTIF(A460,"*"&amp;'zones in city -fixed'!$A$2:$A$62&amp;"*"),0))</f>
        <v>#N/A</v>
      </c>
      <c r="E460" s="1" t="e">
        <f t="array" ref="E460">INDEX(#REF!,MATCH(1,COUNTIF(B460,"*"&amp;#REF!&amp;"*"),0))</f>
        <v>#REF!</v>
      </c>
      <c r="F460" s="1" t="e">
        <f t="array" ref="F460">_xlfn.IFNA(INDEX('zones in city -fixed'!$A$2:$A$62,MATCH(1,COUNTIF(B460,"*"&amp;'zones in city -fixed'!$A$2:$A$62&amp;"*"),0)),D460)</f>
        <v>#N/A</v>
      </c>
      <c r="G460" s="5" t="s">
        <v>769</v>
      </c>
      <c r="H460" s="5" t="s">
        <v>991</v>
      </c>
      <c r="I460" s="2" t="str">
        <f t="shared" si="22"/>
        <v>2550000</v>
      </c>
      <c r="J460" s="2" t="str">
        <f t="shared" si="23"/>
        <v>273</v>
      </c>
      <c r="K460" s="2">
        <f>I460/J460</f>
        <v>9340.6593406593402</v>
      </c>
    </row>
    <row r="461" spans="1:11" thickTop="1" thickBot="1" x14ac:dyDescent="0.3">
      <c r="A461" s="5" t="s">
        <v>864</v>
      </c>
      <c r="B461" s="5" t="s">
        <v>865</v>
      </c>
      <c r="C461" s="1" t="str">
        <f t="shared" si="21"/>
        <v>Ejido Ejido Labor De Terrazas</v>
      </c>
      <c r="D461" s="1" t="e">
        <f t="array" ref="D461">INDEX('zones in city -fixed'!$A$2:$A$62,MATCH(1,COUNTIF(A461,"*"&amp;'zones in city -fixed'!$A$2:$A$62&amp;"*"),0))</f>
        <v>#N/A</v>
      </c>
      <c r="E461" s="1" t="e">
        <f t="array" ref="E461">INDEX(#REF!,MATCH(1,COUNTIF(B461,"*"&amp;#REF!&amp;"*"),0))</f>
        <v>#REF!</v>
      </c>
      <c r="F461" s="1" t="str">
        <f t="array" ref="F461">_xlfn.IFNA(INDEX('zones in city -fixed'!$A$2:$A$62,MATCH(1,COUNTIF(B461,"*"&amp;'zones in city -fixed'!$A$2:$A$62&amp;"*"),0)),D461)</f>
        <v>Labor</v>
      </c>
      <c r="G461" s="5" t="s">
        <v>818</v>
      </c>
      <c r="H461" s="5" t="s">
        <v>866</v>
      </c>
      <c r="I461" s="2" t="str">
        <f t="shared" si="22"/>
        <v>3500000</v>
      </c>
      <c r="J461" s="2" t="str">
        <f t="shared" si="23"/>
        <v>235</v>
      </c>
      <c r="K461" s="2">
        <f>I461/J461</f>
        <v>14893.617021276596</v>
      </c>
    </row>
    <row r="462" spans="1:11" thickTop="1" thickBot="1" x14ac:dyDescent="0.3">
      <c r="A462" s="5" t="s">
        <v>1274</v>
      </c>
      <c r="B462" s="5" t="s">
        <v>144</v>
      </c>
      <c r="C462" s="1" t="str">
        <f t="shared" si="21"/>
        <v>Residencial Albaterra</v>
      </c>
      <c r="D462" s="1" t="e">
        <f t="array" ref="D462">INDEX('zones in city -fixed'!$A$2:$A$62,MATCH(1,COUNTIF(A462,"*"&amp;'zones in city -fixed'!$A$2:$A$62&amp;"*"),0))</f>
        <v>#N/A</v>
      </c>
      <c r="E462" s="1" t="e">
        <f t="array" ref="E462">INDEX(#REF!,MATCH(1,COUNTIF(B462,"*"&amp;#REF!&amp;"*"),0))</f>
        <v>#REF!</v>
      </c>
      <c r="F462" s="1" t="str">
        <f t="array" ref="F462">_xlfn.IFNA(INDEX('zones in city -fixed'!$A$2:$A$62,MATCH(1,COUNTIF(B462,"*"&amp;'zones in city -fixed'!$A$2:$A$62&amp;"*"),0)),D462)</f>
        <v>Albaterra</v>
      </c>
      <c r="G462" s="5" t="s">
        <v>1275</v>
      </c>
      <c r="H462" s="5" t="s">
        <v>959</v>
      </c>
      <c r="I462" s="2" t="str">
        <f t="shared" si="22"/>
        <v>3780000</v>
      </c>
      <c r="J462" s="2" t="str">
        <f t="shared" si="23"/>
        <v>253</v>
      </c>
      <c r="K462"/>
    </row>
    <row r="463" spans="1:11" thickTop="1" thickBot="1" x14ac:dyDescent="0.3">
      <c r="A463" s="5" t="s">
        <v>1276</v>
      </c>
      <c r="B463" s="5" t="s">
        <v>861</v>
      </c>
      <c r="C463" s="1" t="str">
        <f t="shared" si="21"/>
        <v>Pedregal Del Valle</v>
      </c>
      <c r="D463" s="1" t="e">
        <f t="array" ref="D463">INDEX('zones in city -fixed'!$A$2:$A$62,MATCH(1,COUNTIF(A463,"*"&amp;'zones in city -fixed'!$A$2:$A$62&amp;"*"),0))</f>
        <v>#N/A</v>
      </c>
      <c r="E463" s="1" t="e">
        <f t="array" ref="E463">INDEX(#REF!,MATCH(1,COUNTIF(B463,"*"&amp;#REF!&amp;"*"),0))</f>
        <v>#REF!</v>
      </c>
      <c r="F463" s="1" t="str">
        <f t="array" ref="F463">_xlfn.IFNA(INDEX('zones in city -fixed'!$A$2:$A$62,MATCH(1,COUNTIF(B463,"*"&amp;'zones in city -fixed'!$A$2:$A$62&amp;"*"),0)),D463)</f>
        <v>Valle</v>
      </c>
      <c r="G463" s="5" t="s">
        <v>27</v>
      </c>
      <c r="H463" s="5" t="s">
        <v>203</v>
      </c>
      <c r="I463" s="2" t="str">
        <f t="shared" si="22"/>
        <v>6500000</v>
      </c>
      <c r="J463" s="2" t="str">
        <f t="shared" si="23"/>
        <v>330</v>
      </c>
      <c r="K463"/>
    </row>
    <row r="464" spans="1:11" thickTop="1" thickBot="1" x14ac:dyDescent="0.3">
      <c r="A464" s="5" t="s">
        <v>1277</v>
      </c>
      <c r="B464" s="5" t="s">
        <v>1278</v>
      </c>
      <c r="C464" s="1" t="str">
        <f t="shared" si="21"/>
        <v>Circuito Monte Caleres, Cerrada Castilla</v>
      </c>
      <c r="D464" s="1" t="str">
        <f t="array" ref="D464">INDEX('zones in city -fixed'!$A$2:$A$62,MATCH(1,COUNTIF(A464,"*"&amp;'zones in city -fixed'!$A$2:$A$62&amp;"*"),0))</f>
        <v>Reliz</v>
      </c>
      <c r="E464" s="1" t="e">
        <f t="array" ref="E464">INDEX(#REF!,MATCH(1,COUNTIF(B464,"*"&amp;#REF!&amp;"*"),0))</f>
        <v>#REF!</v>
      </c>
      <c r="F464" s="1" t="str">
        <f t="array" ref="F464">_xlfn.IFNA(INDEX('zones in city -fixed'!$A$2:$A$62,MATCH(1,COUNTIF(B464,"*"&amp;'zones in city -fixed'!$A$2:$A$62&amp;"*"),0)),D464)</f>
        <v>Monte</v>
      </c>
      <c r="G464" s="5" t="s">
        <v>1279</v>
      </c>
      <c r="H464" s="5" t="s">
        <v>1280</v>
      </c>
      <c r="I464" s="2" t="str">
        <f t="shared" si="22"/>
        <v>4231000</v>
      </c>
      <c r="J464" s="2" t="str">
        <f t="shared" si="23"/>
        <v>274</v>
      </c>
      <c r="K464"/>
    </row>
    <row r="465" spans="1:11" thickTop="1" thickBot="1" x14ac:dyDescent="0.3">
      <c r="A465" s="5" t="s">
        <v>1281</v>
      </c>
      <c r="B465" s="5" t="s">
        <v>144</v>
      </c>
      <c r="C465" s="1" t="str">
        <f t="shared" si="21"/>
        <v>Residencial Albaterra</v>
      </c>
      <c r="D465" s="1" t="e">
        <f t="array" ref="D465">INDEX('zones in city -fixed'!$A$2:$A$62,MATCH(1,COUNTIF(A465,"*"&amp;'zones in city -fixed'!$A$2:$A$62&amp;"*"),0))</f>
        <v>#N/A</v>
      </c>
      <c r="E465" s="1" t="e">
        <f t="array" ref="E465">INDEX(#REF!,MATCH(1,COUNTIF(B465,"*"&amp;#REF!&amp;"*"),0))</f>
        <v>#REF!</v>
      </c>
      <c r="F465" s="1" t="str">
        <f t="array" ref="F465">_xlfn.IFNA(INDEX('zones in city -fixed'!$A$2:$A$62,MATCH(1,COUNTIF(B465,"*"&amp;'zones in city -fixed'!$A$2:$A$62&amp;"*"),0)),D465)</f>
        <v>Albaterra</v>
      </c>
      <c r="G465" s="5" t="s">
        <v>401</v>
      </c>
      <c r="H465" s="5" t="s">
        <v>1282</v>
      </c>
      <c r="I465" s="2" t="str">
        <f t="shared" si="22"/>
        <v>3300000</v>
      </c>
      <c r="J465" s="2" t="str">
        <f t="shared" si="23"/>
        <v>238</v>
      </c>
      <c r="K465"/>
    </row>
    <row r="466" spans="1:11" thickTop="1" thickBot="1" x14ac:dyDescent="0.3">
      <c r="A466" s="5" t="s">
        <v>1246</v>
      </c>
      <c r="B466" s="5" t="s">
        <v>1283</v>
      </c>
      <c r="C466" s="1" t="str">
        <f t="shared" si="21"/>
        <v>Fraccionamiento Lomas Universidad, Lomas Universidad</v>
      </c>
      <c r="D466" s="1" t="str">
        <f t="array" ref="D466">INDEX('zones in city -fixed'!$A$2:$A$62,MATCH(1,COUNTIF(A466,"*"&amp;'zones in city -fixed'!$A$2:$A$62&amp;"*"),0))</f>
        <v>Universidad</v>
      </c>
      <c r="E466" s="1" t="e">
        <f t="array" ref="E466">INDEX(#REF!,MATCH(1,COUNTIF(B466,"*"&amp;#REF!&amp;"*"),0))</f>
        <v>#REF!</v>
      </c>
      <c r="F466" s="1" t="str">
        <f t="array" ref="F466">_xlfn.IFNA(INDEX('zones in city -fixed'!$A$2:$A$62,MATCH(1,COUNTIF(B466,"*"&amp;'zones in city -fixed'!$A$2:$A$62&amp;"*"),0)),D466)</f>
        <v>Universidad</v>
      </c>
      <c r="G466" s="5" t="s">
        <v>890</v>
      </c>
      <c r="H466" s="5" t="s">
        <v>1284</v>
      </c>
      <c r="I466" s="2" t="str">
        <f t="shared" si="22"/>
        <v>2190000</v>
      </c>
      <c r="J466" s="2" t="str">
        <f t="shared" si="23"/>
        <v>205</v>
      </c>
      <c r="K466"/>
    </row>
    <row r="467" spans="1:11" thickTop="1" thickBot="1" x14ac:dyDescent="0.3">
      <c r="A467" s="5" t="s">
        <v>864</v>
      </c>
      <c r="B467" s="5" t="s">
        <v>865</v>
      </c>
      <c r="C467" s="1" t="str">
        <f t="shared" si="21"/>
        <v>Ejido Ejido Labor De Terrazas</v>
      </c>
      <c r="D467" s="1" t="e">
        <f t="array" ref="D467">INDEX('zones in city -fixed'!$A$2:$A$62,MATCH(1,COUNTIF(A467,"*"&amp;'zones in city -fixed'!$A$2:$A$62&amp;"*"),0))</f>
        <v>#N/A</v>
      </c>
      <c r="E467" s="1" t="e">
        <f t="array" ref="E467">INDEX(#REF!,MATCH(1,COUNTIF(B467,"*"&amp;#REF!&amp;"*"),0))</f>
        <v>#REF!</v>
      </c>
      <c r="F467" s="1" t="str">
        <f t="array" ref="F467">_xlfn.IFNA(INDEX('zones in city -fixed'!$A$2:$A$62,MATCH(1,COUNTIF(B467,"*"&amp;'zones in city -fixed'!$A$2:$A$62&amp;"*"),0)),D467)</f>
        <v>Labor</v>
      </c>
      <c r="G467" s="5" t="s">
        <v>1039</v>
      </c>
      <c r="H467" s="5" t="s">
        <v>311</v>
      </c>
      <c r="I467" s="2" t="str">
        <f t="shared" si="22"/>
        <v>3280000</v>
      </c>
      <c r="J467" s="2" t="str">
        <f t="shared" si="23"/>
        <v>214</v>
      </c>
      <c r="K467" s="2">
        <f>I467/J467</f>
        <v>15327.102803738318</v>
      </c>
    </row>
    <row r="468" spans="1:11" thickTop="1" thickBot="1" x14ac:dyDescent="0.3">
      <c r="A468" s="5" t="s">
        <v>986</v>
      </c>
      <c r="B468" s="5" t="s">
        <v>1288</v>
      </c>
      <c r="C468" s="1" t="str">
        <f t="shared" si="21"/>
        <v>Valle Del Angel I Y Ii</v>
      </c>
      <c r="D468" s="1" t="str">
        <f t="array" ref="D468">INDEX('zones in city -fixed'!$A$2:$A$62,MATCH(1,COUNTIF(A468,"*"&amp;'zones in city -fixed'!$A$2:$A$62&amp;"*"),0))</f>
        <v>Valle</v>
      </c>
      <c r="E468" s="1" t="e">
        <f t="array" ref="E468">INDEX(#REF!,MATCH(1,COUNTIF(B468,"*"&amp;#REF!&amp;"*"),0))</f>
        <v>#REF!</v>
      </c>
      <c r="F468" s="1" t="str">
        <f t="array" ref="F468">_xlfn.IFNA(INDEX('zones in city -fixed'!$A$2:$A$62,MATCH(1,COUNTIF(B468,"*"&amp;'zones in city -fixed'!$A$2:$A$62&amp;"*"),0)),D468)</f>
        <v>Valle</v>
      </c>
      <c r="G468" s="5" t="s">
        <v>202</v>
      </c>
      <c r="H468" s="5" t="s">
        <v>1289</v>
      </c>
      <c r="I468" s="2" t="str">
        <f t="shared" si="22"/>
        <v>5000000</v>
      </c>
      <c r="J468" s="2" t="str">
        <f t="shared" si="23"/>
        <v>302</v>
      </c>
      <c r="K468"/>
    </row>
    <row r="469" spans="1:11" thickTop="1" thickBot="1" x14ac:dyDescent="0.3">
      <c r="A469" s="5" t="s">
        <v>465</v>
      </c>
      <c r="B469" s="5" t="s">
        <v>466</v>
      </c>
      <c r="C469" s="1" t="str">
        <f t="shared" si="21"/>
        <v>Ejido Labor De Terrazas</v>
      </c>
      <c r="D469" s="1" t="e">
        <f t="array" ref="D469">INDEX('zones in city -fixed'!$A$2:$A$62,MATCH(1,COUNTIF(A469,"*"&amp;'zones in city -fixed'!$A$2:$A$62&amp;"*"),0))</f>
        <v>#N/A</v>
      </c>
      <c r="E469" s="1" t="e">
        <f t="array" ref="E469">INDEX(#REF!,MATCH(1,COUNTIF(B469,"*"&amp;#REF!&amp;"*"),0))</f>
        <v>#REF!</v>
      </c>
      <c r="F469" s="1" t="str">
        <f t="array" ref="F469">_xlfn.IFNA(INDEX('zones in city -fixed'!$A$2:$A$62,MATCH(1,COUNTIF(B469,"*"&amp;'zones in city -fixed'!$A$2:$A$62&amp;"*"),0)),D469)</f>
        <v>Labor</v>
      </c>
      <c r="G469" s="5" t="s">
        <v>467</v>
      </c>
      <c r="H469" s="5" t="s">
        <v>193</v>
      </c>
      <c r="I469" s="2" t="str">
        <f t="shared" si="22"/>
        <v>2268198</v>
      </c>
      <c r="J469" s="2" t="str">
        <f t="shared" si="23"/>
        <v>111</v>
      </c>
      <c r="K469" s="2">
        <f>I469/J469</f>
        <v>20434.216216216217</v>
      </c>
    </row>
    <row r="470" spans="1:11" thickTop="1" thickBot="1" x14ac:dyDescent="0.3">
      <c r="A470" s="5" t="s">
        <v>1292</v>
      </c>
      <c r="B470" s="5" t="s">
        <v>1293</v>
      </c>
      <c r="C470" s="1" t="str">
        <f t="shared" si="21"/>
        <v>Adela Muller 1624, Cumbres Del Sur I</v>
      </c>
      <c r="D470" s="1" t="str">
        <f t="array" ref="D470">INDEX('zones in city -fixed'!$A$2:$A$62,MATCH(1,COUNTIF(A470,"*"&amp;'zones in city -fixed'!$A$2:$A$62&amp;"*"),0))</f>
        <v>Cumbres</v>
      </c>
      <c r="E470" s="1" t="e">
        <f t="array" ref="E470">INDEX(#REF!,MATCH(1,COUNTIF(B470,"*"&amp;#REF!&amp;"*"),0))</f>
        <v>#REF!</v>
      </c>
      <c r="F470" s="1" t="str">
        <f t="array" ref="F470">_xlfn.IFNA(INDEX('zones in city -fixed'!$A$2:$A$62,MATCH(1,COUNTIF(B470,"*"&amp;'zones in city -fixed'!$A$2:$A$62&amp;"*"),0)),D470)</f>
        <v>Cumbres</v>
      </c>
      <c r="G470" s="5" t="s">
        <v>1294</v>
      </c>
      <c r="H470" s="5" t="s">
        <v>1295</v>
      </c>
      <c r="I470" s="2" t="str">
        <f t="shared" si="22"/>
        <v>930000</v>
      </c>
      <c r="J470" s="2" t="str">
        <f t="shared" si="23"/>
        <v>131</v>
      </c>
      <c r="K470"/>
    </row>
    <row r="471" spans="1:11" thickTop="1" thickBot="1" x14ac:dyDescent="0.3">
      <c r="A471" s="5" t="s">
        <v>465</v>
      </c>
      <c r="B471" s="5" t="s">
        <v>466</v>
      </c>
      <c r="C471" s="1" t="str">
        <f t="shared" si="21"/>
        <v>Ejido Labor De Terrazas</v>
      </c>
      <c r="D471" s="1" t="e">
        <f t="array" ref="D471">INDEX('zones in city -fixed'!$A$2:$A$62,MATCH(1,COUNTIF(A471,"*"&amp;'zones in city -fixed'!$A$2:$A$62&amp;"*"),0))</f>
        <v>#N/A</v>
      </c>
      <c r="E471" s="1" t="e">
        <f t="array" ref="E471">INDEX(#REF!,MATCH(1,COUNTIF(B471,"*"&amp;#REF!&amp;"*"),0))</f>
        <v>#REF!</v>
      </c>
      <c r="F471" s="1" t="str">
        <f t="array" ref="F471">_xlfn.IFNA(INDEX('zones in city -fixed'!$A$2:$A$62,MATCH(1,COUNTIF(B471,"*"&amp;'zones in city -fixed'!$A$2:$A$62&amp;"*"),0)),D471)</f>
        <v>Labor</v>
      </c>
      <c r="G471" s="5" t="s">
        <v>777</v>
      </c>
      <c r="H471" s="5" t="s">
        <v>225</v>
      </c>
      <c r="I471" s="2" t="str">
        <f t="shared" si="22"/>
        <v>3045041</v>
      </c>
      <c r="J471" s="2" t="str">
        <f t="shared" si="23"/>
        <v>203</v>
      </c>
      <c r="K471" s="2">
        <f>I471/J471</f>
        <v>15000.20197044335</v>
      </c>
    </row>
    <row r="472" spans="1:11" thickTop="1" thickBot="1" x14ac:dyDescent="0.3">
      <c r="A472" s="5" t="s">
        <v>1299</v>
      </c>
      <c r="B472" s="5" t="s">
        <v>1300</v>
      </c>
      <c r="C472" s="1" t="str">
        <f t="shared" si="21"/>
        <v>Ortiz De Campos, Parques De San Felipe</v>
      </c>
      <c r="D472" s="1" t="str">
        <f t="array" ref="D472">INDEX('zones in city -fixed'!$A$2:$A$62,MATCH(1,COUNTIF(A472,"*"&amp;'zones in city -fixed'!$A$2:$A$62&amp;"*"),0))</f>
        <v>San Felipe</v>
      </c>
      <c r="E472" s="1" t="e">
        <f t="array" ref="E472">INDEX(#REF!,MATCH(1,COUNTIF(B472,"*"&amp;#REF!&amp;"*"),0))</f>
        <v>#REF!</v>
      </c>
      <c r="F472" s="1" t="str">
        <f t="array" ref="F472">_xlfn.IFNA(INDEX('zones in city -fixed'!$A$2:$A$62,MATCH(1,COUNTIF(B472,"*"&amp;'zones in city -fixed'!$A$2:$A$62&amp;"*"),0)),D472)</f>
        <v>Campo</v>
      </c>
      <c r="G472" s="5" t="s">
        <v>1301</v>
      </c>
      <c r="H472" s="5" t="s">
        <v>709</v>
      </c>
      <c r="I472" s="2" t="str">
        <f t="shared" si="22"/>
        <v>8200000</v>
      </c>
      <c r="J472" s="2" t="str">
        <f t="shared" si="23"/>
        <v>307</v>
      </c>
      <c r="K472"/>
    </row>
    <row r="473" spans="1:11" thickTop="1" thickBot="1" x14ac:dyDescent="0.3">
      <c r="A473" s="5" t="s">
        <v>825</v>
      </c>
      <c r="B473" s="5" t="s">
        <v>915</v>
      </c>
      <c r="C473" s="1" t="str">
        <f t="shared" si="21"/>
        <v>Paseo De Las Rinconadas, Bosques Del Valle</v>
      </c>
      <c r="D473" s="1" t="str">
        <f t="array" ref="D473">INDEX('zones in city -fixed'!$A$2:$A$62,MATCH(1,COUNTIF(A473,"*"&amp;'zones in city -fixed'!$A$2:$A$62&amp;"*"),0))</f>
        <v>Bosque</v>
      </c>
      <c r="E473" s="1" t="e">
        <f t="array" ref="E473">INDEX(#REF!,MATCH(1,COUNTIF(B473,"*"&amp;#REF!&amp;"*"),0))</f>
        <v>#REF!</v>
      </c>
      <c r="F473" s="1" t="str">
        <f t="array" ref="F473">_xlfn.IFNA(INDEX('zones in city -fixed'!$A$2:$A$62,MATCH(1,COUNTIF(B473,"*"&amp;'zones in city -fixed'!$A$2:$A$62&amp;"*"),0)),D473)</f>
        <v>Paseo</v>
      </c>
      <c r="G473" s="5" t="s">
        <v>50</v>
      </c>
      <c r="H473" s="5" t="s">
        <v>282</v>
      </c>
      <c r="I473" s="2" t="str">
        <f t="shared" si="22"/>
        <v>4500000</v>
      </c>
      <c r="J473" s="2" t="str">
        <f t="shared" si="23"/>
        <v>225</v>
      </c>
      <c r="K473"/>
    </row>
    <row r="474" spans="1:11" thickTop="1" thickBot="1" x14ac:dyDescent="0.3">
      <c r="A474" s="5" t="s">
        <v>2005</v>
      </c>
      <c r="B474" s="5" t="s">
        <v>2006</v>
      </c>
      <c r="C474" s="1" t="str">
        <f t="shared" si="21"/>
        <v>Eqqus, Juan Pablo Ii</v>
      </c>
      <c r="D474" s="1" t="str">
        <f t="array" ref="D474">INDEX('zones in city -fixed'!$A$2:$A$62,MATCH(1,COUNTIF(A474,"*"&amp;'zones in city -fixed'!$A$2:$A$62&amp;"*"),0))</f>
        <v>jardines</v>
      </c>
      <c r="E474" s="1" t="e">
        <f t="array" ref="E474">INDEX(#REF!,MATCH(1,COUNTIF(B474,"*"&amp;#REF!&amp;"*"),0))</f>
        <v>#REF!</v>
      </c>
      <c r="F474" s="1" t="str">
        <f t="array" ref="F474">_xlfn.IFNA(INDEX('zones in city -fixed'!$A$2:$A$62,MATCH(1,COUNTIF(B474,"*"&amp;'zones in city -fixed'!$A$2:$A$62&amp;"*"),0)),D474)</f>
        <v>jardines</v>
      </c>
      <c r="G474" s="5" t="s">
        <v>2007</v>
      </c>
      <c r="H474" s="5" t="s">
        <v>2008</v>
      </c>
      <c r="I474" s="2" t="str">
        <f t="shared" si="22"/>
        <v>503000</v>
      </c>
      <c r="J474" s="2" t="str">
        <f t="shared" si="23"/>
        <v>105</v>
      </c>
      <c r="K474"/>
    </row>
    <row r="475" spans="1:11" thickTop="1" thickBot="1" x14ac:dyDescent="0.3">
      <c r="A475" s="5" t="s">
        <v>1304</v>
      </c>
      <c r="B475" s="5" t="s">
        <v>781</v>
      </c>
      <c r="C475" s="1" t="str">
        <f t="shared" si="21"/>
        <v>Cordilleras</v>
      </c>
      <c r="D475" s="1" t="e">
        <f t="array" ref="D475">INDEX('zones in city -fixed'!$A$2:$A$62,MATCH(1,COUNTIF(A475,"*"&amp;'zones in city -fixed'!$A$2:$A$62&amp;"*"),0))</f>
        <v>#N/A</v>
      </c>
      <c r="E475" s="1" t="e">
        <f t="array" ref="E475">INDEX(#REF!,MATCH(1,COUNTIF(B475,"*"&amp;#REF!&amp;"*"),0))</f>
        <v>#REF!</v>
      </c>
      <c r="F475" s="1" t="str">
        <f t="array" ref="F475">_xlfn.IFNA(INDEX('zones in city -fixed'!$A$2:$A$62,MATCH(1,COUNTIF(B475,"*"&amp;'zones in city -fixed'!$A$2:$A$62&amp;"*"),0)),D475)</f>
        <v>cordillera</v>
      </c>
      <c r="G475" s="5" t="s">
        <v>1305</v>
      </c>
      <c r="H475" s="5" t="s">
        <v>193</v>
      </c>
      <c r="I475" s="2" t="str">
        <f t="shared" si="22"/>
        <v>2381000</v>
      </c>
      <c r="J475" s="2" t="str">
        <f t="shared" si="23"/>
        <v>111</v>
      </c>
      <c r="K475"/>
    </row>
    <row r="476" spans="1:11" thickTop="1" thickBot="1" x14ac:dyDescent="0.3">
      <c r="A476" s="5" t="s">
        <v>1306</v>
      </c>
      <c r="B476" s="5" t="s">
        <v>505</v>
      </c>
      <c r="C476" s="1" t="str">
        <f t="shared" si="21"/>
        <v>Quintas Del Sol</v>
      </c>
      <c r="D476" s="1" t="str">
        <f t="array" ref="D476">INDEX('zones in city -fixed'!$A$2:$A$62,MATCH(1,COUNTIF(A476,"*"&amp;'zones in city -fixed'!$A$2:$A$62&amp;"*"),0))</f>
        <v>Quintas del Sol</v>
      </c>
      <c r="E476" s="1" t="e">
        <f t="array" ref="E476">INDEX(#REF!,MATCH(1,COUNTIF(B476,"*"&amp;#REF!&amp;"*"),0))</f>
        <v>#REF!</v>
      </c>
      <c r="F476" s="1" t="str">
        <f t="array" ref="F476">_xlfn.IFNA(INDEX('zones in city -fixed'!$A$2:$A$62,MATCH(1,COUNTIF(B476,"*"&amp;'zones in city -fixed'!$A$2:$A$62&amp;"*"),0)),D476)</f>
        <v>Quintas del Sol</v>
      </c>
      <c r="G476" s="5" t="s">
        <v>485</v>
      </c>
      <c r="H476" s="5" t="s">
        <v>1307</v>
      </c>
      <c r="I476" s="2" t="str">
        <f t="shared" si="22"/>
        <v>5600000</v>
      </c>
      <c r="J476" s="2" t="str">
        <f t="shared" si="23"/>
        <v>469</v>
      </c>
      <c r="K476"/>
    </row>
    <row r="477" spans="1:11" thickTop="1" thickBot="1" x14ac:dyDescent="0.3">
      <c r="A477" s="5" t="s">
        <v>465</v>
      </c>
      <c r="B477" s="5" t="s">
        <v>466</v>
      </c>
      <c r="C477" s="1" t="str">
        <f t="shared" si="21"/>
        <v>Ejido Labor De Terrazas</v>
      </c>
      <c r="D477" s="1" t="e">
        <f t="array" ref="D477">INDEX('zones in city -fixed'!$A$2:$A$62,MATCH(1,COUNTIF(A477,"*"&amp;'zones in city -fixed'!$A$2:$A$62&amp;"*"),0))</f>
        <v>#N/A</v>
      </c>
      <c r="E477" s="1" t="e">
        <f t="array" ref="E477">INDEX(#REF!,MATCH(1,COUNTIF(B477,"*"&amp;#REF!&amp;"*"),0))</f>
        <v>#REF!</v>
      </c>
      <c r="F477" s="1" t="str">
        <f t="array" ref="F477">_xlfn.IFNA(INDEX('zones in city -fixed'!$A$2:$A$62,MATCH(1,COUNTIF(B477,"*"&amp;'zones in city -fixed'!$A$2:$A$62&amp;"*"),0)),D477)</f>
        <v>Labor</v>
      </c>
      <c r="G477" s="5" t="s">
        <v>534</v>
      </c>
      <c r="H477" s="5" t="s">
        <v>1356</v>
      </c>
      <c r="I477" s="2" t="str">
        <f t="shared" si="22"/>
        <v>2671923</v>
      </c>
      <c r="J477" s="2" t="str">
        <f t="shared" si="23"/>
        <v>172</v>
      </c>
      <c r="K477" s="2">
        <f>I477/J477</f>
        <v>15534.436046511628</v>
      </c>
    </row>
    <row r="478" spans="1:11" thickTop="1" thickBot="1" x14ac:dyDescent="0.3">
      <c r="A478" s="5" t="s">
        <v>1309</v>
      </c>
      <c r="B478" s="5" t="s">
        <v>1310</v>
      </c>
      <c r="C478" s="1" t="str">
        <f t="shared" si="21"/>
        <v>Cantera Romana, Las Canteras</v>
      </c>
      <c r="D478" s="1" t="str">
        <f t="array" ref="D478">INDEX('zones in city -fixed'!$A$2:$A$62,MATCH(1,COUNTIF(A478,"*"&amp;'zones in city -fixed'!$A$2:$A$62&amp;"*"),0))</f>
        <v>Cantera</v>
      </c>
      <c r="E478" s="1" t="e">
        <f t="array" ref="E478">INDEX(#REF!,MATCH(1,COUNTIF(B478,"*"&amp;#REF!&amp;"*"),0))</f>
        <v>#REF!</v>
      </c>
      <c r="F478" s="1" t="str">
        <f t="array" ref="F478">_xlfn.IFNA(INDEX('zones in city -fixed'!$A$2:$A$62,MATCH(1,COUNTIF(B478,"*"&amp;'zones in city -fixed'!$A$2:$A$62&amp;"*"),0)),D478)</f>
        <v>Cantera</v>
      </c>
      <c r="G478" s="5" t="s">
        <v>1198</v>
      </c>
      <c r="H478" s="5" t="s">
        <v>1207</v>
      </c>
      <c r="I478" s="2" t="str">
        <f t="shared" si="22"/>
        <v>8000000</v>
      </c>
      <c r="J478" s="2" t="str">
        <f t="shared" si="23"/>
        <v>325</v>
      </c>
      <c r="K478"/>
    </row>
    <row r="479" spans="1:11" thickTop="1" thickBot="1" x14ac:dyDescent="0.3">
      <c r="A479" s="5" t="s">
        <v>465</v>
      </c>
      <c r="B479" s="5" t="s">
        <v>466</v>
      </c>
      <c r="C479" s="1" t="str">
        <f t="shared" si="21"/>
        <v>Ejido Labor De Terrazas</v>
      </c>
      <c r="D479" s="1" t="e">
        <f t="array" ref="D479">INDEX('zones in city -fixed'!$A$2:$A$62,MATCH(1,COUNTIF(A479,"*"&amp;'zones in city -fixed'!$A$2:$A$62&amp;"*"),0))</f>
        <v>#N/A</v>
      </c>
      <c r="E479" s="1" t="e">
        <f t="array" ref="E479">INDEX(#REF!,MATCH(1,COUNTIF(B479,"*"&amp;#REF!&amp;"*"),0))</f>
        <v>#REF!</v>
      </c>
      <c r="F479" s="1" t="str">
        <f t="array" ref="F479">_xlfn.IFNA(INDEX('zones in city -fixed'!$A$2:$A$62,MATCH(1,COUNTIF(B479,"*"&amp;'zones in city -fixed'!$A$2:$A$62&amp;"*"),0)),D479)</f>
        <v>Labor</v>
      </c>
      <c r="G479" s="5" t="s">
        <v>422</v>
      </c>
      <c r="H479" s="5" t="s">
        <v>1356</v>
      </c>
      <c r="I479" s="2" t="str">
        <f t="shared" si="22"/>
        <v>2707613</v>
      </c>
      <c r="J479" s="2" t="str">
        <f t="shared" si="23"/>
        <v>172</v>
      </c>
      <c r="K479" s="2">
        <f>I479/J479</f>
        <v>15741.936046511628</v>
      </c>
    </row>
    <row r="480" spans="1:11" thickTop="1" thickBot="1" x14ac:dyDescent="0.3">
      <c r="A480" s="5" t="s">
        <v>1438</v>
      </c>
      <c r="B480" s="5" t="s">
        <v>1439</v>
      </c>
      <c r="C480" s="1" t="str">
        <f t="shared" si="21"/>
        <v>Fashion Mall, Fuentes Del Sol</v>
      </c>
      <c r="D480" s="1" t="e">
        <f t="array" ref="D480">INDEX('zones in city -fixed'!$A$2:$A$62,MATCH(1,COUNTIF(A480,"*"&amp;'zones in city -fixed'!$A$2:$A$62&amp;"*"),0))</f>
        <v>#N/A</v>
      </c>
      <c r="E480" s="1" t="e">
        <f t="array" ref="E480">INDEX(#REF!,MATCH(1,COUNTIF(B480,"*"&amp;#REF!&amp;"*"),0))</f>
        <v>#REF!</v>
      </c>
      <c r="F480" s="1" t="str">
        <f t="array" ref="F480">_xlfn.IFNA(INDEX('zones in city -fixed'!$A$2:$A$62,MATCH(1,COUNTIF(B480,"*"&amp;'zones in city -fixed'!$A$2:$A$62&amp;"*"),0)),D480)</f>
        <v>fuente</v>
      </c>
      <c r="G480" s="5" t="s">
        <v>708</v>
      </c>
      <c r="H480" s="5" t="s">
        <v>1440</v>
      </c>
      <c r="I480" s="2" t="str">
        <f t="shared" si="22"/>
        <v>4250000</v>
      </c>
      <c r="J480" s="2" t="str">
        <f t="shared" si="23"/>
        <v>288</v>
      </c>
      <c r="K480"/>
    </row>
    <row r="481" spans="1:11" thickTop="1" thickBot="1" x14ac:dyDescent="0.3">
      <c r="A481" s="5" t="s">
        <v>1314</v>
      </c>
      <c r="B481" s="5" t="s">
        <v>26</v>
      </c>
      <c r="C481" s="1" t="str">
        <f t="shared" si="21"/>
        <v>Bosques Del Valle</v>
      </c>
      <c r="D481" s="1" t="str">
        <f t="array" ref="D481">INDEX('zones in city -fixed'!$A$2:$A$62,MATCH(1,COUNTIF(A481,"*"&amp;'zones in city -fixed'!$A$2:$A$62&amp;"*"),0))</f>
        <v>Bosque</v>
      </c>
      <c r="E481" s="1" t="e">
        <f t="array" ref="E481">INDEX(#REF!,MATCH(1,COUNTIF(B481,"*"&amp;#REF!&amp;"*"),0))</f>
        <v>#REF!</v>
      </c>
      <c r="F481" s="1" t="str">
        <f t="array" ref="F481">_xlfn.IFNA(INDEX('zones in city -fixed'!$A$2:$A$62,MATCH(1,COUNTIF(B481,"*"&amp;'zones in city -fixed'!$A$2:$A$62&amp;"*"),0)),D481)</f>
        <v>Bosque</v>
      </c>
      <c r="G481" s="5" t="s">
        <v>1315</v>
      </c>
      <c r="H481" s="5" t="s">
        <v>51</v>
      </c>
      <c r="I481" s="2" t="str">
        <f t="shared" si="22"/>
        <v>4600000</v>
      </c>
      <c r="J481" s="2" t="str">
        <f t="shared" si="23"/>
        <v>306</v>
      </c>
      <c r="K481"/>
    </row>
    <row r="482" spans="1:11" thickTop="1" thickBot="1" x14ac:dyDescent="0.3">
      <c r="A482" s="5" t="s">
        <v>418</v>
      </c>
      <c r="B482" s="5" t="s">
        <v>1316</v>
      </c>
      <c r="C482" s="1" t="str">
        <f t="shared" si="21"/>
        <v>Mineral Pinos Altos 902, Real De Santa Eulalia</v>
      </c>
      <c r="D482" s="1" t="str">
        <f t="array" ref="D482">INDEX('zones in city -fixed'!$A$2:$A$62,MATCH(1,COUNTIF(A482,"*"&amp;'zones in city -fixed'!$A$2:$A$62&amp;"*"),0))</f>
        <v>norte</v>
      </c>
      <c r="E482" s="1" t="e">
        <f t="array" ref="E482">INDEX(#REF!,MATCH(1,COUNTIF(B482,"*"&amp;#REF!&amp;"*"),0))</f>
        <v>#REF!</v>
      </c>
      <c r="F482" s="1" t="str">
        <f t="array" ref="F482">_xlfn.IFNA(INDEX('zones in city -fixed'!$A$2:$A$62,MATCH(1,COUNTIF(B482,"*"&amp;'zones in city -fixed'!$A$2:$A$62&amp;"*"),0)),D482)</f>
        <v>Pino</v>
      </c>
      <c r="G482" s="5" t="s">
        <v>728</v>
      </c>
      <c r="H482" s="5" t="s">
        <v>139</v>
      </c>
      <c r="I482" s="2" t="str">
        <f t="shared" si="22"/>
        <v>980000</v>
      </c>
      <c r="J482" s="2" t="str">
        <f t="shared" si="23"/>
        <v>146</v>
      </c>
      <c r="K482" s="2">
        <f>I482/J482</f>
        <v>6712.3287671232874</v>
      </c>
    </row>
    <row r="483" spans="1:11" thickTop="1" thickBot="1" x14ac:dyDescent="0.3">
      <c r="A483" s="5" t="s">
        <v>1317</v>
      </c>
      <c r="B483" s="5" t="s">
        <v>1318</v>
      </c>
      <c r="C483" s="1" t="str">
        <f t="shared" si="21"/>
        <v>Privada Miguel Barragán 5306, Francisco I Madero</v>
      </c>
      <c r="D483" s="1" t="str">
        <f t="array" ref="D483">INDEX('zones in city -fixed'!$A$2:$A$62,MATCH(1,COUNTIF(A483,"*"&amp;'zones in city -fixed'!$A$2:$A$62&amp;"*"),0))</f>
        <v>Granjas</v>
      </c>
      <c r="E483" s="1" t="e">
        <f t="array" ref="E483">INDEX(#REF!,MATCH(1,COUNTIF(B483,"*"&amp;#REF!&amp;"*"),0))</f>
        <v>#REF!</v>
      </c>
      <c r="F483" s="1" t="str">
        <f t="array" ref="F483">_xlfn.IFNA(INDEX('zones in city -fixed'!$A$2:$A$62,MATCH(1,COUNTIF(B483,"*"&amp;'zones in city -fixed'!$A$2:$A$62&amp;"*"),0)),D483)</f>
        <v>Granjas</v>
      </c>
      <c r="G483" s="5" t="s">
        <v>46</v>
      </c>
      <c r="H483" s="5" t="s">
        <v>1319</v>
      </c>
      <c r="I483" s="2" t="str">
        <f t="shared" si="22"/>
        <v>2350000</v>
      </c>
      <c r="J483" s="2" t="str">
        <f t="shared" si="23"/>
        <v>161</v>
      </c>
      <c r="K483"/>
    </row>
    <row r="484" spans="1:11" thickTop="1" thickBot="1" x14ac:dyDescent="0.3">
      <c r="A484" s="5" t="s">
        <v>814</v>
      </c>
      <c r="B484" s="5" t="s">
        <v>1320</v>
      </c>
      <c r="C484" s="1" t="str">
        <f t="shared" si="21"/>
        <v>Real De Salvia 13433, Fraccionamiento Praderas Del Sur I, Ii,  Iii Y Iv</v>
      </c>
      <c r="D484" s="1" t="str">
        <f t="array" ref="D484">INDEX('zones in city -fixed'!$A$2:$A$62,MATCH(1,COUNTIF(A484,"*"&amp;'zones in city -fixed'!$A$2:$A$62&amp;"*"),0))</f>
        <v>sur</v>
      </c>
      <c r="E484" s="1" t="e">
        <f t="array" ref="E484">INDEX(#REF!,MATCH(1,COUNTIF(B484,"*"&amp;#REF!&amp;"*"),0))</f>
        <v>#REF!</v>
      </c>
      <c r="F484" s="1" t="str">
        <f t="array" ref="F484">_xlfn.IFNA(INDEX('zones in city -fixed'!$A$2:$A$62,MATCH(1,COUNTIF(B484,"*"&amp;'zones in city -fixed'!$A$2:$A$62&amp;"*"),0)),D484)</f>
        <v>Pradera</v>
      </c>
      <c r="G484" s="5" t="s">
        <v>1321</v>
      </c>
      <c r="H484" s="5" t="s">
        <v>1322</v>
      </c>
      <c r="I484" s="2" t="str">
        <f t="shared" si="22"/>
        <v>569000</v>
      </c>
      <c r="J484" s="2" t="str">
        <f t="shared" si="23"/>
        <v>54</v>
      </c>
      <c r="K484"/>
    </row>
    <row r="485" spans="1:11" thickTop="1" thickBot="1" x14ac:dyDescent="0.3">
      <c r="A485" s="5" t="s">
        <v>885</v>
      </c>
      <c r="B485" s="5" t="s">
        <v>1323</v>
      </c>
      <c r="C485" s="1" t="str">
        <f t="shared" si="21"/>
        <v>Av Campestre, Club Campestre</v>
      </c>
      <c r="D485" s="1" t="str">
        <f t="array" ref="D485">INDEX('zones in city -fixed'!$A$2:$A$62,MATCH(1,COUNTIF(A485,"*"&amp;'zones in city -fixed'!$A$2:$A$62&amp;"*"),0))</f>
        <v>Campestre</v>
      </c>
      <c r="E485" s="1" t="e">
        <f t="array" ref="E485">INDEX(#REF!,MATCH(1,COUNTIF(B485,"*"&amp;#REF!&amp;"*"),0))</f>
        <v>#REF!</v>
      </c>
      <c r="F485" s="1" t="str">
        <f t="array" ref="F485">_xlfn.IFNA(INDEX('zones in city -fixed'!$A$2:$A$62,MATCH(1,COUNTIF(B485,"*"&amp;'zones in city -fixed'!$A$2:$A$62&amp;"*"),0)),D485)</f>
        <v>Campestre</v>
      </c>
      <c r="G485" s="5" t="s">
        <v>1324</v>
      </c>
      <c r="H485" s="5" t="s">
        <v>1325</v>
      </c>
      <c r="I485" s="2" t="str">
        <f t="shared" si="22"/>
        <v>11200000</v>
      </c>
      <c r="J485" s="2" t="str">
        <f t="shared" si="23"/>
        <v>410</v>
      </c>
      <c r="K485"/>
    </row>
    <row r="486" spans="1:11" thickTop="1" thickBot="1" x14ac:dyDescent="0.3">
      <c r="A486" s="5" t="s">
        <v>1326</v>
      </c>
      <c r="B486" s="5" t="s">
        <v>30</v>
      </c>
      <c r="C486" s="1" t="str">
        <f t="shared" si="21"/>
        <v>San Felipe I</v>
      </c>
      <c r="D486" s="1" t="str">
        <f t="array" ref="D486">INDEX('zones in city -fixed'!$A$2:$A$62,MATCH(1,COUNTIF(A486,"*"&amp;'zones in city -fixed'!$A$2:$A$62&amp;"*"),0))</f>
        <v>San Felipe</v>
      </c>
      <c r="E486" s="1" t="e">
        <f t="array" ref="E486">INDEX(#REF!,MATCH(1,COUNTIF(B486,"*"&amp;#REF!&amp;"*"),0))</f>
        <v>#REF!</v>
      </c>
      <c r="F486" s="1" t="str">
        <f t="array" ref="F486">_xlfn.IFNA(INDEX('zones in city -fixed'!$A$2:$A$62,MATCH(1,COUNTIF(B486,"*"&amp;'zones in city -fixed'!$A$2:$A$62&amp;"*"),0)),D486)</f>
        <v>San Felipe</v>
      </c>
      <c r="G486" s="5" t="s">
        <v>310</v>
      </c>
      <c r="H486" s="5" t="s">
        <v>955</v>
      </c>
      <c r="I486" s="2" t="str">
        <f t="shared" si="22"/>
        <v>2750000</v>
      </c>
      <c r="J486" s="2" t="str">
        <f t="shared" si="23"/>
        <v>195</v>
      </c>
      <c r="K486"/>
    </row>
    <row r="487" spans="1:11" thickTop="1" thickBot="1" x14ac:dyDescent="0.3">
      <c r="A487" s="5" t="s">
        <v>427</v>
      </c>
      <c r="B487" s="5" t="s">
        <v>428</v>
      </c>
      <c r="C487" s="1" t="str">
        <f t="shared" si="21"/>
        <v>Fovissste</v>
      </c>
      <c r="D487" s="1" t="e">
        <f t="array" ref="D487">INDEX('zones in city -fixed'!$A$2:$A$62,MATCH(1,COUNTIF(A487,"*"&amp;'zones in city -fixed'!$A$2:$A$62&amp;"*"),0))</f>
        <v>#N/A</v>
      </c>
      <c r="E487" s="1" t="e">
        <f t="array" ref="E487">INDEX(#REF!,MATCH(1,COUNTIF(B487,"*"&amp;#REF!&amp;"*"),0))</f>
        <v>#REF!</v>
      </c>
      <c r="F487" s="1" t="e">
        <f t="array" ref="F487">_xlfn.IFNA(INDEX('zones in city -fixed'!$A$2:$A$62,MATCH(1,COUNTIF(B487,"*"&amp;'zones in city -fixed'!$A$2:$A$62&amp;"*"),0)),D487)</f>
        <v>#N/A</v>
      </c>
      <c r="G487" s="5" t="s">
        <v>429</v>
      </c>
      <c r="H487" s="5" t="s">
        <v>430</v>
      </c>
      <c r="I487" s="2" t="str">
        <f t="shared" si="22"/>
        <v>1680000</v>
      </c>
      <c r="J487" s="2" t="str">
        <f t="shared" si="23"/>
        <v>141</v>
      </c>
      <c r="K487"/>
    </row>
    <row r="488" spans="1:11" thickTop="1" thickBot="1" x14ac:dyDescent="0.3">
      <c r="A488" s="5" t="s">
        <v>1985</v>
      </c>
      <c r="B488" s="5" t="s">
        <v>1986</v>
      </c>
      <c r="C488" s="1" t="str">
        <f t="shared" si="21"/>
        <v>Fracc Rincon De Los Cerezos 100, Luz María</v>
      </c>
      <c r="D488" s="1" t="str">
        <f t="array" ref="D488">INDEX('zones in city -fixed'!$A$2:$A$62,MATCH(1,COUNTIF(A488,"*"&amp;'zones in city -fixed'!$A$2:$A$62&amp;"*"),0))</f>
        <v>Rincon</v>
      </c>
      <c r="E488" s="1" t="e">
        <f t="array" ref="E488">INDEX(#REF!,MATCH(1,COUNTIF(B488,"*"&amp;#REF!&amp;"*"),0))</f>
        <v>#REF!</v>
      </c>
      <c r="F488" s="1" t="str">
        <f t="array" ref="F488">_xlfn.IFNA(INDEX('zones in city -fixed'!$A$2:$A$62,MATCH(1,COUNTIF(B488,"*"&amp;'zones in city -fixed'!$A$2:$A$62&amp;"*"),0)),D488)</f>
        <v>Rincon</v>
      </c>
      <c r="G488" s="5" t="s">
        <v>333</v>
      </c>
      <c r="H488" s="5" t="s">
        <v>1642</v>
      </c>
      <c r="I488" s="2" t="str">
        <f t="shared" si="22"/>
        <v>1500000</v>
      </c>
      <c r="J488" s="2" t="str">
        <f t="shared" si="23"/>
        <v>119</v>
      </c>
      <c r="K488" s="2">
        <f>I488/J488</f>
        <v>12605.042016806723</v>
      </c>
    </row>
    <row r="489" spans="1:11" thickTop="1" thickBot="1" x14ac:dyDescent="0.3">
      <c r="A489" s="5" t="s">
        <v>1292</v>
      </c>
      <c r="B489" s="5" t="s">
        <v>1293</v>
      </c>
      <c r="C489" s="1" t="str">
        <f t="shared" si="21"/>
        <v>Adela Muller 1624, Cumbres Del Sur I</v>
      </c>
      <c r="D489" s="1" t="str">
        <f t="array" ref="D489">INDEX('zones in city -fixed'!$A$2:$A$62,MATCH(1,COUNTIF(A489,"*"&amp;'zones in city -fixed'!$A$2:$A$62&amp;"*"),0))</f>
        <v>Cumbres</v>
      </c>
      <c r="E489" s="1" t="e">
        <f t="array" ref="E489">INDEX(#REF!,MATCH(1,COUNTIF(B489,"*"&amp;#REF!&amp;"*"),0))</f>
        <v>#REF!</v>
      </c>
      <c r="F489" s="1" t="str">
        <f t="array" ref="F489">_xlfn.IFNA(INDEX('zones in city -fixed'!$A$2:$A$62,MATCH(1,COUNTIF(B489,"*"&amp;'zones in city -fixed'!$A$2:$A$62&amp;"*"),0)),D489)</f>
        <v>Cumbres</v>
      </c>
      <c r="G489" s="5" t="s">
        <v>1331</v>
      </c>
      <c r="H489" s="5" t="s">
        <v>1295</v>
      </c>
      <c r="I489" s="2" t="str">
        <f t="shared" si="22"/>
        <v>990000</v>
      </c>
      <c r="J489" s="2" t="str">
        <f t="shared" si="23"/>
        <v>131</v>
      </c>
      <c r="K489"/>
    </row>
    <row r="490" spans="1:11" thickTop="1" thickBot="1" x14ac:dyDescent="0.3">
      <c r="A490" s="5" t="s">
        <v>1396</v>
      </c>
      <c r="B490" s="5" t="s">
        <v>1397</v>
      </c>
      <c r="C490" s="1" t="str">
        <f t="shared" si="21"/>
        <v>Labor De Terrazas O Portillo</v>
      </c>
      <c r="D490" s="1" t="e">
        <f t="array" ref="D490">INDEX('zones in city -fixed'!$A$2:$A$62,MATCH(1,COUNTIF(A490,"*"&amp;'zones in city -fixed'!$A$2:$A$62&amp;"*"),0))</f>
        <v>#N/A</v>
      </c>
      <c r="E490" s="1" t="e">
        <f t="array" ref="E490">INDEX(#REF!,MATCH(1,COUNTIF(B490,"*"&amp;#REF!&amp;"*"),0))</f>
        <v>#REF!</v>
      </c>
      <c r="F490" s="1" t="str">
        <f t="array" ref="F490">_xlfn.IFNA(INDEX('zones in city -fixed'!$A$2:$A$62,MATCH(1,COUNTIF(B490,"*"&amp;'zones in city -fixed'!$A$2:$A$62&amp;"*"),0)),D490)</f>
        <v>Labor</v>
      </c>
      <c r="G490" s="5" t="s">
        <v>192</v>
      </c>
      <c r="H490" s="5" t="s">
        <v>193</v>
      </c>
      <c r="I490" s="2" t="str">
        <f t="shared" si="22"/>
        <v>2264198</v>
      </c>
      <c r="J490" s="2" t="str">
        <f t="shared" si="23"/>
        <v>111</v>
      </c>
      <c r="K490" s="2">
        <f>I490/J490</f>
        <v>20398.180180180181</v>
      </c>
    </row>
    <row r="491" spans="1:11" thickTop="1" thickBot="1" x14ac:dyDescent="0.3">
      <c r="A491" s="5" t="s">
        <v>1335</v>
      </c>
      <c r="B491" s="5" t="s">
        <v>1336</v>
      </c>
      <c r="C491" s="1" t="str">
        <f t="shared" si="21"/>
        <v>C. Bosque De Ordesa 10147, 3162</v>
      </c>
      <c r="D491" s="1" t="str">
        <f t="array" ref="D491">INDEX('zones in city -fixed'!$A$2:$A$62,MATCH(1,COUNTIF(A491,"*"&amp;'zones in city -fixed'!$A$2:$A$62&amp;"*"),0))</f>
        <v>Bosque</v>
      </c>
      <c r="E491" s="1" t="e">
        <f t="array" ref="E491">INDEX(#REF!,MATCH(1,COUNTIF(B491,"*"&amp;#REF!&amp;"*"),0))</f>
        <v>#REF!</v>
      </c>
      <c r="F491" s="1" t="str">
        <f t="array" ref="F491">_xlfn.IFNA(INDEX('zones in city -fixed'!$A$2:$A$62,MATCH(1,COUNTIF(B491,"*"&amp;'zones in city -fixed'!$A$2:$A$62&amp;"*"),0)),D491)</f>
        <v>Bosque</v>
      </c>
      <c r="G491" s="5" t="s">
        <v>938</v>
      </c>
      <c r="H491" s="5" t="s">
        <v>837</v>
      </c>
      <c r="I491" s="2" t="str">
        <f t="shared" si="22"/>
        <v>6100000</v>
      </c>
      <c r="J491" s="2" t="str">
        <f t="shared" si="23"/>
        <v>298</v>
      </c>
      <c r="K491"/>
    </row>
    <row r="492" spans="1:11" thickTop="1" thickBot="1" x14ac:dyDescent="0.3">
      <c r="A492" s="5" t="s">
        <v>746</v>
      </c>
      <c r="B492" s="5" t="s">
        <v>1337</v>
      </c>
      <c r="C492" s="1" t="str">
        <f t="shared" si="21"/>
        <v>Universidad De Oklahoma, Lomas Universidad</v>
      </c>
      <c r="D492" s="1" t="str">
        <f t="array" ref="D492">INDEX('zones in city -fixed'!$A$2:$A$62,MATCH(1,COUNTIF(A492,"*"&amp;'zones in city -fixed'!$A$2:$A$62&amp;"*"),0))</f>
        <v>Universidad</v>
      </c>
      <c r="E492" s="1" t="e">
        <f t="array" ref="E492">INDEX(#REF!,MATCH(1,COUNTIF(B492,"*"&amp;#REF!&amp;"*"),0))</f>
        <v>#REF!</v>
      </c>
      <c r="F492" s="1" t="str">
        <f t="array" ref="F492">_xlfn.IFNA(INDEX('zones in city -fixed'!$A$2:$A$62,MATCH(1,COUNTIF(B492,"*"&amp;'zones in city -fixed'!$A$2:$A$62&amp;"*"),0)),D492)</f>
        <v>Universidad</v>
      </c>
      <c r="G492" s="5" t="s">
        <v>1338</v>
      </c>
      <c r="H492" s="5" t="s">
        <v>368</v>
      </c>
      <c r="I492" s="2" t="str">
        <f t="shared" si="22"/>
        <v>3180000</v>
      </c>
      <c r="J492" s="2" t="str">
        <f t="shared" si="23"/>
        <v>248</v>
      </c>
      <c r="K492"/>
    </row>
    <row r="493" spans="1:11" thickTop="1" thickBot="1" x14ac:dyDescent="0.3">
      <c r="A493" s="5" t="s">
        <v>1626</v>
      </c>
      <c r="B493" s="5" t="s">
        <v>198</v>
      </c>
      <c r="C493" s="1" t="str">
        <f t="shared" si="21"/>
        <v>Fraccionamiento Castello Residencial</v>
      </c>
      <c r="D493" s="1" t="str">
        <f t="array" ref="D493">INDEX('zones in city -fixed'!$A$2:$A$62,MATCH(1,COUNTIF(A493,"*"&amp;'zones in city -fixed'!$A$2:$A$62&amp;"*"),0))</f>
        <v>norte</v>
      </c>
      <c r="E493" s="1" t="e">
        <f t="array" ref="E493">INDEX(#REF!,MATCH(1,COUNTIF(B493,"*"&amp;#REF!&amp;"*"),0))</f>
        <v>#REF!</v>
      </c>
      <c r="F493" s="1" t="str">
        <f t="array" ref="F493">_xlfn.IFNA(INDEX('zones in city -fixed'!$A$2:$A$62,MATCH(1,COUNTIF(B493,"*"&amp;'zones in city -fixed'!$A$2:$A$62&amp;"*"),0)),D493)</f>
        <v>norte</v>
      </c>
      <c r="G493" s="5" t="s">
        <v>1524</v>
      </c>
      <c r="H493" s="5" t="s">
        <v>32</v>
      </c>
      <c r="I493" s="2" t="str">
        <f t="shared" si="22"/>
        <v>1499000</v>
      </c>
      <c r="J493" s="2" t="str">
        <f t="shared" si="23"/>
        <v>143</v>
      </c>
      <c r="K493" s="2">
        <f>I493/J493</f>
        <v>10482.517482517482</v>
      </c>
    </row>
    <row r="494" spans="1:11" thickTop="1" thickBot="1" x14ac:dyDescent="0.3">
      <c r="A494" s="5" t="s">
        <v>1605</v>
      </c>
      <c r="B494" s="5" t="s">
        <v>1606</v>
      </c>
      <c r="C494" s="1" t="str">
        <f t="shared" si="21"/>
        <v>Fraccionamiento Jardines Del Sacramento I Y Ii</v>
      </c>
      <c r="D494" s="1" t="str">
        <f t="array" ref="D494">INDEX('zones in city -fixed'!$A$2:$A$62,MATCH(1,COUNTIF(A494,"*"&amp;'zones in city -fixed'!$A$2:$A$62&amp;"*"),0))</f>
        <v>norte</v>
      </c>
      <c r="E494" s="1" t="e">
        <f t="array" ref="E494">INDEX(#REF!,MATCH(1,COUNTIF(B494,"*"&amp;#REF!&amp;"*"),0))</f>
        <v>#REF!</v>
      </c>
      <c r="F494" s="1" t="str">
        <f t="array" ref="F494">_xlfn.IFNA(INDEX('zones in city -fixed'!$A$2:$A$62,MATCH(1,COUNTIF(B494,"*"&amp;'zones in city -fixed'!$A$2:$A$62&amp;"*"),0)),D494)</f>
        <v>jardines</v>
      </c>
      <c r="G494" s="5" t="s">
        <v>1607</v>
      </c>
      <c r="H494" s="5" t="s">
        <v>1608</v>
      </c>
      <c r="I494" s="2" t="str">
        <f t="shared" si="22"/>
        <v>850000</v>
      </c>
      <c r="J494" s="2" t="str">
        <f t="shared" si="23"/>
        <v>125</v>
      </c>
      <c r="K494" s="2">
        <f>I494/J494</f>
        <v>6800</v>
      </c>
    </row>
    <row r="495" spans="1:11" thickTop="1" thickBot="1" x14ac:dyDescent="0.3">
      <c r="A495" s="5" t="s">
        <v>1343</v>
      </c>
      <c r="B495" s="5" t="s">
        <v>1028</v>
      </c>
      <c r="C495" s="1" t="str">
        <f t="shared" si="21"/>
        <v>Residencial Campestre Washington</v>
      </c>
      <c r="D495" s="1" t="str">
        <f t="array" ref="D495">INDEX('zones in city -fixed'!$A$2:$A$62,MATCH(1,COUNTIF(A495,"*"&amp;'zones in city -fixed'!$A$2:$A$62&amp;"*"),0))</f>
        <v>Campestre</v>
      </c>
      <c r="E495" s="1" t="e">
        <f t="array" ref="E495">INDEX(#REF!,MATCH(1,COUNTIF(B495,"*"&amp;#REF!&amp;"*"),0))</f>
        <v>#REF!</v>
      </c>
      <c r="F495" s="1" t="str">
        <f t="array" ref="F495">_xlfn.IFNA(INDEX('zones in city -fixed'!$A$2:$A$62,MATCH(1,COUNTIF(B495,"*"&amp;'zones in city -fixed'!$A$2:$A$62&amp;"*"),0)),D495)</f>
        <v>Campestre</v>
      </c>
      <c r="G495" s="5" t="s">
        <v>1166</v>
      </c>
      <c r="H495" s="5" t="s">
        <v>955</v>
      </c>
      <c r="I495" s="2" t="str">
        <f t="shared" si="22"/>
        <v>3100000</v>
      </c>
      <c r="J495" s="2" t="str">
        <f t="shared" si="23"/>
        <v>195</v>
      </c>
      <c r="K495"/>
    </row>
    <row r="496" spans="1:11" thickTop="1" thickBot="1" x14ac:dyDescent="0.3">
      <c r="A496" s="5" t="s">
        <v>1344</v>
      </c>
      <c r="B496" s="5" t="s">
        <v>1137</v>
      </c>
      <c r="C496" s="1" t="str">
        <f t="shared" si="21"/>
        <v>Nombre De Dios</v>
      </c>
      <c r="D496" s="1" t="e">
        <f t="array" ref="D496">INDEX('zones in city -fixed'!$A$2:$A$62,MATCH(1,COUNTIF(A496,"*"&amp;'zones in city -fixed'!$A$2:$A$62&amp;"*"),0))</f>
        <v>#N/A</v>
      </c>
      <c r="E496" s="1" t="e">
        <f t="array" ref="E496">INDEX(#REF!,MATCH(1,COUNTIF(B496,"*"&amp;#REF!&amp;"*"),0))</f>
        <v>#REF!</v>
      </c>
      <c r="F496" s="1" t="str">
        <f t="array" ref="F496">_xlfn.IFNA(INDEX('zones in city -fixed'!$A$2:$A$62,MATCH(1,COUNTIF(B496,"*"&amp;'zones in city -fixed'!$A$2:$A$62&amp;"*"),0)),D496)</f>
        <v>Nombre de Dios</v>
      </c>
      <c r="G496" s="5" t="s">
        <v>35</v>
      </c>
      <c r="H496" s="5" t="s">
        <v>1216</v>
      </c>
      <c r="I496" s="2" t="str">
        <f t="shared" si="22"/>
        <v>1900000</v>
      </c>
      <c r="J496" s="2" t="str">
        <f t="shared" si="23"/>
        <v>209</v>
      </c>
      <c r="K496"/>
    </row>
    <row r="497" spans="1:11" thickTop="1" thickBot="1" x14ac:dyDescent="0.3">
      <c r="A497" s="5" t="s">
        <v>2203</v>
      </c>
      <c r="B497" s="5" t="s">
        <v>2204</v>
      </c>
      <c r="C497" s="1" t="str">
        <f t="shared" si="21"/>
        <v>Fraccionamiento Maseru Sn, Campo Bello</v>
      </c>
      <c r="D497" s="1" t="e">
        <f t="array" ref="D497">INDEX('zones in city -fixed'!$A$2:$A$62,MATCH(1,COUNTIF(A497,"*"&amp;'zones in city -fixed'!$A$2:$A$62&amp;"*"),0))</f>
        <v>#N/A</v>
      </c>
      <c r="E497" s="1" t="e">
        <f t="array" ref="E497">INDEX(#REF!,MATCH(1,COUNTIF(B497,"*"&amp;#REF!&amp;"*"),0))</f>
        <v>#REF!</v>
      </c>
      <c r="F497" s="1" t="str">
        <f t="array" ref="F497">_xlfn.IFNA(INDEX('zones in city -fixed'!$A$2:$A$62,MATCH(1,COUNTIF(B497,"*"&amp;'zones in city -fixed'!$A$2:$A$62&amp;"*"),0)),D497)</f>
        <v>Campo</v>
      </c>
      <c r="G497" s="5" t="s">
        <v>1023</v>
      </c>
      <c r="H497" s="5" t="s">
        <v>1616</v>
      </c>
      <c r="I497" s="2" t="str">
        <f t="shared" si="22"/>
        <v>1890000</v>
      </c>
      <c r="J497" s="2" t="str">
        <f t="shared" si="23"/>
        <v>126</v>
      </c>
      <c r="K497"/>
    </row>
    <row r="498" spans="1:11" thickTop="1" thickBot="1" x14ac:dyDescent="0.3">
      <c r="A498" s="5" t="s">
        <v>1347</v>
      </c>
      <c r="B498" s="5" t="s">
        <v>1348</v>
      </c>
      <c r="C498" s="1" t="str">
        <f t="shared" si="21"/>
        <v>Mision De Nonoava, Campanario</v>
      </c>
      <c r="D498" s="1" t="str">
        <f t="array" ref="D498">INDEX('zones in city -fixed'!$A$2:$A$62,MATCH(1,COUNTIF(A498,"*"&amp;'zones in city -fixed'!$A$2:$A$62&amp;"*"),0))</f>
        <v>Campanario</v>
      </c>
      <c r="E498" s="1" t="e">
        <f t="array" ref="E498">INDEX(#REF!,MATCH(1,COUNTIF(B498,"*"&amp;#REF!&amp;"*"),0))</f>
        <v>#REF!</v>
      </c>
      <c r="F498" s="1" t="str">
        <f t="array" ref="F498">_xlfn.IFNA(INDEX('zones in city -fixed'!$A$2:$A$62,MATCH(1,COUNTIF(B498,"*"&amp;'zones in city -fixed'!$A$2:$A$62&amp;"*"),0)),D498)</f>
        <v>mision</v>
      </c>
      <c r="G498" s="5" t="s">
        <v>31</v>
      </c>
      <c r="H498" s="5" t="s">
        <v>645</v>
      </c>
      <c r="I498" s="2" t="str">
        <f t="shared" si="22"/>
        <v>3200000</v>
      </c>
      <c r="J498" s="2" t="str">
        <f t="shared" si="23"/>
        <v>210</v>
      </c>
      <c r="K498"/>
    </row>
    <row r="499" spans="1:11" thickTop="1" thickBot="1" x14ac:dyDescent="0.3">
      <c r="A499" s="5" t="s">
        <v>1349</v>
      </c>
      <c r="B499" s="5" t="s">
        <v>1350</v>
      </c>
      <c r="C499" s="1" t="str">
        <f t="shared" si="21"/>
        <v>Grullas, Campestre Las Carolinas</v>
      </c>
      <c r="D499" s="1" t="e">
        <f t="array" ref="D499">INDEX('zones in city -fixed'!$A$2:$A$62,MATCH(1,COUNTIF(A499,"*"&amp;'zones in city -fixed'!$A$2:$A$62&amp;"*"),0))</f>
        <v>#N/A</v>
      </c>
      <c r="E499" s="1" t="e">
        <f t="array" ref="E499">INDEX(#REF!,MATCH(1,COUNTIF(B499,"*"&amp;#REF!&amp;"*"),0))</f>
        <v>#REF!</v>
      </c>
      <c r="F499" s="1" t="str">
        <f t="array" ref="F499">_xlfn.IFNA(INDEX('zones in city -fixed'!$A$2:$A$62,MATCH(1,COUNTIF(B499,"*"&amp;'zones in city -fixed'!$A$2:$A$62&amp;"*"),0)),D499)</f>
        <v>Campestre</v>
      </c>
      <c r="G499" s="5" t="s">
        <v>1055</v>
      </c>
      <c r="H499" s="5" t="s">
        <v>1351</v>
      </c>
      <c r="I499" s="2" t="str">
        <f t="shared" si="22"/>
        <v>3800000</v>
      </c>
      <c r="J499" s="2" t="str">
        <f t="shared" si="23"/>
        <v>346</v>
      </c>
      <c r="K499"/>
    </row>
    <row r="500" spans="1:11" thickTop="1" thickBot="1" x14ac:dyDescent="0.3">
      <c r="A500" s="5" t="s">
        <v>1352</v>
      </c>
      <c r="B500" s="5" t="s">
        <v>1353</v>
      </c>
      <c r="C500" s="1" t="str">
        <f t="shared" si="21"/>
        <v>Valle Escondido, Rinconadas Del Valle</v>
      </c>
      <c r="D500" s="1" t="str">
        <f t="array" ref="D500">INDEX('zones in city -fixed'!$A$2:$A$62,MATCH(1,COUNTIF(A500,"*"&amp;'zones in city -fixed'!$A$2:$A$62&amp;"*"),0))</f>
        <v>Valle</v>
      </c>
      <c r="E500" s="1" t="e">
        <f t="array" ref="E500">INDEX(#REF!,MATCH(1,COUNTIF(B500,"*"&amp;#REF!&amp;"*"),0))</f>
        <v>#REF!</v>
      </c>
      <c r="F500" s="1" t="str">
        <f t="array" ref="F500">_xlfn.IFNA(INDEX('zones in city -fixed'!$A$2:$A$62,MATCH(1,COUNTIF(B500,"*"&amp;'zones in city -fixed'!$A$2:$A$62&amp;"*"),0)),D500)</f>
        <v>Valle</v>
      </c>
      <c r="G500" s="5" t="s">
        <v>1182</v>
      </c>
      <c r="H500" s="5" t="s">
        <v>1354</v>
      </c>
      <c r="I500" s="2" t="str">
        <f t="shared" si="22"/>
        <v>2800000</v>
      </c>
      <c r="J500" s="2" t="str">
        <f t="shared" si="23"/>
        <v>158</v>
      </c>
      <c r="K500"/>
    </row>
    <row r="501" spans="1:11" thickTop="1" thickBot="1" x14ac:dyDescent="0.3">
      <c r="A501" s="5" t="s">
        <v>2352</v>
      </c>
      <c r="B501" s="5" t="s">
        <v>1397</v>
      </c>
      <c r="C501" s="1" t="str">
        <f t="shared" si="21"/>
        <v>Labor De Terrazas O Portillo</v>
      </c>
      <c r="D501" s="1" t="e">
        <f t="array" ref="D501">INDEX('zones in city -fixed'!$A$2:$A$62,MATCH(1,COUNTIF(A501,"*"&amp;'zones in city -fixed'!$A$2:$A$62&amp;"*"),0))</f>
        <v>#N/A</v>
      </c>
      <c r="E501" s="1" t="e">
        <f t="array" ref="E501">INDEX(#REF!,MATCH(1,COUNTIF(B501,"*"&amp;#REF!&amp;"*"),0))</f>
        <v>#REF!</v>
      </c>
      <c r="F501" s="1" t="str">
        <f t="array" ref="F501">_xlfn.IFNA(INDEX('zones in city -fixed'!$A$2:$A$62,MATCH(1,COUNTIF(B501,"*"&amp;'zones in city -fixed'!$A$2:$A$62&amp;"*"),0)),D501)</f>
        <v>Labor</v>
      </c>
      <c r="G501" s="5" t="s">
        <v>2353</v>
      </c>
      <c r="H501" s="5" t="s">
        <v>225</v>
      </c>
      <c r="I501" s="2" t="str">
        <f t="shared" si="22"/>
        <v>3443000</v>
      </c>
      <c r="J501" s="2" t="str">
        <f t="shared" si="23"/>
        <v>203</v>
      </c>
      <c r="K501" s="2">
        <f>I501/J501</f>
        <v>16960.591133004928</v>
      </c>
    </row>
    <row r="502" spans="1:11" thickTop="1" thickBot="1" x14ac:dyDescent="0.3">
      <c r="A502" s="5" t="s">
        <v>2378</v>
      </c>
      <c r="B502" s="5" t="s">
        <v>1397</v>
      </c>
      <c r="C502" s="1" t="str">
        <f t="shared" si="21"/>
        <v>Labor De Terrazas O Portillo</v>
      </c>
      <c r="D502" s="1" t="e">
        <f t="array" ref="D502">INDEX('zones in city -fixed'!$A$2:$A$62,MATCH(1,COUNTIF(A502,"*"&amp;'zones in city -fixed'!$A$2:$A$62&amp;"*"),0))</f>
        <v>#N/A</v>
      </c>
      <c r="E502" s="1" t="e">
        <f t="array" ref="E502">INDEX(#REF!,MATCH(1,COUNTIF(B502,"*"&amp;#REF!&amp;"*"),0))</f>
        <v>#REF!</v>
      </c>
      <c r="F502" s="1" t="str">
        <f t="array" ref="F502">_xlfn.IFNA(INDEX('zones in city -fixed'!$A$2:$A$62,MATCH(1,COUNTIF(B502,"*"&amp;'zones in city -fixed'!$A$2:$A$62&amp;"*"),0)),D502)</f>
        <v>Labor</v>
      </c>
      <c r="G502" s="5" t="s">
        <v>2379</v>
      </c>
      <c r="H502" s="5" t="s">
        <v>193</v>
      </c>
      <c r="I502" s="2" t="str">
        <f t="shared" si="22"/>
        <v>2845000</v>
      </c>
      <c r="J502" s="2" t="str">
        <f t="shared" si="23"/>
        <v>111</v>
      </c>
      <c r="K502" s="2">
        <f>I502/J502</f>
        <v>25630.630630630632</v>
      </c>
    </row>
    <row r="503" spans="1:11" thickTop="1" thickBot="1" x14ac:dyDescent="0.3">
      <c r="A503" s="5" t="s">
        <v>1357</v>
      </c>
      <c r="B503" s="5" t="s">
        <v>1358</v>
      </c>
      <c r="C503" s="1" t="str">
        <f t="shared" si="21"/>
        <v>Niños Héroes, Vista Hermosa</v>
      </c>
      <c r="D503" s="1" t="e">
        <f t="array" ref="D503">INDEX('zones in city -fixed'!$A$2:$A$62,MATCH(1,COUNTIF(A503,"*"&amp;'zones in city -fixed'!$A$2:$A$62&amp;"*"),0))</f>
        <v>#N/A</v>
      </c>
      <c r="E503" s="1" t="e">
        <f t="array" ref="E503">INDEX(#REF!,MATCH(1,COUNTIF(B503,"*"&amp;#REF!&amp;"*"),0))</f>
        <v>#REF!</v>
      </c>
      <c r="F503" s="1" t="str">
        <f t="array" ref="F503">_xlfn.IFNA(INDEX('zones in city -fixed'!$A$2:$A$62,MATCH(1,COUNTIF(B503,"*"&amp;'zones in city -fixed'!$A$2:$A$62&amp;"*"),0)),D503)</f>
        <v>Vista</v>
      </c>
      <c r="G503" s="5" t="s">
        <v>35</v>
      </c>
      <c r="H503" s="5" t="s">
        <v>712</v>
      </c>
      <c r="I503" s="2" t="str">
        <f t="shared" si="22"/>
        <v>1900000</v>
      </c>
      <c r="J503" s="2" t="str">
        <f t="shared" si="23"/>
        <v>109</v>
      </c>
      <c r="K503"/>
    </row>
    <row r="504" spans="1:11" thickTop="1" thickBot="1" x14ac:dyDescent="0.3">
      <c r="A504" s="5" t="s">
        <v>487</v>
      </c>
      <c r="B504" s="5" t="s">
        <v>1359</v>
      </c>
      <c r="C504" s="1" t="str">
        <f t="shared" si="21"/>
        <v>Mod Aria Valle De San Pedro, Valle De San Pedro</v>
      </c>
      <c r="D504" s="1" t="str">
        <f t="array" ref="D504">INDEX('zones in city -fixed'!$A$2:$A$62,MATCH(1,COUNTIF(A504,"*"&amp;'zones in city -fixed'!$A$2:$A$62&amp;"*"),0))</f>
        <v>Valle</v>
      </c>
      <c r="E504" s="1" t="e">
        <f t="array" ref="E504">INDEX(#REF!,MATCH(1,COUNTIF(B504,"*"&amp;#REF!&amp;"*"),0))</f>
        <v>#REF!</v>
      </c>
      <c r="F504" s="1" t="str">
        <f t="array" ref="F504">_xlfn.IFNA(INDEX('zones in city -fixed'!$A$2:$A$62,MATCH(1,COUNTIF(B504,"*"&amp;'zones in city -fixed'!$A$2:$A$62&amp;"*"),0)),D504)</f>
        <v>Valle</v>
      </c>
      <c r="G504" s="5" t="s">
        <v>1074</v>
      </c>
      <c r="H504" s="5" t="s">
        <v>712</v>
      </c>
      <c r="I504" s="2" t="str">
        <f t="shared" si="22"/>
        <v>1875000</v>
      </c>
      <c r="J504" s="2" t="str">
        <f t="shared" si="23"/>
        <v>109</v>
      </c>
      <c r="K504"/>
    </row>
    <row r="505" spans="1:11" thickTop="1" thickBot="1" x14ac:dyDescent="0.3">
      <c r="A505" s="5" t="s">
        <v>1360</v>
      </c>
      <c r="B505" s="5" t="s">
        <v>1361</v>
      </c>
      <c r="C505" s="1" t="str">
        <f t="shared" si="21"/>
        <v>Trasviña Y Retes, Parques De San Felipe</v>
      </c>
      <c r="D505" s="1" t="str">
        <f t="array" ref="D505">INDEX('zones in city -fixed'!$A$2:$A$62,MATCH(1,COUNTIF(A505,"*"&amp;'zones in city -fixed'!$A$2:$A$62&amp;"*"),0))</f>
        <v>San Felipe</v>
      </c>
      <c r="E505" s="1" t="e">
        <f t="array" ref="E505">INDEX(#REF!,MATCH(1,COUNTIF(B505,"*"&amp;#REF!&amp;"*"),0))</f>
        <v>#REF!</v>
      </c>
      <c r="F505" s="1" t="str">
        <f t="array" ref="F505">_xlfn.IFNA(INDEX('zones in city -fixed'!$A$2:$A$62,MATCH(1,COUNTIF(B505,"*"&amp;'zones in city -fixed'!$A$2:$A$62&amp;"*"),0)),D505)</f>
        <v>San Felipe</v>
      </c>
      <c r="G505" s="5" t="s">
        <v>235</v>
      </c>
      <c r="H505" s="5" t="s">
        <v>17</v>
      </c>
      <c r="I505" s="2" t="str">
        <f t="shared" si="22"/>
        <v>5700000</v>
      </c>
      <c r="J505" s="2" t="str">
        <f t="shared" si="23"/>
        <v>350</v>
      </c>
      <c r="K505"/>
    </row>
    <row r="506" spans="1:11" thickTop="1" thickBot="1" x14ac:dyDescent="0.3">
      <c r="A506" s="5" t="s">
        <v>1362</v>
      </c>
      <c r="B506" s="5" t="s">
        <v>1363</v>
      </c>
      <c r="C506" s="1" t="str">
        <f t="shared" si="21"/>
        <v>Cumbres I</v>
      </c>
      <c r="D506" s="1" t="str">
        <f t="array" ref="D506">INDEX('zones in city -fixed'!$A$2:$A$62,MATCH(1,COUNTIF(A506,"*"&amp;'zones in city -fixed'!$A$2:$A$62&amp;"*"),0))</f>
        <v>Cumbres</v>
      </c>
      <c r="E506" s="1" t="e">
        <f t="array" ref="E506">INDEX(#REF!,MATCH(1,COUNTIF(B506,"*"&amp;#REF!&amp;"*"),0))</f>
        <v>#REF!</v>
      </c>
      <c r="F506" s="1" t="str">
        <f t="array" ref="F506">_xlfn.IFNA(INDEX('zones in city -fixed'!$A$2:$A$62,MATCH(1,COUNTIF(B506,"*"&amp;'zones in city -fixed'!$A$2:$A$62&amp;"*"),0)),D506)</f>
        <v>Cumbres</v>
      </c>
      <c r="G506" s="5" t="s">
        <v>782</v>
      </c>
      <c r="H506" s="5" t="s">
        <v>1364</v>
      </c>
      <c r="I506" s="2" t="str">
        <f t="shared" si="22"/>
        <v>2300000</v>
      </c>
      <c r="J506" s="2" t="str">
        <f t="shared" si="23"/>
        <v>165</v>
      </c>
      <c r="K506"/>
    </row>
    <row r="507" spans="1:11" thickTop="1" thickBot="1" x14ac:dyDescent="0.3">
      <c r="A507" s="5" t="s">
        <v>1120</v>
      </c>
      <c r="B507" s="5" t="s">
        <v>1121</v>
      </c>
      <c r="C507" s="1" t="str">
        <f t="shared" si="21"/>
        <v>Francisco I Madero</v>
      </c>
      <c r="D507" s="1" t="e">
        <f t="array" ref="D507">INDEX('zones in city -fixed'!$A$2:$A$62,MATCH(1,COUNTIF(A507,"*"&amp;'zones in city -fixed'!$A$2:$A$62&amp;"*"),0))</f>
        <v>#N/A</v>
      </c>
      <c r="E507" s="1" t="e">
        <f t="array" ref="E507">INDEX(#REF!,MATCH(1,COUNTIF(B507,"*"&amp;#REF!&amp;"*"),0))</f>
        <v>#REF!</v>
      </c>
      <c r="F507" s="1" t="e">
        <f t="array" ref="F507">_xlfn.IFNA(INDEX('zones in city -fixed'!$A$2:$A$62,MATCH(1,COUNTIF(B507,"*"&amp;'zones in city -fixed'!$A$2:$A$62&amp;"*"),0)),D507)</f>
        <v>#N/A</v>
      </c>
      <c r="G507" s="5" t="s">
        <v>1122</v>
      </c>
      <c r="H507" s="5" t="s">
        <v>1123</v>
      </c>
      <c r="I507" s="2" t="str">
        <f t="shared" si="22"/>
        <v>1375000</v>
      </c>
      <c r="J507" s="2" t="str">
        <f t="shared" si="23"/>
        <v>227</v>
      </c>
      <c r="K507"/>
    </row>
    <row r="508" spans="1:11" thickTop="1" thickBot="1" x14ac:dyDescent="0.3">
      <c r="A508" s="5" t="s">
        <v>1365</v>
      </c>
      <c r="B508" s="5" t="s">
        <v>1366</v>
      </c>
      <c r="C508" s="1" t="str">
        <f t="shared" si="21"/>
        <v>Paseo De Las Misiones, Las Misiones</v>
      </c>
      <c r="D508" s="1" t="str">
        <f t="array" ref="D508">INDEX('zones in city -fixed'!$A$2:$A$62,MATCH(1,COUNTIF(A508,"*"&amp;'zones in city -fixed'!$A$2:$A$62&amp;"*"),0))</f>
        <v>mision</v>
      </c>
      <c r="E508" s="1" t="e">
        <f t="array" ref="E508">INDEX(#REF!,MATCH(1,COUNTIF(B508,"*"&amp;#REF!&amp;"*"),0))</f>
        <v>#REF!</v>
      </c>
      <c r="F508" s="1" t="str">
        <f t="array" ref="F508">_xlfn.IFNA(INDEX('zones in city -fixed'!$A$2:$A$62,MATCH(1,COUNTIF(B508,"*"&amp;'zones in city -fixed'!$A$2:$A$62&amp;"*"),0)),D508)</f>
        <v>mision</v>
      </c>
      <c r="G508" s="5" t="s">
        <v>50</v>
      </c>
      <c r="H508" s="5" t="s">
        <v>1367</v>
      </c>
      <c r="I508" s="2" t="str">
        <f t="shared" si="22"/>
        <v>4500000</v>
      </c>
      <c r="J508" s="2" t="str">
        <f t="shared" si="23"/>
        <v>290</v>
      </c>
      <c r="K508"/>
    </row>
    <row r="509" spans="1:11" thickTop="1" thickBot="1" x14ac:dyDescent="0.3">
      <c r="A509" s="5" t="s">
        <v>1149</v>
      </c>
      <c r="B509" s="5" t="s">
        <v>1150</v>
      </c>
      <c r="C509" s="1" t="str">
        <f t="shared" si="21"/>
        <v>Fuente De Trevli 6015, Lomas Altas I</v>
      </c>
      <c r="D509" s="1" t="e">
        <f t="array" ref="D509">INDEX('zones in city -fixed'!$A$2:$A$62,MATCH(1,COUNTIF(A509,"*"&amp;'zones in city -fixed'!$A$2:$A$62&amp;"*"),0))</f>
        <v>#N/A</v>
      </c>
      <c r="E509" s="1" t="e">
        <f t="array" ref="E509">INDEX(#REF!,MATCH(1,COUNTIF(B509,"*"&amp;#REF!&amp;"*"),0))</f>
        <v>#REF!</v>
      </c>
      <c r="F509" s="1" t="str">
        <f t="array" ref="F509">_xlfn.IFNA(INDEX('zones in city -fixed'!$A$2:$A$62,MATCH(1,COUNTIF(B509,"*"&amp;'zones in city -fixed'!$A$2:$A$62&amp;"*"),0)),D509)</f>
        <v>fuente</v>
      </c>
      <c r="G509" s="5" t="s">
        <v>1151</v>
      </c>
      <c r="H509" s="5" t="s">
        <v>1152</v>
      </c>
      <c r="I509" s="2" t="str">
        <f t="shared" si="22"/>
        <v>6950000</v>
      </c>
      <c r="J509" s="2" t="str">
        <f t="shared" si="23"/>
        <v>550</v>
      </c>
      <c r="K509" s="2">
        <f>I509/J509</f>
        <v>12636.363636363636</v>
      </c>
    </row>
    <row r="510" spans="1:11" thickTop="1" thickBot="1" x14ac:dyDescent="0.3">
      <c r="A510" s="5" t="s">
        <v>1371</v>
      </c>
      <c r="B510" s="5" t="s">
        <v>1372</v>
      </c>
      <c r="C510" s="1" t="str">
        <f t="shared" si="21"/>
        <v>Villas Del Rey I, Ii Y Iii</v>
      </c>
      <c r="D510" s="1" t="str">
        <f t="array" ref="D510">INDEX('zones in city -fixed'!$A$2:$A$62,MATCH(1,COUNTIF(A510,"*"&amp;'zones in city -fixed'!$A$2:$A$62&amp;"*"),0))</f>
        <v>Villa</v>
      </c>
      <c r="E510" s="1" t="e">
        <f t="array" ref="E510">INDEX(#REF!,MATCH(1,COUNTIF(B510,"*"&amp;#REF!&amp;"*"),0))</f>
        <v>#REF!</v>
      </c>
      <c r="F510" s="1" t="str">
        <f t="array" ref="F510">_xlfn.IFNA(INDEX('zones in city -fixed'!$A$2:$A$62,MATCH(1,COUNTIF(B510,"*"&amp;'zones in city -fixed'!$A$2:$A$62&amp;"*"),0)),D510)</f>
        <v>Villa</v>
      </c>
      <c r="G510" s="5" t="s">
        <v>333</v>
      </c>
      <c r="H510" s="5" t="s">
        <v>1373</v>
      </c>
      <c r="I510" s="2" t="str">
        <f t="shared" si="22"/>
        <v>1500000</v>
      </c>
      <c r="J510" s="2" t="str">
        <f t="shared" si="23"/>
        <v>159</v>
      </c>
      <c r="K510"/>
    </row>
    <row r="511" spans="1:11" thickTop="1" thickBot="1" x14ac:dyDescent="0.3">
      <c r="A511" s="5" t="s">
        <v>1374</v>
      </c>
      <c r="B511" s="5" t="s">
        <v>227</v>
      </c>
      <c r="C511" s="1" t="str">
        <f t="shared" si="21"/>
        <v>República De Guatemala, Panamericana</v>
      </c>
      <c r="D511" s="1" t="e">
        <f t="array" ref="D511">INDEX('zones in city -fixed'!$A$2:$A$62,MATCH(1,COUNTIF(A511,"*"&amp;'zones in city -fixed'!$A$2:$A$62&amp;"*"),0))</f>
        <v>#N/A</v>
      </c>
      <c r="E511" s="1" t="e">
        <f t="array" ref="E511">INDEX(#REF!,MATCH(1,COUNTIF(B511,"*"&amp;#REF!&amp;"*"),0))</f>
        <v>#REF!</v>
      </c>
      <c r="F511" s="1" t="str">
        <f t="array" ref="F511">_xlfn.IFNA(INDEX('zones in city -fixed'!$A$2:$A$62,MATCH(1,COUNTIF(B511,"*"&amp;'zones in city -fixed'!$A$2:$A$62&amp;"*"),0)),D511)</f>
        <v>Panamericana</v>
      </c>
      <c r="G511" s="5" t="s">
        <v>506</v>
      </c>
      <c r="H511" s="5" t="s">
        <v>1375</v>
      </c>
      <c r="I511" s="2" t="str">
        <f t="shared" si="22"/>
        <v>3900000</v>
      </c>
      <c r="J511" s="2" t="str">
        <f t="shared" si="23"/>
        <v>515</v>
      </c>
      <c r="K511"/>
    </row>
    <row r="512" spans="1:11" thickTop="1" thickBot="1" x14ac:dyDescent="0.3">
      <c r="A512" s="5" t="s">
        <v>928</v>
      </c>
      <c r="B512" s="5" t="s">
        <v>929</v>
      </c>
      <c r="C512" s="1" t="str">
        <f t="shared" si="21"/>
        <v>Fuente Minerva, Las Fuentes</v>
      </c>
      <c r="D512" s="1" t="str">
        <f t="array" ref="D512">INDEX('zones in city -fixed'!$A$2:$A$62,MATCH(1,COUNTIF(A512,"*"&amp;'zones in city -fixed'!$A$2:$A$62&amp;"*"),0))</f>
        <v>fuente</v>
      </c>
      <c r="E512" s="1" t="e">
        <f t="array" ref="E512">INDEX(#REF!,MATCH(1,COUNTIF(B512,"*"&amp;#REF!&amp;"*"),0))</f>
        <v>#REF!</v>
      </c>
      <c r="F512" s="1" t="str">
        <f t="array" ref="F512">_xlfn.IFNA(INDEX('zones in city -fixed'!$A$2:$A$62,MATCH(1,COUNTIF(B512,"*"&amp;'zones in city -fixed'!$A$2:$A$62&amp;"*"),0)),D512)</f>
        <v>fuente</v>
      </c>
      <c r="G512" s="5" t="s">
        <v>354</v>
      </c>
      <c r="H512" s="5" t="s">
        <v>282</v>
      </c>
      <c r="I512" s="2" t="str">
        <f t="shared" si="22"/>
        <v>4000000</v>
      </c>
      <c r="J512" s="2" t="str">
        <f t="shared" si="23"/>
        <v>225</v>
      </c>
      <c r="K512"/>
    </row>
    <row r="513" spans="1:11" thickTop="1" thickBot="1" x14ac:dyDescent="0.3">
      <c r="A513" s="5" t="s">
        <v>1378</v>
      </c>
      <c r="B513" s="5" t="s">
        <v>1379</v>
      </c>
      <c r="C513" s="1" t="str">
        <f t="shared" si="21"/>
        <v>Circuito Vistas Del Sol - Vistas Del Valle, Cima De La Cantera</v>
      </c>
      <c r="D513" s="1" t="str">
        <f t="array" ref="D513">INDEX('zones in city -fixed'!$A$2:$A$62,MATCH(1,COUNTIF(A513,"*"&amp;'zones in city -fixed'!$A$2:$A$62&amp;"*"),0))</f>
        <v>Cantera</v>
      </c>
      <c r="E513" s="1" t="e">
        <f t="array" ref="E513">INDEX(#REF!,MATCH(1,COUNTIF(B513,"*"&amp;#REF!&amp;"*"),0))</f>
        <v>#REF!</v>
      </c>
      <c r="F513" s="1" t="str">
        <f t="array" ref="F513">_xlfn.IFNA(INDEX('zones in city -fixed'!$A$2:$A$62,MATCH(1,COUNTIF(B513,"*"&amp;'zones in city -fixed'!$A$2:$A$62&amp;"*"),0)),D513)</f>
        <v>Cantera</v>
      </c>
      <c r="G513" s="5" t="s">
        <v>1380</v>
      </c>
      <c r="H513" s="5" t="s">
        <v>486</v>
      </c>
      <c r="I513" s="2" t="str">
        <f t="shared" si="22"/>
        <v>6200000</v>
      </c>
      <c r="J513" s="2" t="str">
        <f t="shared" si="23"/>
        <v>312</v>
      </c>
      <c r="K513"/>
    </row>
    <row r="514" spans="1:11" thickTop="1" thickBot="1" x14ac:dyDescent="0.3">
      <c r="A514" s="5" t="s">
        <v>1555</v>
      </c>
      <c r="B514" s="5" t="s">
        <v>1556</v>
      </c>
      <c r="C514" s="1" t="str">
        <f t="shared" ref="C514:C577" si="24">LEFT(B514,FIND("Chih",B514)-3)</f>
        <v>Fuente Trevi, Las Fuentes</v>
      </c>
      <c r="D514" s="1" t="e">
        <f t="array" ref="D514">INDEX('zones in city -fixed'!$A$2:$A$62,MATCH(1,COUNTIF(A514,"*"&amp;'zones in city -fixed'!$A$2:$A$62&amp;"*"),0))</f>
        <v>#N/A</v>
      </c>
      <c r="E514" s="1" t="e">
        <f t="array" ref="E514">INDEX(#REF!,MATCH(1,COUNTIF(B514,"*"&amp;#REF!&amp;"*"),0))</f>
        <v>#REF!</v>
      </c>
      <c r="F514" s="1" t="str">
        <f t="array" ref="F514">_xlfn.IFNA(INDEX('zones in city -fixed'!$A$2:$A$62,MATCH(1,COUNTIF(B514,"*"&amp;'zones in city -fixed'!$A$2:$A$62&amp;"*"),0)),D514)</f>
        <v>fuente</v>
      </c>
      <c r="G514" s="5" t="s">
        <v>1484</v>
      </c>
      <c r="H514" s="5" t="s">
        <v>1557</v>
      </c>
      <c r="I514" s="2" t="str">
        <f t="shared" ref="I514:I577" si="25">LEFT(G514,FIND(" ",G514)-1)</f>
        <v>4800000</v>
      </c>
      <c r="J514" s="2" t="str">
        <f t="shared" ref="J514:J577" si="26">LEFT(H514,FIND(" ",H514)-1)</f>
        <v>317</v>
      </c>
      <c r="K514"/>
    </row>
    <row r="515" spans="1:11" thickTop="1" thickBot="1" x14ac:dyDescent="0.3">
      <c r="A515" s="5" t="s">
        <v>1385</v>
      </c>
      <c r="B515" s="5" t="s">
        <v>1386</v>
      </c>
      <c r="C515" s="1" t="str">
        <f t="shared" si="24"/>
        <v>Hacienda Bonita, Hacienda Carlota</v>
      </c>
      <c r="D515" s="1" t="str">
        <f t="array" ref="D515">INDEX('zones in city -fixed'!$A$2:$A$62,MATCH(1,COUNTIF(A515,"*"&amp;'zones in city -fixed'!$A$2:$A$62&amp;"*"),0))</f>
        <v>Reliz</v>
      </c>
      <c r="E515" s="1" t="e">
        <f t="array" ref="E515">INDEX(#REF!,MATCH(1,COUNTIF(B515,"*"&amp;#REF!&amp;"*"),0))</f>
        <v>#REF!</v>
      </c>
      <c r="F515" s="1" t="str">
        <f t="array" ref="F515">_xlfn.IFNA(INDEX('zones in city -fixed'!$A$2:$A$62,MATCH(1,COUNTIF(B515,"*"&amp;'zones in city -fixed'!$A$2:$A$62&amp;"*"),0)),D515)</f>
        <v>Hacienda</v>
      </c>
      <c r="G515" s="5" t="s">
        <v>670</v>
      </c>
      <c r="H515" s="5" t="s">
        <v>1364</v>
      </c>
      <c r="I515" s="2" t="str">
        <f t="shared" si="25"/>
        <v>2150000</v>
      </c>
      <c r="J515" s="2" t="str">
        <f t="shared" si="26"/>
        <v>165</v>
      </c>
      <c r="K515"/>
    </row>
    <row r="516" spans="1:11" thickTop="1" thickBot="1" x14ac:dyDescent="0.3">
      <c r="A516" s="5" t="s">
        <v>1387</v>
      </c>
      <c r="B516" s="5" t="s">
        <v>1388</v>
      </c>
      <c r="C516" s="1" t="str">
        <f t="shared" si="24"/>
        <v>Cerrada De Magallanes, San Pedro</v>
      </c>
      <c r="D516" s="1" t="str">
        <f t="array" ref="D516">INDEX('zones in city -fixed'!$A$2:$A$62,MATCH(1,COUNTIF(A516,"*"&amp;'zones in city -fixed'!$A$2:$A$62&amp;"*"),0))</f>
        <v>Bosque</v>
      </c>
      <c r="E516" s="1" t="e">
        <f t="array" ref="E516">INDEX(#REF!,MATCH(1,COUNTIF(B516,"*"&amp;#REF!&amp;"*"),0))</f>
        <v>#REF!</v>
      </c>
      <c r="F516" s="1" t="str">
        <f t="array" ref="F516">_xlfn.IFNA(INDEX('zones in city -fixed'!$A$2:$A$62,MATCH(1,COUNTIF(B516,"*"&amp;'zones in city -fixed'!$A$2:$A$62&amp;"*"),0)),D516)</f>
        <v>Bosque</v>
      </c>
      <c r="G516" s="5" t="s">
        <v>1389</v>
      </c>
      <c r="H516" s="5" t="s">
        <v>225</v>
      </c>
      <c r="I516" s="2" t="str">
        <f t="shared" si="25"/>
        <v>3017000</v>
      </c>
      <c r="J516" s="2" t="str">
        <f t="shared" si="26"/>
        <v>203</v>
      </c>
      <c r="K516"/>
    </row>
    <row r="517" spans="1:11" thickTop="1" thickBot="1" x14ac:dyDescent="0.3">
      <c r="A517" s="5" t="s">
        <v>1763</v>
      </c>
      <c r="B517" s="5" t="s">
        <v>1764</v>
      </c>
      <c r="C517" s="1" t="str">
        <f t="shared" si="24"/>
        <v>Gloria</v>
      </c>
      <c r="D517" s="1" t="str">
        <f t="array" ref="D517">INDEX('zones in city -fixed'!$A$2:$A$62,MATCH(1,COUNTIF(A517,"*"&amp;'zones in city -fixed'!$A$2:$A$62&amp;"*"),0))</f>
        <v>norte</v>
      </c>
      <c r="E517" s="1" t="e">
        <f t="array" ref="E517">INDEX(#REF!,MATCH(1,COUNTIF(B517,"*"&amp;#REF!&amp;"*"),0))</f>
        <v>#REF!</v>
      </c>
      <c r="F517" s="1" t="str">
        <f t="array" ref="F517">_xlfn.IFNA(INDEX('zones in city -fixed'!$A$2:$A$62,MATCH(1,COUNTIF(B517,"*"&amp;'zones in city -fixed'!$A$2:$A$62&amp;"*"),0)),D517)</f>
        <v>norte</v>
      </c>
      <c r="G517" s="5" t="s">
        <v>701</v>
      </c>
      <c r="H517" s="5" t="s">
        <v>47</v>
      </c>
      <c r="I517" s="2" t="str">
        <f t="shared" si="25"/>
        <v>2200000</v>
      </c>
      <c r="J517" s="2" t="str">
        <f t="shared" si="26"/>
        <v>198</v>
      </c>
      <c r="K517"/>
    </row>
    <row r="518" spans="1:11" thickTop="1" thickBot="1" x14ac:dyDescent="0.3">
      <c r="A518" s="5" t="s">
        <v>1391</v>
      </c>
      <c r="B518" s="5" t="s">
        <v>1392</v>
      </c>
      <c r="C518" s="1" t="str">
        <f t="shared" si="24"/>
        <v>Puerta Del Valle I Y Ii</v>
      </c>
      <c r="D518" s="1" t="str">
        <f t="array" ref="D518">INDEX('zones in city -fixed'!$A$2:$A$62,MATCH(1,COUNTIF(A518,"*"&amp;'zones in city -fixed'!$A$2:$A$62&amp;"*"),0))</f>
        <v>norte</v>
      </c>
      <c r="E518" s="1" t="e">
        <f t="array" ref="E518">INDEX(#REF!,MATCH(1,COUNTIF(B518,"*"&amp;#REF!&amp;"*"),0))</f>
        <v>#REF!</v>
      </c>
      <c r="F518" s="1" t="str">
        <f t="array" ref="F518">_xlfn.IFNA(INDEX('zones in city -fixed'!$A$2:$A$62,MATCH(1,COUNTIF(B518,"*"&amp;'zones in city -fixed'!$A$2:$A$62&amp;"*"),0)),D518)</f>
        <v>Valle</v>
      </c>
      <c r="G518" s="5" t="s">
        <v>299</v>
      </c>
      <c r="H518" s="5" t="s">
        <v>139</v>
      </c>
      <c r="I518" s="2" t="str">
        <f t="shared" si="25"/>
        <v>2620000</v>
      </c>
      <c r="J518" s="2" t="str">
        <f t="shared" si="26"/>
        <v>146</v>
      </c>
      <c r="K518"/>
    </row>
    <row r="519" spans="1:11" thickTop="1" thickBot="1" x14ac:dyDescent="0.3">
      <c r="A519" s="5" t="s">
        <v>1393</v>
      </c>
      <c r="B519" s="5" t="s">
        <v>1394</v>
      </c>
      <c r="C519" s="1" t="str">
        <f t="shared" si="24"/>
        <v>Sierra Negra, Rincones Del Pedregal</v>
      </c>
      <c r="D519" s="1" t="str">
        <f t="array" ref="D519">INDEX('zones in city -fixed'!$A$2:$A$62,MATCH(1,COUNTIF(A519,"*"&amp;'zones in city -fixed'!$A$2:$A$62&amp;"*"),0))</f>
        <v>Rincon</v>
      </c>
      <c r="E519" s="1" t="e">
        <f t="array" ref="E519">INDEX(#REF!,MATCH(1,COUNTIF(B519,"*"&amp;#REF!&amp;"*"),0))</f>
        <v>#REF!</v>
      </c>
      <c r="F519" s="1" t="str">
        <f t="array" ref="F519">_xlfn.IFNA(INDEX('zones in city -fixed'!$A$2:$A$62,MATCH(1,COUNTIF(B519,"*"&amp;'zones in city -fixed'!$A$2:$A$62&amp;"*"),0)),D519)</f>
        <v>Sierra</v>
      </c>
      <c r="G519" s="5" t="s">
        <v>1275</v>
      </c>
      <c r="H519" s="5" t="s">
        <v>311</v>
      </c>
      <c r="I519" s="2" t="str">
        <f t="shared" si="25"/>
        <v>3780000</v>
      </c>
      <c r="J519" s="2" t="str">
        <f t="shared" si="26"/>
        <v>214</v>
      </c>
      <c r="K519"/>
    </row>
    <row r="520" spans="1:11" thickTop="1" thickBot="1" x14ac:dyDescent="0.3">
      <c r="A520" s="5" t="s">
        <v>2141</v>
      </c>
      <c r="B520" s="5" t="s">
        <v>2142</v>
      </c>
      <c r="C520" s="1" t="str">
        <f t="shared" si="24"/>
        <v>C 27a 2603, Obrera</v>
      </c>
      <c r="D520" s="1" t="e">
        <f t="array" ref="D520">INDEX('zones in city -fixed'!$A$2:$A$62,MATCH(1,COUNTIF(A520,"*"&amp;'zones in city -fixed'!$A$2:$A$62&amp;"*"),0))</f>
        <v>#N/A</v>
      </c>
      <c r="E520" s="1" t="e">
        <f t="array" ref="E520">INDEX(#REF!,MATCH(1,COUNTIF(B520,"*"&amp;#REF!&amp;"*"),0))</f>
        <v>#REF!</v>
      </c>
      <c r="F520" s="1" t="e">
        <f t="array" ref="F520">_xlfn.IFNA(INDEX('zones in city -fixed'!$A$2:$A$62,MATCH(1,COUNTIF(B520,"*"&amp;'zones in city -fixed'!$A$2:$A$62&amp;"*"),0)),D520)</f>
        <v>#N/A</v>
      </c>
      <c r="G520" s="5" t="s">
        <v>1611</v>
      </c>
      <c r="H520" s="5" t="s">
        <v>270</v>
      </c>
      <c r="I520" s="2" t="str">
        <f t="shared" si="25"/>
        <v>750000</v>
      </c>
      <c r="J520" s="2" t="str">
        <f t="shared" si="26"/>
        <v>80</v>
      </c>
      <c r="K520" s="2">
        <f>I520/J520</f>
        <v>9375</v>
      </c>
    </row>
    <row r="521" spans="1:11" thickTop="1" thickBot="1" x14ac:dyDescent="0.3">
      <c r="A521" s="5" t="s">
        <v>1448</v>
      </c>
      <c r="B521" s="5" t="s">
        <v>1449</v>
      </c>
      <c r="C521" s="1" t="str">
        <f t="shared" si="24"/>
        <v>Huerto Los Cerezos, Los Huertos</v>
      </c>
      <c r="D521" s="1" t="str">
        <f t="array" ref="D521">INDEX('zones in city -fixed'!$A$2:$A$62,MATCH(1,COUNTIF(A521,"*"&amp;'zones in city -fixed'!$A$2:$A$62&amp;"*"),0))</f>
        <v>Los</v>
      </c>
      <c r="E521" s="1" t="e">
        <f t="array" ref="E521">INDEX(#REF!,MATCH(1,COUNTIF(B521,"*"&amp;#REF!&amp;"*"),0))</f>
        <v>#REF!</v>
      </c>
      <c r="F521" s="1" t="str">
        <f t="array" ref="F521">_xlfn.IFNA(INDEX('zones in city -fixed'!$A$2:$A$62,MATCH(1,COUNTIF(B521,"*"&amp;'zones in city -fixed'!$A$2:$A$62&amp;"*"),0)),D521)</f>
        <v>Los</v>
      </c>
      <c r="G521" s="5" t="s">
        <v>818</v>
      </c>
      <c r="H521" s="5" t="s">
        <v>598</v>
      </c>
      <c r="I521" s="2" t="str">
        <f t="shared" si="25"/>
        <v>3500000</v>
      </c>
      <c r="J521" s="2" t="str">
        <f t="shared" si="26"/>
        <v>217</v>
      </c>
      <c r="K521"/>
    </row>
    <row r="522" spans="1:11" thickTop="1" thickBot="1" x14ac:dyDescent="0.3">
      <c r="A522" s="5" t="s">
        <v>1398</v>
      </c>
      <c r="B522" s="5" t="s">
        <v>1399</v>
      </c>
      <c r="C522" s="1" t="str">
        <f t="shared" si="24"/>
        <v>Paseo Del Bosque, Los Sicomoros</v>
      </c>
      <c r="D522" s="1" t="str">
        <f t="array" ref="D522">INDEX('zones in city -fixed'!$A$2:$A$62,MATCH(1,COUNTIF(A522,"*"&amp;'zones in city -fixed'!$A$2:$A$62&amp;"*"),0))</f>
        <v>Los</v>
      </c>
      <c r="E522" s="1" t="e">
        <f t="array" ref="E522">INDEX(#REF!,MATCH(1,COUNTIF(B522,"*"&amp;#REF!&amp;"*"),0))</f>
        <v>#REF!</v>
      </c>
      <c r="F522" s="1" t="str">
        <f t="array" ref="F522">_xlfn.IFNA(INDEX('zones in city -fixed'!$A$2:$A$62,MATCH(1,COUNTIF(B522,"*"&amp;'zones in city -fixed'!$A$2:$A$62&amp;"*"),0)),D522)</f>
        <v>Paseo</v>
      </c>
      <c r="G522" s="5" t="s">
        <v>1039</v>
      </c>
      <c r="H522" s="5" t="s">
        <v>1400</v>
      </c>
      <c r="I522" s="2" t="str">
        <f t="shared" si="25"/>
        <v>3280000</v>
      </c>
      <c r="J522" s="2" t="str">
        <f t="shared" si="26"/>
        <v>341</v>
      </c>
      <c r="K522"/>
    </row>
    <row r="523" spans="1:11" thickTop="1" thickBot="1" x14ac:dyDescent="0.3">
      <c r="A523" s="5" t="s">
        <v>1401</v>
      </c>
      <c r="B523" s="5" t="s">
        <v>1402</v>
      </c>
      <c r="C523" s="1" t="str">
        <f t="shared" si="24"/>
        <v>Hacienda De Las Matrinas, Haciendas Del Valle I</v>
      </c>
      <c r="D523" s="1" t="str">
        <f t="array" ref="D523">INDEX('zones in city -fixed'!$A$2:$A$62,MATCH(1,COUNTIF(A523,"*"&amp;'zones in city -fixed'!$A$2:$A$62&amp;"*"),0))</f>
        <v>Valle</v>
      </c>
      <c r="E523" s="1" t="e">
        <f t="array" ref="E523">INDEX(#REF!,MATCH(1,COUNTIF(B523,"*"&amp;#REF!&amp;"*"),0))</f>
        <v>#REF!</v>
      </c>
      <c r="F523" s="1" t="str">
        <f t="array" ref="F523">_xlfn.IFNA(INDEX('zones in city -fixed'!$A$2:$A$62,MATCH(1,COUNTIF(B523,"*"&amp;'zones in city -fixed'!$A$2:$A$62&amp;"*"),0)),D523)</f>
        <v>Valle</v>
      </c>
      <c r="G523" s="5" t="s">
        <v>50</v>
      </c>
      <c r="H523" s="5" t="s">
        <v>142</v>
      </c>
      <c r="I523" s="2" t="str">
        <f t="shared" si="25"/>
        <v>4500000</v>
      </c>
      <c r="J523" s="2" t="str">
        <f t="shared" si="26"/>
        <v>309</v>
      </c>
      <c r="K523"/>
    </row>
    <row r="524" spans="1:11" thickTop="1" thickBot="1" x14ac:dyDescent="0.3">
      <c r="A524" s="5" t="s">
        <v>1403</v>
      </c>
      <c r="B524" s="5" t="s">
        <v>1404</v>
      </c>
      <c r="C524" s="1" t="str">
        <f t="shared" si="24"/>
        <v>Las Canteras</v>
      </c>
      <c r="D524" s="1" t="str">
        <f t="array" ref="D524">INDEX('zones in city -fixed'!$A$2:$A$62,MATCH(1,COUNTIF(A524,"*"&amp;'zones in city -fixed'!$A$2:$A$62&amp;"*"),0))</f>
        <v>Cantera</v>
      </c>
      <c r="E524" s="1" t="e">
        <f t="array" ref="E524">INDEX(#REF!,MATCH(1,COUNTIF(B524,"*"&amp;#REF!&amp;"*"),0))</f>
        <v>#REF!</v>
      </c>
      <c r="F524" s="1" t="str">
        <f t="array" ref="F524">_xlfn.IFNA(INDEX('zones in city -fixed'!$A$2:$A$62,MATCH(1,COUNTIF(B524,"*"&amp;'zones in city -fixed'!$A$2:$A$62&amp;"*"),0)),D524)</f>
        <v>Cantera</v>
      </c>
      <c r="G524" s="5" t="s">
        <v>16</v>
      </c>
      <c r="H524" s="5" t="s">
        <v>87</v>
      </c>
      <c r="I524" s="2" t="str">
        <f t="shared" si="25"/>
        <v>4200000</v>
      </c>
      <c r="J524" s="2" t="str">
        <f t="shared" si="26"/>
        <v>205</v>
      </c>
      <c r="K524"/>
    </row>
    <row r="525" spans="1:11" thickTop="1" thickBot="1" x14ac:dyDescent="0.3">
      <c r="A525" s="5" t="s">
        <v>1405</v>
      </c>
      <c r="B525" s="5" t="s">
        <v>1406</v>
      </c>
      <c r="C525" s="1" t="str">
        <f t="shared" si="24"/>
        <v>Villa Polux, Villas Del Sol</v>
      </c>
      <c r="D525" s="1" t="str">
        <f t="array" ref="D525">INDEX('zones in city -fixed'!$A$2:$A$62,MATCH(1,COUNTIF(A525,"*"&amp;'zones in city -fixed'!$A$2:$A$62&amp;"*"),0))</f>
        <v>Villa</v>
      </c>
      <c r="E525" s="1" t="e">
        <f t="array" ref="E525">INDEX(#REF!,MATCH(1,COUNTIF(B525,"*"&amp;#REF!&amp;"*"),0))</f>
        <v>#REF!</v>
      </c>
      <c r="F525" s="1" t="str">
        <f t="array" ref="F525">_xlfn.IFNA(INDEX('zones in city -fixed'!$A$2:$A$62,MATCH(1,COUNTIF(B525,"*"&amp;'zones in city -fixed'!$A$2:$A$62&amp;"*"),0)),D525)</f>
        <v>Villa</v>
      </c>
      <c r="G525" s="5" t="s">
        <v>63</v>
      </c>
      <c r="H525" s="5" t="s">
        <v>1207</v>
      </c>
      <c r="I525" s="2" t="str">
        <f t="shared" si="25"/>
        <v>5250000</v>
      </c>
      <c r="J525" s="2" t="str">
        <f t="shared" si="26"/>
        <v>325</v>
      </c>
      <c r="K525"/>
    </row>
    <row r="526" spans="1:11" thickTop="1" thickBot="1" x14ac:dyDescent="0.3">
      <c r="A526" s="5" t="s">
        <v>2064</v>
      </c>
      <c r="B526" s="5" t="s">
        <v>2065</v>
      </c>
      <c r="C526" s="1" t="str">
        <f t="shared" si="24"/>
        <v>Huertos Los Duraznos 407, Los Huertos</v>
      </c>
      <c r="D526" s="1" t="e">
        <f t="array" ref="D526">INDEX('zones in city -fixed'!$A$2:$A$62,MATCH(1,COUNTIF(A526,"*"&amp;'zones in city -fixed'!$A$2:$A$62&amp;"*"),0))</f>
        <v>#N/A</v>
      </c>
      <c r="E526" s="1" t="e">
        <f t="array" ref="E526">INDEX(#REF!,MATCH(1,COUNTIF(B526,"*"&amp;#REF!&amp;"*"),0))</f>
        <v>#REF!</v>
      </c>
      <c r="F526" s="1" t="str">
        <f t="array" ref="F526">_xlfn.IFNA(INDEX('zones in city -fixed'!$A$2:$A$62,MATCH(1,COUNTIF(B526,"*"&amp;'zones in city -fixed'!$A$2:$A$62&amp;"*"),0)),D526)</f>
        <v>Los</v>
      </c>
      <c r="G526" s="5" t="s">
        <v>1704</v>
      </c>
      <c r="H526" s="5" t="s">
        <v>671</v>
      </c>
      <c r="I526" s="2" t="str">
        <f t="shared" si="25"/>
        <v>1750000</v>
      </c>
      <c r="J526" s="2" t="str">
        <f t="shared" si="26"/>
        <v>133</v>
      </c>
      <c r="K526"/>
    </row>
    <row r="527" spans="1:11" thickTop="1" thickBot="1" x14ac:dyDescent="0.3">
      <c r="A527" s="5" t="s">
        <v>431</v>
      </c>
      <c r="B527" s="5" t="s">
        <v>1410</v>
      </c>
      <c r="C527" s="1" t="str">
        <f t="shared" si="24"/>
        <v>San Andrews, Bosques De San Francisco</v>
      </c>
      <c r="D527" s="1" t="str">
        <f t="array" ref="D527">INDEX('zones in city -fixed'!$A$2:$A$62,MATCH(1,COUNTIF(A527,"*"&amp;'zones in city -fixed'!$A$2:$A$62&amp;"*"),0))</f>
        <v>San Francisco</v>
      </c>
      <c r="E527" s="1" t="e">
        <f t="array" ref="E527">INDEX(#REF!,MATCH(1,COUNTIF(B527,"*"&amp;#REF!&amp;"*"),0))</f>
        <v>#REF!</v>
      </c>
      <c r="F527" s="1" t="str">
        <f t="array" ref="F527">_xlfn.IFNA(INDEX('zones in city -fixed'!$A$2:$A$62,MATCH(1,COUNTIF(B527,"*"&amp;'zones in city -fixed'!$A$2:$A$62&amp;"*"),0)),D527)</f>
        <v>San Francisco</v>
      </c>
      <c r="G527" s="5" t="s">
        <v>432</v>
      </c>
      <c r="H527" s="5" t="s">
        <v>433</v>
      </c>
      <c r="I527" s="2" t="str">
        <f t="shared" si="25"/>
        <v>11800000</v>
      </c>
      <c r="J527" s="2" t="str">
        <f t="shared" si="26"/>
        <v>440</v>
      </c>
      <c r="K527"/>
    </row>
    <row r="528" spans="1:11" thickTop="1" thickBot="1" x14ac:dyDescent="0.3">
      <c r="A528" s="5" t="s">
        <v>1411</v>
      </c>
      <c r="B528" s="5" t="s">
        <v>1404</v>
      </c>
      <c r="C528" s="1" t="str">
        <f t="shared" si="24"/>
        <v>Las Canteras</v>
      </c>
      <c r="D528" s="1" t="str">
        <f t="array" ref="D528">INDEX('zones in city -fixed'!$A$2:$A$62,MATCH(1,COUNTIF(A528,"*"&amp;'zones in city -fixed'!$A$2:$A$62&amp;"*"),0))</f>
        <v>Cantera</v>
      </c>
      <c r="E528" s="1" t="e">
        <f t="array" ref="E528">INDEX(#REF!,MATCH(1,COUNTIF(B528,"*"&amp;#REF!&amp;"*"),0))</f>
        <v>#REF!</v>
      </c>
      <c r="F528" s="1" t="str">
        <f t="array" ref="F528">_xlfn.IFNA(INDEX('zones in city -fixed'!$A$2:$A$62,MATCH(1,COUNTIF(B528,"*"&amp;'zones in city -fixed'!$A$2:$A$62&amp;"*"),0)),D528)</f>
        <v>Cantera</v>
      </c>
      <c r="G528" s="5" t="s">
        <v>705</v>
      </c>
      <c r="H528" s="5" t="s">
        <v>1412</v>
      </c>
      <c r="I528" s="2" t="str">
        <f t="shared" si="25"/>
        <v>7200000</v>
      </c>
      <c r="J528" s="2" t="str">
        <f t="shared" si="26"/>
        <v>439</v>
      </c>
      <c r="K528"/>
    </row>
    <row r="529" spans="1:11" thickTop="1" thickBot="1" x14ac:dyDescent="0.3">
      <c r="A529" s="5" t="s">
        <v>1413</v>
      </c>
      <c r="B529" s="5" t="s">
        <v>1414</v>
      </c>
      <c r="C529" s="1" t="str">
        <f t="shared" si="24"/>
        <v>Haciendas Santa Fe</v>
      </c>
      <c r="D529" s="1" t="str">
        <f t="array" ref="D529">INDEX('zones in city -fixed'!$A$2:$A$62,MATCH(1,COUNTIF(A529,"*"&amp;'zones in city -fixed'!$A$2:$A$62&amp;"*"),0))</f>
        <v>Hacienda</v>
      </c>
      <c r="E529" s="1" t="e">
        <f t="array" ref="E529">INDEX(#REF!,MATCH(1,COUNTIF(B529,"*"&amp;#REF!&amp;"*"),0))</f>
        <v>#REF!</v>
      </c>
      <c r="F529" s="1" t="str">
        <f t="array" ref="F529">_xlfn.IFNA(INDEX('zones in city -fixed'!$A$2:$A$62,MATCH(1,COUNTIF(B529,"*"&amp;'zones in city -fixed'!$A$2:$A$62&amp;"*"),0)),D529)</f>
        <v>Hacienda</v>
      </c>
      <c r="G529" s="5" t="s">
        <v>1415</v>
      </c>
      <c r="H529" s="5" t="s">
        <v>1416</v>
      </c>
      <c r="I529" s="2" t="str">
        <f t="shared" si="25"/>
        <v>14000000</v>
      </c>
      <c r="J529" s="2" t="str">
        <f t="shared" si="26"/>
        <v>750</v>
      </c>
      <c r="K529"/>
    </row>
    <row r="530" spans="1:11" thickTop="1" thickBot="1" x14ac:dyDescent="0.3">
      <c r="A530" s="5" t="s">
        <v>615</v>
      </c>
      <c r="B530" s="5" t="s">
        <v>616</v>
      </c>
      <c r="C530" s="1" t="str">
        <f t="shared" si="24"/>
        <v>Ignacio Rodriguez, Nuevo Triunfo</v>
      </c>
      <c r="D530" s="1" t="str">
        <f t="array" ref="D530">INDEX('zones in city -fixed'!$A$2:$A$62,MATCH(1,COUNTIF(A530,"*"&amp;'zones in city -fixed'!$A$2:$A$62&amp;"*"),0))</f>
        <v>norte</v>
      </c>
      <c r="E530" s="1" t="e">
        <f t="array" ref="E530">INDEX(#REF!,MATCH(1,COUNTIF(B530,"*"&amp;#REF!&amp;"*"),0))</f>
        <v>#REF!</v>
      </c>
      <c r="F530" s="1" t="str">
        <f t="array" ref="F530">_xlfn.IFNA(INDEX('zones in city -fixed'!$A$2:$A$62,MATCH(1,COUNTIF(B530,"*"&amp;'zones in city -fixed'!$A$2:$A$62&amp;"*"),0)),D530)</f>
        <v>Nuevo</v>
      </c>
      <c r="G530" s="5" t="s">
        <v>35</v>
      </c>
      <c r="H530" s="5" t="s">
        <v>43</v>
      </c>
      <c r="I530" s="2" t="str">
        <f t="shared" si="25"/>
        <v>1900000</v>
      </c>
      <c r="J530" s="2" t="str">
        <f t="shared" si="26"/>
        <v>284</v>
      </c>
      <c r="K530"/>
    </row>
    <row r="531" spans="1:11" thickTop="1" thickBot="1" x14ac:dyDescent="0.3">
      <c r="A531" s="5" t="s">
        <v>1421</v>
      </c>
      <c r="B531" s="5" t="s">
        <v>1422</v>
      </c>
      <c r="C531" s="1" t="str">
        <f t="shared" si="24"/>
        <v>Trasviña Y Retes, Panamericana</v>
      </c>
      <c r="D531" s="1" t="str">
        <f t="array" ref="D531">INDEX('zones in city -fixed'!$A$2:$A$62,MATCH(1,COUNTIF(A531,"*"&amp;'zones in city -fixed'!$A$2:$A$62&amp;"*"),0))</f>
        <v>Panamericana</v>
      </c>
      <c r="E531" s="1" t="e">
        <f t="array" ref="E531">INDEX(#REF!,MATCH(1,COUNTIF(B531,"*"&amp;#REF!&amp;"*"),0))</f>
        <v>#REF!</v>
      </c>
      <c r="F531" s="1" t="str">
        <f t="array" ref="F531">_xlfn.IFNA(INDEX('zones in city -fixed'!$A$2:$A$62,MATCH(1,COUNTIF(B531,"*"&amp;'zones in city -fixed'!$A$2:$A$62&amp;"*"),0)),D531)</f>
        <v>Panamericana</v>
      </c>
      <c r="G531" s="5" t="s">
        <v>895</v>
      </c>
      <c r="H531" s="5" t="s">
        <v>504</v>
      </c>
      <c r="I531" s="2" t="str">
        <f t="shared" si="25"/>
        <v>4850000</v>
      </c>
      <c r="J531" s="2" t="str">
        <f t="shared" si="26"/>
        <v>380</v>
      </c>
      <c r="K531"/>
    </row>
    <row r="532" spans="1:11" thickTop="1" thickBot="1" x14ac:dyDescent="0.3">
      <c r="A532" s="5" t="s">
        <v>1376</v>
      </c>
      <c r="B532" s="5" t="s">
        <v>1377</v>
      </c>
      <c r="C532" s="1" t="str">
        <f t="shared" si="24"/>
        <v>Jardines Del Sol</v>
      </c>
      <c r="D532" s="1" t="e">
        <f t="array" ref="D532">INDEX('zones in city -fixed'!$A$2:$A$62,MATCH(1,COUNTIF(A532,"*"&amp;'zones in city -fixed'!$A$2:$A$62&amp;"*"),0))</f>
        <v>#N/A</v>
      </c>
      <c r="E532" s="1" t="e">
        <f t="array" ref="E532">INDEX(#REF!,MATCH(1,COUNTIF(B532,"*"&amp;#REF!&amp;"*"),0))</f>
        <v>#REF!</v>
      </c>
      <c r="F532" s="1" t="str">
        <f t="array" ref="F532">_xlfn.IFNA(INDEX('zones in city -fixed'!$A$2:$A$62,MATCH(1,COUNTIF(B532,"*"&amp;'zones in city -fixed'!$A$2:$A$62&amp;"*"),0)),D532)</f>
        <v>jardines</v>
      </c>
      <c r="G532" s="5" t="s">
        <v>1264</v>
      </c>
      <c r="H532" s="5" t="s">
        <v>924</v>
      </c>
      <c r="I532" s="2" t="str">
        <f t="shared" si="25"/>
        <v>1085000</v>
      </c>
      <c r="J532" s="2" t="str">
        <f t="shared" si="26"/>
        <v>73</v>
      </c>
      <c r="K532"/>
    </row>
    <row r="533" spans="1:11" thickTop="1" thickBot="1" x14ac:dyDescent="0.3">
      <c r="A533" s="5" t="s">
        <v>1426</v>
      </c>
      <c r="B533" s="5" t="s">
        <v>1427</v>
      </c>
      <c r="C533" s="1" t="str">
        <f t="shared" si="24"/>
        <v>Hacienda De Canutillo 43, Nuevo Triunfo</v>
      </c>
      <c r="D533" s="1" t="str">
        <f t="array" ref="D533">INDEX('zones in city -fixed'!$A$2:$A$62,MATCH(1,COUNTIF(A533,"*"&amp;'zones in city -fixed'!$A$2:$A$62&amp;"*"),0))</f>
        <v>Nuevo</v>
      </c>
      <c r="E533" s="1" t="e">
        <f t="array" ref="E533">INDEX(#REF!,MATCH(1,COUNTIF(B533,"*"&amp;#REF!&amp;"*"),0))</f>
        <v>#REF!</v>
      </c>
      <c r="F533" s="1" t="str">
        <f t="array" ref="F533">_xlfn.IFNA(INDEX('zones in city -fixed'!$A$2:$A$62,MATCH(1,COUNTIF(B533,"*"&amp;'zones in city -fixed'!$A$2:$A$62&amp;"*"),0)),D533)</f>
        <v>Nuevo</v>
      </c>
      <c r="G533" s="5" t="s">
        <v>997</v>
      </c>
      <c r="H533" s="5" t="s">
        <v>1428</v>
      </c>
      <c r="I533" s="2" t="str">
        <f t="shared" si="25"/>
        <v>1300000</v>
      </c>
      <c r="J533" s="2" t="str">
        <f t="shared" si="26"/>
        <v>342</v>
      </c>
      <c r="K533"/>
    </row>
    <row r="534" spans="1:11" thickTop="1" thickBot="1" x14ac:dyDescent="0.3">
      <c r="A534" s="5" t="s">
        <v>914</v>
      </c>
      <c r="B534" s="5" t="s">
        <v>26</v>
      </c>
      <c r="C534" s="1" t="str">
        <f t="shared" si="24"/>
        <v>Bosques Del Valle</v>
      </c>
      <c r="D534" s="1" t="str">
        <f t="array" ref="D534">INDEX('zones in city -fixed'!$A$2:$A$62,MATCH(1,COUNTIF(A534,"*"&amp;'zones in city -fixed'!$A$2:$A$62&amp;"*"),0))</f>
        <v>Bosque</v>
      </c>
      <c r="E534" s="1" t="e">
        <f t="array" ref="E534">INDEX(#REF!,MATCH(1,COUNTIF(B534,"*"&amp;#REF!&amp;"*"),0))</f>
        <v>#REF!</v>
      </c>
      <c r="F534" s="1" t="str">
        <f t="array" ref="F534">_xlfn.IFNA(INDEX('zones in city -fixed'!$A$2:$A$62,MATCH(1,COUNTIF(B534,"*"&amp;'zones in city -fixed'!$A$2:$A$62&amp;"*"),0)),D534)</f>
        <v>Bosque</v>
      </c>
      <c r="G534" s="5" t="s">
        <v>277</v>
      </c>
      <c r="H534" s="5" t="s">
        <v>729</v>
      </c>
      <c r="I534" s="2" t="str">
        <f t="shared" si="25"/>
        <v>4900000</v>
      </c>
      <c r="J534" s="2" t="str">
        <f t="shared" si="26"/>
        <v>164</v>
      </c>
      <c r="K534"/>
    </row>
    <row r="535" spans="1:11" thickTop="1" thickBot="1" x14ac:dyDescent="0.3">
      <c r="A535" s="5" t="s">
        <v>1568</v>
      </c>
      <c r="B535" s="5" t="s">
        <v>1377</v>
      </c>
      <c r="C535" s="1" t="str">
        <f t="shared" si="24"/>
        <v>Jardines Del Sol</v>
      </c>
      <c r="D535" s="1" t="str">
        <f t="array" ref="D535">INDEX('zones in city -fixed'!$A$2:$A$62,MATCH(1,COUNTIF(A535,"*"&amp;'zones in city -fixed'!$A$2:$A$62&amp;"*"),0))</f>
        <v>jardines</v>
      </c>
      <c r="E535" s="1" t="e">
        <f t="array" ref="E535">INDEX(#REF!,MATCH(1,COUNTIF(B535,"*"&amp;#REF!&amp;"*"),0))</f>
        <v>#REF!</v>
      </c>
      <c r="F535" s="1" t="str">
        <f t="array" ref="F535">_xlfn.IFNA(INDEX('zones in city -fixed'!$A$2:$A$62,MATCH(1,COUNTIF(B535,"*"&amp;'zones in city -fixed'!$A$2:$A$62&amp;"*"),0)),D535)</f>
        <v>jardines</v>
      </c>
      <c r="G535" s="5" t="s">
        <v>1012</v>
      </c>
      <c r="H535" s="5" t="s">
        <v>232</v>
      </c>
      <c r="I535" s="2" t="str">
        <f t="shared" si="25"/>
        <v>1440000</v>
      </c>
      <c r="J535" s="2" t="str">
        <f t="shared" si="26"/>
        <v>100</v>
      </c>
      <c r="K535"/>
    </row>
    <row r="536" spans="1:11" thickTop="1" thickBot="1" x14ac:dyDescent="0.3">
      <c r="A536" s="5" t="s">
        <v>1572</v>
      </c>
      <c r="B536" s="5" t="s">
        <v>2598</v>
      </c>
      <c r="C536" s="1" t="str">
        <f t="shared" si="24"/>
        <v>Bosque Rincón De Las Lomas I</v>
      </c>
      <c r="D536" s="1" t="e">
        <f t="array" ref="D536">INDEX('zones in city -fixed'!$A$2:$A$62,MATCH(1,COUNTIF(A536,"*"&amp;'zones in city -fixed'!$A$2:$A$62&amp;"*"),0))</f>
        <v>#N/A</v>
      </c>
      <c r="E536" s="1" t="e">
        <f t="array" ref="E536">INDEX(#REF!,MATCH(1,COUNTIF(B536,"*"&amp;#REF!&amp;"*"),0))</f>
        <v>#REF!</v>
      </c>
      <c r="F536" s="1" t="str">
        <f t="array" ref="F536">_xlfn.IFNA(INDEX('zones in city -fixed'!$A$2:$A$62,MATCH(1,COUNTIF(B536,"*"&amp;'zones in city -fixed'!$A$2:$A$62&amp;"*"),0)),D536)</f>
        <v>Bosque</v>
      </c>
      <c r="G536" s="5" t="s">
        <v>1415</v>
      </c>
      <c r="H536" s="5" t="s">
        <v>1089</v>
      </c>
      <c r="I536" s="2" t="str">
        <f t="shared" si="25"/>
        <v>14000000</v>
      </c>
      <c r="J536" s="2" t="str">
        <f t="shared" si="26"/>
        <v>689</v>
      </c>
      <c r="K536" s="2">
        <f>I536/J536</f>
        <v>20319.303338171263</v>
      </c>
    </row>
    <row r="537" spans="1:11" thickTop="1" thickBot="1" x14ac:dyDescent="0.3">
      <c r="A537" s="5" t="s">
        <v>2498</v>
      </c>
      <c r="B537" s="5" t="s">
        <v>2599</v>
      </c>
      <c r="C537" s="1" t="str">
        <f t="shared" si="24"/>
        <v>Bosque Rincón De Las Lomas Ii</v>
      </c>
      <c r="D537" s="1" t="e">
        <f t="array" ref="D537">INDEX('zones in city -fixed'!$A$2:$A$62,MATCH(1,COUNTIF(A537,"*"&amp;'zones in city -fixed'!$A$2:$A$62&amp;"*"),0))</f>
        <v>#N/A</v>
      </c>
      <c r="E537" s="1" t="e">
        <f t="array" ref="E537">INDEX(#REF!,MATCH(1,COUNTIF(B537,"*"&amp;#REF!&amp;"*"),0))</f>
        <v>#REF!</v>
      </c>
      <c r="F537" s="1" t="str">
        <f t="array" ref="F537">_xlfn.IFNA(INDEX('zones in city -fixed'!$A$2:$A$62,MATCH(1,COUNTIF(B537,"*"&amp;'zones in city -fixed'!$A$2:$A$62&amp;"*"),0)),D537)</f>
        <v>Bosque</v>
      </c>
      <c r="G537" s="5" t="s">
        <v>832</v>
      </c>
      <c r="H537" s="5" t="s">
        <v>2499</v>
      </c>
      <c r="I537" s="2" t="str">
        <f t="shared" si="25"/>
        <v>13500000</v>
      </c>
      <c r="J537" s="2" t="str">
        <f t="shared" si="26"/>
        <v>547</v>
      </c>
      <c r="K537" s="2">
        <f>I537/J537</f>
        <v>24680.073126142597</v>
      </c>
    </row>
    <row r="538" spans="1:11" thickTop="1" thickBot="1" x14ac:dyDescent="0.3">
      <c r="A538" s="5" t="s">
        <v>1200</v>
      </c>
      <c r="B538" s="5" t="s">
        <v>1437</v>
      </c>
      <c r="C538" s="1" t="str">
        <f t="shared" si="24"/>
        <v>Av. Torres Del Picacho, Cordilleras</v>
      </c>
      <c r="D538" s="1" t="str">
        <f t="array" ref="D538">INDEX('zones in city -fixed'!$A$2:$A$62,MATCH(1,COUNTIF(A538,"*"&amp;'zones in city -fixed'!$A$2:$A$62&amp;"*"),0))</f>
        <v>norte</v>
      </c>
      <c r="E538" s="1" t="e">
        <f t="array" ref="E538">INDEX(#REF!,MATCH(1,COUNTIF(B538,"*"&amp;#REF!&amp;"*"),0))</f>
        <v>#REF!</v>
      </c>
      <c r="F538" s="1" t="str">
        <f t="array" ref="F538">_xlfn.IFNA(INDEX('zones in city -fixed'!$A$2:$A$62,MATCH(1,COUNTIF(B538,"*"&amp;'zones in city -fixed'!$A$2:$A$62&amp;"*"),0)),D538)</f>
        <v>cordillera</v>
      </c>
      <c r="G538" s="5" t="s">
        <v>383</v>
      </c>
      <c r="H538" s="5" t="s">
        <v>384</v>
      </c>
      <c r="I538" s="2" t="str">
        <f t="shared" si="25"/>
        <v>1790000</v>
      </c>
      <c r="J538" s="2" t="str">
        <f t="shared" si="26"/>
        <v>127</v>
      </c>
      <c r="K538"/>
    </row>
    <row r="539" spans="1:11" thickTop="1" thickBot="1" x14ac:dyDescent="0.3">
      <c r="A539" s="5" t="s">
        <v>2163</v>
      </c>
      <c r="B539" s="5" t="s">
        <v>2164</v>
      </c>
      <c r="C539" s="1" t="str">
        <f t="shared" si="24"/>
        <v>Calle 46 Sn, Dale</v>
      </c>
      <c r="D539" s="1" t="e">
        <f t="array" ref="D539">INDEX('zones in city -fixed'!$A$2:$A$62,MATCH(1,COUNTIF(A539,"*"&amp;'zones in city -fixed'!$A$2:$A$62&amp;"*"),0))</f>
        <v>#N/A</v>
      </c>
      <c r="E539" s="1" t="e">
        <f t="array" ref="E539">INDEX(#REF!,MATCH(1,COUNTIF(B539,"*"&amp;#REF!&amp;"*"),0))</f>
        <v>#REF!</v>
      </c>
      <c r="F539" s="1" t="e">
        <f t="array" ref="F539">_xlfn.IFNA(INDEX('zones in city -fixed'!$A$2:$A$62,MATCH(1,COUNTIF(B539,"*"&amp;'zones in city -fixed'!$A$2:$A$62&amp;"*"),0)),D539)</f>
        <v>#N/A</v>
      </c>
      <c r="G539" s="5" t="s">
        <v>1664</v>
      </c>
      <c r="H539" s="5" t="s">
        <v>58</v>
      </c>
      <c r="I539" s="2" t="str">
        <f t="shared" si="25"/>
        <v>1895000</v>
      </c>
      <c r="J539" s="2" t="str">
        <f t="shared" si="26"/>
        <v>200</v>
      </c>
      <c r="K539" s="2">
        <f>I539/J539</f>
        <v>9475</v>
      </c>
    </row>
    <row r="540" spans="1:11" thickTop="1" thickBot="1" x14ac:dyDescent="0.3">
      <c r="A540" s="5" t="s">
        <v>1441</v>
      </c>
      <c r="B540" s="5" t="s">
        <v>1442</v>
      </c>
      <c r="C540" s="1" t="str">
        <f t="shared" si="24"/>
        <v>San Francisco V</v>
      </c>
      <c r="D540" s="1" t="str">
        <f t="array" ref="D540">INDEX('zones in city -fixed'!$A$2:$A$62,MATCH(1,COUNTIF(A540,"*"&amp;'zones in city -fixed'!$A$2:$A$62&amp;"*"),0))</f>
        <v>San Francisco</v>
      </c>
      <c r="E540" s="1" t="e">
        <f t="array" ref="E540">INDEX(#REF!,MATCH(1,COUNTIF(B540,"*"&amp;#REF!&amp;"*"),0))</f>
        <v>#REF!</v>
      </c>
      <c r="F540" s="1" t="str">
        <f t="array" ref="F540">_xlfn.IFNA(INDEX('zones in city -fixed'!$A$2:$A$62,MATCH(1,COUNTIF(B540,"*"&amp;'zones in city -fixed'!$A$2:$A$62&amp;"*"),0)),D540)</f>
        <v>San Francisco</v>
      </c>
      <c r="G540" s="5" t="s">
        <v>1443</v>
      </c>
      <c r="H540" s="5" t="s">
        <v>1444</v>
      </c>
      <c r="I540" s="2" t="str">
        <f t="shared" si="25"/>
        <v>12800000</v>
      </c>
      <c r="J540" s="2" t="str">
        <f t="shared" si="26"/>
        <v>402</v>
      </c>
      <c r="K540"/>
    </row>
    <row r="541" spans="1:11" thickTop="1" thickBot="1" x14ac:dyDescent="0.3">
      <c r="A541" s="5" t="s">
        <v>965</v>
      </c>
      <c r="B541" s="5" t="s">
        <v>2600</v>
      </c>
      <c r="C541" s="1" t="str">
        <f t="shared" si="24"/>
        <v>Bosque Rincón Del Palmito, Rincón De Las Lomas I</v>
      </c>
      <c r="D541" s="1" t="e">
        <f t="array" ref="D541">INDEX('zones in city -fixed'!$A$2:$A$62,MATCH(1,COUNTIF(A541,"*"&amp;'zones in city -fixed'!$A$2:$A$62&amp;"*"),0))</f>
        <v>#N/A</v>
      </c>
      <c r="E541" s="1" t="e">
        <f t="array" ref="E541">INDEX(#REF!,MATCH(1,COUNTIF(B541,"*"&amp;#REF!&amp;"*"),0))</f>
        <v>#REF!</v>
      </c>
      <c r="F541" s="1" t="str">
        <f t="array" ref="F541">_xlfn.IFNA(INDEX('zones in city -fixed'!$A$2:$A$62,MATCH(1,COUNTIF(B541,"*"&amp;'zones in city -fixed'!$A$2:$A$62&amp;"*"),0)),D541)</f>
        <v>Bosque</v>
      </c>
      <c r="G541" s="5" t="s">
        <v>439</v>
      </c>
      <c r="H541" s="5" t="s">
        <v>966</v>
      </c>
      <c r="I541" s="2" t="str">
        <f t="shared" si="25"/>
        <v>14900000</v>
      </c>
      <c r="J541" s="2" t="str">
        <f t="shared" si="26"/>
        <v>574</v>
      </c>
      <c r="K541" s="2">
        <f>I541/J541</f>
        <v>25958.188153310104</v>
      </c>
    </row>
    <row r="542" spans="1:11" thickTop="1" thickBot="1" x14ac:dyDescent="0.3">
      <c r="A542" s="5" t="s">
        <v>2259</v>
      </c>
      <c r="B542" s="5" t="s">
        <v>2260</v>
      </c>
      <c r="C542" s="1" t="str">
        <f t="shared" si="24"/>
        <v>Jose María Morelos Y Pavón, Cuauhtémoc</v>
      </c>
      <c r="D542" s="1" t="e">
        <f t="array" ref="D542">INDEX('zones in city -fixed'!$A$2:$A$62,MATCH(1,COUNTIF(A542,"*"&amp;'zones in city -fixed'!$A$2:$A$62&amp;"*"),0))</f>
        <v>#N/A</v>
      </c>
      <c r="E542" s="1" t="e">
        <f t="array" ref="E542">INDEX(#REF!,MATCH(1,COUNTIF(B542,"*"&amp;#REF!&amp;"*"),0))</f>
        <v>#REF!</v>
      </c>
      <c r="F542" s="1" t="str">
        <f t="array" ref="F542">_xlfn.IFNA(INDEX('zones in city -fixed'!$A$2:$A$62,MATCH(1,COUNTIF(B542,"*"&amp;'zones in city -fixed'!$A$2:$A$62&amp;"*"),0)),D542)</f>
        <v>Los</v>
      </c>
      <c r="G542" s="5" t="s">
        <v>728</v>
      </c>
      <c r="H542" s="5" t="s">
        <v>139</v>
      </c>
      <c r="I542" s="2" t="str">
        <f t="shared" si="25"/>
        <v>980000</v>
      </c>
      <c r="J542" s="2" t="str">
        <f t="shared" si="26"/>
        <v>146</v>
      </c>
      <c r="K542" s="2">
        <f>I542/J542</f>
        <v>6712.3287671232874</v>
      </c>
    </row>
    <row r="543" spans="1:11" thickTop="1" thickBot="1" x14ac:dyDescent="0.3">
      <c r="A543" s="5" t="s">
        <v>8</v>
      </c>
      <c r="B543" s="5" t="s">
        <v>9</v>
      </c>
      <c r="C543" s="1" t="str">
        <f t="shared" si="24"/>
        <v>Centenario 119, Revolución, 30900 - 3120</v>
      </c>
      <c r="D543" s="1" t="e">
        <f t="array" ref="D543">INDEX('zones in city -fixed'!$A$2:$A$62,MATCH(1,COUNTIF(A543,"*"&amp;'zones in city -fixed'!$A$2:$A$62&amp;"*"),0))</f>
        <v>#N/A</v>
      </c>
      <c r="E543" s="1" t="e">
        <f t="array" ref="E543">INDEX(#REF!,MATCH(1,COUNTIF(B543,"*"&amp;#REF!&amp;"*"),0))</f>
        <v>#REF!</v>
      </c>
      <c r="F543" s="1" t="e">
        <f t="array" ref="F543">_xlfn.IFNA(INDEX('zones in city -fixed'!$A$2:$A$62,MATCH(1,COUNTIF(B543,"*"&amp;'zones in city -fixed'!$A$2:$A$62&amp;"*"),0)),D543)</f>
        <v>#N/A</v>
      </c>
      <c r="G543" s="5" t="s">
        <v>10</v>
      </c>
      <c r="H543" s="5" t="s">
        <v>11</v>
      </c>
      <c r="I543" s="2" t="str">
        <f t="shared" si="25"/>
        <v>1695000</v>
      </c>
      <c r="J543" s="2" t="str">
        <f t="shared" si="26"/>
        <v>175</v>
      </c>
      <c r="K543" s="2">
        <f>I543/J543</f>
        <v>9685.7142857142862</v>
      </c>
    </row>
    <row r="544" spans="1:11" thickTop="1" thickBot="1" x14ac:dyDescent="0.3">
      <c r="A544" s="5" t="s">
        <v>1451</v>
      </c>
      <c r="B544" s="5" t="s">
        <v>415</v>
      </c>
      <c r="C544" s="1" t="str">
        <f t="shared" si="24"/>
        <v>Diamante Reliz</v>
      </c>
      <c r="D544" s="1" t="str">
        <f t="array" ref="D544">INDEX('zones in city -fixed'!$A$2:$A$62,MATCH(1,COUNTIF(A544,"*"&amp;'zones in city -fixed'!$A$2:$A$62&amp;"*"),0))</f>
        <v>Reliz</v>
      </c>
      <c r="E544" s="1" t="e">
        <f t="array" ref="E544">INDEX(#REF!,MATCH(1,COUNTIF(B544,"*"&amp;#REF!&amp;"*"),0))</f>
        <v>#REF!</v>
      </c>
      <c r="F544" s="1" t="str">
        <f t="array" ref="F544">_xlfn.IFNA(INDEX('zones in city -fixed'!$A$2:$A$62,MATCH(1,COUNTIF(B544,"*"&amp;'zones in city -fixed'!$A$2:$A$62&amp;"*"),0)),D544)</f>
        <v>Reliz</v>
      </c>
      <c r="G544" s="5" t="s">
        <v>1452</v>
      </c>
      <c r="H544" s="5" t="s">
        <v>282</v>
      </c>
      <c r="I544" s="2" t="str">
        <f t="shared" si="25"/>
        <v>3882000</v>
      </c>
      <c r="J544" s="2" t="str">
        <f t="shared" si="26"/>
        <v>225</v>
      </c>
      <c r="K544"/>
    </row>
    <row r="545" spans="1:11" thickTop="1" thickBot="1" x14ac:dyDescent="0.3">
      <c r="A545" s="5" t="s">
        <v>1491</v>
      </c>
      <c r="B545" s="5" t="s">
        <v>1492</v>
      </c>
      <c r="C545" s="1" t="str">
        <f t="shared" si="24"/>
        <v>Lince Iii</v>
      </c>
      <c r="D545" s="1" t="e">
        <f t="array" ref="D545">INDEX('zones in city -fixed'!$A$2:$A$62,MATCH(1,COUNTIF(A545,"*"&amp;'zones in city -fixed'!$A$2:$A$62&amp;"*"),0))</f>
        <v>#N/A</v>
      </c>
      <c r="E545" s="1" t="e">
        <f t="array" ref="E545">INDEX(#REF!,MATCH(1,COUNTIF(B545,"*"&amp;#REF!&amp;"*"),0))</f>
        <v>#REF!</v>
      </c>
      <c r="F545" s="1" t="e">
        <f t="array" ref="F545">_xlfn.IFNA(INDEX('zones in city -fixed'!$A$2:$A$62,MATCH(1,COUNTIF(B545,"*"&amp;'zones in city -fixed'!$A$2:$A$62&amp;"*"),0)),D545)</f>
        <v>#N/A</v>
      </c>
      <c r="G545" s="5" t="s">
        <v>1493</v>
      </c>
      <c r="H545" s="5" t="s">
        <v>1494</v>
      </c>
      <c r="I545" s="2" t="str">
        <f t="shared" si="25"/>
        <v>1260000</v>
      </c>
      <c r="J545" s="2" t="str">
        <f t="shared" si="26"/>
        <v>123</v>
      </c>
      <c r="K545" s="2">
        <f>I545/J545</f>
        <v>10243.90243902439</v>
      </c>
    </row>
    <row r="546" spans="1:11" thickTop="1" thickBot="1" x14ac:dyDescent="0.3">
      <c r="A546" s="5" t="s">
        <v>1455</v>
      </c>
      <c r="B546" s="5" t="s">
        <v>1456</v>
      </c>
      <c r="C546" s="1" t="str">
        <f t="shared" si="24"/>
        <v>Barrio De Londres</v>
      </c>
      <c r="D546" s="1" t="str">
        <f t="array" ref="D546">INDEX('zones in city -fixed'!$A$2:$A$62,MATCH(1,COUNTIF(A546,"*"&amp;'zones in city -fixed'!$A$2:$A$62&amp;"*"),0))</f>
        <v>Centro</v>
      </c>
      <c r="E546" s="1" t="e">
        <f t="array" ref="E546">INDEX(#REF!,MATCH(1,COUNTIF(B546,"*"&amp;#REF!&amp;"*"),0))</f>
        <v>#REF!</v>
      </c>
      <c r="F546" s="1" t="str">
        <f t="array" ref="F546">_xlfn.IFNA(INDEX('zones in city -fixed'!$A$2:$A$62,MATCH(1,COUNTIF(B546,"*"&amp;'zones in city -fixed'!$A$2:$A$62&amp;"*"),0)),D546)</f>
        <v>Centro</v>
      </c>
      <c r="G546" s="5" t="s">
        <v>61</v>
      </c>
      <c r="H546" s="5" t="s">
        <v>1457</v>
      </c>
      <c r="I546" s="2" t="str">
        <f t="shared" si="25"/>
        <v>1800000</v>
      </c>
      <c r="J546" s="2" t="str">
        <f t="shared" si="26"/>
        <v>360</v>
      </c>
      <c r="K546" s="2">
        <f>I546/J546</f>
        <v>5000</v>
      </c>
    </row>
    <row r="547" spans="1:11" thickTop="1" thickBot="1" x14ac:dyDescent="0.3">
      <c r="A547" s="5" t="s">
        <v>1458</v>
      </c>
      <c r="B547" s="5" t="s">
        <v>1459</v>
      </c>
      <c r="C547" s="1" t="str">
        <f t="shared" si="24"/>
        <v>Haciendas Henequeneras 2813, Provincia De Santa Clara Etapa I A La Xii</v>
      </c>
      <c r="D547" s="1" t="str">
        <f t="array" ref="D547">INDEX('zones in city -fixed'!$A$2:$A$62,MATCH(1,COUNTIF(A547,"*"&amp;'zones in city -fixed'!$A$2:$A$62&amp;"*"),0))</f>
        <v>norte</v>
      </c>
      <c r="E547" s="1" t="e">
        <f t="array" ref="E547">INDEX(#REF!,MATCH(1,COUNTIF(B547,"*"&amp;#REF!&amp;"*"),0))</f>
        <v>#REF!</v>
      </c>
      <c r="F547" s="1" t="str">
        <f t="array" ref="F547">_xlfn.IFNA(INDEX('zones in city -fixed'!$A$2:$A$62,MATCH(1,COUNTIF(B547,"*"&amp;'zones in city -fixed'!$A$2:$A$62&amp;"*"),0)),D547)</f>
        <v>provincia</v>
      </c>
      <c r="G547" s="5" t="s">
        <v>31</v>
      </c>
      <c r="H547" s="5" t="s">
        <v>7</v>
      </c>
      <c r="I547" s="2" t="str">
        <f t="shared" si="25"/>
        <v>3200000</v>
      </c>
      <c r="J547" s="2" t="str">
        <f t="shared" si="26"/>
        <v>233</v>
      </c>
      <c r="K547"/>
    </row>
    <row r="548" spans="1:11" thickTop="1" thickBot="1" x14ac:dyDescent="0.3">
      <c r="A548" s="5" t="s">
        <v>2109</v>
      </c>
      <c r="B548" s="5" t="s">
        <v>2110</v>
      </c>
      <c r="C548" s="1" t="str">
        <f t="shared" si="24"/>
        <v>Juan Pablo Ii</v>
      </c>
      <c r="D548" s="1" t="str">
        <f t="array" ref="D548">INDEX('zones in city -fixed'!$A$2:$A$62,MATCH(1,COUNTIF(A548,"*"&amp;'zones in city -fixed'!$A$2:$A$62&amp;"*"),0))</f>
        <v>jardines</v>
      </c>
      <c r="E548" s="1" t="e">
        <f t="array" ref="E548">INDEX(#REF!,MATCH(1,COUNTIF(B548,"*"&amp;#REF!&amp;"*"),0))</f>
        <v>#REF!</v>
      </c>
      <c r="F548" s="1" t="str">
        <f t="array" ref="F548">_xlfn.IFNA(INDEX('zones in city -fixed'!$A$2:$A$62,MATCH(1,COUNTIF(B548,"*"&amp;'zones in city -fixed'!$A$2:$A$62&amp;"*"),0)),D548)</f>
        <v>jardines</v>
      </c>
      <c r="G548" s="5" t="s">
        <v>2111</v>
      </c>
      <c r="H548" s="5" t="s">
        <v>2112</v>
      </c>
      <c r="I548" s="2" t="str">
        <f t="shared" si="25"/>
        <v>578000</v>
      </c>
      <c r="J548" s="2" t="str">
        <f t="shared" si="26"/>
        <v>46</v>
      </c>
      <c r="K548"/>
    </row>
    <row r="549" spans="1:11" thickTop="1" thickBot="1" x14ac:dyDescent="0.3">
      <c r="A549" s="5" t="s">
        <v>1100</v>
      </c>
      <c r="B549" s="5" t="s">
        <v>1101</v>
      </c>
      <c r="C549" s="1" t="str">
        <f t="shared" si="24"/>
        <v>Junta De Los Ríos Y Etapas</v>
      </c>
      <c r="D549" s="1" t="str">
        <f t="array" ref="D549">INDEX('zones in city -fixed'!$A$2:$A$62,MATCH(1,COUNTIF(A549,"*"&amp;'zones in city -fixed'!$A$2:$A$62&amp;"*"),0))</f>
        <v>Los</v>
      </c>
      <c r="E549" s="1" t="e">
        <f t="array" ref="E549">INDEX(#REF!,MATCH(1,COUNTIF(B549,"*"&amp;#REF!&amp;"*"),0))</f>
        <v>#REF!</v>
      </c>
      <c r="F549" s="1" t="str">
        <f t="array" ref="F549">_xlfn.IFNA(INDEX('zones in city -fixed'!$A$2:$A$62,MATCH(1,COUNTIF(B549,"*"&amp;'zones in city -fixed'!$A$2:$A$62&amp;"*"),0)),D549)</f>
        <v>Los</v>
      </c>
      <c r="G549" s="5" t="s">
        <v>782</v>
      </c>
      <c r="H549" s="5" t="s">
        <v>1102</v>
      </c>
      <c r="I549" s="2" t="str">
        <f t="shared" si="25"/>
        <v>2300000</v>
      </c>
      <c r="J549" s="2" t="str">
        <f t="shared" si="26"/>
        <v>262</v>
      </c>
      <c r="K549"/>
    </row>
    <row r="550" spans="1:11" thickTop="1" thickBot="1" x14ac:dyDescent="0.3">
      <c r="A550" s="5" t="s">
        <v>1466</v>
      </c>
      <c r="B550" s="5" t="s">
        <v>319</v>
      </c>
      <c r="C550" s="1" t="str">
        <f t="shared" si="24"/>
        <v>Cantera Imperial, Residencial La Cantera I, Ii, Iii, Iv Y V</v>
      </c>
      <c r="D550" s="1" t="str">
        <f t="array" ref="D550">INDEX('zones in city -fixed'!$A$2:$A$62,MATCH(1,COUNTIF(A550,"*"&amp;'zones in city -fixed'!$A$2:$A$62&amp;"*"),0))</f>
        <v>Cantera</v>
      </c>
      <c r="E550" s="1" t="e">
        <f t="array" ref="E550">INDEX(#REF!,MATCH(1,COUNTIF(B550,"*"&amp;#REF!&amp;"*"),0))</f>
        <v>#REF!</v>
      </c>
      <c r="F550" s="1" t="str">
        <f t="array" ref="F550">_xlfn.IFNA(INDEX('zones in city -fixed'!$A$2:$A$62,MATCH(1,COUNTIF(B550,"*"&amp;'zones in city -fixed'!$A$2:$A$62&amp;"*"),0)),D550)</f>
        <v>Cantera</v>
      </c>
      <c r="G550" s="5" t="s">
        <v>116</v>
      </c>
      <c r="H550" s="5" t="s">
        <v>875</v>
      </c>
      <c r="I550" s="2" t="str">
        <f t="shared" si="25"/>
        <v>5500000</v>
      </c>
      <c r="J550" s="2" t="str">
        <f t="shared" si="26"/>
        <v>323</v>
      </c>
      <c r="K550"/>
    </row>
    <row r="551" spans="1:11" thickTop="1" thickBot="1" x14ac:dyDescent="0.3">
      <c r="A551" s="5" t="s">
        <v>1467</v>
      </c>
      <c r="B551" s="5" t="s">
        <v>957</v>
      </c>
      <c r="C551" s="1" t="str">
        <f t="shared" si="24"/>
        <v>Valle Escondido</v>
      </c>
      <c r="D551" s="1" t="str">
        <f t="array" ref="D551">INDEX('zones in city -fixed'!$A$2:$A$62,MATCH(1,COUNTIF(A551,"*"&amp;'zones in city -fixed'!$A$2:$A$62&amp;"*"),0))</f>
        <v>Valle</v>
      </c>
      <c r="E551" s="1" t="e">
        <f t="array" ref="E551">INDEX(#REF!,MATCH(1,COUNTIF(B551,"*"&amp;#REF!&amp;"*"),0))</f>
        <v>#REF!</v>
      </c>
      <c r="F551" s="1" t="str">
        <f t="array" ref="F551">_xlfn.IFNA(INDEX('zones in city -fixed'!$A$2:$A$62,MATCH(1,COUNTIF(B551,"*"&amp;'zones in city -fixed'!$A$2:$A$62&amp;"*"),0)),D551)</f>
        <v>Valle</v>
      </c>
      <c r="G551" s="5" t="s">
        <v>485</v>
      </c>
      <c r="H551" s="5" t="s">
        <v>70</v>
      </c>
      <c r="I551" s="2" t="str">
        <f t="shared" si="25"/>
        <v>5600000</v>
      </c>
      <c r="J551" s="2" t="str">
        <f t="shared" si="26"/>
        <v>300</v>
      </c>
      <c r="K551"/>
    </row>
    <row r="552" spans="1:11" thickTop="1" thickBot="1" x14ac:dyDescent="0.3">
      <c r="A552" s="5" t="s">
        <v>385</v>
      </c>
      <c r="B552" s="5" t="s">
        <v>823</v>
      </c>
      <c r="C552" s="1" t="str">
        <f t="shared" si="24"/>
        <v>Lomas Del Santuario Ii Etapa</v>
      </c>
      <c r="D552" s="1" t="str">
        <f t="array" ref="D552">INDEX('zones in city -fixed'!$A$2:$A$62,MATCH(1,COUNTIF(A552,"*"&amp;'zones in city -fixed'!$A$2:$A$62&amp;"*"),0))</f>
        <v>Lomas del Santuario</v>
      </c>
      <c r="E552" s="1" t="e">
        <f t="array" ref="E552">INDEX(#REF!,MATCH(1,COUNTIF(B552,"*"&amp;#REF!&amp;"*"),0))</f>
        <v>#REF!</v>
      </c>
      <c r="F552" s="1" t="str">
        <f t="array" ref="F552">_xlfn.IFNA(INDEX('zones in city -fixed'!$A$2:$A$62,MATCH(1,COUNTIF(B552,"*"&amp;'zones in city -fixed'!$A$2:$A$62&amp;"*"),0)),D552)</f>
        <v>Lomas del Santuario</v>
      </c>
      <c r="G552" s="5" t="s">
        <v>50</v>
      </c>
      <c r="H552" s="5" t="s">
        <v>1468</v>
      </c>
      <c r="I552" s="2" t="str">
        <f t="shared" si="25"/>
        <v>4500000</v>
      </c>
      <c r="J552" s="2" t="str">
        <f t="shared" si="26"/>
        <v>239</v>
      </c>
      <c r="K552"/>
    </row>
    <row r="553" spans="1:11" thickTop="1" thickBot="1" x14ac:dyDescent="0.3">
      <c r="A553" s="5" t="s">
        <v>166</v>
      </c>
      <c r="B553" s="5" t="s">
        <v>1469</v>
      </c>
      <c r="C553" s="1" t="str">
        <f t="shared" si="24"/>
        <v>Velazquez De León, Las Granjas</v>
      </c>
      <c r="D553" s="1" t="str">
        <f t="array" ref="D553">INDEX('zones in city -fixed'!$A$2:$A$62,MATCH(1,COUNTIF(A553,"*"&amp;'zones in city -fixed'!$A$2:$A$62&amp;"*"),0))</f>
        <v>Granjas</v>
      </c>
      <c r="E553" s="1" t="e">
        <f t="array" ref="E553">INDEX(#REF!,MATCH(1,COUNTIF(B553,"*"&amp;#REF!&amp;"*"),0))</f>
        <v>#REF!</v>
      </c>
      <c r="F553" s="1" t="str">
        <f t="array" ref="F553">_xlfn.IFNA(INDEX('zones in city -fixed'!$A$2:$A$62,MATCH(1,COUNTIF(B553,"*"&amp;'zones in city -fixed'!$A$2:$A$62&amp;"*"),0)),D553)</f>
        <v>Granjas</v>
      </c>
      <c r="G553" s="5" t="s">
        <v>997</v>
      </c>
      <c r="H553" s="5" t="s">
        <v>1465</v>
      </c>
      <c r="I553" s="2" t="str">
        <f t="shared" si="25"/>
        <v>1300000</v>
      </c>
      <c r="J553" s="2" t="str">
        <f t="shared" si="26"/>
        <v>84</v>
      </c>
      <c r="K553"/>
    </row>
    <row r="554" spans="1:11" thickTop="1" thickBot="1" x14ac:dyDescent="0.3">
      <c r="A554" s="5" t="s">
        <v>8</v>
      </c>
      <c r="B554" s="5" t="s">
        <v>1470</v>
      </c>
      <c r="C554" s="1" t="str">
        <f t="shared" si="24"/>
        <v>Circuito Monte Tarragona, Bosques Del Valle</v>
      </c>
      <c r="D554" s="1" t="e">
        <f t="array" ref="D554">INDEX('zones in city -fixed'!$A$2:$A$62,MATCH(1,COUNTIF(A554,"*"&amp;'zones in city -fixed'!$A$2:$A$62&amp;"*"),0))</f>
        <v>#N/A</v>
      </c>
      <c r="E554" s="1" t="e">
        <f t="array" ref="E554">INDEX(#REF!,MATCH(1,COUNTIF(B554,"*"&amp;#REF!&amp;"*"),0))</f>
        <v>#REF!</v>
      </c>
      <c r="F554" s="1" t="str">
        <f t="array" ref="F554">_xlfn.IFNA(INDEX('zones in city -fixed'!$A$2:$A$62,MATCH(1,COUNTIF(B554,"*"&amp;'zones in city -fixed'!$A$2:$A$62&amp;"*"),0)),D554)</f>
        <v>Monte</v>
      </c>
      <c r="G554" s="5" t="s">
        <v>1471</v>
      </c>
      <c r="H554" s="5" t="s">
        <v>40</v>
      </c>
      <c r="I554" s="2" t="str">
        <f t="shared" si="25"/>
        <v>2753000</v>
      </c>
      <c r="J554" s="2" t="str">
        <f t="shared" si="26"/>
        <v>170</v>
      </c>
      <c r="K554"/>
    </row>
    <row r="555" spans="1:11" thickTop="1" thickBot="1" x14ac:dyDescent="0.3">
      <c r="A555" s="5" t="s">
        <v>1472</v>
      </c>
      <c r="B555" s="5" t="s">
        <v>144</v>
      </c>
      <c r="C555" s="1" t="str">
        <f t="shared" si="24"/>
        <v>Residencial Albaterra</v>
      </c>
      <c r="D555" s="1" t="e">
        <f t="array" ref="D555">INDEX('zones in city -fixed'!$A$2:$A$62,MATCH(1,COUNTIF(A555,"*"&amp;'zones in city -fixed'!$A$2:$A$62&amp;"*"),0))</f>
        <v>#N/A</v>
      </c>
      <c r="E555" s="1" t="e">
        <f t="array" ref="E555">INDEX(#REF!,MATCH(1,COUNTIF(B555,"*"&amp;#REF!&amp;"*"),0))</f>
        <v>#REF!</v>
      </c>
      <c r="F555" s="1" t="str">
        <f t="array" ref="F555">_xlfn.IFNA(INDEX('zones in city -fixed'!$A$2:$A$62,MATCH(1,COUNTIF(B555,"*"&amp;'zones in city -fixed'!$A$2:$A$62&amp;"*"),0)),D555)</f>
        <v>Albaterra</v>
      </c>
      <c r="G555" s="5" t="s">
        <v>1071</v>
      </c>
      <c r="H555" s="5" t="s">
        <v>169</v>
      </c>
      <c r="I555" s="2" t="str">
        <f t="shared" si="25"/>
        <v>4390000</v>
      </c>
      <c r="J555" s="2" t="str">
        <f t="shared" si="26"/>
        <v>247</v>
      </c>
      <c r="K555"/>
    </row>
    <row r="556" spans="1:11" thickTop="1" thickBot="1" x14ac:dyDescent="0.3">
      <c r="A556" s="5" t="s">
        <v>1290</v>
      </c>
      <c r="B556" s="5" t="s">
        <v>1101</v>
      </c>
      <c r="C556" s="1" t="str">
        <f t="shared" si="24"/>
        <v>Junta De Los Ríos Y Etapas</v>
      </c>
      <c r="D556" s="1" t="e">
        <f t="array" ref="D556">INDEX('zones in city -fixed'!$A$2:$A$62,MATCH(1,COUNTIF(A556,"*"&amp;'zones in city -fixed'!$A$2:$A$62&amp;"*"),0))</f>
        <v>#N/A</v>
      </c>
      <c r="E556" s="1" t="e">
        <f t="array" ref="E556">INDEX(#REF!,MATCH(1,COUNTIF(B556,"*"&amp;#REF!&amp;"*"),0))</f>
        <v>#REF!</v>
      </c>
      <c r="F556" s="1" t="str">
        <f t="array" ref="F556">_xlfn.IFNA(INDEX('zones in city -fixed'!$A$2:$A$62,MATCH(1,COUNTIF(B556,"*"&amp;'zones in city -fixed'!$A$2:$A$62&amp;"*"),0)),D556)</f>
        <v>Los</v>
      </c>
      <c r="G556" s="5" t="s">
        <v>701</v>
      </c>
      <c r="H556" s="5" t="s">
        <v>1291</v>
      </c>
      <c r="I556" s="2" t="str">
        <f t="shared" si="25"/>
        <v>2200000</v>
      </c>
      <c r="J556" s="2" t="str">
        <f t="shared" si="26"/>
        <v>154</v>
      </c>
      <c r="K556"/>
    </row>
    <row r="557" spans="1:11" thickTop="1" thickBot="1" x14ac:dyDescent="0.3">
      <c r="A557" s="5" t="s">
        <v>1476</v>
      </c>
      <c r="B557" s="5" t="s">
        <v>921</v>
      </c>
      <c r="C557" s="1" t="str">
        <f t="shared" si="24"/>
        <v>San Felipe Iii</v>
      </c>
      <c r="D557" s="1" t="str">
        <f t="array" ref="D557">INDEX('zones in city -fixed'!$A$2:$A$62,MATCH(1,COUNTIF(A557,"*"&amp;'zones in city -fixed'!$A$2:$A$62&amp;"*"),0))</f>
        <v>San Felipe</v>
      </c>
      <c r="E557" s="1" t="e">
        <f t="array" ref="E557">INDEX(#REF!,MATCH(1,COUNTIF(B557,"*"&amp;#REF!&amp;"*"),0))</f>
        <v>#REF!</v>
      </c>
      <c r="F557" s="1" t="str">
        <f t="array" ref="F557">_xlfn.IFNA(INDEX('zones in city -fixed'!$A$2:$A$62,MATCH(1,COUNTIF(B557,"*"&amp;'zones in city -fixed'!$A$2:$A$62&amp;"*"),0)),D557)</f>
        <v>San Felipe</v>
      </c>
      <c r="G557" s="5" t="s">
        <v>1477</v>
      </c>
      <c r="H557" s="5" t="s">
        <v>935</v>
      </c>
      <c r="I557" s="2" t="str">
        <f t="shared" si="25"/>
        <v>7950000</v>
      </c>
      <c r="J557" s="2" t="str">
        <f t="shared" si="26"/>
        <v>463</v>
      </c>
      <c r="K557"/>
    </row>
    <row r="558" spans="1:11" thickTop="1" thickBot="1" x14ac:dyDescent="0.3">
      <c r="A558" s="5" t="s">
        <v>1478</v>
      </c>
      <c r="B558" s="5" t="s">
        <v>915</v>
      </c>
      <c r="C558" s="1" t="str">
        <f t="shared" si="24"/>
        <v>Paseo De Las Rinconadas, Bosques Del Valle</v>
      </c>
      <c r="D558" s="1" t="str">
        <f t="array" ref="D558">INDEX('zones in city -fixed'!$A$2:$A$62,MATCH(1,COUNTIF(A558,"*"&amp;'zones in city -fixed'!$A$2:$A$62&amp;"*"),0))</f>
        <v>Bosque</v>
      </c>
      <c r="E558" s="1" t="e">
        <f t="array" ref="E558">INDEX(#REF!,MATCH(1,COUNTIF(B558,"*"&amp;#REF!&amp;"*"),0))</f>
        <v>#REF!</v>
      </c>
      <c r="F558" s="1" t="str">
        <f t="array" ref="F558">_xlfn.IFNA(INDEX('zones in city -fixed'!$A$2:$A$62,MATCH(1,COUNTIF(B558,"*"&amp;'zones in city -fixed'!$A$2:$A$62&amp;"*"),0)),D558)</f>
        <v>Paseo</v>
      </c>
      <c r="G558" s="5" t="s">
        <v>182</v>
      </c>
      <c r="H558" s="5" t="s">
        <v>1147</v>
      </c>
      <c r="I558" s="2" t="str">
        <f t="shared" si="25"/>
        <v>4950000</v>
      </c>
      <c r="J558" s="2" t="str">
        <f t="shared" si="26"/>
        <v>305</v>
      </c>
      <c r="K558"/>
    </row>
    <row r="559" spans="1:11" thickTop="1" thickBot="1" x14ac:dyDescent="0.3">
      <c r="A559" s="5" t="s">
        <v>487</v>
      </c>
      <c r="B559" s="5" t="s">
        <v>1479</v>
      </c>
      <c r="C559" s="1" t="str">
        <f t="shared" si="24"/>
        <v>Mod Terranova Valle De San Pedro, Valle De San Pedro</v>
      </c>
      <c r="D559" s="1" t="str">
        <f t="array" ref="D559">INDEX('zones in city -fixed'!$A$2:$A$62,MATCH(1,COUNTIF(A559,"*"&amp;'zones in city -fixed'!$A$2:$A$62&amp;"*"),0))</f>
        <v>Valle</v>
      </c>
      <c r="E559" s="1" t="e">
        <f t="array" ref="E559">INDEX(#REF!,MATCH(1,COUNTIF(B559,"*"&amp;#REF!&amp;"*"),0))</f>
        <v>#REF!</v>
      </c>
      <c r="F559" s="1" t="str">
        <f t="array" ref="F559">_xlfn.IFNA(INDEX('zones in city -fixed'!$A$2:$A$62,MATCH(1,COUNTIF(B559,"*"&amp;'zones in city -fixed'!$A$2:$A$62&amp;"*"),0)),D559)</f>
        <v>Valle</v>
      </c>
      <c r="G559" s="5" t="s">
        <v>333</v>
      </c>
      <c r="H559" s="5" t="s">
        <v>334</v>
      </c>
      <c r="I559" s="2" t="str">
        <f t="shared" si="25"/>
        <v>1500000</v>
      </c>
      <c r="J559" s="2" t="str">
        <f t="shared" si="26"/>
        <v>90</v>
      </c>
      <c r="K559"/>
    </row>
    <row r="560" spans="1:11" thickTop="1" thickBot="1" x14ac:dyDescent="0.3">
      <c r="A560" s="5" t="s">
        <v>8</v>
      </c>
      <c r="B560" s="5" t="s">
        <v>1849</v>
      </c>
      <c r="C560" s="1" t="str">
        <f t="shared" si="24"/>
        <v>39, Obrera</v>
      </c>
      <c r="D560" s="1" t="e">
        <f t="array" ref="D560">INDEX('zones in city -fixed'!$A$2:$A$62,MATCH(1,COUNTIF(A560,"*"&amp;'zones in city -fixed'!$A$2:$A$62&amp;"*"),0))</f>
        <v>#N/A</v>
      </c>
      <c r="E560" s="1" t="e">
        <f t="array" ref="E560">INDEX(#REF!,MATCH(1,COUNTIF(B560,"*"&amp;#REF!&amp;"*"),0))</f>
        <v>#REF!</v>
      </c>
      <c r="F560" s="1" t="e">
        <f t="array" ref="F560">_xlfn.IFNA(INDEX('zones in city -fixed'!$A$2:$A$62,MATCH(1,COUNTIF(B560,"*"&amp;'zones in city -fixed'!$A$2:$A$62&amp;"*"),0)),D560)</f>
        <v>#N/A</v>
      </c>
      <c r="G560" s="5" t="s">
        <v>628</v>
      </c>
      <c r="H560" s="5" t="s">
        <v>24</v>
      </c>
      <c r="I560" s="2" t="str">
        <f t="shared" si="25"/>
        <v>1650000</v>
      </c>
      <c r="J560" s="2" t="str">
        <f t="shared" si="26"/>
        <v>160</v>
      </c>
      <c r="K560" s="2">
        <f>I560/J560</f>
        <v>10312.5</v>
      </c>
    </row>
    <row r="561" spans="1:11" thickTop="1" thickBot="1" x14ac:dyDescent="0.3">
      <c r="A561" s="5" t="s">
        <v>1926</v>
      </c>
      <c r="B561" s="5" t="s">
        <v>1927</v>
      </c>
      <c r="C561" s="1" t="str">
        <f t="shared" si="24"/>
        <v>Juventino Rosas, Melchor Ocampo, Ciudad Juárez</v>
      </c>
      <c r="D561" s="1" t="str">
        <f t="array" ref="D561">INDEX('zones in city -fixed'!$A$2:$A$62,MATCH(1,COUNTIF(A561,"*"&amp;'zones in city -fixed'!$A$2:$A$62&amp;"*"),0))</f>
        <v>Campo</v>
      </c>
      <c r="E561" s="1" t="e">
        <f t="array" ref="E561">INDEX(#REF!,MATCH(1,COUNTIF(B561,"*"&amp;#REF!&amp;"*"),0))</f>
        <v>#REF!</v>
      </c>
      <c r="F561" s="1" t="str">
        <f t="array" ref="F561">_xlfn.IFNA(INDEX('zones in city -fixed'!$A$2:$A$62,MATCH(1,COUNTIF(B561,"*"&amp;'zones in city -fixed'!$A$2:$A$62&amp;"*"),0)),D561)</f>
        <v>Campo</v>
      </c>
      <c r="G561" s="5" t="s">
        <v>1928</v>
      </c>
      <c r="H561" s="5" t="s">
        <v>770</v>
      </c>
      <c r="I561" s="2" t="str">
        <f t="shared" si="25"/>
        <v>813000</v>
      </c>
      <c r="J561" s="2" t="str">
        <f t="shared" si="26"/>
        <v>191</v>
      </c>
      <c r="K561"/>
    </row>
    <row r="562" spans="1:11" thickTop="1" thickBot="1" x14ac:dyDescent="0.3">
      <c r="A562" s="5" t="s">
        <v>746</v>
      </c>
      <c r="B562" s="5" t="s">
        <v>280</v>
      </c>
      <c r="C562" s="1" t="str">
        <f t="shared" si="24"/>
        <v>Lomas Universidad I</v>
      </c>
      <c r="D562" s="1" t="str">
        <f t="array" ref="D562">INDEX('zones in city -fixed'!$A$2:$A$62,MATCH(1,COUNTIF(A562,"*"&amp;'zones in city -fixed'!$A$2:$A$62&amp;"*"),0))</f>
        <v>Universidad</v>
      </c>
      <c r="E562" s="1" t="e">
        <f t="array" ref="E562">INDEX(#REF!,MATCH(1,COUNTIF(B562,"*"&amp;#REF!&amp;"*"),0))</f>
        <v>#REF!</v>
      </c>
      <c r="F562" s="1" t="str">
        <f t="array" ref="F562">_xlfn.IFNA(INDEX('zones in city -fixed'!$A$2:$A$62,MATCH(1,COUNTIF(B562,"*"&amp;'zones in city -fixed'!$A$2:$A$62&amp;"*"),0)),D562)</f>
        <v>Universidad</v>
      </c>
      <c r="G562" s="5" t="s">
        <v>1484</v>
      </c>
      <c r="H562" s="5" t="s">
        <v>1485</v>
      </c>
      <c r="I562" s="2" t="str">
        <f t="shared" si="25"/>
        <v>4800000</v>
      </c>
      <c r="J562" s="2" t="str">
        <f t="shared" si="26"/>
        <v>472</v>
      </c>
      <c r="K562"/>
    </row>
    <row r="563" spans="1:11" thickTop="1" thickBot="1" x14ac:dyDescent="0.3">
      <c r="A563" s="5" t="s">
        <v>8</v>
      </c>
      <c r="B563" s="5" t="s">
        <v>1480</v>
      </c>
      <c r="C563" s="1" t="str">
        <f t="shared" si="24"/>
        <v>Km 33 Carretera Cd Juarez, Melchor Ocampo</v>
      </c>
      <c r="D563" s="1" t="e">
        <f t="array" ref="D563">INDEX('zones in city -fixed'!$A$2:$A$62,MATCH(1,COUNTIF(A563,"*"&amp;'zones in city -fixed'!$A$2:$A$62&amp;"*"),0))</f>
        <v>#N/A</v>
      </c>
      <c r="E563" s="1" t="e">
        <f t="array" ref="E563">INDEX(#REF!,MATCH(1,COUNTIF(B563,"*"&amp;#REF!&amp;"*"),0))</f>
        <v>#REF!</v>
      </c>
      <c r="F563" s="1" t="str">
        <f t="array" ref="F563">_xlfn.IFNA(INDEX('zones in city -fixed'!$A$2:$A$62,MATCH(1,COUNTIF(B563,"*"&amp;'zones in city -fixed'!$A$2:$A$62&amp;"*"),0)),D563)</f>
        <v>Campo</v>
      </c>
      <c r="G563" s="5" t="s">
        <v>337</v>
      </c>
      <c r="H563" s="5" t="s">
        <v>185</v>
      </c>
      <c r="I563" s="2" t="str">
        <f t="shared" si="25"/>
        <v>1100000</v>
      </c>
      <c r="J563" s="2" t="str">
        <f t="shared" si="26"/>
        <v>245</v>
      </c>
      <c r="K563"/>
    </row>
    <row r="564" spans="1:11" thickTop="1" thickBot="1" x14ac:dyDescent="0.3">
      <c r="A564" s="5" t="s">
        <v>1329</v>
      </c>
      <c r="B564" s="5" t="s">
        <v>1330</v>
      </c>
      <c r="C564" s="1" t="str">
        <f t="shared" si="24"/>
        <v>La  Salle, Lomas La Salle I</v>
      </c>
      <c r="D564" s="1" t="str">
        <f t="array" ref="D564">INDEX('zones in city -fixed'!$A$2:$A$62,MATCH(1,COUNTIF(A564,"*"&amp;'zones in city -fixed'!$A$2:$A$62&amp;"*"),0))</f>
        <v>salle</v>
      </c>
      <c r="E564" s="1" t="e">
        <f t="array" ref="E564">INDEX(#REF!,MATCH(1,COUNTIF(B564,"*"&amp;#REF!&amp;"*"),0))</f>
        <v>#REF!</v>
      </c>
      <c r="F564" s="1" t="str">
        <f t="array" ref="F564">_xlfn.IFNA(INDEX('zones in city -fixed'!$A$2:$A$62,MATCH(1,COUNTIF(B564,"*"&amp;'zones in city -fixed'!$A$2:$A$62&amp;"*"),0)),D564)</f>
        <v>salle</v>
      </c>
      <c r="G564" s="5" t="s">
        <v>485</v>
      </c>
      <c r="H564" s="5" t="s">
        <v>256</v>
      </c>
      <c r="I564" s="2" t="str">
        <f t="shared" si="25"/>
        <v>5600000</v>
      </c>
      <c r="J564" s="2" t="str">
        <f t="shared" si="26"/>
        <v>249</v>
      </c>
      <c r="K564"/>
    </row>
    <row r="565" spans="1:11" thickTop="1" thickBot="1" x14ac:dyDescent="0.3">
      <c r="A565" s="5" t="s">
        <v>809</v>
      </c>
      <c r="B565" s="5" t="s">
        <v>1590</v>
      </c>
      <c r="C565" s="1" t="str">
        <f t="shared" si="24"/>
        <v>Cañada De Majalca, La Cañada</v>
      </c>
      <c r="D565" s="1" t="e">
        <f t="array" ref="D565">INDEX('zones in city -fixed'!$A$2:$A$62,MATCH(1,COUNTIF(A565,"*"&amp;'zones in city -fixed'!$A$2:$A$62&amp;"*"),0))</f>
        <v>#N/A</v>
      </c>
      <c r="E565" s="1" t="e">
        <f t="array" ref="E565">INDEX(#REF!,MATCH(1,COUNTIF(B565,"*"&amp;#REF!&amp;"*"),0))</f>
        <v>#REF!</v>
      </c>
      <c r="F565" s="1" t="e">
        <f t="array" ref="F565">_xlfn.IFNA(INDEX('zones in city -fixed'!$A$2:$A$62,MATCH(1,COUNTIF(B565,"*"&amp;'zones in city -fixed'!$A$2:$A$62&amp;"*"),0)),D565)</f>
        <v>#N/A</v>
      </c>
      <c r="G565" s="5" t="s">
        <v>716</v>
      </c>
      <c r="H565" s="5" t="s">
        <v>1591</v>
      </c>
      <c r="I565" s="2" t="str">
        <f t="shared" si="25"/>
        <v>6000000</v>
      </c>
      <c r="J565" s="2" t="str">
        <f t="shared" si="26"/>
        <v>572</v>
      </c>
      <c r="K565" s="2">
        <f>I565/J565</f>
        <v>10489.510489510489</v>
      </c>
    </row>
    <row r="566" spans="1:11" thickTop="1" thickBot="1" x14ac:dyDescent="0.3">
      <c r="A566" s="5" t="s">
        <v>816</v>
      </c>
      <c r="B566" s="5" t="s">
        <v>817</v>
      </c>
      <c r="C566" s="1" t="str">
        <f t="shared" si="24"/>
        <v>9 De Agosto, Burócrata Estatal</v>
      </c>
      <c r="D566" s="1" t="e">
        <f t="array" ref="D566">INDEX('zones in city -fixed'!$A$2:$A$62,MATCH(1,COUNTIF(A566,"*"&amp;'zones in city -fixed'!$A$2:$A$62&amp;"*"),0))</f>
        <v>#N/A</v>
      </c>
      <c r="E566" s="1" t="e">
        <f t="array" ref="E566">INDEX(#REF!,MATCH(1,COUNTIF(B566,"*"&amp;#REF!&amp;"*"),0))</f>
        <v>#REF!</v>
      </c>
      <c r="F566" s="1" t="e">
        <f t="array" ref="F566">_xlfn.IFNA(INDEX('zones in city -fixed'!$A$2:$A$62,MATCH(1,COUNTIF(B566,"*"&amp;'zones in city -fixed'!$A$2:$A$62&amp;"*"),0)),D566)</f>
        <v>#N/A</v>
      </c>
      <c r="G566" s="5" t="s">
        <v>818</v>
      </c>
      <c r="H566" s="5" t="s">
        <v>819</v>
      </c>
      <c r="I566" s="2" t="str">
        <f t="shared" si="25"/>
        <v>3500000</v>
      </c>
      <c r="J566" s="2" t="str">
        <f t="shared" si="26"/>
        <v>331</v>
      </c>
      <c r="K566" s="2">
        <f>I566/J566</f>
        <v>10574.018126888217</v>
      </c>
    </row>
    <row r="567" spans="1:11" thickTop="1" thickBot="1" x14ac:dyDescent="0.3">
      <c r="A567" s="5" t="s">
        <v>2486</v>
      </c>
      <c r="B567" s="5" t="s">
        <v>2487</v>
      </c>
      <c r="C567" s="1" t="str">
        <f t="shared" si="24"/>
        <v>Burocrata Estatal Sn, Burócrata Estatal</v>
      </c>
      <c r="D567" s="1" t="e">
        <f t="array" ref="D567">INDEX('zones in city -fixed'!$A$2:$A$62,MATCH(1,COUNTIF(A567,"*"&amp;'zones in city -fixed'!$A$2:$A$62&amp;"*"),0))</f>
        <v>#N/A</v>
      </c>
      <c r="E567" s="1" t="e">
        <f t="array" ref="E567">INDEX(#REF!,MATCH(1,COUNTIF(B567,"*"&amp;#REF!&amp;"*"),0))</f>
        <v>#REF!</v>
      </c>
      <c r="F567" s="1" t="e">
        <f t="array" ref="F567">_xlfn.IFNA(INDEX('zones in city -fixed'!$A$2:$A$62,MATCH(1,COUNTIF(B567,"*"&amp;'zones in city -fixed'!$A$2:$A$62&amp;"*"),0)),D567)</f>
        <v>#N/A</v>
      </c>
      <c r="G567" s="5" t="s">
        <v>818</v>
      </c>
      <c r="H567" s="5" t="s">
        <v>819</v>
      </c>
      <c r="I567" s="2" t="str">
        <f t="shared" si="25"/>
        <v>3500000</v>
      </c>
      <c r="J567" s="2" t="str">
        <f t="shared" si="26"/>
        <v>331</v>
      </c>
      <c r="K567" s="2">
        <f>I567/J567</f>
        <v>10574.018126888217</v>
      </c>
    </row>
    <row r="568" spans="1:11" thickTop="1" thickBot="1" x14ac:dyDescent="0.3">
      <c r="A568" s="5" t="s">
        <v>1500</v>
      </c>
      <c r="B568" s="5" t="s">
        <v>1501</v>
      </c>
      <c r="C568" s="1" t="str">
        <f t="shared" si="24"/>
        <v>Diamante Reliz Sin Numero, Diamante Reliz</v>
      </c>
      <c r="D568" s="1" t="e">
        <f t="array" ref="D568">INDEX('zones in city -fixed'!$A$2:$A$62,MATCH(1,COUNTIF(A568,"*"&amp;'zones in city -fixed'!$A$2:$A$62&amp;"*"),0))</f>
        <v>#N/A</v>
      </c>
      <c r="E568" s="1" t="e">
        <f t="array" ref="E568">INDEX(#REF!,MATCH(1,COUNTIF(B568,"*"&amp;#REF!&amp;"*"),0))</f>
        <v>#REF!</v>
      </c>
      <c r="F568" s="1" t="str">
        <f t="array" ref="F568">_xlfn.IFNA(INDEX('zones in city -fixed'!$A$2:$A$62,MATCH(1,COUNTIF(B568,"*"&amp;'zones in city -fixed'!$A$2:$A$62&amp;"*"),0)),D568)</f>
        <v>Reliz</v>
      </c>
      <c r="G568" s="5" t="s">
        <v>292</v>
      </c>
      <c r="H568" s="5" t="s">
        <v>293</v>
      </c>
      <c r="I568" s="2" t="str">
        <f t="shared" si="25"/>
        <v>2160000</v>
      </c>
      <c r="J568" s="2" t="str">
        <f t="shared" si="26"/>
        <v>163</v>
      </c>
      <c r="K568"/>
    </row>
    <row r="569" spans="1:11" thickTop="1" thickBot="1" x14ac:dyDescent="0.3">
      <c r="A569" s="5" t="s">
        <v>1502</v>
      </c>
      <c r="B569" s="5" t="s">
        <v>72</v>
      </c>
      <c r="C569" s="1" t="str">
        <f t="shared" si="24"/>
        <v>Quintas Carolinas I, Ii, Iii, Iv Y V</v>
      </c>
      <c r="D569" s="1" t="str">
        <f t="array" ref="D569">INDEX('zones in city -fixed'!$A$2:$A$62,MATCH(1,COUNTIF(A569,"*"&amp;'zones in city -fixed'!$A$2:$A$62&amp;"*"),0))</f>
        <v>Quintas Carolinas</v>
      </c>
      <c r="E569" s="1" t="e">
        <f t="array" ref="E569">INDEX(#REF!,MATCH(1,COUNTIF(B569,"*"&amp;#REF!&amp;"*"),0))</f>
        <v>#REF!</v>
      </c>
      <c r="F569" s="1" t="str">
        <f t="array" ref="F569">_xlfn.IFNA(INDEX('zones in city -fixed'!$A$2:$A$62,MATCH(1,COUNTIF(B569,"*"&amp;'zones in city -fixed'!$A$2:$A$62&amp;"*"),0)),D569)</f>
        <v>Quintas Carolinas</v>
      </c>
      <c r="G569" s="5" t="s">
        <v>1503</v>
      </c>
      <c r="H569" s="5" t="s">
        <v>633</v>
      </c>
      <c r="I569" s="2" t="str">
        <f t="shared" si="25"/>
        <v>1198991</v>
      </c>
      <c r="J569" s="2" t="str">
        <f t="shared" si="26"/>
        <v>120</v>
      </c>
      <c r="K569"/>
    </row>
    <row r="570" spans="1:11" thickTop="1" thickBot="1" x14ac:dyDescent="0.3">
      <c r="A570" s="5" t="s">
        <v>904</v>
      </c>
      <c r="B570" s="5" t="s">
        <v>1504</v>
      </c>
      <c r="C570" s="1" t="str">
        <f t="shared" si="24"/>
        <v>Boreal ., Diamante Reliz</v>
      </c>
      <c r="D570" s="1" t="str">
        <f t="array" ref="D570">INDEX('zones in city -fixed'!$A$2:$A$62,MATCH(1,COUNTIF(A570,"*"&amp;'zones in city -fixed'!$A$2:$A$62&amp;"*"),0))</f>
        <v>Reliz</v>
      </c>
      <c r="E570" s="1" t="e">
        <f t="array" ref="E570">INDEX(#REF!,MATCH(1,COUNTIF(B570,"*"&amp;#REF!&amp;"*"),0))</f>
        <v>#REF!</v>
      </c>
      <c r="F570" s="1" t="str">
        <f t="array" ref="F570">_xlfn.IFNA(INDEX('zones in city -fixed'!$A$2:$A$62,MATCH(1,COUNTIF(B570,"*"&amp;'zones in city -fixed'!$A$2:$A$62&amp;"*"),0)),D570)</f>
        <v>Reliz</v>
      </c>
      <c r="G570" s="5" t="s">
        <v>345</v>
      </c>
      <c r="H570" s="5" t="s">
        <v>315</v>
      </c>
      <c r="I570" s="2" t="str">
        <f t="shared" si="25"/>
        <v>2290000</v>
      </c>
      <c r="J570" s="2" t="str">
        <f t="shared" si="26"/>
        <v>186</v>
      </c>
      <c r="K570"/>
    </row>
    <row r="571" spans="1:11" thickTop="1" thickBot="1" x14ac:dyDescent="0.3">
      <c r="A571" s="5" t="s">
        <v>1505</v>
      </c>
      <c r="B571" s="5" t="s">
        <v>1506</v>
      </c>
      <c r="C571" s="1" t="str">
        <f t="shared" si="24"/>
        <v>Fadrel, Fraccionamiento Hacienda Isabella</v>
      </c>
      <c r="D571" s="1" t="str">
        <f t="array" ref="D571">INDEX('zones in city -fixed'!$A$2:$A$62,MATCH(1,COUNTIF(A571,"*"&amp;'zones in city -fixed'!$A$2:$A$62&amp;"*"),0))</f>
        <v>Isabella</v>
      </c>
      <c r="E571" s="1" t="e">
        <f t="array" ref="E571">INDEX(#REF!,MATCH(1,COUNTIF(B571,"*"&amp;#REF!&amp;"*"),0))</f>
        <v>#REF!</v>
      </c>
      <c r="F571" s="1" t="str">
        <f t="array" ref="F571">_xlfn.IFNA(INDEX('zones in city -fixed'!$A$2:$A$62,MATCH(1,COUNTIF(B571,"*"&amp;'zones in city -fixed'!$A$2:$A$62&amp;"*"),0)),D571)</f>
        <v>Isabella</v>
      </c>
      <c r="G571" s="5" t="s">
        <v>701</v>
      </c>
      <c r="H571" s="5" t="s">
        <v>109</v>
      </c>
      <c r="I571" s="2" t="str">
        <f t="shared" si="25"/>
        <v>2200000</v>
      </c>
      <c r="J571" s="2" t="str">
        <f t="shared" si="26"/>
        <v>167</v>
      </c>
      <c r="K571"/>
    </row>
    <row r="572" spans="1:11" thickTop="1" thickBot="1" x14ac:dyDescent="0.3">
      <c r="A572" s="5" t="s">
        <v>871</v>
      </c>
      <c r="B572" s="5" t="s">
        <v>872</v>
      </c>
      <c r="C572" s="1" t="str">
        <f t="shared" si="24"/>
        <v>Presidentes</v>
      </c>
      <c r="D572" s="1" t="e">
        <f t="array" ref="D572">INDEX('zones in city -fixed'!$A$2:$A$62,MATCH(1,COUNTIF(A572,"*"&amp;'zones in city -fixed'!$A$2:$A$62&amp;"*"),0))</f>
        <v>#N/A</v>
      </c>
      <c r="E572" s="1" t="e">
        <f t="array" ref="E572">INDEX(#REF!,MATCH(1,COUNTIF(B572,"*"&amp;#REF!&amp;"*"),0))</f>
        <v>#REF!</v>
      </c>
      <c r="F572" s="1" t="e">
        <f t="array" ref="F572">_xlfn.IFNA(INDEX('zones in city -fixed'!$A$2:$A$62,MATCH(1,COUNTIF(B572,"*"&amp;'zones in city -fixed'!$A$2:$A$62&amp;"*"),0)),D572)</f>
        <v>#N/A</v>
      </c>
      <c r="G572" s="5" t="s">
        <v>80</v>
      </c>
      <c r="H572" s="5" t="s">
        <v>866</v>
      </c>
      <c r="I572" s="2" t="str">
        <f t="shared" si="25"/>
        <v>2500000</v>
      </c>
      <c r="J572" s="2" t="str">
        <f t="shared" si="26"/>
        <v>235</v>
      </c>
      <c r="K572" s="2">
        <f>I572/J572</f>
        <v>10638.297872340425</v>
      </c>
    </row>
    <row r="573" spans="1:11" thickTop="1" thickBot="1" x14ac:dyDescent="0.3">
      <c r="A573" s="5" t="s">
        <v>1811</v>
      </c>
      <c r="B573" s="5" t="s">
        <v>1812</v>
      </c>
      <c r="C573" s="1" t="str">
        <f t="shared" si="24"/>
        <v>Panorámico</v>
      </c>
      <c r="D573" s="1" t="e">
        <f t="array" ref="D573">INDEX('zones in city -fixed'!$A$2:$A$62,MATCH(1,COUNTIF(A573,"*"&amp;'zones in city -fixed'!$A$2:$A$62&amp;"*"),0))</f>
        <v>#N/A</v>
      </c>
      <c r="E573" s="1" t="e">
        <f t="array" ref="E573">INDEX(#REF!,MATCH(1,COUNTIF(B573,"*"&amp;#REF!&amp;"*"),0))</f>
        <v>#REF!</v>
      </c>
      <c r="F573" s="1" t="e">
        <f t="array" ref="F573">_xlfn.IFNA(INDEX('zones in city -fixed'!$A$2:$A$62,MATCH(1,COUNTIF(B573,"*"&amp;'zones in city -fixed'!$A$2:$A$62&amp;"*"),0)),D573)</f>
        <v>#N/A</v>
      </c>
      <c r="G573" s="5" t="s">
        <v>345</v>
      </c>
      <c r="H573" s="5" t="s">
        <v>128</v>
      </c>
      <c r="I573" s="2" t="str">
        <f t="shared" si="25"/>
        <v>2290000</v>
      </c>
      <c r="J573" s="2" t="str">
        <f t="shared" si="26"/>
        <v>213</v>
      </c>
      <c r="K573" s="2">
        <f>I573/J573</f>
        <v>10751.173708920187</v>
      </c>
    </row>
    <row r="574" spans="1:11" thickTop="1" thickBot="1" x14ac:dyDescent="0.3">
      <c r="A574" s="5" t="s">
        <v>1511</v>
      </c>
      <c r="B574" s="5" t="s">
        <v>1512</v>
      </c>
      <c r="C574" s="1" t="str">
        <f t="shared" si="24"/>
        <v>Montes Americanoss/n, Residencial Cumbres Iii</v>
      </c>
      <c r="D574" s="1" t="str">
        <f t="array" ref="D574">INDEX('zones in city -fixed'!$A$2:$A$62,MATCH(1,COUNTIF(A574,"*"&amp;'zones in city -fixed'!$A$2:$A$62&amp;"*"),0))</f>
        <v>Cumbres</v>
      </c>
      <c r="E574" s="1" t="e">
        <f t="array" ref="E574">INDEX(#REF!,MATCH(1,COUNTIF(B574,"*"&amp;#REF!&amp;"*"),0))</f>
        <v>#REF!</v>
      </c>
      <c r="F574" s="1" t="str">
        <f t="array" ref="F574">_xlfn.IFNA(INDEX('zones in city -fixed'!$A$2:$A$62,MATCH(1,COUNTIF(B574,"*"&amp;'zones in city -fixed'!$A$2:$A$62&amp;"*"),0)),D574)</f>
        <v>Cumbres</v>
      </c>
      <c r="G574" s="5" t="s">
        <v>289</v>
      </c>
      <c r="H574" s="5" t="s">
        <v>343</v>
      </c>
      <c r="I574" s="2" t="str">
        <f t="shared" si="25"/>
        <v>11500000</v>
      </c>
      <c r="J574" s="2" t="str">
        <f t="shared" si="26"/>
        <v>425</v>
      </c>
      <c r="K574"/>
    </row>
    <row r="575" spans="1:11" thickTop="1" thickBot="1" x14ac:dyDescent="0.3">
      <c r="A575" s="5" t="s">
        <v>385</v>
      </c>
      <c r="B575" s="5" t="s">
        <v>1513</v>
      </c>
      <c r="C575" s="1" t="str">
        <f t="shared" si="24"/>
        <v>Av. Guadalupe Y Calle Presa Rejón, Lomas Del Santuario</v>
      </c>
      <c r="D575" s="1" t="str">
        <f t="array" ref="D575">INDEX('zones in city -fixed'!$A$2:$A$62,MATCH(1,COUNTIF(A575,"*"&amp;'zones in city -fixed'!$A$2:$A$62&amp;"*"),0))</f>
        <v>Lomas del Santuario</v>
      </c>
      <c r="E575" s="1" t="e">
        <f t="array" ref="E575">INDEX(#REF!,MATCH(1,COUNTIF(B575,"*"&amp;#REF!&amp;"*"),0))</f>
        <v>#REF!</v>
      </c>
      <c r="F575" s="1" t="str">
        <f t="array" ref="F575">_xlfn.IFNA(INDEX('zones in city -fixed'!$A$2:$A$62,MATCH(1,COUNTIF(B575,"*"&amp;'zones in city -fixed'!$A$2:$A$62&amp;"*"),0)),D575)</f>
        <v>Guadalupe</v>
      </c>
      <c r="G575" s="5" t="s">
        <v>273</v>
      </c>
      <c r="H575" s="5" t="s">
        <v>1514</v>
      </c>
      <c r="I575" s="2" t="str">
        <f t="shared" si="25"/>
        <v>14500000</v>
      </c>
      <c r="J575" s="2" t="str">
        <f t="shared" si="26"/>
        <v>773</v>
      </c>
      <c r="K575"/>
    </row>
    <row r="576" spans="1:11" thickTop="1" thickBot="1" x14ac:dyDescent="0.3">
      <c r="A576" s="5" t="s">
        <v>1515</v>
      </c>
      <c r="B576" s="5" t="s">
        <v>1516</v>
      </c>
      <c r="C576" s="1" t="str">
        <f t="shared" si="24"/>
        <v>Colonia Rosario, Rosario</v>
      </c>
      <c r="D576" s="1" t="str">
        <f t="array" ref="D576">INDEX('zones in city -fixed'!$A$2:$A$62,MATCH(1,COUNTIF(A576,"*"&amp;'zones in city -fixed'!$A$2:$A$62&amp;"*"),0))</f>
        <v>Rosario</v>
      </c>
      <c r="E576" s="1" t="e">
        <f t="array" ref="E576">INDEX(#REF!,MATCH(1,COUNTIF(B576,"*"&amp;#REF!&amp;"*"),0))</f>
        <v>#REF!</v>
      </c>
      <c r="F576" s="1" t="str">
        <f t="array" ref="F576">_xlfn.IFNA(INDEX('zones in city -fixed'!$A$2:$A$62,MATCH(1,COUNTIF(B576,"*"&amp;'zones in city -fixed'!$A$2:$A$62&amp;"*"),0)),D576)</f>
        <v>Rosario</v>
      </c>
      <c r="G576" s="5" t="s">
        <v>728</v>
      </c>
      <c r="H576" s="5" t="s">
        <v>1517</v>
      </c>
      <c r="I576" s="2" t="str">
        <f t="shared" si="25"/>
        <v>980000</v>
      </c>
      <c r="J576" s="2" t="str">
        <f t="shared" si="26"/>
        <v>107</v>
      </c>
      <c r="K576" s="2">
        <f>I576/J576</f>
        <v>9158.8785046728972</v>
      </c>
    </row>
    <row r="577" spans="1:11" thickTop="1" thickBot="1" x14ac:dyDescent="0.3">
      <c r="A577" s="5" t="s">
        <v>1911</v>
      </c>
      <c r="B577" s="5" t="s">
        <v>1912</v>
      </c>
      <c r="C577" s="1" t="str">
        <f t="shared" si="24"/>
        <v>Allende, Linss</v>
      </c>
      <c r="D577" s="1" t="e">
        <f t="array" ref="D577">INDEX('zones in city -fixed'!$A$2:$A$62,MATCH(1,COUNTIF(A577,"*"&amp;'zones in city -fixed'!$A$2:$A$62&amp;"*"),0))</f>
        <v>#N/A</v>
      </c>
      <c r="E577" s="1" t="e">
        <f t="array" ref="E577">INDEX(#REF!,MATCH(1,COUNTIF(B577,"*"&amp;#REF!&amp;"*"),0))</f>
        <v>#REF!</v>
      </c>
      <c r="F577" s="1" t="e">
        <f t="array" ref="F577">_xlfn.IFNA(INDEX('zones in city -fixed'!$A$2:$A$62,MATCH(1,COUNTIF(B577,"*"&amp;'zones in city -fixed'!$A$2:$A$62&amp;"*"),0)),D577)</f>
        <v>#N/A</v>
      </c>
      <c r="G577" s="5" t="s">
        <v>80</v>
      </c>
      <c r="H577" s="5" t="s">
        <v>520</v>
      </c>
      <c r="I577" s="2" t="str">
        <f t="shared" si="25"/>
        <v>2500000</v>
      </c>
      <c r="J577" s="2" t="str">
        <f t="shared" si="26"/>
        <v>231</v>
      </c>
      <c r="K577" s="2">
        <f>I577/J577</f>
        <v>10822.510822510823</v>
      </c>
    </row>
    <row r="578" spans="1:11" thickTop="1" thickBot="1" x14ac:dyDescent="0.3">
      <c r="A578" s="5" t="s">
        <v>1688</v>
      </c>
      <c r="B578" s="5" t="s">
        <v>1689</v>
      </c>
      <c r="C578" s="1" t="str">
        <f t="shared" ref="C578:C641" si="27">LEFT(B578,FIND("Chih",B578)-3)</f>
        <v>Unidad</v>
      </c>
      <c r="D578" s="1" t="e">
        <f t="array" ref="D578">INDEX('zones in city -fixed'!$A$2:$A$62,MATCH(1,COUNTIF(A578,"*"&amp;'zones in city -fixed'!$A$2:$A$62&amp;"*"),0))</f>
        <v>#N/A</v>
      </c>
      <c r="E578" s="1" t="e">
        <f t="array" ref="E578">INDEX(#REF!,MATCH(1,COUNTIF(B578,"*"&amp;#REF!&amp;"*"),0))</f>
        <v>#REF!</v>
      </c>
      <c r="F578" s="1" t="e">
        <f t="array" ref="F578">_xlfn.IFNA(INDEX('zones in city -fixed'!$A$2:$A$62,MATCH(1,COUNTIF(B578,"*"&amp;'zones in city -fixed'!$A$2:$A$62&amp;"*"),0)),D578)</f>
        <v>#N/A</v>
      </c>
      <c r="G578" s="5" t="s">
        <v>1690</v>
      </c>
      <c r="H578" s="5" t="s">
        <v>1691</v>
      </c>
      <c r="I578" s="2" t="str">
        <f t="shared" ref="I578:I641" si="28">LEFT(G578,FIND(" ",G578)-1)</f>
        <v>1180000</v>
      </c>
      <c r="J578" s="2" t="str">
        <f t="shared" ref="J578:J641" si="29">LEFT(H578,FIND(" ",H578)-1)</f>
        <v>108</v>
      </c>
      <c r="K578" s="2">
        <f>I578/J578</f>
        <v>10925.925925925925</v>
      </c>
    </row>
    <row r="579" spans="1:11" thickTop="1" thickBot="1" x14ac:dyDescent="0.3">
      <c r="A579" s="5" t="s">
        <v>1521</v>
      </c>
      <c r="B579" s="5" t="s">
        <v>246</v>
      </c>
      <c r="C579" s="1" t="str">
        <f t="shared" si="27"/>
        <v>Granjas Universitarias</v>
      </c>
      <c r="D579" s="1" t="str">
        <f t="array" ref="D579">INDEX('zones in city -fixed'!$A$2:$A$62,MATCH(1,COUNTIF(A579,"*"&amp;'zones in city -fixed'!$A$2:$A$62&amp;"*"),0))</f>
        <v>Granjas</v>
      </c>
      <c r="E579" s="1" t="e">
        <f t="array" ref="E579">INDEX(#REF!,MATCH(1,COUNTIF(B579,"*"&amp;#REF!&amp;"*"),0))</f>
        <v>#REF!</v>
      </c>
      <c r="F579" s="1" t="str">
        <f t="array" ref="F579">_xlfn.IFNA(INDEX('zones in city -fixed'!$A$2:$A$62,MATCH(1,COUNTIF(B579,"*"&amp;'zones in city -fixed'!$A$2:$A$62&amp;"*"),0)),D579)</f>
        <v>Granjas</v>
      </c>
      <c r="G579" s="5" t="s">
        <v>898</v>
      </c>
      <c r="H579" s="5" t="s">
        <v>899</v>
      </c>
      <c r="I579" s="2" t="str">
        <f t="shared" si="28"/>
        <v>9000000</v>
      </c>
      <c r="J579" s="2" t="str">
        <f t="shared" si="29"/>
        <v>1,100</v>
      </c>
      <c r="K579"/>
    </row>
    <row r="580" spans="1:11" thickTop="1" thickBot="1" x14ac:dyDescent="0.3">
      <c r="A580" s="5" t="s">
        <v>609</v>
      </c>
      <c r="B580" s="5" t="s">
        <v>610</v>
      </c>
      <c r="C580" s="1" t="str">
        <f t="shared" si="27"/>
        <v>Las Fuentes</v>
      </c>
      <c r="D580" s="1" t="str">
        <f t="array" ref="D580">INDEX('zones in city -fixed'!$A$2:$A$62,MATCH(1,COUNTIF(A580,"*"&amp;'zones in city -fixed'!$A$2:$A$62&amp;"*"),0))</f>
        <v>fuente</v>
      </c>
      <c r="E580" s="1" t="e">
        <f t="array" ref="E580">INDEX(#REF!,MATCH(1,COUNTIF(B580,"*"&amp;#REF!&amp;"*"),0))</f>
        <v>#REF!</v>
      </c>
      <c r="F580" s="1" t="str">
        <f t="array" ref="F580">_xlfn.IFNA(INDEX('zones in city -fixed'!$A$2:$A$62,MATCH(1,COUNTIF(B580,"*"&amp;'zones in city -fixed'!$A$2:$A$62&amp;"*"),0)),D580)</f>
        <v>fuente</v>
      </c>
      <c r="G580" s="5" t="s">
        <v>285</v>
      </c>
      <c r="H580" s="5" t="s">
        <v>611</v>
      </c>
      <c r="I580" s="2" t="str">
        <f t="shared" si="28"/>
        <v>3250000</v>
      </c>
      <c r="J580" s="2" t="str">
        <f t="shared" si="29"/>
        <v>199</v>
      </c>
      <c r="K580"/>
    </row>
    <row r="581" spans="1:11" thickTop="1" thickBot="1" x14ac:dyDescent="0.3">
      <c r="A581" s="5" t="s">
        <v>1131</v>
      </c>
      <c r="B581" s="5" t="s">
        <v>610</v>
      </c>
      <c r="C581" s="1" t="str">
        <f t="shared" si="27"/>
        <v>Las Fuentes</v>
      </c>
      <c r="D581" s="1" t="str">
        <f t="array" ref="D581">INDEX('zones in city -fixed'!$A$2:$A$62,MATCH(1,COUNTIF(A581,"*"&amp;'zones in city -fixed'!$A$2:$A$62&amp;"*"),0))</f>
        <v>fuente</v>
      </c>
      <c r="E581" s="1" t="e">
        <f t="array" ref="E581">INDEX(#REF!,MATCH(1,COUNTIF(B581,"*"&amp;#REF!&amp;"*"),0))</f>
        <v>#REF!</v>
      </c>
      <c r="F581" s="1" t="str">
        <f t="array" ref="F581">_xlfn.IFNA(INDEX('zones in city -fixed'!$A$2:$A$62,MATCH(1,COUNTIF(B581,"*"&amp;'zones in city -fixed'!$A$2:$A$62&amp;"*"),0)),D581)</f>
        <v>fuente</v>
      </c>
      <c r="G581" s="5" t="s">
        <v>83</v>
      </c>
      <c r="H581" s="5" t="s">
        <v>282</v>
      </c>
      <c r="I581" s="2" t="str">
        <f t="shared" si="28"/>
        <v>4300000</v>
      </c>
      <c r="J581" s="2" t="str">
        <f t="shared" si="29"/>
        <v>225</v>
      </c>
      <c r="K581"/>
    </row>
    <row r="582" spans="1:11" thickTop="1" thickBot="1" x14ac:dyDescent="0.3">
      <c r="A582" s="5" t="s">
        <v>1529</v>
      </c>
      <c r="B582" s="5" t="s">
        <v>1530</v>
      </c>
      <c r="C582" s="1" t="str">
        <f t="shared" si="27"/>
        <v>Paseo De Las Misiones8712, Las Misiones</v>
      </c>
      <c r="D582" s="1" t="str">
        <f t="array" ref="D582">INDEX('zones in city -fixed'!$A$2:$A$62,MATCH(1,COUNTIF(A582,"*"&amp;'zones in city -fixed'!$A$2:$A$62&amp;"*"),0))</f>
        <v>mision</v>
      </c>
      <c r="E582" s="1" t="e">
        <f t="array" ref="E582">INDEX(#REF!,MATCH(1,COUNTIF(B582,"*"&amp;#REF!&amp;"*"),0))</f>
        <v>#REF!</v>
      </c>
      <c r="F582" s="1" t="str">
        <f t="array" ref="F582">_xlfn.IFNA(INDEX('zones in city -fixed'!$A$2:$A$62,MATCH(1,COUNTIF(B582,"*"&amp;'zones in city -fixed'!$A$2:$A$62&amp;"*"),0)),D582)</f>
        <v>mision</v>
      </c>
      <c r="G582" s="5" t="s">
        <v>46</v>
      </c>
      <c r="H582" s="5" t="s">
        <v>738</v>
      </c>
      <c r="I582" s="2" t="str">
        <f t="shared" si="28"/>
        <v>2350000</v>
      </c>
      <c r="J582" s="2" t="str">
        <f t="shared" si="29"/>
        <v>153</v>
      </c>
      <c r="K582"/>
    </row>
    <row r="583" spans="1:11" thickTop="1" thickBot="1" x14ac:dyDescent="0.3">
      <c r="A583" s="5" t="s">
        <v>1299</v>
      </c>
      <c r="B583" s="5" t="s">
        <v>1531</v>
      </c>
      <c r="C583" s="1" t="str">
        <f t="shared" si="27"/>
        <v>Luis De Angosturas, Parques De San Felipe</v>
      </c>
      <c r="D583" s="1" t="str">
        <f t="array" ref="D583">INDEX('zones in city -fixed'!$A$2:$A$62,MATCH(1,COUNTIF(A583,"*"&amp;'zones in city -fixed'!$A$2:$A$62&amp;"*"),0))</f>
        <v>San Felipe</v>
      </c>
      <c r="E583" s="1" t="e">
        <f t="array" ref="E583">INDEX(#REF!,MATCH(1,COUNTIF(B583,"*"&amp;#REF!&amp;"*"),0))</f>
        <v>#REF!</v>
      </c>
      <c r="F583" s="1" t="str">
        <f t="array" ref="F583">_xlfn.IFNA(INDEX('zones in city -fixed'!$A$2:$A$62,MATCH(1,COUNTIF(B583,"*"&amp;'zones in city -fixed'!$A$2:$A$62&amp;"*"),0)),D583)</f>
        <v>San Felipe</v>
      </c>
      <c r="G583" s="5" t="s">
        <v>31</v>
      </c>
      <c r="H583" s="5" t="s">
        <v>1532</v>
      </c>
      <c r="I583" s="2" t="str">
        <f t="shared" si="28"/>
        <v>3200000</v>
      </c>
      <c r="J583" s="2" t="str">
        <f t="shared" si="29"/>
        <v>174</v>
      </c>
      <c r="K583"/>
    </row>
    <row r="584" spans="1:11" thickTop="1" thickBot="1" x14ac:dyDescent="0.3">
      <c r="A584" s="5" t="s">
        <v>1533</v>
      </c>
      <c r="B584" s="5" t="s">
        <v>1534</v>
      </c>
      <c r="C584" s="1" t="str">
        <f t="shared" si="27"/>
        <v>Misiones Universidad I, Ii Y Iii</v>
      </c>
      <c r="D584" s="1" t="str">
        <f t="array" ref="D584">INDEX('zones in city -fixed'!$A$2:$A$62,MATCH(1,COUNTIF(A584,"*"&amp;'zones in city -fixed'!$A$2:$A$62&amp;"*"),0))</f>
        <v>mision</v>
      </c>
      <c r="E584" s="1" t="e">
        <f t="array" ref="E584">INDEX(#REF!,MATCH(1,COUNTIF(B584,"*"&amp;#REF!&amp;"*"),0))</f>
        <v>#REF!</v>
      </c>
      <c r="F584" s="1" t="str">
        <f t="array" ref="F584">_xlfn.IFNA(INDEX('zones in city -fixed'!$A$2:$A$62,MATCH(1,COUNTIF(B584,"*"&amp;'zones in city -fixed'!$A$2:$A$62&amp;"*"),0)),D584)</f>
        <v>mision</v>
      </c>
      <c r="G584" s="5" t="s">
        <v>701</v>
      </c>
      <c r="H584" s="5" t="s">
        <v>1535</v>
      </c>
      <c r="I584" s="2" t="str">
        <f t="shared" si="28"/>
        <v>2200000</v>
      </c>
      <c r="J584" s="2" t="str">
        <f t="shared" si="29"/>
        <v>63</v>
      </c>
      <c r="K584"/>
    </row>
    <row r="585" spans="1:11" thickTop="1" thickBot="1" x14ac:dyDescent="0.3">
      <c r="A585" s="5" t="s">
        <v>1131</v>
      </c>
      <c r="B585" s="5" t="s">
        <v>1184</v>
      </c>
      <c r="C585" s="1" t="str">
        <f t="shared" si="27"/>
        <v>Las Fuentes Iv</v>
      </c>
      <c r="D585" s="1" t="str">
        <f t="array" ref="D585">INDEX('zones in city -fixed'!$A$2:$A$62,MATCH(1,COUNTIF(A585,"*"&amp;'zones in city -fixed'!$A$2:$A$62&amp;"*"),0))</f>
        <v>fuente</v>
      </c>
      <c r="E585" s="1" t="e">
        <f t="array" ref="E585">INDEX(#REF!,MATCH(1,COUNTIF(B585,"*"&amp;#REF!&amp;"*"),0))</f>
        <v>#REF!</v>
      </c>
      <c r="F585" s="1" t="str">
        <f t="array" ref="F585">_xlfn.IFNA(INDEX('zones in city -fixed'!$A$2:$A$62,MATCH(1,COUNTIF(B585,"*"&amp;'zones in city -fixed'!$A$2:$A$62&amp;"*"),0)),D585)</f>
        <v>fuente</v>
      </c>
      <c r="G585" s="5" t="s">
        <v>818</v>
      </c>
      <c r="H585" s="5" t="s">
        <v>569</v>
      </c>
      <c r="I585" s="2" t="str">
        <f t="shared" si="28"/>
        <v>3500000</v>
      </c>
      <c r="J585" s="2" t="str">
        <f t="shared" si="29"/>
        <v>251</v>
      </c>
      <c r="K585"/>
    </row>
    <row r="586" spans="1:11" thickTop="1" thickBot="1" x14ac:dyDescent="0.3">
      <c r="A586" s="5" t="s">
        <v>29</v>
      </c>
      <c r="B586" s="5" t="s">
        <v>30</v>
      </c>
      <c r="C586" s="1" t="str">
        <f t="shared" si="27"/>
        <v>San Felipe I</v>
      </c>
      <c r="D586" s="1" t="str">
        <f t="array" ref="D586">INDEX('zones in city -fixed'!$A$2:$A$62,MATCH(1,COUNTIF(A586,"*"&amp;'zones in city -fixed'!$A$2:$A$62&amp;"*"),0))</f>
        <v>San Felipe</v>
      </c>
      <c r="E586" s="1" t="e">
        <f t="array" ref="E586">INDEX(#REF!,MATCH(1,COUNTIF(B586,"*"&amp;#REF!&amp;"*"),0))</f>
        <v>#REF!</v>
      </c>
      <c r="F586" s="1" t="str">
        <f t="array" ref="F586">_xlfn.IFNA(INDEX('zones in city -fixed'!$A$2:$A$62,MATCH(1,COUNTIF(B586,"*"&amp;'zones in city -fixed'!$A$2:$A$62&amp;"*"),0)),D586)</f>
        <v>San Felipe</v>
      </c>
      <c r="G586" s="5" t="s">
        <v>1055</v>
      </c>
      <c r="H586" s="5" t="s">
        <v>866</v>
      </c>
      <c r="I586" s="2" t="str">
        <f t="shared" si="28"/>
        <v>3800000</v>
      </c>
      <c r="J586" s="2" t="str">
        <f t="shared" si="29"/>
        <v>235</v>
      </c>
      <c r="K586"/>
    </row>
    <row r="587" spans="1:11" thickTop="1" thickBot="1" x14ac:dyDescent="0.3">
      <c r="A587" s="5" t="s">
        <v>1486</v>
      </c>
      <c r="B587" s="5" t="s">
        <v>1487</v>
      </c>
      <c r="C587" s="1" t="str">
        <f t="shared" si="27"/>
        <v>José Maria Iglesias, Panorámico</v>
      </c>
      <c r="D587" s="1" t="e">
        <f t="array" ref="D587">INDEX('zones in city -fixed'!$A$2:$A$62,MATCH(1,COUNTIF(A587,"*"&amp;'zones in city -fixed'!$A$2:$A$62&amp;"*"),0))</f>
        <v>#N/A</v>
      </c>
      <c r="E587" s="1" t="e">
        <f t="array" ref="E587">INDEX(#REF!,MATCH(1,COUNTIF(B587,"*"&amp;#REF!&amp;"*"),0))</f>
        <v>#REF!</v>
      </c>
      <c r="F587" s="1" t="e">
        <f t="array" ref="F587">_xlfn.IFNA(INDEX('zones in city -fixed'!$A$2:$A$62,MATCH(1,COUNTIF(B587,"*"&amp;'zones in city -fixed'!$A$2:$A$62&amp;"*"),0)),D587)</f>
        <v>#N/A</v>
      </c>
      <c r="G587" s="5" t="s">
        <v>1488</v>
      </c>
      <c r="H587" s="5" t="s">
        <v>1489</v>
      </c>
      <c r="I587" s="2" t="str">
        <f t="shared" si="28"/>
        <v>1290000</v>
      </c>
      <c r="J587" s="2" t="str">
        <f t="shared" si="29"/>
        <v>118</v>
      </c>
      <c r="K587" s="2">
        <f>I587/J587</f>
        <v>10932.203389830509</v>
      </c>
    </row>
    <row r="588" spans="1:11" thickTop="1" thickBot="1" x14ac:dyDescent="0.3">
      <c r="A588" s="5" t="s">
        <v>1539</v>
      </c>
      <c r="B588" s="5" t="s">
        <v>1540</v>
      </c>
      <c r="C588" s="1" t="str">
        <f t="shared" si="27"/>
        <v>Asturias -, Fracc. Lomas Del Valle</v>
      </c>
      <c r="D588" s="1" t="e">
        <f t="array" ref="D588">INDEX('zones in city -fixed'!$A$2:$A$62,MATCH(1,COUNTIF(A588,"*"&amp;'zones in city -fixed'!$A$2:$A$62&amp;"*"),0))</f>
        <v>#N/A</v>
      </c>
      <c r="E588" s="1" t="e">
        <f t="array" ref="E588">INDEX(#REF!,MATCH(1,COUNTIF(B588,"*"&amp;#REF!&amp;"*"),0))</f>
        <v>#REF!</v>
      </c>
      <c r="F588" s="1" t="str">
        <f t="array" ref="F588">_xlfn.IFNA(INDEX('zones in city -fixed'!$A$2:$A$62,MATCH(1,COUNTIF(B588,"*"&amp;'zones in city -fixed'!$A$2:$A$62&amp;"*"),0)),D588)</f>
        <v>Valle</v>
      </c>
      <c r="G588" s="5" t="s">
        <v>50</v>
      </c>
      <c r="H588" s="5" t="s">
        <v>169</v>
      </c>
      <c r="I588" s="2" t="str">
        <f t="shared" si="28"/>
        <v>4500000</v>
      </c>
      <c r="J588" s="2" t="str">
        <f t="shared" si="29"/>
        <v>247</v>
      </c>
      <c r="K588"/>
    </row>
    <row r="589" spans="1:11" thickTop="1" thickBot="1" x14ac:dyDescent="0.3">
      <c r="A589" s="5" t="s">
        <v>1495</v>
      </c>
      <c r="B589" s="5" t="s">
        <v>1496</v>
      </c>
      <c r="C589" s="1" t="str">
        <f t="shared" si="27"/>
        <v>Las Misiones</v>
      </c>
      <c r="D589" s="1" t="e">
        <f t="array" ref="D589">INDEX('zones in city -fixed'!$A$2:$A$62,MATCH(1,COUNTIF(A589,"*"&amp;'zones in city -fixed'!$A$2:$A$62&amp;"*"),0))</f>
        <v>#N/A</v>
      </c>
      <c r="E589" s="1" t="e">
        <f t="array" ref="E589">INDEX(#REF!,MATCH(1,COUNTIF(B589,"*"&amp;#REF!&amp;"*"),0))</f>
        <v>#REF!</v>
      </c>
      <c r="F589" s="1" t="str">
        <f t="array" ref="F589">_xlfn.IFNA(INDEX('zones in city -fixed'!$A$2:$A$62,MATCH(1,COUNTIF(B589,"*"&amp;'zones in city -fixed'!$A$2:$A$62&amp;"*"),0)),D589)</f>
        <v>mision</v>
      </c>
      <c r="G589" s="5" t="s">
        <v>1497</v>
      </c>
      <c r="H589" s="5" t="s">
        <v>513</v>
      </c>
      <c r="I589" s="2" t="str">
        <f t="shared" si="28"/>
        <v>5100000</v>
      </c>
      <c r="J589" s="2" t="str">
        <f t="shared" si="29"/>
        <v>271</v>
      </c>
      <c r="K589"/>
    </row>
    <row r="590" spans="1:11" thickTop="1" thickBot="1" x14ac:dyDescent="0.3">
      <c r="A590" s="5" t="s">
        <v>8</v>
      </c>
      <c r="B590" s="5" t="s">
        <v>1681</v>
      </c>
      <c r="C590" s="1" t="str">
        <f t="shared" si="27"/>
        <v>Las Misiones 7514, Las Misiones</v>
      </c>
      <c r="D590" s="1" t="e">
        <f t="array" ref="D590">INDEX('zones in city -fixed'!$A$2:$A$62,MATCH(1,COUNTIF(A590,"*"&amp;'zones in city -fixed'!$A$2:$A$62&amp;"*"),0))</f>
        <v>#N/A</v>
      </c>
      <c r="E590" s="1" t="e">
        <f t="array" ref="E590">INDEX(#REF!,MATCH(1,COUNTIF(B590,"*"&amp;#REF!&amp;"*"),0))</f>
        <v>#REF!</v>
      </c>
      <c r="F590" s="1" t="str">
        <f t="array" ref="F590">_xlfn.IFNA(INDEX('zones in city -fixed'!$A$2:$A$62,MATCH(1,COUNTIF(B590,"*"&amp;'zones in city -fixed'!$A$2:$A$62&amp;"*"),0)),D590)</f>
        <v>mision</v>
      </c>
      <c r="G590" s="5" t="s">
        <v>235</v>
      </c>
      <c r="H590" s="5" t="s">
        <v>1682</v>
      </c>
      <c r="I590" s="2" t="str">
        <f t="shared" si="28"/>
        <v>5700000</v>
      </c>
      <c r="J590" s="2" t="str">
        <f t="shared" si="29"/>
        <v>310</v>
      </c>
      <c r="K590"/>
    </row>
    <row r="591" spans="1:11" thickTop="1" thickBot="1" x14ac:dyDescent="0.3">
      <c r="A591" s="5" t="s">
        <v>1546</v>
      </c>
      <c r="B591" s="5" t="s">
        <v>1547</v>
      </c>
      <c r="C591" s="1" t="str">
        <f t="shared" si="27"/>
        <v>Kinshasa, Paseo De Los Leones</v>
      </c>
      <c r="D591" s="1" t="e">
        <f t="array" ref="D591">INDEX('zones in city -fixed'!$A$2:$A$62,MATCH(1,COUNTIF(A591,"*"&amp;'zones in city -fixed'!$A$2:$A$62&amp;"*"),0))</f>
        <v>#N/A</v>
      </c>
      <c r="E591" s="1" t="e">
        <f t="array" ref="E591">INDEX(#REF!,MATCH(1,COUNTIF(B591,"*"&amp;#REF!&amp;"*"),0))</f>
        <v>#REF!</v>
      </c>
      <c r="F591" s="1" t="str">
        <f t="array" ref="F591">_xlfn.IFNA(INDEX('zones in city -fixed'!$A$2:$A$62,MATCH(1,COUNTIF(B591,"*"&amp;'zones in city -fixed'!$A$2:$A$62&amp;"*"),0)),D591)</f>
        <v>Paseo</v>
      </c>
      <c r="G591" s="5" t="s">
        <v>1333</v>
      </c>
      <c r="H591" s="5" t="s">
        <v>1548</v>
      </c>
      <c r="I591" s="2" t="str">
        <f t="shared" si="28"/>
        <v>950000</v>
      </c>
      <c r="J591" s="2" t="str">
        <f t="shared" si="29"/>
        <v>69</v>
      </c>
      <c r="K591"/>
    </row>
    <row r="592" spans="1:11" thickTop="1" thickBot="1" x14ac:dyDescent="0.3">
      <c r="A592" s="5" t="s">
        <v>8</v>
      </c>
      <c r="B592" s="5" t="s">
        <v>1592</v>
      </c>
      <c r="C592" s="1" t="str">
        <f t="shared" si="27"/>
        <v>Las Misiones I, Ii, Iii Y Iv</v>
      </c>
      <c r="D592" s="1" t="e">
        <f t="array" ref="D592">INDEX('zones in city -fixed'!$A$2:$A$62,MATCH(1,COUNTIF(A592,"*"&amp;'zones in city -fixed'!$A$2:$A$62&amp;"*"),0))</f>
        <v>#N/A</v>
      </c>
      <c r="E592" s="1" t="e">
        <f t="array" ref="E592">INDEX(#REF!,MATCH(1,COUNTIF(B592,"*"&amp;#REF!&amp;"*"),0))</f>
        <v>#REF!</v>
      </c>
      <c r="F592" s="1" t="str">
        <f t="array" ref="F592">_xlfn.IFNA(INDEX('zones in city -fixed'!$A$2:$A$62,MATCH(1,COUNTIF(B592,"*"&amp;'zones in city -fixed'!$A$2:$A$62&amp;"*"),0)),D592)</f>
        <v>mision</v>
      </c>
      <c r="G592" s="5" t="s">
        <v>1593</v>
      </c>
      <c r="H592" s="5" t="s">
        <v>1594</v>
      </c>
      <c r="I592" s="2" t="str">
        <f t="shared" si="28"/>
        <v>4980000</v>
      </c>
      <c r="J592" s="2" t="str">
        <f t="shared" si="29"/>
        <v>278</v>
      </c>
      <c r="K592"/>
    </row>
    <row r="593" spans="1:11" thickTop="1" thickBot="1" x14ac:dyDescent="0.3">
      <c r="A593" s="5" t="s">
        <v>1552</v>
      </c>
      <c r="B593" s="5" t="s">
        <v>1553</v>
      </c>
      <c r="C593" s="1" t="str">
        <f t="shared" si="27"/>
        <v>Universidad De Colima 1, Universidad Residencial</v>
      </c>
      <c r="D593" s="1" t="str">
        <f t="array" ref="D593">INDEX('zones in city -fixed'!$A$2:$A$62,MATCH(1,COUNTIF(A593,"*"&amp;'zones in city -fixed'!$A$2:$A$62&amp;"*"),0))</f>
        <v>Universidad</v>
      </c>
      <c r="E593" s="1" t="e">
        <f t="array" ref="E593">INDEX(#REF!,MATCH(1,COUNTIF(B593,"*"&amp;#REF!&amp;"*"),0))</f>
        <v>#REF!</v>
      </c>
      <c r="F593" s="1" t="str">
        <f t="array" ref="F593">_xlfn.IFNA(INDEX('zones in city -fixed'!$A$2:$A$62,MATCH(1,COUNTIF(B593,"*"&amp;'zones in city -fixed'!$A$2:$A$62&amp;"*"),0)),D593)</f>
        <v>Universidad</v>
      </c>
      <c r="G593" s="5" t="s">
        <v>1554</v>
      </c>
      <c r="H593" s="5" t="s">
        <v>40</v>
      </c>
      <c r="I593" s="2" t="str">
        <f t="shared" si="28"/>
        <v>1980000</v>
      </c>
      <c r="J593" s="2" t="str">
        <f t="shared" si="29"/>
        <v>170</v>
      </c>
      <c r="K593"/>
    </row>
    <row r="594" spans="1:11" thickTop="1" thickBot="1" x14ac:dyDescent="0.3">
      <c r="A594" s="5" t="s">
        <v>2010</v>
      </c>
      <c r="B594" s="5" t="s">
        <v>1592</v>
      </c>
      <c r="C594" s="1" t="str">
        <f t="shared" si="27"/>
        <v>Las Misiones I, Ii, Iii Y Iv</v>
      </c>
      <c r="D594" s="1" t="str">
        <f t="array" ref="D594">INDEX('zones in city -fixed'!$A$2:$A$62,MATCH(1,COUNTIF(A594,"*"&amp;'zones in city -fixed'!$A$2:$A$62&amp;"*"),0))</f>
        <v>mision</v>
      </c>
      <c r="E594" s="1" t="e">
        <f t="array" ref="E594">INDEX(#REF!,MATCH(1,COUNTIF(B594,"*"&amp;#REF!&amp;"*"),0))</f>
        <v>#REF!</v>
      </c>
      <c r="F594" s="1" t="str">
        <f t="array" ref="F594">_xlfn.IFNA(INDEX('zones in city -fixed'!$A$2:$A$62,MATCH(1,COUNTIF(B594,"*"&amp;'zones in city -fixed'!$A$2:$A$62&amp;"*"),0)),D594)</f>
        <v>mision</v>
      </c>
      <c r="G594" s="5" t="s">
        <v>116</v>
      </c>
      <c r="H594" s="5" t="s">
        <v>532</v>
      </c>
      <c r="I594" s="2" t="str">
        <f t="shared" si="28"/>
        <v>5500000</v>
      </c>
      <c r="J594" s="2" t="str">
        <f t="shared" si="29"/>
        <v>343</v>
      </c>
      <c r="K594"/>
    </row>
    <row r="595" spans="1:11" thickTop="1" thickBot="1" x14ac:dyDescent="0.3">
      <c r="A595" s="5" t="s">
        <v>1558</v>
      </c>
      <c r="B595" s="5" t="s">
        <v>415</v>
      </c>
      <c r="C595" s="1" t="str">
        <f t="shared" si="27"/>
        <v>Diamante Reliz</v>
      </c>
      <c r="D595" s="1" t="e">
        <f t="array" ref="D595">INDEX('zones in city -fixed'!$A$2:$A$62,MATCH(1,COUNTIF(A595,"*"&amp;'zones in city -fixed'!$A$2:$A$62&amp;"*"),0))</f>
        <v>#N/A</v>
      </c>
      <c r="E595" s="1" t="e">
        <f t="array" ref="E595">INDEX(#REF!,MATCH(1,COUNTIF(B595,"*"&amp;#REF!&amp;"*"),0))</f>
        <v>#REF!</v>
      </c>
      <c r="F595" s="1" t="str">
        <f t="array" ref="F595">_xlfn.IFNA(INDEX('zones in city -fixed'!$A$2:$A$62,MATCH(1,COUNTIF(B595,"*"&amp;'zones in city -fixed'!$A$2:$A$62&amp;"*"),0)),D595)</f>
        <v>Reliz</v>
      </c>
      <c r="G595" s="5" t="s">
        <v>1559</v>
      </c>
      <c r="H595" s="5" t="s">
        <v>1364</v>
      </c>
      <c r="I595" s="2" t="str">
        <f t="shared" si="28"/>
        <v>3050000</v>
      </c>
      <c r="J595" s="2" t="str">
        <f t="shared" si="29"/>
        <v>165</v>
      </c>
      <c r="K595"/>
    </row>
    <row r="596" spans="1:11" thickTop="1" thickBot="1" x14ac:dyDescent="0.3">
      <c r="A596" s="5" t="s">
        <v>1560</v>
      </c>
      <c r="B596" s="5" t="s">
        <v>1154</v>
      </c>
      <c r="C596" s="1" t="str">
        <f t="shared" si="27"/>
        <v>Villa Juárez (rancheria Juárez)</v>
      </c>
      <c r="D596" s="1" t="str">
        <f t="array" ref="D596">INDEX('zones in city -fixed'!$A$2:$A$62,MATCH(1,COUNTIF(A596,"*"&amp;'zones in city -fixed'!$A$2:$A$62&amp;"*"),0))</f>
        <v>Villa</v>
      </c>
      <c r="E596" s="1" t="e">
        <f t="array" ref="E596">INDEX(#REF!,MATCH(1,COUNTIF(B596,"*"&amp;#REF!&amp;"*"),0))</f>
        <v>#REF!</v>
      </c>
      <c r="F596" s="1" t="str">
        <f t="array" ref="F596">_xlfn.IFNA(INDEX('zones in city -fixed'!$A$2:$A$62,MATCH(1,COUNTIF(B596,"*"&amp;'zones in city -fixed'!$A$2:$A$62&amp;"*"),0)),D596)</f>
        <v>Villa</v>
      </c>
      <c r="G596" s="5" t="s">
        <v>1493</v>
      </c>
      <c r="H596" s="5" t="s">
        <v>702</v>
      </c>
      <c r="I596" s="2" t="str">
        <f t="shared" si="28"/>
        <v>1260000</v>
      </c>
      <c r="J596" s="2" t="str">
        <f t="shared" si="29"/>
        <v>156</v>
      </c>
      <c r="K596"/>
    </row>
    <row r="597" spans="1:11" thickTop="1" thickBot="1" x14ac:dyDescent="0.3">
      <c r="A597" s="5" t="s">
        <v>8</v>
      </c>
      <c r="B597" s="5" t="s">
        <v>1561</v>
      </c>
      <c r="C597" s="1" t="str">
        <f t="shared" si="27"/>
        <v>Colinas Del Valle</v>
      </c>
      <c r="D597" s="1" t="e">
        <f t="array" ref="D597">INDEX('zones in city -fixed'!$A$2:$A$62,MATCH(1,COUNTIF(A597,"*"&amp;'zones in city -fixed'!$A$2:$A$62&amp;"*"),0))</f>
        <v>#N/A</v>
      </c>
      <c r="E597" s="1" t="e">
        <f t="array" ref="E597">INDEX(#REF!,MATCH(1,COUNTIF(B597,"*"&amp;#REF!&amp;"*"),0))</f>
        <v>#REF!</v>
      </c>
      <c r="F597" s="1" t="str">
        <f t="array" ref="F597">_xlfn.IFNA(INDEX('zones in city -fixed'!$A$2:$A$62,MATCH(1,COUNTIF(B597,"*"&amp;'zones in city -fixed'!$A$2:$A$62&amp;"*"),0)),D597)</f>
        <v>Valle</v>
      </c>
      <c r="G597" s="5" t="s">
        <v>412</v>
      </c>
      <c r="H597" s="5" t="s">
        <v>854</v>
      </c>
      <c r="I597" s="2" t="str">
        <f t="shared" si="28"/>
        <v>3400000</v>
      </c>
      <c r="J597" s="2" t="str">
        <f t="shared" si="29"/>
        <v>180</v>
      </c>
      <c r="K597"/>
    </row>
    <row r="598" spans="1:11" thickTop="1" thickBot="1" x14ac:dyDescent="0.3">
      <c r="A598" s="5" t="s">
        <v>1562</v>
      </c>
      <c r="B598" s="5" t="s">
        <v>374</v>
      </c>
      <c r="C598" s="1" t="str">
        <f t="shared" si="27"/>
        <v>El Sauz</v>
      </c>
      <c r="D598" s="1" t="str">
        <f t="array" ref="D598">INDEX('zones in city -fixed'!$A$2:$A$62,MATCH(1,COUNTIF(A598,"*"&amp;'zones in city -fixed'!$A$2:$A$62&amp;"*"),0))</f>
        <v>Sauz</v>
      </c>
      <c r="E598" s="1" t="e">
        <f t="array" ref="E598">INDEX(#REF!,MATCH(1,COUNTIF(B598,"*"&amp;#REF!&amp;"*"),0))</f>
        <v>#REF!</v>
      </c>
      <c r="F598" s="1" t="str">
        <f t="array" ref="F598">_xlfn.IFNA(INDEX('zones in city -fixed'!$A$2:$A$62,MATCH(1,COUNTIF(B598,"*"&amp;'zones in city -fixed'!$A$2:$A$62&amp;"*"),0)),D598)</f>
        <v>Sauz</v>
      </c>
      <c r="G598" s="5" t="s">
        <v>202</v>
      </c>
      <c r="H598" s="5" t="s">
        <v>376</v>
      </c>
      <c r="I598" s="2" t="str">
        <f t="shared" si="28"/>
        <v>5000000</v>
      </c>
      <c r="J598" s="2" t="str">
        <f t="shared" si="29"/>
        <v>1</v>
      </c>
      <c r="K598"/>
    </row>
    <row r="599" spans="1:11" thickTop="1" thickBot="1" x14ac:dyDescent="0.3">
      <c r="A599" s="5" t="s">
        <v>328</v>
      </c>
      <c r="B599" s="5" t="s">
        <v>329</v>
      </c>
      <c r="C599" s="1" t="str">
        <f t="shared" si="27"/>
        <v>Lateral Periférico De La Juventud, Oscar Flores Sánchez</v>
      </c>
      <c r="D599" s="1" t="e">
        <f t="array" ref="D599">INDEX('zones in city -fixed'!$A$2:$A$62,MATCH(1,COUNTIF(A599,"*"&amp;'zones in city -fixed'!$A$2:$A$62&amp;"*"),0))</f>
        <v>#N/A</v>
      </c>
      <c r="E599" s="1" t="e">
        <f t="array" ref="E599">INDEX(#REF!,MATCH(1,COUNTIF(B599,"*"&amp;#REF!&amp;"*"),0))</f>
        <v>#REF!</v>
      </c>
      <c r="F599" s="1" t="e">
        <f t="array" ref="F599">_xlfn.IFNA(INDEX('zones in city -fixed'!$A$2:$A$62,MATCH(1,COUNTIF(B599,"*"&amp;'zones in city -fixed'!$A$2:$A$62&amp;"*"),0)),D599)</f>
        <v>#N/A</v>
      </c>
      <c r="G599" s="5" t="s">
        <v>330</v>
      </c>
      <c r="H599" s="5" t="s">
        <v>331</v>
      </c>
      <c r="I599" s="2" t="str">
        <f t="shared" si="28"/>
        <v>2050000</v>
      </c>
      <c r="J599" s="2" t="str">
        <f t="shared" si="29"/>
        <v>280</v>
      </c>
      <c r="K599"/>
    </row>
    <row r="600" spans="1:11" thickTop="1" thickBot="1" x14ac:dyDescent="0.3">
      <c r="A600" s="5" t="s">
        <v>2517</v>
      </c>
      <c r="B600" s="5" t="s">
        <v>2518</v>
      </c>
      <c r="C600" s="1" t="str">
        <f t="shared" si="27"/>
        <v>Limón  Sn, Álamos</v>
      </c>
      <c r="D600" s="1" t="e">
        <f t="array" ref="D600">INDEX('zones in city -fixed'!$A$2:$A$62,MATCH(1,COUNTIF(A600,"*"&amp;'zones in city -fixed'!$A$2:$A$62&amp;"*"),0))</f>
        <v>#N/A</v>
      </c>
      <c r="E600" s="1" t="e">
        <f t="array" ref="E600">INDEX(#REF!,MATCH(1,COUNTIF(B600,"*"&amp;#REF!&amp;"*"),0))</f>
        <v>#REF!</v>
      </c>
      <c r="F600" s="1" t="e">
        <f t="array" ref="F600">_xlfn.IFNA(INDEX('zones in city -fixed'!$A$2:$A$62,MATCH(1,COUNTIF(B600,"*"&amp;'zones in city -fixed'!$A$2:$A$62&amp;"*"),0)),D600)</f>
        <v>#N/A</v>
      </c>
      <c r="G600" s="5" t="s">
        <v>2201</v>
      </c>
      <c r="H600" s="5" t="s">
        <v>2519</v>
      </c>
      <c r="I600" s="2" t="str">
        <f t="shared" si="28"/>
        <v>530000</v>
      </c>
      <c r="J600" s="2" t="str">
        <f t="shared" si="29"/>
        <v>45</v>
      </c>
      <c r="K600"/>
    </row>
    <row r="601" spans="1:11" thickTop="1" thickBot="1" x14ac:dyDescent="0.3">
      <c r="A601" s="5" t="s">
        <v>1311</v>
      </c>
      <c r="B601" s="5" t="s">
        <v>1312</v>
      </c>
      <c r="C601" s="1" t="str">
        <f t="shared" si="27"/>
        <v>Jose Angel Vizcaino, San Pablo</v>
      </c>
      <c r="D601" s="1" t="e">
        <f t="array" ref="D601">INDEX('zones in city -fixed'!$A$2:$A$62,MATCH(1,COUNTIF(A601,"*"&amp;'zones in city -fixed'!$A$2:$A$62&amp;"*"),0))</f>
        <v>#N/A</v>
      </c>
      <c r="E601" s="1" t="e">
        <f t="array" ref="E601">INDEX(#REF!,MATCH(1,COUNTIF(B601,"*"&amp;#REF!&amp;"*"),0))</f>
        <v>#REF!</v>
      </c>
      <c r="F601" s="1" t="e">
        <f t="array" ref="F601">_xlfn.IFNA(INDEX('zones in city -fixed'!$A$2:$A$62,MATCH(1,COUNTIF(B601,"*"&amp;'zones in city -fixed'!$A$2:$A$62&amp;"*"),0)),D601)</f>
        <v>#N/A</v>
      </c>
      <c r="G601" s="5" t="s">
        <v>168</v>
      </c>
      <c r="H601" s="5" t="s">
        <v>113</v>
      </c>
      <c r="I601" s="2" t="str">
        <f t="shared" si="28"/>
        <v>1700000</v>
      </c>
      <c r="J601" s="2" t="str">
        <f t="shared" si="29"/>
        <v>150</v>
      </c>
      <c r="K601" s="2">
        <f>I601/J601</f>
        <v>11333.333333333334</v>
      </c>
    </row>
    <row r="602" spans="1:11" thickTop="1" thickBot="1" x14ac:dyDescent="0.3">
      <c r="A602" s="5" t="s">
        <v>1569</v>
      </c>
      <c r="B602" s="5" t="s">
        <v>1570</v>
      </c>
      <c r="C602" s="1" t="str">
        <f t="shared" si="27"/>
        <v>Martires De Chicago, Tierra Y Libertad</v>
      </c>
      <c r="D602" s="1" t="str">
        <f t="array" ref="D602">INDEX('zones in city -fixed'!$A$2:$A$62,MATCH(1,COUNTIF(A602,"*"&amp;'zones in city -fixed'!$A$2:$A$62&amp;"*"),0))</f>
        <v>Tierra y Libertad</v>
      </c>
      <c r="E602" s="1" t="e">
        <f t="array" ref="E602">INDEX(#REF!,MATCH(1,COUNTIF(B602,"*"&amp;#REF!&amp;"*"),0))</f>
        <v>#REF!</v>
      </c>
      <c r="F602" s="1" t="str">
        <f t="array" ref="F602">_xlfn.IFNA(INDEX('zones in city -fixed'!$A$2:$A$62,MATCH(1,COUNTIF(B602,"*"&amp;'zones in city -fixed'!$A$2:$A$62&amp;"*"),0)),D602)</f>
        <v>Tierra y Libertad</v>
      </c>
      <c r="G602" s="5" t="s">
        <v>1571</v>
      </c>
      <c r="H602" s="5" t="s">
        <v>1123</v>
      </c>
      <c r="I602" s="2" t="str">
        <f t="shared" si="28"/>
        <v>1475000</v>
      </c>
      <c r="J602" s="2" t="str">
        <f t="shared" si="29"/>
        <v>227</v>
      </c>
      <c r="K602"/>
    </row>
    <row r="603" spans="1:11" thickTop="1" thickBot="1" x14ac:dyDescent="0.3">
      <c r="A603" s="5" t="s">
        <v>1875</v>
      </c>
      <c r="B603" s="5" t="s">
        <v>1812</v>
      </c>
      <c r="C603" s="1" t="str">
        <f t="shared" si="27"/>
        <v>Panorámico</v>
      </c>
      <c r="D603" s="1" t="e">
        <f t="array" ref="D603">INDEX('zones in city -fixed'!$A$2:$A$62,MATCH(1,COUNTIF(A603,"*"&amp;'zones in city -fixed'!$A$2:$A$62&amp;"*"),0))</f>
        <v>#N/A</v>
      </c>
      <c r="E603" s="1" t="e">
        <f t="array" ref="E603">INDEX(#REF!,MATCH(1,COUNTIF(B603,"*"&amp;#REF!&amp;"*"),0))</f>
        <v>#REF!</v>
      </c>
      <c r="F603" s="1" t="e">
        <f t="array" ref="F603">_xlfn.IFNA(INDEX('zones in city -fixed'!$A$2:$A$62,MATCH(1,COUNTIF(B603,"*"&amp;'zones in city -fixed'!$A$2:$A$62&amp;"*"),0)),D603)</f>
        <v>#N/A</v>
      </c>
      <c r="G603" s="5" t="s">
        <v>782</v>
      </c>
      <c r="H603" s="5" t="s">
        <v>1830</v>
      </c>
      <c r="I603" s="2" t="str">
        <f t="shared" si="28"/>
        <v>2300000</v>
      </c>
      <c r="J603" s="2" t="str">
        <f t="shared" si="29"/>
        <v>201</v>
      </c>
      <c r="K603" s="2">
        <f>I603/J603</f>
        <v>11442.786069651742</v>
      </c>
    </row>
    <row r="604" spans="1:11" thickTop="1" thickBot="1" x14ac:dyDescent="0.3">
      <c r="A604" s="5" t="s">
        <v>1573</v>
      </c>
      <c r="B604" s="5" t="s">
        <v>1574</v>
      </c>
      <c r="C604" s="1" t="str">
        <f t="shared" si="27"/>
        <v>Valle Del Ebro 9781, Caminos Del Valle</v>
      </c>
      <c r="D604" s="1" t="str">
        <f t="array" ref="D604">INDEX('zones in city -fixed'!$A$2:$A$62,MATCH(1,COUNTIF(A604,"*"&amp;'zones in city -fixed'!$A$2:$A$62&amp;"*"),0))</f>
        <v>Cantera</v>
      </c>
      <c r="E604" s="1" t="e">
        <f t="array" ref="E604">INDEX(#REF!,MATCH(1,COUNTIF(B604,"*"&amp;#REF!&amp;"*"),0))</f>
        <v>#REF!</v>
      </c>
      <c r="F604" s="1" t="str">
        <f t="array" ref="F604">_xlfn.IFNA(INDEX('zones in city -fixed'!$A$2:$A$62,MATCH(1,COUNTIF(B604,"*"&amp;'zones in city -fixed'!$A$2:$A$62&amp;"*"),0)),D604)</f>
        <v>Valle</v>
      </c>
      <c r="G604" s="5" t="s">
        <v>1000</v>
      </c>
      <c r="H604" s="5" t="s">
        <v>232</v>
      </c>
      <c r="I604" s="2" t="str">
        <f t="shared" si="28"/>
        <v>2100000</v>
      </c>
      <c r="J604" s="2" t="str">
        <f t="shared" si="29"/>
        <v>100</v>
      </c>
      <c r="K604"/>
    </row>
    <row r="605" spans="1:11" thickTop="1" thickBot="1" x14ac:dyDescent="0.3">
      <c r="A605" s="5" t="s">
        <v>1445</v>
      </c>
      <c r="B605" s="5" t="s">
        <v>1446</v>
      </c>
      <c r="C605" s="1" t="str">
        <f t="shared" si="27"/>
        <v>Calle San Marino, Inf. Aeropuerto, Cd Juárez</v>
      </c>
      <c r="D605" s="1" t="e">
        <f t="array" ref="D605">INDEX('zones in city -fixed'!$A$2:$A$62,MATCH(1,COUNTIF(A605,"*"&amp;'zones in city -fixed'!$A$2:$A$62&amp;"*"),0))</f>
        <v>#N/A</v>
      </c>
      <c r="E605" s="1" t="e">
        <f t="array" ref="E605">INDEX(#REF!,MATCH(1,COUNTIF(B605,"*"&amp;#REF!&amp;"*"),0))</f>
        <v>#REF!</v>
      </c>
      <c r="F605" s="1" t="e">
        <f t="array" ref="F605">_xlfn.IFNA(INDEX('zones in city -fixed'!$A$2:$A$62,MATCH(1,COUNTIF(B605,"*"&amp;'zones in city -fixed'!$A$2:$A$62&amp;"*"),0)),D605)</f>
        <v>#N/A</v>
      </c>
      <c r="G605" s="5" t="s">
        <v>1447</v>
      </c>
      <c r="H605" s="5" t="s">
        <v>334</v>
      </c>
      <c r="I605" s="2" t="str">
        <f t="shared" si="28"/>
        <v>1033525</v>
      </c>
      <c r="J605" s="2" t="str">
        <f t="shared" si="29"/>
        <v>90</v>
      </c>
      <c r="K605" s="2">
        <f>I605/J605</f>
        <v>11483.611111111111</v>
      </c>
    </row>
    <row r="606" spans="1:11" thickTop="1" thickBot="1" x14ac:dyDescent="0.3">
      <c r="A606" s="5" t="s">
        <v>166</v>
      </c>
      <c r="B606" s="5" t="s">
        <v>167</v>
      </c>
      <c r="C606" s="1" t="str">
        <f t="shared" si="27"/>
        <v>Las Granjas</v>
      </c>
      <c r="D606" s="1" t="str">
        <f t="array" ref="D606">INDEX('zones in city -fixed'!$A$2:$A$62,MATCH(1,COUNTIF(A606,"*"&amp;'zones in city -fixed'!$A$2:$A$62&amp;"*"),0))</f>
        <v>Granjas</v>
      </c>
      <c r="E606" s="1" t="e">
        <f t="array" ref="E606">INDEX(#REF!,MATCH(1,COUNTIF(B606,"*"&amp;#REF!&amp;"*"),0))</f>
        <v>#REF!</v>
      </c>
      <c r="F606" s="1" t="str">
        <f t="array" ref="F606">_xlfn.IFNA(INDEX('zones in city -fixed'!$A$2:$A$62,MATCH(1,COUNTIF(B606,"*"&amp;'zones in city -fixed'!$A$2:$A$62&amp;"*"),0)),D606)</f>
        <v>Granjas</v>
      </c>
      <c r="G606" s="5" t="s">
        <v>330</v>
      </c>
      <c r="H606" s="5" t="s">
        <v>679</v>
      </c>
      <c r="I606" s="2" t="str">
        <f t="shared" si="28"/>
        <v>2050000</v>
      </c>
      <c r="J606" s="2" t="str">
        <f t="shared" si="29"/>
        <v>177</v>
      </c>
      <c r="K606"/>
    </row>
    <row r="607" spans="1:11" thickTop="1" thickBot="1" x14ac:dyDescent="0.3">
      <c r="A607" s="5" t="s">
        <v>1579</v>
      </c>
      <c r="B607" s="5" t="s">
        <v>1580</v>
      </c>
      <c r="C607" s="1" t="str">
        <f t="shared" si="27"/>
        <v>Bosques Del Valle V</v>
      </c>
      <c r="D607" s="1" t="str">
        <f t="array" ref="D607">INDEX('zones in city -fixed'!$A$2:$A$62,MATCH(1,COUNTIF(A607,"*"&amp;'zones in city -fixed'!$A$2:$A$62&amp;"*"),0))</f>
        <v>Bosque</v>
      </c>
      <c r="E607" s="1" t="e">
        <f t="array" ref="E607">INDEX(#REF!,MATCH(1,COUNTIF(B607,"*"&amp;#REF!&amp;"*"),0))</f>
        <v>#REF!</v>
      </c>
      <c r="F607" s="1" t="str">
        <f t="array" ref="F607">_xlfn.IFNA(INDEX('zones in city -fixed'!$A$2:$A$62,MATCH(1,COUNTIF(B607,"*"&amp;'zones in city -fixed'!$A$2:$A$62&amp;"*"),0)),D607)</f>
        <v>Bosque</v>
      </c>
      <c r="G607" s="5" t="s">
        <v>218</v>
      </c>
      <c r="H607" s="5" t="s">
        <v>1581</v>
      </c>
      <c r="I607" s="2" t="str">
        <f t="shared" si="28"/>
        <v>4700000</v>
      </c>
      <c r="J607" s="2" t="str">
        <f t="shared" si="29"/>
        <v>260</v>
      </c>
      <c r="K607"/>
    </row>
    <row r="608" spans="1:11" thickTop="1" thickBot="1" x14ac:dyDescent="0.3">
      <c r="A608" s="5" t="s">
        <v>29</v>
      </c>
      <c r="B608" s="5" t="s">
        <v>1582</v>
      </c>
      <c r="C608" s="1" t="str">
        <f t="shared" si="27"/>
        <v>Pedro De Arizaga, San Felipe I</v>
      </c>
      <c r="D608" s="1" t="str">
        <f t="array" ref="D608">INDEX('zones in city -fixed'!$A$2:$A$62,MATCH(1,COUNTIF(A608,"*"&amp;'zones in city -fixed'!$A$2:$A$62&amp;"*"),0))</f>
        <v>San Felipe</v>
      </c>
      <c r="E608" s="1" t="e">
        <f t="array" ref="E608">INDEX(#REF!,MATCH(1,COUNTIF(B608,"*"&amp;#REF!&amp;"*"),0))</f>
        <v>#REF!</v>
      </c>
      <c r="F608" s="1" t="str">
        <f t="array" ref="F608">_xlfn.IFNA(INDEX('zones in city -fixed'!$A$2:$A$62,MATCH(1,COUNTIF(B608,"*"&amp;'zones in city -fixed'!$A$2:$A$62&amp;"*"),0)),D608)</f>
        <v>San Felipe</v>
      </c>
      <c r="G608" s="5" t="s">
        <v>1583</v>
      </c>
      <c r="H608" s="5" t="s">
        <v>1280</v>
      </c>
      <c r="I608" s="2" t="str">
        <f t="shared" si="28"/>
        <v>3700000</v>
      </c>
      <c r="J608" s="2" t="str">
        <f t="shared" si="29"/>
        <v>274</v>
      </c>
      <c r="K608"/>
    </row>
    <row r="609" spans="1:11" thickTop="1" thickBot="1" x14ac:dyDescent="0.3">
      <c r="A609" s="5" t="s">
        <v>1277</v>
      </c>
      <c r="B609" s="5" t="s">
        <v>1278</v>
      </c>
      <c r="C609" s="1" t="str">
        <f t="shared" si="27"/>
        <v>Circuito Monte Caleres, Cerrada Castilla</v>
      </c>
      <c r="D609" s="1" t="str">
        <f t="array" ref="D609">INDEX('zones in city -fixed'!$A$2:$A$62,MATCH(1,COUNTIF(A609,"*"&amp;'zones in city -fixed'!$A$2:$A$62&amp;"*"),0))</f>
        <v>Reliz</v>
      </c>
      <c r="E609" s="1" t="e">
        <f t="array" ref="E609">INDEX(#REF!,MATCH(1,COUNTIF(B609,"*"&amp;#REF!&amp;"*"),0))</f>
        <v>#REF!</v>
      </c>
      <c r="F609" s="1" t="str">
        <f t="array" ref="F609">_xlfn.IFNA(INDEX('zones in city -fixed'!$A$2:$A$62,MATCH(1,COUNTIF(B609,"*"&amp;'zones in city -fixed'!$A$2:$A$62&amp;"*"),0)),D609)</f>
        <v>Monte</v>
      </c>
      <c r="G609" s="5" t="s">
        <v>1584</v>
      </c>
      <c r="H609" s="5" t="s">
        <v>919</v>
      </c>
      <c r="I609" s="2" t="str">
        <f t="shared" si="28"/>
        <v>4460000</v>
      </c>
      <c r="J609" s="2" t="str">
        <f t="shared" si="29"/>
        <v>270</v>
      </c>
      <c r="K609"/>
    </row>
    <row r="610" spans="1:11" thickTop="1" thickBot="1" x14ac:dyDescent="0.3">
      <c r="A610" s="5" t="s">
        <v>1585</v>
      </c>
      <c r="B610" s="5" t="s">
        <v>1586</v>
      </c>
      <c r="C610" s="1" t="str">
        <f t="shared" si="27"/>
        <v>Nevada, Quintas Del Sol</v>
      </c>
      <c r="D610" s="1" t="e">
        <f t="array" ref="D610">INDEX('zones in city -fixed'!$A$2:$A$62,MATCH(1,COUNTIF(A610,"*"&amp;'zones in city -fixed'!$A$2:$A$62&amp;"*"),0))</f>
        <v>#N/A</v>
      </c>
      <c r="E610" s="1" t="e">
        <f t="array" ref="E610">INDEX(#REF!,MATCH(1,COUNTIF(B610,"*"&amp;#REF!&amp;"*"),0))</f>
        <v>#REF!</v>
      </c>
      <c r="F610" s="1" t="str">
        <f t="array" ref="F610">_xlfn.IFNA(INDEX('zones in city -fixed'!$A$2:$A$62,MATCH(1,COUNTIF(B610,"*"&amp;'zones in city -fixed'!$A$2:$A$62&amp;"*"),0)),D610)</f>
        <v>Quintas del Sol</v>
      </c>
      <c r="G610" s="5" t="s">
        <v>16</v>
      </c>
      <c r="H610" s="5" t="s">
        <v>674</v>
      </c>
      <c r="I610" s="2" t="str">
        <f t="shared" si="28"/>
        <v>4200000</v>
      </c>
      <c r="J610" s="2" t="str">
        <f t="shared" si="29"/>
        <v>218</v>
      </c>
      <c r="K610"/>
    </row>
    <row r="611" spans="1:11" thickTop="1" thickBot="1" x14ac:dyDescent="0.3">
      <c r="A611" s="5" t="s">
        <v>1432</v>
      </c>
      <c r="B611" s="5" t="s">
        <v>1433</v>
      </c>
      <c r="C611" s="1" t="str">
        <f t="shared" si="27"/>
        <v>Revolución</v>
      </c>
      <c r="D611" s="1" t="e">
        <f t="array" ref="D611">INDEX('zones in city -fixed'!$A$2:$A$62,MATCH(1,COUNTIF(A611,"*"&amp;'zones in city -fixed'!$A$2:$A$62&amp;"*"),0))</f>
        <v>#N/A</v>
      </c>
      <c r="E611" s="1" t="e">
        <f t="array" ref="E611">INDEX(#REF!,MATCH(1,COUNTIF(B611,"*"&amp;#REF!&amp;"*"),0))</f>
        <v>#REF!</v>
      </c>
      <c r="F611" s="1" t="e">
        <f t="array" ref="F611">_xlfn.IFNA(INDEX('zones in city -fixed'!$A$2:$A$62,MATCH(1,COUNTIF(B611,"*"&amp;'zones in city -fixed'!$A$2:$A$62&amp;"*"),0)),D611)</f>
        <v>#N/A</v>
      </c>
      <c r="G611" s="5" t="s">
        <v>977</v>
      </c>
      <c r="H611" s="5" t="s">
        <v>1434</v>
      </c>
      <c r="I611" s="2" t="str">
        <f t="shared" si="28"/>
        <v>1350000</v>
      </c>
      <c r="J611" s="2" t="str">
        <f t="shared" si="29"/>
        <v>113</v>
      </c>
      <c r="K611" s="2">
        <f>I611/J611</f>
        <v>11946.902654867257</v>
      </c>
    </row>
    <row r="612" spans="1:11" thickTop="1" thickBot="1" x14ac:dyDescent="0.3">
      <c r="A612" s="5" t="s">
        <v>2233</v>
      </c>
      <c r="B612" s="5" t="s">
        <v>1433</v>
      </c>
      <c r="C612" s="1" t="str">
        <f t="shared" si="27"/>
        <v>Revolución</v>
      </c>
      <c r="D612" s="1" t="e">
        <f t="array" ref="D612">INDEX('zones in city -fixed'!$A$2:$A$62,MATCH(1,COUNTIF(A612,"*"&amp;'zones in city -fixed'!$A$2:$A$62&amp;"*"),0))</f>
        <v>#N/A</v>
      </c>
      <c r="E612" s="1" t="e">
        <f t="array" ref="E612">INDEX(#REF!,MATCH(1,COUNTIF(B612,"*"&amp;#REF!&amp;"*"),0))</f>
        <v>#REF!</v>
      </c>
      <c r="F612" s="1" t="e">
        <f t="array" ref="F612">_xlfn.IFNA(INDEX('zones in city -fixed'!$A$2:$A$62,MATCH(1,COUNTIF(B612,"*"&amp;'zones in city -fixed'!$A$2:$A$62&amp;"*"),0)),D612)</f>
        <v>#N/A</v>
      </c>
      <c r="G612" s="5" t="s">
        <v>1704</v>
      </c>
      <c r="H612" s="5" t="s">
        <v>2050</v>
      </c>
      <c r="I612" s="2" t="str">
        <f t="shared" si="28"/>
        <v>1750000</v>
      </c>
      <c r="J612" s="2" t="str">
        <f t="shared" si="29"/>
        <v>145</v>
      </c>
      <c r="K612" s="2">
        <f>I612/J612</f>
        <v>12068.965517241379</v>
      </c>
    </row>
    <row r="613" spans="1:11" thickTop="1" thickBot="1" x14ac:dyDescent="0.3">
      <c r="A613" s="5" t="s">
        <v>1587</v>
      </c>
      <c r="B613" s="5" t="s">
        <v>1588</v>
      </c>
      <c r="C613" s="1" t="str">
        <f t="shared" si="27"/>
        <v>Loma Nueva, Lomas Karike</v>
      </c>
      <c r="D613" s="1" t="str">
        <f t="array" ref="D613">INDEX('zones in city -fixed'!$A$2:$A$62,MATCH(1,COUNTIF(A613,"*"&amp;'zones in city -fixed'!$A$2:$A$62&amp;"*"),0))</f>
        <v>norte</v>
      </c>
      <c r="E613" s="1" t="e">
        <f t="array" ref="E613">INDEX(#REF!,MATCH(1,COUNTIF(B613,"*"&amp;#REF!&amp;"*"),0))</f>
        <v>#REF!</v>
      </c>
      <c r="F613" s="1" t="str">
        <f t="array" ref="F613">_xlfn.IFNA(INDEX('zones in city -fixed'!$A$2:$A$62,MATCH(1,COUNTIF(B613,"*"&amp;'zones in city -fixed'!$A$2:$A$62&amp;"*"),0)),D613)</f>
        <v>norte</v>
      </c>
      <c r="G613" s="5" t="s">
        <v>130</v>
      </c>
      <c r="H613" s="5" t="s">
        <v>1589</v>
      </c>
      <c r="I613" s="2" t="str">
        <f t="shared" si="28"/>
        <v>1400000</v>
      </c>
      <c r="J613" s="2" t="str">
        <f t="shared" si="29"/>
        <v>114</v>
      </c>
      <c r="K613" s="2">
        <f>I613/J613</f>
        <v>12280.701754385966</v>
      </c>
    </row>
    <row r="614" spans="1:11" thickTop="1" thickBot="1" x14ac:dyDescent="0.3">
      <c r="A614" s="5" t="s">
        <v>1620</v>
      </c>
      <c r="B614" s="5" t="s">
        <v>1621</v>
      </c>
      <c r="C614" s="1" t="str">
        <f t="shared" si="27"/>
        <v>Virginia  2041, Zootecnia</v>
      </c>
      <c r="D614" s="1" t="e">
        <f t="array" ref="D614">INDEX('zones in city -fixed'!$A$2:$A$62,MATCH(1,COUNTIF(A614,"*"&amp;'zones in city -fixed'!$A$2:$A$62&amp;"*"),0))</f>
        <v>#N/A</v>
      </c>
      <c r="E614" s="1" t="e">
        <f t="array" ref="E614">INDEX(#REF!,MATCH(1,COUNTIF(B614,"*"&amp;#REF!&amp;"*"),0))</f>
        <v>#REF!</v>
      </c>
      <c r="F614" s="1" t="e">
        <f t="array" ref="F614">_xlfn.IFNA(INDEX('zones in city -fixed'!$A$2:$A$62,MATCH(1,COUNTIF(B614,"*"&amp;'zones in city -fixed'!$A$2:$A$62&amp;"*"),0)),D614)</f>
        <v>#N/A</v>
      </c>
      <c r="G614" s="5" t="s">
        <v>314</v>
      </c>
      <c r="H614" s="5" t="s">
        <v>1622</v>
      </c>
      <c r="I614" s="2" t="str">
        <f t="shared" si="28"/>
        <v>1200000</v>
      </c>
      <c r="J614" s="2" t="str">
        <f t="shared" si="29"/>
        <v>99</v>
      </c>
      <c r="K614" s="2">
        <f>I614/J614</f>
        <v>12121.212121212122</v>
      </c>
    </row>
    <row r="615" spans="1:11" thickTop="1" thickBot="1" x14ac:dyDescent="0.3">
      <c r="A615" s="5" t="s">
        <v>1445</v>
      </c>
      <c r="B615" s="5" t="s">
        <v>1597</v>
      </c>
      <c r="C615" s="1" t="str">
        <f t="shared" si="27"/>
        <v>Hacienda Victoria</v>
      </c>
      <c r="D615" s="1" t="e">
        <f t="array" ref="D615">INDEX('zones in city -fixed'!$A$2:$A$62,MATCH(1,COUNTIF(A615,"*"&amp;'zones in city -fixed'!$A$2:$A$62&amp;"*"),0))</f>
        <v>#N/A</v>
      </c>
      <c r="E615" s="1" t="e">
        <f t="array" ref="E615">INDEX(#REF!,MATCH(1,COUNTIF(B615,"*"&amp;#REF!&amp;"*"),0))</f>
        <v>#REF!</v>
      </c>
      <c r="F615" s="1" t="str">
        <f t="array" ref="F615">_xlfn.IFNA(INDEX('zones in city -fixed'!$A$2:$A$62,MATCH(1,COUNTIF(B615,"*"&amp;'zones in city -fixed'!$A$2:$A$62&amp;"*"),0)),D615)</f>
        <v>Hacienda</v>
      </c>
      <c r="G615" s="5" t="s">
        <v>1598</v>
      </c>
      <c r="H615" s="5" t="s">
        <v>102</v>
      </c>
      <c r="I615" s="2" t="str">
        <f t="shared" si="28"/>
        <v>1288720</v>
      </c>
      <c r="J615" s="2" t="str">
        <f t="shared" si="29"/>
        <v>166</v>
      </c>
      <c r="K615"/>
    </row>
    <row r="616" spans="1:11" thickTop="1" thickBot="1" x14ac:dyDescent="0.3">
      <c r="A616" s="5" t="s">
        <v>1599</v>
      </c>
      <c r="B616" s="5" t="s">
        <v>144</v>
      </c>
      <c r="C616" s="1" t="str">
        <f t="shared" si="27"/>
        <v>Residencial Albaterra</v>
      </c>
      <c r="D616" s="1" t="str">
        <f t="array" ref="D616">INDEX('zones in city -fixed'!$A$2:$A$62,MATCH(1,COUNTIF(A616,"*"&amp;'zones in city -fixed'!$A$2:$A$62&amp;"*"),0))</f>
        <v>Albaterra</v>
      </c>
      <c r="E616" s="1" t="e">
        <f t="array" ref="E616">INDEX(#REF!,MATCH(1,COUNTIF(B616,"*"&amp;#REF!&amp;"*"),0))</f>
        <v>#REF!</v>
      </c>
      <c r="F616" s="1" t="str">
        <f t="array" ref="F616">_xlfn.IFNA(INDEX('zones in city -fixed'!$A$2:$A$62,MATCH(1,COUNTIF(B616,"*"&amp;'zones in city -fixed'!$A$2:$A$62&amp;"*"),0)),D616)</f>
        <v>Albaterra</v>
      </c>
      <c r="G616" s="5" t="s">
        <v>1600</v>
      </c>
      <c r="H616" s="5" t="s">
        <v>28</v>
      </c>
      <c r="I616" s="2" t="str">
        <f t="shared" si="28"/>
        <v>3965500</v>
      </c>
      <c r="J616" s="2" t="str">
        <f t="shared" si="29"/>
        <v>250</v>
      </c>
      <c r="K616"/>
    </row>
    <row r="617" spans="1:11" thickTop="1" thickBot="1" x14ac:dyDescent="0.3">
      <c r="A617" s="5" t="s">
        <v>1601</v>
      </c>
      <c r="B617" s="5" t="s">
        <v>1602</v>
      </c>
      <c r="C617" s="1" t="str">
        <f t="shared" si="27"/>
        <v>Lomas Del Valle, Lomas Del Valle I Y Ii</v>
      </c>
      <c r="D617" s="1" t="str">
        <f t="array" ref="D617">INDEX('zones in city -fixed'!$A$2:$A$62,MATCH(1,COUNTIF(A617,"*"&amp;'zones in city -fixed'!$A$2:$A$62&amp;"*"),0))</f>
        <v>Valle</v>
      </c>
      <c r="E617" s="1" t="e">
        <f t="array" ref="E617">INDEX(#REF!,MATCH(1,COUNTIF(B617,"*"&amp;#REF!&amp;"*"),0))</f>
        <v>#REF!</v>
      </c>
      <c r="F617" s="1" t="str">
        <f t="array" ref="F617">_xlfn.IFNA(INDEX('zones in city -fixed'!$A$2:$A$62,MATCH(1,COUNTIF(B617,"*"&amp;'zones in city -fixed'!$A$2:$A$62&amp;"*"),0)),D617)</f>
        <v>Valle</v>
      </c>
      <c r="G617" s="5" t="s">
        <v>1603</v>
      </c>
      <c r="H617" s="5" t="s">
        <v>1604</v>
      </c>
      <c r="I617" s="2" t="str">
        <f t="shared" si="28"/>
        <v>13520000</v>
      </c>
      <c r="J617" s="2" t="str">
        <f t="shared" si="29"/>
        <v>580</v>
      </c>
      <c r="K617"/>
    </row>
    <row r="618" spans="1:11" thickTop="1" thickBot="1" x14ac:dyDescent="0.3">
      <c r="A618" s="5" t="s">
        <v>2470</v>
      </c>
      <c r="B618" s="5" t="s">
        <v>2471</v>
      </c>
      <c r="C618" s="1" t="str">
        <f t="shared" si="27"/>
        <v>Col. Obrera Sn, Obrera</v>
      </c>
      <c r="D618" s="1" t="e">
        <f t="array" ref="D618">INDEX('zones in city -fixed'!$A$2:$A$62,MATCH(1,COUNTIF(A618,"*"&amp;'zones in city -fixed'!$A$2:$A$62&amp;"*"),0))</f>
        <v>#N/A</v>
      </c>
      <c r="E618" s="1" t="e">
        <f t="array" ref="E618">INDEX(#REF!,MATCH(1,COUNTIF(B618,"*"&amp;#REF!&amp;"*"),0))</f>
        <v>#REF!</v>
      </c>
      <c r="F618" s="1" t="e">
        <f t="array" ref="F618">_xlfn.IFNA(INDEX('zones in city -fixed'!$A$2:$A$62,MATCH(1,COUNTIF(B618,"*"&amp;'zones in city -fixed'!$A$2:$A$62&amp;"*"),0)),D618)</f>
        <v>#N/A</v>
      </c>
      <c r="G618" s="5" t="s">
        <v>357</v>
      </c>
      <c r="H618" s="5" t="s">
        <v>24</v>
      </c>
      <c r="I618" s="2" t="str">
        <f t="shared" si="28"/>
        <v>1950000</v>
      </c>
      <c r="J618" s="2" t="str">
        <f t="shared" si="29"/>
        <v>160</v>
      </c>
      <c r="K618" s="2">
        <f>I618/J618</f>
        <v>12187.5</v>
      </c>
    </row>
    <row r="619" spans="1:11" thickTop="1" thickBot="1" x14ac:dyDescent="0.3">
      <c r="A619" s="5" t="s">
        <v>2356</v>
      </c>
      <c r="B619" s="5" t="s">
        <v>2357</v>
      </c>
      <c r="C619" s="1" t="str">
        <f t="shared" si="27"/>
        <v>Avenida Transformación</v>
      </c>
      <c r="D619" s="1" t="str">
        <f t="array" ref="D619">INDEX('zones in city -fixed'!$A$2:$A$62,MATCH(1,COUNTIF(A619,"*"&amp;'zones in city -fixed'!$A$2:$A$62&amp;"*"),0))</f>
        <v>Monte</v>
      </c>
      <c r="E619" s="1" t="e">
        <f t="array" ref="E619">INDEX(#REF!,MATCH(1,COUNTIF(B619,"*"&amp;#REF!&amp;"*"),0))</f>
        <v>#REF!</v>
      </c>
      <c r="F619" s="1" t="str">
        <f t="array" ref="F619">_xlfn.IFNA(INDEX('zones in city -fixed'!$A$2:$A$62,MATCH(1,COUNTIF(B619,"*"&amp;'zones in city -fixed'!$A$2:$A$62&amp;"*"),0)),D619)</f>
        <v>Monte</v>
      </c>
      <c r="G619" s="5" t="s">
        <v>2327</v>
      </c>
      <c r="H619" s="5" t="s">
        <v>270</v>
      </c>
      <c r="I619" s="2" t="str">
        <f t="shared" si="28"/>
        <v>414390</v>
      </c>
      <c r="J619" s="2" t="str">
        <f t="shared" si="29"/>
        <v>80</v>
      </c>
      <c r="K619" s="2">
        <f>I619/J619</f>
        <v>5179.875</v>
      </c>
    </row>
    <row r="620" spans="1:11" thickTop="1" thickBot="1" x14ac:dyDescent="0.3">
      <c r="A620" s="5" t="s">
        <v>2325</v>
      </c>
      <c r="B620" s="5" t="s">
        <v>2326</v>
      </c>
      <c r="C620" s="1" t="str">
        <f t="shared" si="27"/>
        <v>Avenida Transformación 314, Montecarlo</v>
      </c>
      <c r="D620" s="1" t="e">
        <f t="array" ref="D620">INDEX('zones in city -fixed'!$A$2:$A$62,MATCH(1,COUNTIF(A620,"*"&amp;'zones in city -fixed'!$A$2:$A$62&amp;"*"),0))</f>
        <v>#N/A</v>
      </c>
      <c r="E620" s="1" t="e">
        <f t="array" ref="E620">INDEX(#REF!,MATCH(1,COUNTIF(B620,"*"&amp;#REF!&amp;"*"),0))</f>
        <v>#REF!</v>
      </c>
      <c r="F620" s="1" t="str">
        <f t="array" ref="F620">_xlfn.IFNA(INDEX('zones in city -fixed'!$A$2:$A$62,MATCH(1,COUNTIF(B620,"*"&amp;'zones in city -fixed'!$A$2:$A$62&amp;"*"),0)),D620)</f>
        <v>Monte</v>
      </c>
      <c r="G620" s="5" t="s">
        <v>2327</v>
      </c>
      <c r="H620" s="5" t="s">
        <v>270</v>
      </c>
      <c r="I620" s="2" t="str">
        <f t="shared" si="28"/>
        <v>414390</v>
      </c>
      <c r="J620" s="2" t="str">
        <f t="shared" si="29"/>
        <v>80</v>
      </c>
      <c r="K620" s="2">
        <f>I620/J620</f>
        <v>5179.875</v>
      </c>
    </row>
    <row r="621" spans="1:11" thickTop="1" thickBot="1" x14ac:dyDescent="0.3">
      <c r="A621" s="5" t="s">
        <v>1613</v>
      </c>
      <c r="B621" s="5" t="s">
        <v>957</v>
      </c>
      <c r="C621" s="1" t="str">
        <f t="shared" si="27"/>
        <v>Valle Escondido</v>
      </c>
      <c r="D621" s="1" t="str">
        <f t="array" ref="D621">INDEX('zones in city -fixed'!$A$2:$A$62,MATCH(1,COUNTIF(A621,"*"&amp;'zones in city -fixed'!$A$2:$A$62&amp;"*"),0))</f>
        <v>Cantera</v>
      </c>
      <c r="E621" s="1" t="e">
        <f t="array" ref="E621">INDEX(#REF!,MATCH(1,COUNTIF(B621,"*"&amp;#REF!&amp;"*"),0))</f>
        <v>#REF!</v>
      </c>
      <c r="F621" s="1" t="str">
        <f t="array" ref="F621">_xlfn.IFNA(INDEX('zones in city -fixed'!$A$2:$A$62,MATCH(1,COUNTIF(B621,"*"&amp;'zones in city -fixed'!$A$2:$A$62&amp;"*"),0)),D621)</f>
        <v>Valle</v>
      </c>
      <c r="G621" s="5" t="s">
        <v>482</v>
      </c>
      <c r="H621" s="5" t="s">
        <v>692</v>
      </c>
      <c r="I621" s="2" t="str">
        <f t="shared" si="28"/>
        <v>2400000</v>
      </c>
      <c r="J621" s="2" t="str">
        <f t="shared" si="29"/>
        <v>140</v>
      </c>
      <c r="K621"/>
    </row>
    <row r="622" spans="1:11" thickTop="1" thickBot="1" x14ac:dyDescent="0.3">
      <c r="A622" s="5" t="s">
        <v>1614</v>
      </c>
      <c r="B622" s="5" t="s">
        <v>42</v>
      </c>
      <c r="C622" s="1" t="str">
        <f t="shared" si="27"/>
        <v>Cordilleras I, Ii Y Iii</v>
      </c>
      <c r="D622" s="1" t="str">
        <f t="array" ref="D622">INDEX('zones in city -fixed'!$A$2:$A$62,MATCH(1,COUNTIF(A622,"*"&amp;'zones in city -fixed'!$A$2:$A$62&amp;"*"),0))</f>
        <v>cordillera</v>
      </c>
      <c r="E622" s="1" t="e">
        <f t="array" ref="E622">INDEX(#REF!,MATCH(1,COUNTIF(B622,"*"&amp;#REF!&amp;"*"),0))</f>
        <v>#REF!</v>
      </c>
      <c r="F622" s="1" t="str">
        <f t="array" ref="F622">_xlfn.IFNA(INDEX('zones in city -fixed'!$A$2:$A$62,MATCH(1,COUNTIF(B622,"*"&amp;'zones in city -fixed'!$A$2:$A$62&amp;"*"),0)),D622)</f>
        <v>cordillera</v>
      </c>
      <c r="G622" s="5" t="s">
        <v>1615</v>
      </c>
      <c r="H622" s="5" t="s">
        <v>1616</v>
      </c>
      <c r="I622" s="2" t="str">
        <f t="shared" si="28"/>
        <v>1780000</v>
      </c>
      <c r="J622" s="2" t="str">
        <f t="shared" si="29"/>
        <v>126</v>
      </c>
      <c r="K622"/>
    </row>
    <row r="623" spans="1:11" thickTop="1" thickBot="1" x14ac:dyDescent="0.3">
      <c r="A623" s="5" t="s">
        <v>1502</v>
      </c>
      <c r="B623" s="5" t="s">
        <v>1617</v>
      </c>
      <c r="C623" s="1" t="str">
        <f t="shared" si="27"/>
        <v>Monte Pico, Fraccionamiento Olimpo I Y Ii</v>
      </c>
      <c r="D623" s="1" t="str">
        <f t="array" ref="D623">INDEX('zones in city -fixed'!$A$2:$A$62,MATCH(1,COUNTIF(A623,"*"&amp;'zones in city -fixed'!$A$2:$A$62&amp;"*"),0))</f>
        <v>Quintas Carolinas</v>
      </c>
      <c r="E623" s="1" t="e">
        <f t="array" ref="E623">INDEX(#REF!,MATCH(1,COUNTIF(B623,"*"&amp;#REF!&amp;"*"),0))</f>
        <v>#REF!</v>
      </c>
      <c r="F623" s="1" t="str">
        <f t="array" ref="F623">_xlfn.IFNA(INDEX('zones in city -fixed'!$A$2:$A$62,MATCH(1,COUNTIF(B623,"*"&amp;'zones in city -fixed'!$A$2:$A$62&amp;"*"),0)),D623)</f>
        <v>Monte</v>
      </c>
      <c r="G623" s="5" t="s">
        <v>420</v>
      </c>
      <c r="H623" s="5" t="s">
        <v>1250</v>
      </c>
      <c r="I623" s="2" t="str">
        <f t="shared" si="28"/>
        <v>1150000</v>
      </c>
      <c r="J623" s="2" t="str">
        <f t="shared" si="29"/>
        <v>94</v>
      </c>
      <c r="K623"/>
    </row>
    <row r="624" spans="1:11" thickTop="1" thickBot="1" x14ac:dyDescent="0.3">
      <c r="A624" s="5" t="s">
        <v>1618</v>
      </c>
      <c r="B624" s="5" t="s">
        <v>1619</v>
      </c>
      <c r="C624" s="1" t="str">
        <f t="shared" si="27"/>
        <v>Calle Mina Los Alisos, Villa Del Real I, Ii, Iii, Iv Y V</v>
      </c>
      <c r="D624" s="1" t="str">
        <f t="array" ref="D624">INDEX('zones in city -fixed'!$A$2:$A$62,MATCH(1,COUNTIF(A624,"*"&amp;'zones in city -fixed'!$A$2:$A$62&amp;"*"),0))</f>
        <v>Villa</v>
      </c>
      <c r="E624" s="1" t="e">
        <f t="array" ref="E624">INDEX(#REF!,MATCH(1,COUNTIF(B624,"*"&amp;#REF!&amp;"*"),0))</f>
        <v>#REF!</v>
      </c>
      <c r="F624" s="1" t="str">
        <f t="array" ref="F624">_xlfn.IFNA(INDEX('zones in city -fixed'!$A$2:$A$62,MATCH(1,COUNTIF(B624,"*"&amp;'zones in city -fixed'!$A$2:$A$62&amp;"*"),0)),D624)</f>
        <v>Villa</v>
      </c>
      <c r="G624" s="5" t="s">
        <v>977</v>
      </c>
      <c r="H624" s="5" t="s">
        <v>611</v>
      </c>
      <c r="I624" s="2" t="str">
        <f t="shared" si="28"/>
        <v>1350000</v>
      </c>
      <c r="J624" s="2" t="str">
        <f t="shared" si="29"/>
        <v>199</v>
      </c>
      <c r="K624"/>
    </row>
    <row r="625" spans="1:11" thickTop="1" thickBot="1" x14ac:dyDescent="0.3">
      <c r="A625" s="5" t="s">
        <v>2436</v>
      </c>
      <c r="B625" s="5" t="s">
        <v>2437</v>
      </c>
      <c r="C625" s="1" t="str">
        <f t="shared" si="27"/>
        <v>Avenida Transformación, Montecarlo</v>
      </c>
      <c r="D625" s="1" t="str">
        <f t="array" ref="D625">INDEX('zones in city -fixed'!$A$2:$A$62,MATCH(1,COUNTIF(A625,"*"&amp;'zones in city -fixed'!$A$2:$A$62&amp;"*"),0))</f>
        <v>Monte</v>
      </c>
      <c r="E625" s="1" t="e">
        <f t="array" ref="E625">INDEX(#REF!,MATCH(1,COUNTIF(B625,"*"&amp;#REF!&amp;"*"),0))</f>
        <v>#REF!</v>
      </c>
      <c r="F625" s="1" t="str">
        <f t="array" ref="F625">_xlfn.IFNA(INDEX('zones in city -fixed'!$A$2:$A$62,MATCH(1,COUNTIF(B625,"*"&amp;'zones in city -fixed'!$A$2:$A$62&amp;"*"),0)),D625)</f>
        <v>Monte</v>
      </c>
      <c r="G625" s="5" t="s">
        <v>2438</v>
      </c>
      <c r="H625" s="5" t="s">
        <v>232</v>
      </c>
      <c r="I625" s="2" t="str">
        <f t="shared" si="28"/>
        <v>519800</v>
      </c>
      <c r="J625" s="2" t="str">
        <f t="shared" si="29"/>
        <v>100</v>
      </c>
      <c r="K625" s="2">
        <f>I625/J625</f>
        <v>5198</v>
      </c>
    </row>
    <row r="626" spans="1:11" thickTop="1" thickBot="1" x14ac:dyDescent="0.3">
      <c r="A626" s="5" t="s">
        <v>1623</v>
      </c>
      <c r="B626" s="5" t="s">
        <v>1624</v>
      </c>
      <c r="C626" s="1" t="str">
        <f t="shared" si="27"/>
        <v>Cantera Marron, Residencial La Cantera I, Ii, Iii, Iv Y V</v>
      </c>
      <c r="D626" s="1" t="e">
        <f t="array" ref="D626">INDEX('zones in city -fixed'!$A$2:$A$62,MATCH(1,COUNTIF(A626,"*"&amp;'zones in city -fixed'!$A$2:$A$62&amp;"*"),0))</f>
        <v>#N/A</v>
      </c>
      <c r="E626" s="1" t="e">
        <f t="array" ref="E626">INDEX(#REF!,MATCH(1,COUNTIF(B626,"*"&amp;#REF!&amp;"*"),0))</f>
        <v>#REF!</v>
      </c>
      <c r="F626" s="1" t="str">
        <f t="array" ref="F626">_xlfn.IFNA(INDEX('zones in city -fixed'!$A$2:$A$62,MATCH(1,COUNTIF(B626,"*"&amp;'zones in city -fixed'!$A$2:$A$62&amp;"*"),0)),D626)</f>
        <v>Cantera</v>
      </c>
      <c r="G626" s="5" t="s">
        <v>67</v>
      </c>
      <c r="H626" s="5" t="s">
        <v>685</v>
      </c>
      <c r="I626" s="2" t="str">
        <f t="shared" si="28"/>
        <v>5400000</v>
      </c>
      <c r="J626" s="2" t="str">
        <f t="shared" si="29"/>
        <v>220</v>
      </c>
      <c r="K626"/>
    </row>
    <row r="627" spans="1:11" thickTop="1" thickBot="1" x14ac:dyDescent="0.3">
      <c r="A627" s="5" t="s">
        <v>1625</v>
      </c>
      <c r="B627" s="5" t="s">
        <v>518</v>
      </c>
      <c r="C627" s="1" t="str">
        <f t="shared" si="27"/>
        <v>Panamericana</v>
      </c>
      <c r="D627" s="1" t="e">
        <f t="array" ref="D627">INDEX('zones in city -fixed'!$A$2:$A$62,MATCH(1,COUNTIF(A627,"*"&amp;'zones in city -fixed'!$A$2:$A$62&amp;"*"),0))</f>
        <v>#N/A</v>
      </c>
      <c r="E627" s="1" t="e">
        <f t="array" ref="E627">INDEX(#REF!,MATCH(1,COUNTIF(B627,"*"&amp;#REF!&amp;"*"),0))</f>
        <v>#REF!</v>
      </c>
      <c r="F627" s="1" t="str">
        <f t="array" ref="F627">_xlfn.IFNA(INDEX('zones in city -fixed'!$A$2:$A$62,MATCH(1,COUNTIF(B627,"*"&amp;'zones in city -fixed'!$A$2:$A$62&amp;"*"),0)),D627)</f>
        <v>Panamericana</v>
      </c>
      <c r="G627" s="5" t="s">
        <v>1583</v>
      </c>
      <c r="H627" s="5" t="s">
        <v>837</v>
      </c>
      <c r="I627" s="2" t="str">
        <f t="shared" si="28"/>
        <v>3700000</v>
      </c>
      <c r="J627" s="2" t="str">
        <f t="shared" si="29"/>
        <v>298</v>
      </c>
      <c r="K627"/>
    </row>
    <row r="628" spans="1:11" thickTop="1" thickBot="1" x14ac:dyDescent="0.3">
      <c r="A628" s="5" t="s">
        <v>778</v>
      </c>
      <c r="B628" s="5" t="s">
        <v>765</v>
      </c>
      <c r="C628" s="1" t="str">
        <f t="shared" si="27"/>
        <v>Lomas Del Rejón</v>
      </c>
      <c r="D628" s="1" t="str">
        <f t="array" ref="D628">INDEX('zones in city -fixed'!$A$2:$A$62,MATCH(1,COUNTIF(A628,"*"&amp;'zones in city -fixed'!$A$2:$A$62&amp;"*"),0))</f>
        <v>Monte</v>
      </c>
      <c r="E628" s="1" t="e">
        <f t="array" ref="E628">INDEX(#REF!,MATCH(1,COUNTIF(B628,"*"&amp;#REF!&amp;"*"),0))</f>
        <v>#REF!</v>
      </c>
      <c r="F628" s="1" t="str">
        <f t="array" ref="F628">_xlfn.IFNA(INDEX('zones in city -fixed'!$A$2:$A$62,MATCH(1,COUNTIF(B628,"*"&amp;'zones in city -fixed'!$A$2:$A$62&amp;"*"),0)),D628)</f>
        <v>Monte</v>
      </c>
      <c r="G628" s="5" t="s">
        <v>779</v>
      </c>
      <c r="H628" s="5" t="s">
        <v>121</v>
      </c>
      <c r="I628" s="2" t="str">
        <f t="shared" si="28"/>
        <v>3471461</v>
      </c>
      <c r="J628" s="2" t="str">
        <f t="shared" si="29"/>
        <v>136</v>
      </c>
      <c r="K628"/>
    </row>
    <row r="629" spans="1:11" thickTop="1" thickBot="1" x14ac:dyDescent="0.3">
      <c r="A629" s="5" t="s">
        <v>1445</v>
      </c>
      <c r="B629" s="5" t="s">
        <v>1627</v>
      </c>
      <c r="C629" s="1" t="str">
        <f t="shared" si="27"/>
        <v>Juan Kepler, Marquis, Cd Juárez</v>
      </c>
      <c r="D629" s="1" t="e">
        <f t="array" ref="D629">INDEX('zones in city -fixed'!$A$2:$A$62,MATCH(1,COUNTIF(A629,"*"&amp;'zones in city -fixed'!$A$2:$A$62&amp;"*"),0))</f>
        <v>#N/A</v>
      </c>
      <c r="E629" s="1" t="e">
        <f t="array" ref="E629">INDEX(#REF!,MATCH(1,COUNTIF(B629,"*"&amp;#REF!&amp;"*"),0))</f>
        <v>#REF!</v>
      </c>
      <c r="F629" s="1" t="str">
        <f t="array" ref="F629">_xlfn.IFNA(INDEX('zones in city -fixed'!$A$2:$A$62,MATCH(1,COUNTIF(B629,"*"&amp;'zones in city -fixed'!$A$2:$A$62&amp;"*"),0)),D629)</f>
        <v>San Francisco</v>
      </c>
      <c r="G629" s="5" t="s">
        <v>1628</v>
      </c>
      <c r="H629" s="5" t="s">
        <v>685</v>
      </c>
      <c r="I629" s="2" t="str">
        <f t="shared" si="28"/>
        <v>1696497</v>
      </c>
      <c r="J629" s="2" t="str">
        <f t="shared" si="29"/>
        <v>220</v>
      </c>
      <c r="K629" s="2">
        <f>I629/J629</f>
        <v>7711.35</v>
      </c>
    </row>
    <row r="630" spans="1:11" thickTop="1" thickBot="1" x14ac:dyDescent="0.3">
      <c r="A630" s="5" t="s">
        <v>1629</v>
      </c>
      <c r="B630" s="5" t="s">
        <v>781</v>
      </c>
      <c r="C630" s="1" t="str">
        <f t="shared" si="27"/>
        <v>Cordilleras</v>
      </c>
      <c r="D630" s="1" t="str">
        <f t="array" ref="D630">INDEX('zones in city -fixed'!$A$2:$A$62,MATCH(1,COUNTIF(A630,"*"&amp;'zones in city -fixed'!$A$2:$A$62&amp;"*"),0))</f>
        <v>cordillera</v>
      </c>
      <c r="E630" s="1" t="e">
        <f t="array" ref="E630">INDEX(#REF!,MATCH(1,COUNTIF(B630,"*"&amp;#REF!&amp;"*"),0))</f>
        <v>#REF!</v>
      </c>
      <c r="F630" s="1" t="str">
        <f t="array" ref="F630">_xlfn.IFNA(INDEX('zones in city -fixed'!$A$2:$A$62,MATCH(1,COUNTIF(B630,"*"&amp;'zones in city -fixed'!$A$2:$A$62&amp;"*"),0)),D630)</f>
        <v>cordillera</v>
      </c>
      <c r="G630" s="5" t="s">
        <v>80</v>
      </c>
      <c r="H630" s="5" t="s">
        <v>598</v>
      </c>
      <c r="I630" s="2" t="str">
        <f t="shared" si="28"/>
        <v>2500000</v>
      </c>
      <c r="J630" s="2" t="str">
        <f t="shared" si="29"/>
        <v>217</v>
      </c>
      <c r="K630"/>
    </row>
    <row r="631" spans="1:11" thickTop="1" thickBot="1" x14ac:dyDescent="0.3">
      <c r="A631" s="5" t="s">
        <v>459</v>
      </c>
      <c r="B631" s="5" t="s">
        <v>460</v>
      </c>
      <c r="C631" s="1" t="str">
        <f t="shared" si="27"/>
        <v>Lomas La Salle I</v>
      </c>
      <c r="D631" s="1" t="e">
        <f t="array" ref="D631">INDEX('zones in city -fixed'!$A$2:$A$62,MATCH(1,COUNTIF(A631,"*"&amp;'zones in city -fixed'!$A$2:$A$62&amp;"*"),0))</f>
        <v>#N/A</v>
      </c>
      <c r="E631" s="1" t="e">
        <f t="array" ref="E631">INDEX(#REF!,MATCH(1,COUNTIF(B631,"*"&amp;#REF!&amp;"*"),0))</f>
        <v>#REF!</v>
      </c>
      <c r="F631" s="1" t="str">
        <f t="array" ref="F631">_xlfn.IFNA(INDEX('zones in city -fixed'!$A$2:$A$62,MATCH(1,COUNTIF(B631,"*"&amp;'zones in city -fixed'!$A$2:$A$62&amp;"*"),0)),D631)</f>
        <v>salle</v>
      </c>
      <c r="G631" s="5" t="s">
        <v>320</v>
      </c>
      <c r="H631" s="5" t="s">
        <v>28</v>
      </c>
      <c r="I631" s="2" t="str">
        <f t="shared" si="28"/>
        <v>5300000</v>
      </c>
      <c r="J631" s="2" t="str">
        <f t="shared" si="29"/>
        <v>250</v>
      </c>
      <c r="K631"/>
    </row>
    <row r="632" spans="1:11" thickTop="1" thickBot="1" x14ac:dyDescent="0.3">
      <c r="A632" s="5" t="s">
        <v>1632</v>
      </c>
      <c r="B632" s="5" t="s">
        <v>1633</v>
      </c>
      <c r="C632" s="1" t="str">
        <f t="shared" si="27"/>
        <v>Pedregal Del, Las Canteras</v>
      </c>
      <c r="D632" s="1" t="str">
        <f t="array" ref="D632">INDEX('zones in city -fixed'!$A$2:$A$62,MATCH(1,COUNTIF(A632,"*"&amp;'zones in city -fixed'!$A$2:$A$62&amp;"*"),0))</f>
        <v>jardines</v>
      </c>
      <c r="E632" s="1" t="e">
        <f t="array" ref="E632">INDEX(#REF!,MATCH(1,COUNTIF(B632,"*"&amp;#REF!&amp;"*"),0))</f>
        <v>#REF!</v>
      </c>
      <c r="F632" s="1" t="str">
        <f t="array" ref="F632">_xlfn.IFNA(INDEX('zones in city -fixed'!$A$2:$A$62,MATCH(1,COUNTIF(B632,"*"&amp;'zones in city -fixed'!$A$2:$A$62&amp;"*"),0)),D632)</f>
        <v>Cantera</v>
      </c>
      <c r="G632" s="5" t="s">
        <v>251</v>
      </c>
      <c r="H632" s="5" t="s">
        <v>70</v>
      </c>
      <c r="I632" s="2" t="str">
        <f t="shared" si="28"/>
        <v>6750000</v>
      </c>
      <c r="J632" s="2" t="str">
        <f t="shared" si="29"/>
        <v>300</v>
      </c>
      <c r="K632"/>
    </row>
    <row r="633" spans="1:11" thickTop="1" thickBot="1" x14ac:dyDescent="0.3">
      <c r="A633" s="5" t="s">
        <v>906</v>
      </c>
      <c r="B633" s="5" t="s">
        <v>1634</v>
      </c>
      <c r="C633" s="1" t="str">
        <f t="shared" si="27"/>
        <v>West Virginia, Campanario</v>
      </c>
      <c r="D633" s="1" t="str">
        <f t="array" ref="D633">INDEX('zones in city -fixed'!$A$2:$A$62,MATCH(1,COUNTIF(A633,"*"&amp;'zones in city -fixed'!$A$2:$A$62&amp;"*"),0))</f>
        <v>Campestre</v>
      </c>
      <c r="E633" s="1" t="e">
        <f t="array" ref="E633">INDEX(#REF!,MATCH(1,COUNTIF(B633,"*"&amp;#REF!&amp;"*"),0))</f>
        <v>#REF!</v>
      </c>
      <c r="F633" s="1" t="str">
        <f t="array" ref="F633">_xlfn.IFNA(INDEX('zones in city -fixed'!$A$2:$A$62,MATCH(1,COUNTIF(B633,"*"&amp;'zones in city -fixed'!$A$2:$A$62&amp;"*"),0)),D633)</f>
        <v>Campanario</v>
      </c>
      <c r="G633" s="5" t="s">
        <v>83</v>
      </c>
      <c r="H633" s="5" t="s">
        <v>1635</v>
      </c>
      <c r="I633" s="2" t="str">
        <f t="shared" si="28"/>
        <v>4300000</v>
      </c>
      <c r="J633" s="2" t="str">
        <f t="shared" si="29"/>
        <v>368</v>
      </c>
      <c r="K633"/>
    </row>
    <row r="634" spans="1:11" thickTop="1" thickBot="1" x14ac:dyDescent="0.3">
      <c r="A634" s="5" t="s">
        <v>2461</v>
      </c>
      <c r="B634" s="5" t="s">
        <v>2437</v>
      </c>
      <c r="C634" s="1" t="str">
        <f t="shared" si="27"/>
        <v>Avenida Transformación, Montecarlo</v>
      </c>
      <c r="D634" s="1" t="str">
        <f t="array" ref="D634">INDEX('zones in city -fixed'!$A$2:$A$62,MATCH(1,COUNTIF(A634,"*"&amp;'zones in city -fixed'!$A$2:$A$62&amp;"*"),0))</f>
        <v>Monte</v>
      </c>
      <c r="E634" s="1" t="e">
        <f t="array" ref="E634">INDEX(#REF!,MATCH(1,COUNTIF(B634,"*"&amp;#REF!&amp;"*"),0))</f>
        <v>#REF!</v>
      </c>
      <c r="F634" s="1" t="str">
        <f t="array" ref="F634">_xlfn.IFNA(INDEX('zones in city -fixed'!$A$2:$A$62,MATCH(1,COUNTIF(B634,"*"&amp;'zones in city -fixed'!$A$2:$A$62&amp;"*"),0)),D634)</f>
        <v>Monte</v>
      </c>
      <c r="G634" s="5" t="s">
        <v>2327</v>
      </c>
      <c r="H634" s="5" t="s">
        <v>1747</v>
      </c>
      <c r="I634" s="2" t="str">
        <f t="shared" si="28"/>
        <v>414390</v>
      </c>
      <c r="J634" s="2" t="str">
        <f t="shared" si="29"/>
        <v>60</v>
      </c>
      <c r="K634" s="2">
        <f>I634/J634</f>
        <v>6906.5</v>
      </c>
    </row>
    <row r="635" spans="1:11" thickTop="1" thickBot="1" x14ac:dyDescent="0.3">
      <c r="A635" s="5" t="s">
        <v>1774</v>
      </c>
      <c r="B635" s="5" t="s">
        <v>1775</v>
      </c>
      <c r="C635" s="1" t="str">
        <f t="shared" si="27"/>
        <v>Los Frailes</v>
      </c>
      <c r="D635" s="1" t="str">
        <f t="array" ref="D635">INDEX('zones in city -fixed'!$A$2:$A$62,MATCH(1,COUNTIF(A635,"*"&amp;'zones in city -fixed'!$A$2:$A$62&amp;"*"),0))</f>
        <v>Los</v>
      </c>
      <c r="E635" s="1" t="e">
        <f t="array" ref="E635">INDEX(#REF!,MATCH(1,COUNTIF(B635,"*"&amp;#REF!&amp;"*"),0))</f>
        <v>#REF!</v>
      </c>
      <c r="F635" s="1" t="str">
        <f t="array" ref="F635">_xlfn.IFNA(INDEX('zones in city -fixed'!$A$2:$A$62,MATCH(1,COUNTIF(B635,"*"&amp;'zones in city -fixed'!$A$2:$A$62&amp;"*"),0)),D635)</f>
        <v>Los</v>
      </c>
      <c r="G635" s="5" t="s">
        <v>1776</v>
      </c>
      <c r="H635" s="5" t="s">
        <v>1777</v>
      </c>
      <c r="I635" s="2" t="str">
        <f t="shared" si="28"/>
        <v>2840000</v>
      </c>
      <c r="J635" s="2" t="str">
        <f t="shared" si="29"/>
        <v>270</v>
      </c>
      <c r="K635"/>
    </row>
    <row r="636" spans="1:11" thickTop="1" thickBot="1" x14ac:dyDescent="0.3">
      <c r="A636" s="5" t="s">
        <v>1639</v>
      </c>
      <c r="B636" s="5" t="s">
        <v>1640</v>
      </c>
      <c r="C636" s="1" t="str">
        <f t="shared" si="27"/>
        <v>Oropeza00, Hacienda Carlota</v>
      </c>
      <c r="D636" s="1" t="str">
        <f t="array" ref="D636">INDEX('zones in city -fixed'!$A$2:$A$62,MATCH(1,COUNTIF(A636,"*"&amp;'zones in city -fixed'!$A$2:$A$62&amp;"*"),0))</f>
        <v>Hacienda</v>
      </c>
      <c r="E636" s="1" t="e">
        <f t="array" ref="E636">INDEX(#REF!,MATCH(1,COUNTIF(B636,"*"&amp;#REF!&amp;"*"),0))</f>
        <v>#REF!</v>
      </c>
      <c r="F636" s="1" t="str">
        <f t="array" ref="F636">_xlfn.IFNA(INDEX('zones in city -fixed'!$A$2:$A$62,MATCH(1,COUNTIF(B636,"*"&amp;'zones in city -fixed'!$A$2:$A$62&amp;"*"),0)),D636)</f>
        <v>Hacienda</v>
      </c>
      <c r="G636" s="5" t="s">
        <v>1641</v>
      </c>
      <c r="H636" s="5" t="s">
        <v>1642</v>
      </c>
      <c r="I636" s="2" t="str">
        <f t="shared" si="28"/>
        <v>1725000</v>
      </c>
      <c r="J636" s="2" t="str">
        <f t="shared" si="29"/>
        <v>119</v>
      </c>
      <c r="K636"/>
    </row>
    <row r="637" spans="1:11" thickTop="1" thickBot="1" x14ac:dyDescent="0.3">
      <c r="A637" s="5" t="s">
        <v>1643</v>
      </c>
      <c r="B637" s="5" t="s">
        <v>1644</v>
      </c>
      <c r="C637" s="1" t="str">
        <f t="shared" si="27"/>
        <v>Paseo Simón Bolivar117, Zona Centro</v>
      </c>
      <c r="D637" s="1" t="str">
        <f t="array" ref="D637">INDEX('zones in city -fixed'!$A$2:$A$62,MATCH(1,COUNTIF(A637,"*"&amp;'zones in city -fixed'!$A$2:$A$62&amp;"*"),0))</f>
        <v>Centro</v>
      </c>
      <c r="E637" s="1" t="e">
        <f t="array" ref="E637">INDEX(#REF!,MATCH(1,COUNTIF(B637,"*"&amp;#REF!&amp;"*"),0))</f>
        <v>#REF!</v>
      </c>
      <c r="F637" s="1" t="str">
        <f t="array" ref="F637">_xlfn.IFNA(INDEX('zones in city -fixed'!$A$2:$A$62,MATCH(1,COUNTIF(B637,"*"&amp;'zones in city -fixed'!$A$2:$A$62&amp;"*"),0)),D637)</f>
        <v>Centro</v>
      </c>
      <c r="G637" s="5" t="s">
        <v>354</v>
      </c>
      <c r="H637" s="5" t="s">
        <v>1207</v>
      </c>
      <c r="I637" s="2" t="str">
        <f t="shared" si="28"/>
        <v>4000000</v>
      </c>
      <c r="J637" s="2" t="str">
        <f t="shared" si="29"/>
        <v>325</v>
      </c>
      <c r="K637"/>
    </row>
    <row r="638" spans="1:11" thickTop="1" thickBot="1" x14ac:dyDescent="0.3">
      <c r="A638" s="5" t="s">
        <v>2157</v>
      </c>
      <c r="B638" s="5" t="s">
        <v>2158</v>
      </c>
      <c r="C638" s="1" t="str">
        <f t="shared" si="27"/>
        <v>Los Girasoles  Sn, Los Girasoles I</v>
      </c>
      <c r="D638" s="1" t="e">
        <f t="array" ref="D638">INDEX('zones in city -fixed'!$A$2:$A$62,MATCH(1,COUNTIF(A638,"*"&amp;'zones in city -fixed'!$A$2:$A$62&amp;"*"),0))</f>
        <v>#N/A</v>
      </c>
      <c r="E638" s="1" t="e">
        <f t="array" ref="E638">INDEX(#REF!,MATCH(1,COUNTIF(B638,"*"&amp;#REF!&amp;"*"),0))</f>
        <v>#REF!</v>
      </c>
      <c r="F638" s="1" t="str">
        <f t="array" ref="F638">_xlfn.IFNA(INDEX('zones in city -fixed'!$A$2:$A$62,MATCH(1,COUNTIF(B638,"*"&amp;'zones in city -fixed'!$A$2:$A$62&amp;"*"),0)),D638)</f>
        <v>Los</v>
      </c>
      <c r="G638" s="5" t="s">
        <v>1855</v>
      </c>
      <c r="H638" s="5" t="s">
        <v>334</v>
      </c>
      <c r="I638" s="2" t="str">
        <f t="shared" si="28"/>
        <v>840000</v>
      </c>
      <c r="J638" s="2" t="str">
        <f t="shared" si="29"/>
        <v>90</v>
      </c>
      <c r="K638"/>
    </row>
    <row r="639" spans="1:11" thickTop="1" thickBot="1" x14ac:dyDescent="0.3">
      <c r="A639" s="5" t="s">
        <v>1473</v>
      </c>
      <c r="B639" s="5" t="s">
        <v>1474</v>
      </c>
      <c r="C639" s="1" t="str">
        <f t="shared" si="27"/>
        <v>Los Girasoles Vi</v>
      </c>
      <c r="D639" s="1" t="str">
        <f t="array" ref="D639">INDEX('zones in city -fixed'!$A$2:$A$62,MATCH(1,COUNTIF(A639,"*"&amp;'zones in city -fixed'!$A$2:$A$62&amp;"*"),0))</f>
        <v>Los</v>
      </c>
      <c r="E639" s="1" t="e">
        <f t="array" ref="E639">INDEX(#REF!,MATCH(1,COUNTIF(B639,"*"&amp;#REF!&amp;"*"),0))</f>
        <v>#REF!</v>
      </c>
      <c r="F639" s="1" t="str">
        <f t="array" ref="F639">_xlfn.IFNA(INDEX('zones in city -fixed'!$A$2:$A$62,MATCH(1,COUNTIF(B639,"*"&amp;'zones in city -fixed'!$A$2:$A$62&amp;"*"),0)),D639)</f>
        <v>Los</v>
      </c>
      <c r="G639" s="5" t="s">
        <v>1475</v>
      </c>
      <c r="H639" s="5" t="s">
        <v>1046</v>
      </c>
      <c r="I639" s="2" t="str">
        <f t="shared" si="28"/>
        <v>810000</v>
      </c>
      <c r="J639" s="2" t="str">
        <f t="shared" si="29"/>
        <v>162</v>
      </c>
      <c r="K639"/>
    </row>
    <row r="640" spans="1:11" thickTop="1" thickBot="1" x14ac:dyDescent="0.3">
      <c r="A640" s="5" t="s">
        <v>1649</v>
      </c>
      <c r="B640" s="5" t="s">
        <v>1650</v>
      </c>
      <c r="C640" s="1" t="str">
        <f t="shared" si="27"/>
        <v>González Ortega 4200 - 4500, Las Granjas</v>
      </c>
      <c r="D640" s="1" t="e">
        <f t="array" ref="D640">INDEX('zones in city -fixed'!$A$2:$A$62,MATCH(1,COUNTIF(A640,"*"&amp;'zones in city -fixed'!$A$2:$A$62&amp;"*"),0))</f>
        <v>#N/A</v>
      </c>
      <c r="E640" s="1" t="e">
        <f t="array" ref="E640">INDEX(#REF!,MATCH(1,COUNTIF(B640,"*"&amp;#REF!&amp;"*"),0))</f>
        <v>#REF!</v>
      </c>
      <c r="F640" s="1" t="str">
        <f t="array" ref="F640">_xlfn.IFNA(INDEX('zones in city -fixed'!$A$2:$A$62,MATCH(1,COUNTIF(B640,"*"&amp;'zones in city -fixed'!$A$2:$A$62&amp;"*"),0)),D640)</f>
        <v>Granjas</v>
      </c>
      <c r="G640" s="5" t="s">
        <v>1651</v>
      </c>
      <c r="H640" s="5" t="s">
        <v>270</v>
      </c>
      <c r="I640" s="2" t="str">
        <f t="shared" si="28"/>
        <v>1082500</v>
      </c>
      <c r="J640" s="2" t="str">
        <f t="shared" si="29"/>
        <v>80</v>
      </c>
      <c r="K640"/>
    </row>
    <row r="641" spans="1:11" thickTop="1" thickBot="1" x14ac:dyDescent="0.3">
      <c r="A641" s="5" t="s">
        <v>418</v>
      </c>
      <c r="B641" s="5" t="s">
        <v>1652</v>
      </c>
      <c r="C641" s="1" t="str">
        <f t="shared" si="27"/>
        <v>Garcilaso De La Vega 15302 Int. 25</v>
      </c>
      <c r="D641" s="1" t="str">
        <f t="array" ref="D641">INDEX('zones in city -fixed'!$A$2:$A$62,MATCH(1,COUNTIF(A641,"*"&amp;'zones in city -fixed'!$A$2:$A$62&amp;"*"),0))</f>
        <v>norte</v>
      </c>
      <c r="E641" s="1" t="e">
        <f t="array" ref="E641">INDEX(#REF!,MATCH(1,COUNTIF(B641,"*"&amp;#REF!&amp;"*"),0))</f>
        <v>#REF!</v>
      </c>
      <c r="F641" s="1" t="str">
        <f t="array" ref="F641">_xlfn.IFNA(INDEX('zones in city -fixed'!$A$2:$A$62,MATCH(1,COUNTIF(B641,"*"&amp;'zones in city -fixed'!$A$2:$A$62&amp;"*"),0)),D641)</f>
        <v>Chihuahua 2000</v>
      </c>
      <c r="G641" s="5" t="s">
        <v>1653</v>
      </c>
      <c r="H641" s="5" t="s">
        <v>1654</v>
      </c>
      <c r="I641" s="2" t="str">
        <f t="shared" si="28"/>
        <v>580000</v>
      </c>
      <c r="J641" s="2" t="str">
        <f t="shared" si="29"/>
        <v>56</v>
      </c>
      <c r="K641"/>
    </row>
    <row r="642" spans="1:11" thickTop="1" thickBot="1" x14ac:dyDescent="0.3">
      <c r="A642" s="5" t="s">
        <v>1655</v>
      </c>
      <c r="B642" s="5" t="s">
        <v>1656</v>
      </c>
      <c r="C642" s="1" t="str">
        <f t="shared" ref="C642:C705" si="30">LEFT(B642,FIND("Chih",B642)-3)</f>
        <v>Santo Niño</v>
      </c>
      <c r="D642" s="1" t="e">
        <f t="array" ref="D642">INDEX('zones in city -fixed'!$A$2:$A$62,MATCH(1,COUNTIF(A642,"*"&amp;'zones in city -fixed'!$A$2:$A$62&amp;"*"),0))</f>
        <v>#N/A</v>
      </c>
      <c r="E642" s="1" t="e">
        <f t="array" ref="E642">INDEX(#REF!,MATCH(1,COUNTIF(B642,"*"&amp;#REF!&amp;"*"),0))</f>
        <v>#REF!</v>
      </c>
      <c r="F642" s="1" t="e">
        <f t="array" ref="F642">_xlfn.IFNA(INDEX('zones in city -fixed'!$A$2:$A$62,MATCH(1,COUNTIF(B642,"*"&amp;'zones in city -fixed'!$A$2:$A$62&amp;"*"),0)),D642)</f>
        <v>#N/A</v>
      </c>
      <c r="G642" s="5" t="s">
        <v>1657</v>
      </c>
      <c r="H642" s="5" t="s">
        <v>24</v>
      </c>
      <c r="I642" s="2" t="str">
        <f t="shared" ref="I642:I705" si="31">LEFT(G642,FIND(" ",G642)-1)</f>
        <v>2310000</v>
      </c>
      <c r="J642" s="2" t="str">
        <f t="shared" ref="J642:J705" si="32">LEFT(H642,FIND(" ",H642)-1)</f>
        <v>160</v>
      </c>
      <c r="K642"/>
    </row>
    <row r="643" spans="1:11" thickTop="1" thickBot="1" x14ac:dyDescent="0.3">
      <c r="A643" s="5" t="s">
        <v>1658</v>
      </c>
      <c r="B643" s="5" t="s">
        <v>1659</v>
      </c>
      <c r="C643" s="1" t="str">
        <f t="shared" si="30"/>
        <v>Univ. De Brescia, Lomas Universidad</v>
      </c>
      <c r="D643" s="1" t="str">
        <f t="array" ref="D643">INDEX('zones in city -fixed'!$A$2:$A$62,MATCH(1,COUNTIF(A643,"*"&amp;'zones in city -fixed'!$A$2:$A$62&amp;"*"),0))</f>
        <v>Universidad</v>
      </c>
      <c r="E643" s="1" t="e">
        <f t="array" ref="E643">INDEX(#REF!,MATCH(1,COUNTIF(B643,"*"&amp;#REF!&amp;"*"),0))</f>
        <v>#REF!</v>
      </c>
      <c r="F643" s="1" t="str">
        <f t="array" ref="F643">_xlfn.IFNA(INDEX('zones in city -fixed'!$A$2:$A$62,MATCH(1,COUNTIF(B643,"*"&amp;'zones in city -fixed'!$A$2:$A$62&amp;"*"),0)),D643)</f>
        <v>Universidad</v>
      </c>
      <c r="G643" s="5" t="s">
        <v>890</v>
      </c>
      <c r="H643" s="5" t="s">
        <v>629</v>
      </c>
      <c r="I643" s="2" t="str">
        <f t="shared" si="31"/>
        <v>2190000</v>
      </c>
      <c r="J643" s="2" t="str">
        <f t="shared" si="32"/>
        <v>144</v>
      </c>
      <c r="K643"/>
    </row>
    <row r="644" spans="1:11" thickTop="1" thickBot="1" x14ac:dyDescent="0.3">
      <c r="A644" s="5" t="s">
        <v>1660</v>
      </c>
      <c r="B644" s="5" t="s">
        <v>1661</v>
      </c>
      <c r="C644" s="1" t="str">
        <f t="shared" si="30"/>
        <v>Santa Rosa</v>
      </c>
      <c r="D644" s="1" t="str">
        <f t="array" ref="D644">INDEX('zones in city -fixed'!$A$2:$A$62,MATCH(1,COUNTIF(A644,"*"&amp;'zones in city -fixed'!$A$2:$A$62&amp;"*"),0))</f>
        <v>Santa Rosa</v>
      </c>
      <c r="E644" s="1" t="e">
        <f t="array" ref="E644">INDEX(#REF!,MATCH(1,COUNTIF(B644,"*"&amp;#REF!&amp;"*"),0))</f>
        <v>#REF!</v>
      </c>
      <c r="F644" s="1" t="str">
        <f t="array" ref="F644">_xlfn.IFNA(INDEX('zones in city -fixed'!$A$2:$A$62,MATCH(1,COUNTIF(B644,"*"&amp;'zones in city -fixed'!$A$2:$A$62&amp;"*"),0)),D644)</f>
        <v>Santa Rosa</v>
      </c>
      <c r="G644" s="5" t="s">
        <v>1106</v>
      </c>
      <c r="H644" s="5" t="s">
        <v>1364</v>
      </c>
      <c r="I644" s="2" t="str">
        <f t="shared" si="31"/>
        <v>920000</v>
      </c>
      <c r="J644" s="2" t="str">
        <f t="shared" si="32"/>
        <v>165</v>
      </c>
      <c r="K644"/>
    </row>
    <row r="645" spans="1:11" thickTop="1" thickBot="1" x14ac:dyDescent="0.3">
      <c r="A645" s="5" t="s">
        <v>355</v>
      </c>
      <c r="B645" s="5" t="s">
        <v>356</v>
      </c>
      <c r="C645" s="1" t="str">
        <f t="shared" si="30"/>
        <v>Los Huertos</v>
      </c>
      <c r="D645" s="1" t="e">
        <f t="array" ref="D645">INDEX('zones in city -fixed'!$A$2:$A$62,MATCH(1,COUNTIF(A645,"*"&amp;'zones in city -fixed'!$A$2:$A$62&amp;"*"),0))</f>
        <v>#N/A</v>
      </c>
      <c r="E645" s="1" t="e">
        <f t="array" ref="E645">INDEX(#REF!,MATCH(1,COUNTIF(B645,"*"&amp;#REF!&amp;"*"),0))</f>
        <v>#REF!</v>
      </c>
      <c r="F645" s="1" t="str">
        <f t="array" ref="F645">_xlfn.IFNA(INDEX('zones in city -fixed'!$A$2:$A$62,MATCH(1,COUNTIF(B645,"*"&amp;'zones in city -fixed'!$A$2:$A$62&amp;"*"),0)),D645)</f>
        <v>Los</v>
      </c>
      <c r="G645" s="5" t="s">
        <v>357</v>
      </c>
      <c r="H645" s="5" t="s">
        <v>358</v>
      </c>
      <c r="I645" s="2" t="str">
        <f t="shared" si="31"/>
        <v>1950000</v>
      </c>
      <c r="J645" s="2" t="str">
        <f t="shared" si="32"/>
        <v>160</v>
      </c>
      <c r="K645"/>
    </row>
    <row r="646" spans="1:11" thickTop="1" thickBot="1" x14ac:dyDescent="0.3">
      <c r="A646" s="5" t="s">
        <v>1189</v>
      </c>
      <c r="B646" s="5" t="s">
        <v>1190</v>
      </c>
      <c r="C646" s="1" t="str">
        <f t="shared" si="30"/>
        <v>Bosque De Canaima, Bosques Del Valle</v>
      </c>
      <c r="D646" s="1" t="str">
        <f t="array" ref="D646">INDEX('zones in city -fixed'!$A$2:$A$62,MATCH(1,COUNTIF(A646,"*"&amp;'zones in city -fixed'!$A$2:$A$62&amp;"*"),0))</f>
        <v>Bosque</v>
      </c>
      <c r="E646" s="1" t="e">
        <f t="array" ref="E646">INDEX(#REF!,MATCH(1,COUNTIF(B646,"*"&amp;#REF!&amp;"*"),0))</f>
        <v>#REF!</v>
      </c>
      <c r="F646" s="1" t="str">
        <f t="array" ref="F646">_xlfn.IFNA(INDEX('zones in city -fixed'!$A$2:$A$62,MATCH(1,COUNTIF(B646,"*"&amp;'zones in city -fixed'!$A$2:$A$62&amp;"*"),0)),D646)</f>
        <v>Bosque</v>
      </c>
      <c r="G646" s="5" t="s">
        <v>63</v>
      </c>
      <c r="H646" s="5" t="s">
        <v>17</v>
      </c>
      <c r="I646" s="2" t="str">
        <f t="shared" si="31"/>
        <v>5250000</v>
      </c>
      <c r="J646" s="2" t="str">
        <f t="shared" si="32"/>
        <v>350</v>
      </c>
      <c r="K646"/>
    </row>
    <row r="647" spans="1:11" thickTop="1" thickBot="1" x14ac:dyDescent="0.3">
      <c r="A647" s="5" t="s">
        <v>1649</v>
      </c>
      <c r="B647" s="5" t="s">
        <v>1666</v>
      </c>
      <c r="C647" s="1" t="str">
        <f t="shared" si="30"/>
        <v>Calle 2 De Abril 1800 - 2100, Guadalupe</v>
      </c>
      <c r="D647" s="1" t="e">
        <f t="array" ref="D647">INDEX('zones in city -fixed'!$A$2:$A$62,MATCH(1,COUNTIF(A647,"*"&amp;'zones in city -fixed'!$A$2:$A$62&amp;"*"),0))</f>
        <v>#N/A</v>
      </c>
      <c r="E647" s="1" t="e">
        <f t="array" ref="E647">INDEX(#REF!,MATCH(1,COUNTIF(B647,"*"&amp;#REF!&amp;"*"),0))</f>
        <v>#REF!</v>
      </c>
      <c r="F647" s="1" t="str">
        <f t="array" ref="F647">_xlfn.IFNA(INDEX('zones in city -fixed'!$A$2:$A$62,MATCH(1,COUNTIF(B647,"*"&amp;'zones in city -fixed'!$A$2:$A$62&amp;"*"),0)),D647)</f>
        <v>Guadalupe</v>
      </c>
      <c r="G647" s="5" t="s">
        <v>1667</v>
      </c>
      <c r="H647" s="5" t="s">
        <v>1668</v>
      </c>
      <c r="I647" s="2" t="str">
        <f t="shared" si="31"/>
        <v>1228273</v>
      </c>
      <c r="J647" s="2" t="str">
        <f t="shared" si="32"/>
        <v>490</v>
      </c>
      <c r="K647"/>
    </row>
    <row r="648" spans="1:11" thickTop="1" thickBot="1" x14ac:dyDescent="0.3">
      <c r="A648" s="5" t="s">
        <v>1261</v>
      </c>
      <c r="B648" s="5" t="s">
        <v>356</v>
      </c>
      <c r="C648" s="1" t="str">
        <f t="shared" si="30"/>
        <v>Los Huertos</v>
      </c>
      <c r="D648" s="1" t="str">
        <f t="array" ref="D648">INDEX('zones in city -fixed'!$A$2:$A$62,MATCH(1,COUNTIF(A648,"*"&amp;'zones in city -fixed'!$A$2:$A$62&amp;"*"),0))</f>
        <v>norte</v>
      </c>
      <c r="E648" s="1" t="e">
        <f t="array" ref="E648">INDEX(#REF!,MATCH(1,COUNTIF(B648,"*"&amp;#REF!&amp;"*"),0))</f>
        <v>#REF!</v>
      </c>
      <c r="F648" s="1" t="str">
        <f t="array" ref="F648">_xlfn.IFNA(INDEX('zones in city -fixed'!$A$2:$A$62,MATCH(1,COUNTIF(B648,"*"&amp;'zones in city -fixed'!$A$2:$A$62&amp;"*"),0)),D648)</f>
        <v>Los</v>
      </c>
      <c r="G648" s="5" t="s">
        <v>597</v>
      </c>
      <c r="H648" s="5" t="s">
        <v>598</v>
      </c>
      <c r="I648" s="2" t="str">
        <f t="shared" si="31"/>
        <v>3600000</v>
      </c>
      <c r="J648" s="2" t="str">
        <f t="shared" si="32"/>
        <v>217</v>
      </c>
      <c r="K648"/>
    </row>
    <row r="649" spans="1:11" thickTop="1" thickBot="1" x14ac:dyDescent="0.3">
      <c r="A649" s="5" t="s">
        <v>1671</v>
      </c>
      <c r="B649" s="5" t="s">
        <v>1672</v>
      </c>
      <c r="C649" s="1" t="str">
        <f t="shared" si="30"/>
        <v>Hacienda Del Nopal 6504, Arcadas</v>
      </c>
      <c r="D649" s="1" t="e">
        <f t="array" ref="D649">INDEX('zones in city -fixed'!$A$2:$A$62,MATCH(1,COUNTIF(A649,"*"&amp;'zones in city -fixed'!$A$2:$A$62&amp;"*"),0))</f>
        <v>#N/A</v>
      </c>
      <c r="E649" s="1" t="e">
        <f t="array" ref="E649">INDEX(#REF!,MATCH(1,COUNTIF(B649,"*"&amp;#REF!&amp;"*"),0))</f>
        <v>#REF!</v>
      </c>
      <c r="F649" s="1" t="str">
        <f t="array" ref="F649">_xlfn.IFNA(INDEX('zones in city -fixed'!$A$2:$A$62,MATCH(1,COUNTIF(B649,"*"&amp;'zones in city -fixed'!$A$2:$A$62&amp;"*"),0)),D649)</f>
        <v>Hacienda</v>
      </c>
      <c r="G649" s="5" t="s">
        <v>1673</v>
      </c>
      <c r="H649" s="5" t="s">
        <v>1604</v>
      </c>
      <c r="I649" s="2" t="str">
        <f t="shared" si="31"/>
        <v>17500000</v>
      </c>
      <c r="J649" s="2" t="str">
        <f t="shared" si="32"/>
        <v>580</v>
      </c>
      <c r="K649" s="2">
        <f>I649/J649</f>
        <v>30172.413793103449</v>
      </c>
    </row>
    <row r="650" spans="1:11" thickTop="1" thickBot="1" x14ac:dyDescent="0.3">
      <c r="A650" s="5" t="s">
        <v>1674</v>
      </c>
      <c r="B650" s="5" t="s">
        <v>26</v>
      </c>
      <c r="C650" s="1" t="str">
        <f t="shared" si="30"/>
        <v>Bosques Del Valle</v>
      </c>
      <c r="D650" s="1" t="str">
        <f t="array" ref="D650">INDEX('zones in city -fixed'!$A$2:$A$62,MATCH(1,COUNTIF(A650,"*"&amp;'zones in city -fixed'!$A$2:$A$62&amp;"*"),0))</f>
        <v>Bosque</v>
      </c>
      <c r="E650" s="1" t="e">
        <f t="array" ref="E650">INDEX(#REF!,MATCH(1,COUNTIF(B650,"*"&amp;#REF!&amp;"*"),0))</f>
        <v>#REF!</v>
      </c>
      <c r="F650" s="1" t="str">
        <f t="array" ref="F650">_xlfn.IFNA(INDEX('zones in city -fixed'!$A$2:$A$62,MATCH(1,COUNTIF(B650,"*"&amp;'zones in city -fixed'!$A$2:$A$62&amp;"*"),0)),D650)</f>
        <v>Bosque</v>
      </c>
      <c r="G650" s="5" t="s">
        <v>443</v>
      </c>
      <c r="H650" s="5" t="s">
        <v>1675</v>
      </c>
      <c r="I650" s="2" t="str">
        <f t="shared" si="31"/>
        <v>5800000</v>
      </c>
      <c r="J650" s="2" t="str">
        <f t="shared" si="32"/>
        <v>281</v>
      </c>
      <c r="K650"/>
    </row>
    <row r="651" spans="1:11" thickTop="1" thickBot="1" x14ac:dyDescent="0.3">
      <c r="A651" s="5" t="s">
        <v>8</v>
      </c>
      <c r="B651" s="5" t="s">
        <v>1612</v>
      </c>
      <c r="C651" s="1" t="str">
        <f t="shared" si="30"/>
        <v>Los Leones</v>
      </c>
      <c r="D651" s="1" t="e">
        <f t="array" ref="D651">INDEX('zones in city -fixed'!$A$2:$A$62,MATCH(1,COUNTIF(A651,"*"&amp;'zones in city -fixed'!$A$2:$A$62&amp;"*"),0))</f>
        <v>#N/A</v>
      </c>
      <c r="E651" s="1" t="e">
        <f t="array" ref="E651">INDEX(#REF!,MATCH(1,COUNTIF(B651,"*"&amp;#REF!&amp;"*"),0))</f>
        <v>#REF!</v>
      </c>
      <c r="F651" s="1" t="str">
        <f t="array" ref="F651">_xlfn.IFNA(INDEX('zones in city -fixed'!$A$2:$A$62,MATCH(1,COUNTIF(B651,"*"&amp;'zones in city -fixed'!$A$2:$A$62&amp;"*"),0)),D651)</f>
        <v>Leon</v>
      </c>
      <c r="G651" s="5" t="s">
        <v>130</v>
      </c>
      <c r="H651" s="5" t="s">
        <v>334</v>
      </c>
      <c r="I651" s="2" t="str">
        <f t="shared" si="31"/>
        <v>1400000</v>
      </c>
      <c r="J651" s="2" t="str">
        <f t="shared" si="32"/>
        <v>90</v>
      </c>
      <c r="K651"/>
    </row>
    <row r="652" spans="1:11" thickTop="1" thickBot="1" x14ac:dyDescent="0.3">
      <c r="A652" s="5" t="s">
        <v>842</v>
      </c>
      <c r="B652" s="5" t="s">
        <v>843</v>
      </c>
      <c r="C652" s="1" t="str">
        <f t="shared" si="30"/>
        <v>Los Mexicanos, El Sacramento</v>
      </c>
      <c r="D652" s="1" t="str">
        <f t="array" ref="D652">INDEX('zones in city -fixed'!$A$2:$A$62,MATCH(1,COUNTIF(A652,"*"&amp;'zones in city -fixed'!$A$2:$A$62&amp;"*"),0))</f>
        <v>norte</v>
      </c>
      <c r="E652" s="1" t="e">
        <f t="array" ref="E652">INDEX(#REF!,MATCH(1,COUNTIF(B652,"*"&amp;#REF!&amp;"*"),0))</f>
        <v>#REF!</v>
      </c>
      <c r="F652" s="1" t="str">
        <f t="array" ref="F652">_xlfn.IFNA(INDEX('zones in city -fixed'!$A$2:$A$62,MATCH(1,COUNTIF(B652,"*"&amp;'zones in city -fixed'!$A$2:$A$62&amp;"*"),0)),D652)</f>
        <v>Los</v>
      </c>
      <c r="G652" s="5" t="s">
        <v>168</v>
      </c>
      <c r="H652" s="5" t="s">
        <v>142</v>
      </c>
      <c r="I652" s="2" t="str">
        <f t="shared" si="31"/>
        <v>1700000</v>
      </c>
      <c r="J652" s="2" t="str">
        <f t="shared" si="32"/>
        <v>309</v>
      </c>
      <c r="K652" s="2">
        <f>I652/J652</f>
        <v>5501.6181229773465</v>
      </c>
    </row>
    <row r="653" spans="1:11" thickTop="1" thickBot="1" x14ac:dyDescent="0.3">
      <c r="A653" s="5" t="s">
        <v>1085</v>
      </c>
      <c r="B653" s="5" t="s">
        <v>1086</v>
      </c>
      <c r="C653" s="1" t="str">
        <f t="shared" si="30"/>
        <v>Los Mezquites</v>
      </c>
      <c r="D653" s="1" t="e">
        <f t="array" ref="D653">INDEX('zones in city -fixed'!$A$2:$A$62,MATCH(1,COUNTIF(A653,"*"&amp;'zones in city -fixed'!$A$2:$A$62&amp;"*"),0))</f>
        <v>#N/A</v>
      </c>
      <c r="E653" s="1" t="e">
        <f t="array" ref="E653">INDEX(#REF!,MATCH(1,COUNTIF(B653,"*"&amp;#REF!&amp;"*"),0))</f>
        <v>#REF!</v>
      </c>
      <c r="F653" s="1" t="str">
        <f t="array" ref="F653">_xlfn.IFNA(INDEX('zones in city -fixed'!$A$2:$A$62,MATCH(1,COUNTIF(B653,"*"&amp;'zones in city -fixed'!$A$2:$A$62&amp;"*"),0)),D653)</f>
        <v>Los</v>
      </c>
      <c r="G653" s="5" t="s">
        <v>314</v>
      </c>
      <c r="H653" s="5" t="s">
        <v>1046</v>
      </c>
      <c r="I653" s="2" t="str">
        <f t="shared" si="31"/>
        <v>1200000</v>
      </c>
      <c r="J653" s="2" t="str">
        <f t="shared" si="32"/>
        <v>162</v>
      </c>
      <c r="K653"/>
    </row>
    <row r="654" spans="1:11" thickTop="1" thickBot="1" x14ac:dyDescent="0.3">
      <c r="A654" s="5" t="s">
        <v>1683</v>
      </c>
      <c r="B654" s="5" t="s">
        <v>1372</v>
      </c>
      <c r="C654" s="1" t="str">
        <f t="shared" si="30"/>
        <v>Villas Del Rey I, Ii Y Iii</v>
      </c>
      <c r="D654" s="1" t="str">
        <f t="array" ref="D654">INDEX('zones in city -fixed'!$A$2:$A$62,MATCH(1,COUNTIF(A654,"*"&amp;'zones in city -fixed'!$A$2:$A$62&amp;"*"),0))</f>
        <v>Villa</v>
      </c>
      <c r="E654" s="1" t="e">
        <f t="array" ref="E654">INDEX(#REF!,MATCH(1,COUNTIF(B654,"*"&amp;#REF!&amp;"*"),0))</f>
        <v>#REF!</v>
      </c>
      <c r="F654" s="1" t="str">
        <f t="array" ref="F654">_xlfn.IFNA(INDEX('zones in city -fixed'!$A$2:$A$62,MATCH(1,COUNTIF(B654,"*"&amp;'zones in city -fixed'!$A$2:$A$62&amp;"*"),0)),D654)</f>
        <v>Villa</v>
      </c>
      <c r="G654" s="5" t="s">
        <v>1684</v>
      </c>
      <c r="H654" s="5" t="s">
        <v>1665</v>
      </c>
      <c r="I654" s="2" t="str">
        <f t="shared" si="31"/>
        <v>995000</v>
      </c>
      <c r="J654" s="2" t="str">
        <f t="shared" si="32"/>
        <v>142</v>
      </c>
      <c r="K654"/>
    </row>
    <row r="655" spans="1:11" thickTop="1" thickBot="1" x14ac:dyDescent="0.3">
      <c r="A655" s="5" t="s">
        <v>1685</v>
      </c>
      <c r="B655" s="5" t="s">
        <v>1686</v>
      </c>
      <c r="C655" s="1" t="str">
        <f t="shared" si="30"/>
        <v>Arbol De Navidad, Lomas De Montecarlo</v>
      </c>
      <c r="D655" s="1" t="str">
        <f t="array" ref="D655">INDEX('zones in city -fixed'!$A$2:$A$62,MATCH(1,COUNTIF(A655,"*"&amp;'zones in city -fixed'!$A$2:$A$62&amp;"*"),0))</f>
        <v>Monte</v>
      </c>
      <c r="E655" s="1" t="e">
        <f t="array" ref="E655">INDEX(#REF!,MATCH(1,COUNTIF(B655,"*"&amp;#REF!&amp;"*"),0))</f>
        <v>#REF!</v>
      </c>
      <c r="F655" s="1" t="str">
        <f t="array" ref="F655">_xlfn.IFNA(INDEX('zones in city -fixed'!$A$2:$A$62,MATCH(1,COUNTIF(B655,"*"&amp;'zones in city -fixed'!$A$2:$A$62&amp;"*"),0)),D655)</f>
        <v>Monte</v>
      </c>
      <c r="G655" s="5" t="s">
        <v>1554</v>
      </c>
      <c r="H655" s="5" t="s">
        <v>58</v>
      </c>
      <c r="I655" s="2" t="str">
        <f t="shared" si="31"/>
        <v>1980000</v>
      </c>
      <c r="J655" s="2" t="str">
        <f t="shared" si="32"/>
        <v>200</v>
      </c>
      <c r="K655" s="2">
        <f>I655/J655</f>
        <v>9900</v>
      </c>
    </row>
    <row r="656" spans="1:11" thickTop="1" thickBot="1" x14ac:dyDescent="0.3">
      <c r="A656" s="5" t="s">
        <v>1844</v>
      </c>
      <c r="B656" s="5" t="s">
        <v>1845</v>
      </c>
      <c r="C656" s="1" t="str">
        <f t="shared" si="30"/>
        <v>Los Mezquites, Los Mezquites</v>
      </c>
      <c r="D656" s="1" t="str">
        <f t="array" ref="D656">INDEX('zones in city -fixed'!$A$2:$A$62,MATCH(1,COUNTIF(A656,"*"&amp;'zones in city -fixed'!$A$2:$A$62&amp;"*"),0))</f>
        <v>Los</v>
      </c>
      <c r="E656" s="1" t="e">
        <f t="array" ref="E656">INDEX(#REF!,MATCH(1,COUNTIF(B656,"*"&amp;#REF!&amp;"*"),0))</f>
        <v>#REF!</v>
      </c>
      <c r="F656" s="1" t="str">
        <f t="array" ref="F656">_xlfn.IFNA(INDEX('zones in city -fixed'!$A$2:$A$62,MATCH(1,COUNTIF(B656,"*"&amp;'zones in city -fixed'!$A$2:$A$62&amp;"*"),0)),D656)</f>
        <v>Los</v>
      </c>
      <c r="G656" s="5" t="s">
        <v>869</v>
      </c>
      <c r="H656" s="5" t="s">
        <v>1846</v>
      </c>
      <c r="I656" s="2" t="str">
        <f t="shared" si="31"/>
        <v>1250000</v>
      </c>
      <c r="J656" s="2" t="str">
        <f t="shared" si="32"/>
        <v>170</v>
      </c>
      <c r="K656"/>
    </row>
    <row r="657" spans="1:11" thickTop="1" thickBot="1" x14ac:dyDescent="0.3">
      <c r="A657" s="5" t="s">
        <v>1853</v>
      </c>
      <c r="B657" s="5" t="s">
        <v>1854</v>
      </c>
      <c r="C657" s="1" t="str">
        <f t="shared" si="30"/>
        <v>Los Portales</v>
      </c>
      <c r="D657" s="1" t="str">
        <f t="array" ref="D657">INDEX('zones in city -fixed'!$A$2:$A$62,MATCH(1,COUNTIF(A657,"*"&amp;'zones in city -fixed'!$A$2:$A$62&amp;"*"),0))</f>
        <v>Los</v>
      </c>
      <c r="E657" s="1" t="e">
        <f t="array" ref="E657">INDEX(#REF!,MATCH(1,COUNTIF(B657,"*"&amp;#REF!&amp;"*"),0))</f>
        <v>#REF!</v>
      </c>
      <c r="F657" s="1" t="str">
        <f t="array" ref="F657">_xlfn.IFNA(INDEX('zones in city -fixed'!$A$2:$A$62,MATCH(1,COUNTIF(B657,"*"&amp;'zones in city -fixed'!$A$2:$A$62&amp;"*"),0)),D657)</f>
        <v>Los</v>
      </c>
      <c r="G657" s="5" t="s">
        <v>1855</v>
      </c>
      <c r="H657" s="5" t="s">
        <v>1856</v>
      </c>
      <c r="I657" s="2" t="str">
        <f t="shared" si="31"/>
        <v>840000</v>
      </c>
      <c r="J657" s="2" t="str">
        <f t="shared" si="32"/>
        <v>59</v>
      </c>
      <c r="K657"/>
    </row>
    <row r="658" spans="1:11" thickTop="1" thickBot="1" x14ac:dyDescent="0.3">
      <c r="A658" s="5" t="s">
        <v>851</v>
      </c>
      <c r="B658" s="5" t="s">
        <v>852</v>
      </c>
      <c r="C658" s="1" t="str">
        <f t="shared" si="30"/>
        <v>Lourdes Garza, Lázaro Cárdenas</v>
      </c>
      <c r="D658" s="1" t="str">
        <f t="array" ref="D658">INDEX('zones in city -fixed'!$A$2:$A$62,MATCH(1,COUNTIF(A658,"*"&amp;'zones in city -fixed'!$A$2:$A$62&amp;"*"),0))</f>
        <v>sur</v>
      </c>
      <c r="E658" s="1" t="e">
        <f t="array" ref="E658">INDEX(#REF!,MATCH(1,COUNTIF(B658,"*"&amp;#REF!&amp;"*"),0))</f>
        <v>#REF!</v>
      </c>
      <c r="F658" s="1" t="str">
        <f t="array" ref="F658">_xlfn.IFNA(INDEX('zones in city -fixed'!$A$2:$A$62,MATCH(1,COUNTIF(B658,"*"&amp;'zones in city -fixed'!$A$2:$A$62&amp;"*"),0)),D658)</f>
        <v>sur</v>
      </c>
      <c r="G658" s="5" t="s">
        <v>853</v>
      </c>
      <c r="H658" s="5" t="s">
        <v>854</v>
      </c>
      <c r="I658" s="2" t="str">
        <f t="shared" si="31"/>
        <v>1190000</v>
      </c>
      <c r="J658" s="2" t="str">
        <f t="shared" si="32"/>
        <v>180</v>
      </c>
      <c r="K658" s="2">
        <f>I658/J658</f>
        <v>6611.1111111111113</v>
      </c>
    </row>
    <row r="659" spans="1:11" thickTop="1" thickBot="1" x14ac:dyDescent="0.3">
      <c r="A659" s="5" t="s">
        <v>2311</v>
      </c>
      <c r="B659" s="5" t="s">
        <v>2312</v>
      </c>
      <c r="C659" s="1" t="str">
        <f t="shared" si="30"/>
        <v>Borgoña 1308, Ciudad Juárez</v>
      </c>
      <c r="D659" s="1" t="e">
        <f t="array" ref="D659">INDEX('zones in city -fixed'!$A$2:$A$62,MATCH(1,COUNTIF(A659,"*"&amp;'zones in city -fixed'!$A$2:$A$62&amp;"*"),0))</f>
        <v>#N/A</v>
      </c>
      <c r="E659" s="1" t="e">
        <f t="array" ref="E659">INDEX(#REF!,MATCH(1,COUNTIF(B659,"*"&amp;#REF!&amp;"*"),0))</f>
        <v>#REF!</v>
      </c>
      <c r="F659" s="1" t="str">
        <f t="array" ref="F659">_xlfn.IFNA(INDEX('zones in city -fixed'!$A$2:$A$62,MATCH(1,COUNTIF(B659,"*"&amp;'zones in city -fixed'!$A$2:$A$62&amp;"*"),0)),D659)</f>
        <v>Nuevo</v>
      </c>
      <c r="G659" s="5" t="s">
        <v>2313</v>
      </c>
      <c r="H659" s="5" t="s">
        <v>11</v>
      </c>
      <c r="I659" s="2" t="str">
        <f t="shared" si="31"/>
        <v>1489050</v>
      </c>
      <c r="J659" s="2" t="str">
        <f t="shared" si="32"/>
        <v>175</v>
      </c>
      <c r="K659" s="2">
        <f>I659/J659</f>
        <v>8508.8571428571431</v>
      </c>
    </row>
    <row r="660" spans="1:11" thickTop="1" thickBot="1" x14ac:dyDescent="0.3">
      <c r="A660" s="5" t="s">
        <v>385</v>
      </c>
      <c r="B660" s="5" t="s">
        <v>653</v>
      </c>
      <c r="C660" s="1" t="str">
        <f t="shared" si="30"/>
        <v>Leticia, Lomas Del Santuario</v>
      </c>
      <c r="D660" s="1" t="str">
        <f t="array" ref="D660">INDEX('zones in city -fixed'!$A$2:$A$62,MATCH(1,COUNTIF(A660,"*"&amp;'zones in city -fixed'!$A$2:$A$62&amp;"*"),0))</f>
        <v>Lomas del Santuario</v>
      </c>
      <c r="E660" s="1" t="e">
        <f t="array" ref="E660">INDEX(#REF!,MATCH(1,COUNTIF(B660,"*"&amp;#REF!&amp;"*"),0))</f>
        <v>#REF!</v>
      </c>
      <c r="F660" s="1" t="str">
        <f t="array" ref="F660">_xlfn.IFNA(INDEX('zones in city -fixed'!$A$2:$A$62,MATCH(1,COUNTIF(B660,"*"&amp;'zones in city -fixed'!$A$2:$A$62&amp;"*"),0)),D660)</f>
        <v>Lomas del Santuario</v>
      </c>
      <c r="G660" s="5" t="s">
        <v>1695</v>
      </c>
      <c r="H660" s="5" t="s">
        <v>1696</v>
      </c>
      <c r="I660" s="2" t="str">
        <f t="shared" si="31"/>
        <v>6320000</v>
      </c>
      <c r="J660" s="2" t="str">
        <f t="shared" si="32"/>
        <v>474</v>
      </c>
      <c r="K660"/>
    </row>
    <row r="661" spans="1:11" thickTop="1" thickBot="1" x14ac:dyDescent="0.3">
      <c r="A661" s="5" t="s">
        <v>960</v>
      </c>
      <c r="B661" s="5" t="s">
        <v>961</v>
      </c>
      <c r="C661" s="1" t="str">
        <f t="shared" si="30"/>
        <v>Juan Escutia, Infonavit Nacional</v>
      </c>
      <c r="D661" s="1" t="e">
        <f t="array" ref="D661">INDEX('zones in city -fixed'!$A$2:$A$62,MATCH(1,COUNTIF(A661,"*"&amp;'zones in city -fixed'!$A$2:$A$62&amp;"*"),0))</f>
        <v>#N/A</v>
      </c>
      <c r="E661" s="1" t="e">
        <f t="array" ref="E661">INDEX(#REF!,MATCH(1,COUNTIF(B661,"*"&amp;#REF!&amp;"*"),0))</f>
        <v>#REF!</v>
      </c>
      <c r="F661" s="1" t="e">
        <f t="array" ref="F661">_xlfn.IFNA(INDEX('zones in city -fixed'!$A$2:$A$62,MATCH(1,COUNTIF(B661,"*"&amp;'zones in city -fixed'!$A$2:$A$62&amp;"*"),0)),D661)</f>
        <v>#N/A</v>
      </c>
      <c r="G661" s="5" t="s">
        <v>333</v>
      </c>
      <c r="H661" s="5" t="s">
        <v>633</v>
      </c>
      <c r="I661" s="2" t="str">
        <f t="shared" si="31"/>
        <v>1500000</v>
      </c>
      <c r="J661" s="2" t="str">
        <f t="shared" si="32"/>
        <v>120</v>
      </c>
      <c r="K661" s="2">
        <f>I661/J661</f>
        <v>12500</v>
      </c>
    </row>
    <row r="662" spans="1:11" thickTop="1" thickBot="1" x14ac:dyDescent="0.3">
      <c r="A662" s="5" t="s">
        <v>2368</v>
      </c>
      <c r="B662" s="5" t="s">
        <v>2369</v>
      </c>
      <c r="C662" s="1" t="str">
        <f t="shared" si="30"/>
        <v>Llanura Sabal</v>
      </c>
      <c r="D662" s="1" t="str">
        <f t="array" ref="D662">INDEX('zones in city -fixed'!$A$2:$A$62,MATCH(1,COUNTIF(A662,"*"&amp;'zones in city -fixed'!$A$2:$A$62&amp;"*"),0))</f>
        <v>Monte</v>
      </c>
      <c r="E662" s="1" t="e">
        <f t="array" ref="E662">INDEX(#REF!,MATCH(1,COUNTIF(B662,"*"&amp;#REF!&amp;"*"),0))</f>
        <v>#REF!</v>
      </c>
      <c r="F662" s="1" t="str">
        <f t="array" ref="F662">_xlfn.IFNA(INDEX('zones in city -fixed'!$A$2:$A$62,MATCH(1,COUNTIF(B662,"*"&amp;'zones in city -fixed'!$A$2:$A$62&amp;"*"),0)),D662)</f>
        <v>Monte</v>
      </c>
      <c r="G662" s="5" t="s">
        <v>2370</v>
      </c>
      <c r="H662" s="5" t="s">
        <v>854</v>
      </c>
      <c r="I662" s="2" t="str">
        <f t="shared" si="31"/>
        <v>1166258</v>
      </c>
      <c r="J662" s="2" t="str">
        <f t="shared" si="32"/>
        <v>180</v>
      </c>
      <c r="K662" s="2">
        <f>I662/J662</f>
        <v>6479.2111111111108</v>
      </c>
    </row>
    <row r="663" spans="1:11" thickTop="1" thickBot="1" x14ac:dyDescent="0.3">
      <c r="A663" s="5" t="s">
        <v>1702</v>
      </c>
      <c r="B663" s="5" t="s">
        <v>1703</v>
      </c>
      <c r="C663" s="1" t="str">
        <f t="shared" si="30"/>
        <v>Montes De Toledos 4674, Cumbres Universidad Ii</v>
      </c>
      <c r="D663" s="1" t="str">
        <f t="array" ref="D663">INDEX('zones in city -fixed'!$A$2:$A$62,MATCH(1,COUNTIF(A663,"*"&amp;'zones in city -fixed'!$A$2:$A$62&amp;"*"),0))</f>
        <v>Cumbres</v>
      </c>
      <c r="E663" s="1" t="e">
        <f t="array" ref="E663">INDEX(#REF!,MATCH(1,COUNTIF(B663,"*"&amp;#REF!&amp;"*"),0))</f>
        <v>#REF!</v>
      </c>
      <c r="F663" s="1" t="str">
        <f t="array" ref="F663">_xlfn.IFNA(INDEX('zones in city -fixed'!$A$2:$A$62,MATCH(1,COUNTIF(B663,"*"&amp;'zones in city -fixed'!$A$2:$A$62&amp;"*"),0)),D663)</f>
        <v>Cumbres</v>
      </c>
      <c r="G663" s="5" t="s">
        <v>1704</v>
      </c>
      <c r="H663" s="5" t="s">
        <v>1680</v>
      </c>
      <c r="I663" s="2" t="str">
        <f t="shared" si="31"/>
        <v>1750000</v>
      </c>
      <c r="J663" s="2" t="str">
        <f t="shared" si="32"/>
        <v>91</v>
      </c>
      <c r="K663"/>
    </row>
    <row r="664" spans="1:11" thickTop="1" thickBot="1" x14ac:dyDescent="0.3">
      <c r="A664" s="5" t="s">
        <v>1705</v>
      </c>
      <c r="B664" s="5" t="s">
        <v>1706</v>
      </c>
      <c r="C664" s="1" t="str">
        <f t="shared" si="30"/>
        <v>Marcotsa, Las Canteras</v>
      </c>
      <c r="D664" s="1" t="str">
        <f t="array" ref="D664">INDEX('zones in city -fixed'!$A$2:$A$62,MATCH(1,COUNTIF(A664,"*"&amp;'zones in city -fixed'!$A$2:$A$62&amp;"*"),0))</f>
        <v>Cantera</v>
      </c>
      <c r="E664" s="1" t="e">
        <f t="array" ref="E664">INDEX(#REF!,MATCH(1,COUNTIF(B664,"*"&amp;#REF!&amp;"*"),0))</f>
        <v>#REF!</v>
      </c>
      <c r="F664" s="1" t="str">
        <f t="array" ref="F664">_xlfn.IFNA(INDEX('zones in city -fixed'!$A$2:$A$62,MATCH(1,COUNTIF(B664,"*"&amp;'zones in city -fixed'!$A$2:$A$62&amp;"*"),0)),D664)</f>
        <v>Cantera</v>
      </c>
      <c r="G664" s="5" t="s">
        <v>320</v>
      </c>
      <c r="H664" s="5" t="s">
        <v>64</v>
      </c>
      <c r="I664" s="2" t="str">
        <f t="shared" si="31"/>
        <v>5300000</v>
      </c>
      <c r="J664" s="2" t="str">
        <f t="shared" si="32"/>
        <v>275</v>
      </c>
      <c r="K664"/>
    </row>
    <row r="665" spans="1:11" thickTop="1" thickBot="1" x14ac:dyDescent="0.3">
      <c r="A665" s="5" t="s">
        <v>1453</v>
      </c>
      <c r="B665" s="5" t="s">
        <v>1454</v>
      </c>
      <c r="C665" s="1" t="str">
        <f t="shared" si="30"/>
        <v>Mar De Bengala #3602</v>
      </c>
      <c r="D665" s="1" t="e">
        <f t="array" ref="D665">INDEX('zones in city -fixed'!$A$2:$A$62,MATCH(1,COUNTIF(A665,"*"&amp;'zones in city -fixed'!$A$2:$A$62&amp;"*"),0))</f>
        <v>#N/A</v>
      </c>
      <c r="E665" s="1" t="e">
        <f t="array" ref="E665">INDEX(#REF!,MATCH(1,COUNTIF(B665,"*"&amp;#REF!&amp;"*"),0))</f>
        <v>#REF!</v>
      </c>
      <c r="F665" s="1" t="e">
        <f t="array" ref="F665">_xlfn.IFNA(INDEX('zones in city -fixed'!$A$2:$A$62,MATCH(1,COUNTIF(B665,"*"&amp;'zones in city -fixed'!$A$2:$A$62&amp;"*"),0)),D665)</f>
        <v>#N/A</v>
      </c>
      <c r="G665" s="5" t="s">
        <v>1155</v>
      </c>
      <c r="H665" s="5" t="s">
        <v>880</v>
      </c>
      <c r="I665" s="2" t="str">
        <f t="shared" si="31"/>
        <v>1690000</v>
      </c>
      <c r="J665" s="2" t="str">
        <f t="shared" si="32"/>
        <v>240</v>
      </c>
      <c r="K665"/>
    </row>
    <row r="666" spans="1:11" thickTop="1" thickBot="1" x14ac:dyDescent="0.3">
      <c r="A666" s="5" t="s">
        <v>1709</v>
      </c>
      <c r="B666" s="5" t="s">
        <v>1710</v>
      </c>
      <c r="C666" s="1" t="str">
        <f t="shared" si="30"/>
        <v>N/a 00, Las Canteras</v>
      </c>
      <c r="D666" s="1" t="str">
        <f t="array" ref="D666">INDEX('zones in city -fixed'!$A$2:$A$62,MATCH(1,COUNTIF(A666,"*"&amp;'zones in city -fixed'!$A$2:$A$62&amp;"*"),0))</f>
        <v>Cantera</v>
      </c>
      <c r="E666" s="1" t="e">
        <f t="array" ref="E666">INDEX(#REF!,MATCH(1,COUNTIF(B666,"*"&amp;#REF!&amp;"*"),0))</f>
        <v>#REF!</v>
      </c>
      <c r="F666" s="1" t="str">
        <f t="array" ref="F666">_xlfn.IFNA(INDEX('zones in city -fixed'!$A$2:$A$62,MATCH(1,COUNTIF(B666,"*"&amp;'zones in city -fixed'!$A$2:$A$62&amp;"*"),0)),D666)</f>
        <v>Cantera</v>
      </c>
      <c r="G666" s="5" t="s">
        <v>1711</v>
      </c>
      <c r="H666" s="5" t="s">
        <v>1682</v>
      </c>
      <c r="I666" s="2" t="str">
        <f t="shared" si="31"/>
        <v>5690000</v>
      </c>
      <c r="J666" s="2" t="str">
        <f t="shared" si="32"/>
        <v>310</v>
      </c>
      <c r="K666"/>
    </row>
    <row r="667" spans="1:11" thickTop="1" thickBot="1" x14ac:dyDescent="0.3">
      <c r="A667" s="5" t="s">
        <v>1712</v>
      </c>
      <c r="B667" s="5" t="s">
        <v>1713</v>
      </c>
      <c r="C667" s="1" t="str">
        <f t="shared" si="30"/>
        <v>Escudero, 405, San Felipe Viejo</v>
      </c>
      <c r="D667" s="1" t="str">
        <f t="array" ref="D667">INDEX('zones in city -fixed'!$A$2:$A$62,MATCH(1,COUNTIF(A667,"*"&amp;'zones in city -fixed'!$A$2:$A$62&amp;"*"),0))</f>
        <v>San Felipe</v>
      </c>
      <c r="E667" s="1" t="e">
        <f t="array" ref="E667">INDEX(#REF!,MATCH(1,COUNTIF(B667,"*"&amp;#REF!&amp;"*"),0))</f>
        <v>#REF!</v>
      </c>
      <c r="F667" s="1" t="str">
        <f t="array" ref="F667">_xlfn.IFNA(INDEX('zones in city -fixed'!$A$2:$A$62,MATCH(1,COUNTIF(B667,"*"&amp;'zones in city -fixed'!$A$2:$A$62&amp;"*"),0)),D667)</f>
        <v>San Felipe</v>
      </c>
      <c r="G667" s="5" t="s">
        <v>116</v>
      </c>
      <c r="H667" s="5" t="s">
        <v>117</v>
      </c>
      <c r="I667" s="2" t="str">
        <f t="shared" si="31"/>
        <v>5500000</v>
      </c>
      <c r="J667" s="2" t="str">
        <f t="shared" si="32"/>
        <v>287</v>
      </c>
      <c r="K667"/>
    </row>
    <row r="668" spans="1:11" thickTop="1" thickBot="1" x14ac:dyDescent="0.3">
      <c r="A668" s="5" t="s">
        <v>1714</v>
      </c>
      <c r="B668" s="5" t="s">
        <v>1715</v>
      </c>
      <c r="C668" s="1" t="str">
        <f t="shared" si="30"/>
        <v>Filosofia314, Magisterial Universidad</v>
      </c>
      <c r="D668" s="1" t="str">
        <f t="array" ref="D668">INDEX('zones in city -fixed'!$A$2:$A$62,MATCH(1,COUNTIF(A668,"*"&amp;'zones in city -fixed'!$A$2:$A$62&amp;"*"),0))</f>
        <v>Universidad</v>
      </c>
      <c r="E668" s="1" t="e">
        <f t="array" ref="E668">INDEX(#REF!,MATCH(1,COUNTIF(B668,"*"&amp;#REF!&amp;"*"),0))</f>
        <v>#REF!</v>
      </c>
      <c r="F668" s="1" t="str">
        <f t="array" ref="F668">_xlfn.IFNA(INDEX('zones in city -fixed'!$A$2:$A$62,MATCH(1,COUNTIF(B668,"*"&amp;'zones in city -fixed'!$A$2:$A$62&amp;"*"),0)),D668)</f>
        <v>Universidad</v>
      </c>
      <c r="G668" s="5" t="s">
        <v>326</v>
      </c>
      <c r="H668" s="5" t="s">
        <v>698</v>
      </c>
      <c r="I668" s="2" t="str">
        <f t="shared" si="31"/>
        <v>2995000</v>
      </c>
      <c r="J668" s="2" t="str">
        <f t="shared" si="32"/>
        <v>268</v>
      </c>
      <c r="K668"/>
    </row>
    <row r="669" spans="1:11" thickTop="1" thickBot="1" x14ac:dyDescent="0.3">
      <c r="A669" s="5" t="s">
        <v>1716</v>
      </c>
      <c r="B669" s="5" t="s">
        <v>1717</v>
      </c>
      <c r="C669" s="1" t="str">
        <f t="shared" si="30"/>
        <v>Quinta Y Media, 1180, San Felipe Viejo</v>
      </c>
      <c r="D669" s="1" t="str">
        <f t="array" ref="D669">INDEX('zones in city -fixed'!$A$2:$A$62,MATCH(1,COUNTIF(A669,"*"&amp;'zones in city -fixed'!$A$2:$A$62&amp;"*"),0))</f>
        <v>San Felipe</v>
      </c>
      <c r="E669" s="1" t="e">
        <f t="array" ref="E669">INDEX(#REF!,MATCH(1,COUNTIF(B669,"*"&amp;#REF!&amp;"*"),0))</f>
        <v>#REF!</v>
      </c>
      <c r="F669" s="1" t="str">
        <f t="array" ref="F669">_xlfn.IFNA(INDEX('zones in city -fixed'!$A$2:$A$62,MATCH(1,COUNTIF(B669,"*"&amp;'zones in city -fixed'!$A$2:$A$62&amp;"*"),0)),D669)</f>
        <v>San Felipe</v>
      </c>
      <c r="G669" s="5" t="s">
        <v>632</v>
      </c>
      <c r="H669" s="5" t="s">
        <v>68</v>
      </c>
      <c r="I669" s="2" t="str">
        <f t="shared" si="31"/>
        <v>2320000</v>
      </c>
      <c r="J669" s="2" t="str">
        <f t="shared" si="32"/>
        <v>319</v>
      </c>
      <c r="K669"/>
    </row>
    <row r="670" spans="1:11" thickTop="1" thickBot="1" x14ac:dyDescent="0.3">
      <c r="A670" s="5" t="s">
        <v>1718</v>
      </c>
      <c r="B670" s="5" t="s">
        <v>1719</v>
      </c>
      <c r="C670" s="1" t="str">
        <f t="shared" si="30"/>
        <v>Hacienda Camila</v>
      </c>
      <c r="D670" s="1" t="str">
        <f t="array" ref="D670">INDEX('zones in city -fixed'!$A$2:$A$62,MATCH(1,COUNTIF(A670,"*"&amp;'zones in city -fixed'!$A$2:$A$62&amp;"*"),0))</f>
        <v>Hacienda</v>
      </c>
      <c r="E670" s="1" t="e">
        <f t="array" ref="E670">INDEX(#REF!,MATCH(1,COUNTIF(B670,"*"&amp;#REF!&amp;"*"),0))</f>
        <v>#REF!</v>
      </c>
      <c r="F670" s="1" t="str">
        <f t="array" ref="F670">_xlfn.IFNA(INDEX('zones in city -fixed'!$A$2:$A$62,MATCH(1,COUNTIF(B670,"*"&amp;'zones in city -fixed'!$A$2:$A$62&amp;"*"),0)),D670)</f>
        <v>Hacienda</v>
      </c>
      <c r="G670" s="5" t="s">
        <v>357</v>
      </c>
      <c r="H670" s="5" t="s">
        <v>633</v>
      </c>
      <c r="I670" s="2" t="str">
        <f t="shared" si="31"/>
        <v>1950000</v>
      </c>
      <c r="J670" s="2" t="str">
        <f t="shared" si="32"/>
        <v>120</v>
      </c>
      <c r="K670"/>
    </row>
    <row r="671" spans="1:11" thickTop="1" thickBot="1" x14ac:dyDescent="0.3">
      <c r="A671" s="5" t="s">
        <v>1720</v>
      </c>
      <c r="B671" s="5" t="s">
        <v>1721</v>
      </c>
      <c r="C671" s="1" t="str">
        <f t="shared" si="30"/>
        <v>28, Santa Rita</v>
      </c>
      <c r="D671" s="1" t="str">
        <f t="array" ref="D671">INDEX('zones in city -fixed'!$A$2:$A$62,MATCH(1,COUNTIF(A671,"*"&amp;'zones in city -fixed'!$A$2:$A$62&amp;"*"),0))</f>
        <v>Centro</v>
      </c>
      <c r="E671" s="1" t="e">
        <f t="array" ref="E671">INDEX(#REF!,MATCH(1,COUNTIF(B671,"*"&amp;#REF!&amp;"*"),0))</f>
        <v>#REF!</v>
      </c>
      <c r="F671" s="1" t="str">
        <f t="array" ref="F671">_xlfn.IFNA(INDEX('zones in city -fixed'!$A$2:$A$62,MATCH(1,COUNTIF(B671,"*"&amp;'zones in city -fixed'!$A$2:$A$62&amp;"*"),0)),D671)</f>
        <v>Santa Rita</v>
      </c>
      <c r="G671" s="5" t="s">
        <v>412</v>
      </c>
      <c r="H671" s="5" t="s">
        <v>304</v>
      </c>
      <c r="I671" s="2" t="str">
        <f t="shared" si="31"/>
        <v>3400000</v>
      </c>
      <c r="J671" s="2" t="str">
        <f t="shared" si="32"/>
        <v>228</v>
      </c>
      <c r="K671"/>
    </row>
    <row r="672" spans="1:11" thickTop="1" thickBot="1" x14ac:dyDescent="0.3">
      <c r="A672" s="5" t="s">
        <v>473</v>
      </c>
      <c r="B672" s="5" t="s">
        <v>474</v>
      </c>
      <c r="C672" s="1" t="str">
        <f t="shared" si="30"/>
        <v>Calle 75, Aeropuerto</v>
      </c>
      <c r="D672" s="1" t="e">
        <f t="array" ref="D672">INDEX('zones in city -fixed'!$A$2:$A$62,MATCH(1,COUNTIF(A672,"*"&amp;'zones in city -fixed'!$A$2:$A$62&amp;"*"),0))</f>
        <v>#N/A</v>
      </c>
      <c r="E672" s="1" t="e">
        <f t="array" ref="E672">INDEX(#REF!,MATCH(1,COUNTIF(B672,"*"&amp;#REF!&amp;"*"),0))</f>
        <v>#REF!</v>
      </c>
      <c r="F672" s="1" t="e">
        <f t="array" ref="F672">_xlfn.IFNA(INDEX('zones in city -fixed'!$A$2:$A$62,MATCH(1,COUNTIF(B672,"*"&amp;'zones in city -fixed'!$A$2:$A$62&amp;"*"),0)),D672)</f>
        <v>#N/A</v>
      </c>
      <c r="G672" s="5" t="s">
        <v>135</v>
      </c>
      <c r="H672" s="5" t="s">
        <v>244</v>
      </c>
      <c r="I672" s="2" t="str">
        <f t="shared" si="31"/>
        <v>5200000</v>
      </c>
      <c r="J672" s="2" t="str">
        <f t="shared" si="32"/>
        <v>414</v>
      </c>
      <c r="K672" s="2">
        <f>I672/J672</f>
        <v>12560.386473429951</v>
      </c>
    </row>
    <row r="673" spans="1:11" thickTop="1" thickBot="1" x14ac:dyDescent="0.3">
      <c r="A673" s="5" t="s">
        <v>1722</v>
      </c>
      <c r="B673" s="5" t="s">
        <v>1723</v>
      </c>
      <c r="C673" s="1" t="str">
        <f t="shared" si="30"/>
        <v>Hacienda De Los Morales9501</v>
      </c>
      <c r="D673" s="1" t="e">
        <f t="array" ref="D673">INDEX('zones in city -fixed'!$A$2:$A$62,MATCH(1,COUNTIF(A673,"*"&amp;'zones in city -fixed'!$A$2:$A$62&amp;"*"),0))</f>
        <v>#N/A</v>
      </c>
      <c r="E673" s="1" t="e">
        <f t="array" ref="E673">INDEX(#REF!,MATCH(1,COUNTIF(B673,"*"&amp;#REF!&amp;"*"),0))</f>
        <v>#REF!</v>
      </c>
      <c r="F673" s="1" t="str">
        <f t="array" ref="F673">_xlfn.IFNA(INDEX('zones in city -fixed'!$A$2:$A$62,MATCH(1,COUNTIF(B673,"*"&amp;'zones in city -fixed'!$A$2:$A$62&amp;"*"),0)),D673)</f>
        <v>Hacienda</v>
      </c>
      <c r="G673" s="5" t="s">
        <v>938</v>
      </c>
      <c r="H673" s="5" t="s">
        <v>718</v>
      </c>
      <c r="I673" s="2" t="str">
        <f t="shared" si="31"/>
        <v>6100000</v>
      </c>
      <c r="J673" s="2" t="str">
        <f t="shared" si="32"/>
        <v>322</v>
      </c>
      <c r="K673"/>
    </row>
    <row r="674" spans="1:11" thickTop="1" thickBot="1" x14ac:dyDescent="0.3">
      <c r="A674" s="5" t="s">
        <v>453</v>
      </c>
      <c r="B674" s="5" t="s">
        <v>454</v>
      </c>
      <c r="C674" s="1" t="str">
        <f t="shared" si="30"/>
        <v>Mimosas Y Tercera 4100, Tec. De Monterrey</v>
      </c>
      <c r="D674" s="1" t="str">
        <f t="array" ref="D674">INDEX('zones in city -fixed'!$A$2:$A$62,MATCH(1,COUNTIF(A674,"*"&amp;'zones in city -fixed'!$A$2:$A$62&amp;"*"),0))</f>
        <v>Monte</v>
      </c>
      <c r="E674" s="1" t="e">
        <f t="array" ref="E674">INDEX(#REF!,MATCH(1,COUNTIF(B674,"*"&amp;#REF!&amp;"*"),0))</f>
        <v>#REF!</v>
      </c>
      <c r="F674" s="1" t="str">
        <f t="array" ref="F674">_xlfn.IFNA(INDEX('zones in city -fixed'!$A$2:$A$62,MATCH(1,COUNTIF(B674,"*"&amp;'zones in city -fixed'!$A$2:$A$62&amp;"*"),0)),D674)</f>
        <v>Monte</v>
      </c>
      <c r="G674" s="5" t="s">
        <v>455</v>
      </c>
      <c r="H674" s="5" t="s">
        <v>113</v>
      </c>
      <c r="I674" s="2" t="str">
        <f t="shared" si="31"/>
        <v>1600000</v>
      </c>
      <c r="J674" s="2" t="str">
        <f t="shared" si="32"/>
        <v>150</v>
      </c>
      <c r="K674"/>
    </row>
    <row r="675" spans="1:11" thickTop="1" thickBot="1" x14ac:dyDescent="0.3">
      <c r="A675" s="5" t="s">
        <v>1726</v>
      </c>
      <c r="B675" s="5" t="s">
        <v>1727</v>
      </c>
      <c r="C675" s="1" t="str">
        <f t="shared" si="30"/>
        <v>Colonia Industrial, Industrial</v>
      </c>
      <c r="D675" s="1" t="str">
        <f t="array" ref="D675">INDEX('zones in city -fixed'!$A$2:$A$62,MATCH(1,COUNTIF(A675,"*"&amp;'zones in city -fixed'!$A$2:$A$62&amp;"*"),0))</f>
        <v>Industrial</v>
      </c>
      <c r="E675" s="1" t="e">
        <f t="array" ref="E675">INDEX(#REF!,MATCH(1,COUNTIF(B675,"*"&amp;#REF!&amp;"*"),0))</f>
        <v>#REF!</v>
      </c>
      <c r="F675" s="1" t="str">
        <f t="array" ref="F675">_xlfn.IFNA(INDEX('zones in city -fixed'!$A$2:$A$62,MATCH(1,COUNTIF(B675,"*"&amp;'zones in city -fixed'!$A$2:$A$62&amp;"*"),0)),D675)</f>
        <v>Industrial</v>
      </c>
      <c r="G675" s="5" t="s">
        <v>1728</v>
      </c>
      <c r="H675" s="5" t="s">
        <v>1729</v>
      </c>
      <c r="I675" s="2" t="str">
        <f t="shared" si="31"/>
        <v>500000</v>
      </c>
      <c r="J675" s="2" t="str">
        <f t="shared" si="32"/>
        <v>127</v>
      </c>
      <c r="K675" s="2">
        <f>I675/J675</f>
        <v>3937.0078740157483</v>
      </c>
    </row>
    <row r="676" spans="1:11" thickTop="1" thickBot="1" x14ac:dyDescent="0.3">
      <c r="A676" s="5" t="s">
        <v>687</v>
      </c>
      <c r="B676" s="5" t="s">
        <v>688</v>
      </c>
      <c r="C676" s="1" t="str">
        <f t="shared" si="30"/>
        <v>Mitla, Francisco I Madero</v>
      </c>
      <c r="D676" s="1" t="str">
        <f t="array" ref="D676">INDEX('zones in city -fixed'!$A$2:$A$62,MATCH(1,COUNTIF(A676,"*"&amp;'zones in city -fixed'!$A$2:$A$62&amp;"*"),0))</f>
        <v>Monte</v>
      </c>
      <c r="E676" s="1" t="e">
        <f t="array" ref="E676">INDEX(#REF!,MATCH(1,COUNTIF(B676,"*"&amp;#REF!&amp;"*"),0))</f>
        <v>#REF!</v>
      </c>
      <c r="F676" s="1" t="str">
        <f t="array" ref="F676">_xlfn.IFNA(INDEX('zones in city -fixed'!$A$2:$A$62,MATCH(1,COUNTIF(B676,"*"&amp;'zones in city -fixed'!$A$2:$A$62&amp;"*"),0)),D676)</f>
        <v>Monte</v>
      </c>
      <c r="G676" s="5" t="s">
        <v>689</v>
      </c>
      <c r="H676" s="5" t="s">
        <v>340</v>
      </c>
      <c r="I676" s="2" t="str">
        <f t="shared" si="31"/>
        <v>2675000</v>
      </c>
      <c r="J676" s="2" t="str">
        <f t="shared" si="32"/>
        <v>223</v>
      </c>
      <c r="K676"/>
    </row>
    <row r="677" spans="1:11" thickTop="1" thickBot="1" x14ac:dyDescent="0.3">
      <c r="A677" s="5" t="s">
        <v>1733</v>
      </c>
      <c r="B677" s="5" t="s">
        <v>1734</v>
      </c>
      <c r="C677" s="1" t="str">
        <f t="shared" si="30"/>
        <v>Bustamante, S/n, Altavista</v>
      </c>
      <c r="D677" s="1" t="str">
        <f t="array" ref="D677">INDEX('zones in city -fixed'!$A$2:$A$62,MATCH(1,COUNTIF(A677,"*"&amp;'zones in city -fixed'!$A$2:$A$62&amp;"*"),0))</f>
        <v>Vista</v>
      </c>
      <c r="E677" s="1" t="e">
        <f t="array" ref="E677">INDEX(#REF!,MATCH(1,COUNTIF(B677,"*"&amp;#REF!&amp;"*"),0))</f>
        <v>#REF!</v>
      </c>
      <c r="F677" s="1" t="str">
        <f t="array" ref="F677">_xlfn.IFNA(INDEX('zones in city -fixed'!$A$2:$A$62,MATCH(1,COUNTIF(B677,"*"&amp;'zones in city -fixed'!$A$2:$A$62&amp;"*"),0)),D677)</f>
        <v>Vista</v>
      </c>
      <c r="G677" s="5" t="s">
        <v>105</v>
      </c>
      <c r="H677" s="5" t="s">
        <v>839</v>
      </c>
      <c r="I677" s="2" t="str">
        <f t="shared" si="31"/>
        <v>10000000</v>
      </c>
      <c r="J677" s="2" t="str">
        <f t="shared" si="32"/>
        <v>485</v>
      </c>
      <c r="K677"/>
    </row>
    <row r="678" spans="1:11" thickTop="1" thickBot="1" x14ac:dyDescent="0.3">
      <c r="A678" s="5" t="s">
        <v>1735</v>
      </c>
      <c r="B678" s="5" t="s">
        <v>1736</v>
      </c>
      <c r="C678" s="1" t="str">
        <f t="shared" si="30"/>
        <v>Na, S/n, Fraccionamiento Hacienda Isabella</v>
      </c>
      <c r="D678" s="1" t="str">
        <f t="array" ref="D678">INDEX('zones in city -fixed'!$A$2:$A$62,MATCH(1,COUNTIF(A678,"*"&amp;'zones in city -fixed'!$A$2:$A$62&amp;"*"),0))</f>
        <v>Isabella</v>
      </c>
      <c r="E678" s="1" t="e">
        <f t="array" ref="E678">INDEX(#REF!,MATCH(1,COUNTIF(B678,"*"&amp;#REF!&amp;"*"),0))</f>
        <v>#REF!</v>
      </c>
      <c r="F678" s="1" t="str">
        <f t="array" ref="F678">_xlfn.IFNA(INDEX('zones in city -fixed'!$A$2:$A$62,MATCH(1,COUNTIF(B678,"*"&amp;'zones in city -fixed'!$A$2:$A$62&amp;"*"),0)),D678)</f>
        <v>Isabella</v>
      </c>
      <c r="G678" s="5" t="s">
        <v>192</v>
      </c>
      <c r="H678" s="5" t="s">
        <v>193</v>
      </c>
      <c r="I678" s="2" t="str">
        <f t="shared" si="31"/>
        <v>2264198</v>
      </c>
      <c r="J678" s="2" t="str">
        <f t="shared" si="32"/>
        <v>111</v>
      </c>
      <c r="K678"/>
    </row>
    <row r="679" spans="1:11" thickTop="1" thickBot="1" x14ac:dyDescent="0.3">
      <c r="A679" s="5" t="s">
        <v>1445</v>
      </c>
      <c r="B679" s="5" t="s">
        <v>1737</v>
      </c>
      <c r="C679" s="1" t="str">
        <f t="shared" si="30"/>
        <v>Paseo De Las Palmas 6600 - 6900, La Cuesta Ii, Ciudad Juárez</v>
      </c>
      <c r="D679" s="1" t="e">
        <f t="array" ref="D679">INDEX('zones in city -fixed'!$A$2:$A$62,MATCH(1,COUNTIF(A679,"*"&amp;'zones in city -fixed'!$A$2:$A$62&amp;"*"),0))</f>
        <v>#N/A</v>
      </c>
      <c r="E679" s="1" t="e">
        <f t="array" ref="E679">INDEX(#REF!,MATCH(1,COUNTIF(B679,"*"&amp;#REF!&amp;"*"),0))</f>
        <v>#REF!</v>
      </c>
      <c r="F679" s="1" t="str">
        <f t="array" ref="F679">_xlfn.IFNA(INDEX('zones in city -fixed'!$A$2:$A$62,MATCH(1,COUNTIF(B679,"*"&amp;'zones in city -fixed'!$A$2:$A$62&amp;"*"),0)),D679)</f>
        <v>Paseo</v>
      </c>
      <c r="G679" s="5" t="s">
        <v>1738</v>
      </c>
      <c r="H679" s="5" t="s">
        <v>179</v>
      </c>
      <c r="I679" s="2" t="str">
        <f t="shared" si="31"/>
        <v>2961183</v>
      </c>
      <c r="J679" s="2" t="str">
        <f t="shared" si="32"/>
        <v>450</v>
      </c>
      <c r="K679"/>
    </row>
    <row r="680" spans="1:11" thickTop="1" thickBot="1" x14ac:dyDescent="0.3">
      <c r="A680" s="5" t="s">
        <v>1739</v>
      </c>
      <c r="B680" s="5" t="s">
        <v>1740</v>
      </c>
      <c r="C680" s="1" t="str">
        <f t="shared" si="30"/>
        <v>Alba De Palomeras, Residencial La Cantera I, Ii, Iii, Iv Y V</v>
      </c>
      <c r="D680" s="1" t="e">
        <f t="array" ref="D680">INDEX('zones in city -fixed'!$A$2:$A$62,MATCH(1,COUNTIF(A680,"*"&amp;'zones in city -fixed'!$A$2:$A$62&amp;"*"),0))</f>
        <v>#N/A</v>
      </c>
      <c r="E680" s="1" t="e">
        <f t="array" ref="E680">INDEX(#REF!,MATCH(1,COUNTIF(B680,"*"&amp;#REF!&amp;"*"),0))</f>
        <v>#REF!</v>
      </c>
      <c r="F680" s="1" t="str">
        <f t="array" ref="F680">_xlfn.IFNA(INDEX('zones in city -fixed'!$A$2:$A$62,MATCH(1,COUNTIF(B680,"*"&amp;'zones in city -fixed'!$A$2:$A$62&amp;"*"),0)),D680)</f>
        <v>Cantera</v>
      </c>
      <c r="G680" s="5" t="s">
        <v>135</v>
      </c>
      <c r="H680" s="5" t="s">
        <v>423</v>
      </c>
      <c r="I680" s="2" t="str">
        <f t="shared" si="31"/>
        <v>5200000</v>
      </c>
      <c r="J680" s="2" t="str">
        <f t="shared" si="32"/>
        <v>171</v>
      </c>
      <c r="K680"/>
    </row>
    <row r="681" spans="1:11" thickTop="1" thickBot="1" x14ac:dyDescent="0.3">
      <c r="A681" s="5" t="s">
        <v>1339</v>
      </c>
      <c r="B681" s="5" t="s">
        <v>1340</v>
      </c>
      <c r="C681" s="1" t="str">
        <f t="shared" si="30"/>
        <v>Eucalipto, Abraham González</v>
      </c>
      <c r="D681" s="1" t="e">
        <f t="array" ref="D681">INDEX('zones in city -fixed'!$A$2:$A$62,MATCH(1,COUNTIF(A681,"*"&amp;'zones in city -fixed'!$A$2:$A$62&amp;"*"),0))</f>
        <v>#N/A</v>
      </c>
      <c r="E681" s="1" t="e">
        <f t="array" ref="E681">INDEX(#REF!,MATCH(1,COUNTIF(B681,"*"&amp;#REF!&amp;"*"),0))</f>
        <v>#REF!</v>
      </c>
      <c r="F681" s="1" t="e">
        <f t="array" ref="F681">_xlfn.IFNA(INDEX('zones in city -fixed'!$A$2:$A$62,MATCH(1,COUNTIF(B681,"*"&amp;'zones in city -fixed'!$A$2:$A$62&amp;"*"),0)),D681)</f>
        <v>#N/A</v>
      </c>
      <c r="G681" s="5" t="s">
        <v>1341</v>
      </c>
      <c r="H681" s="5" t="s">
        <v>222</v>
      </c>
      <c r="I681" s="2" t="str">
        <f t="shared" si="31"/>
        <v>4450000</v>
      </c>
      <c r="J681" s="2" t="str">
        <f t="shared" si="32"/>
        <v>335</v>
      </c>
      <c r="K681" s="2">
        <f>I681/J681</f>
        <v>13283.582089552239</v>
      </c>
    </row>
    <row r="682" spans="1:11" thickTop="1" thickBot="1" x14ac:dyDescent="0.3">
      <c r="A682" s="5" t="s">
        <v>148</v>
      </c>
      <c r="B682" s="5" t="s">
        <v>1742</v>
      </c>
      <c r="C682" s="1" t="str">
        <f t="shared" si="30"/>
        <v>Privada De 16, Santa Rita</v>
      </c>
      <c r="D682" s="1" t="str">
        <f t="array" ref="D682">INDEX('zones in city -fixed'!$A$2:$A$62,MATCH(1,COUNTIF(A682,"*"&amp;'zones in city -fixed'!$A$2:$A$62&amp;"*"),0))</f>
        <v>Santa Rita</v>
      </c>
      <c r="E682" s="1" t="e">
        <f t="array" ref="E682">INDEX(#REF!,MATCH(1,COUNTIF(B682,"*"&amp;#REF!&amp;"*"),0))</f>
        <v>#REF!</v>
      </c>
      <c r="F682" s="1" t="str">
        <f t="array" ref="F682">_xlfn.IFNA(INDEX('zones in city -fixed'!$A$2:$A$62,MATCH(1,COUNTIF(B682,"*"&amp;'zones in city -fixed'!$A$2:$A$62&amp;"*"),0)),D682)</f>
        <v>Santa Rita</v>
      </c>
      <c r="G682" s="5" t="s">
        <v>1000</v>
      </c>
      <c r="H682" s="5" t="s">
        <v>955</v>
      </c>
      <c r="I682" s="2" t="str">
        <f t="shared" si="31"/>
        <v>2100000</v>
      </c>
      <c r="J682" s="2" t="str">
        <f t="shared" si="32"/>
        <v>195</v>
      </c>
      <c r="K682"/>
    </row>
    <row r="683" spans="1:11" thickTop="1" thickBot="1" x14ac:dyDescent="0.3">
      <c r="A683" s="5" t="s">
        <v>1743</v>
      </c>
      <c r="B683" s="5" t="s">
        <v>1561</v>
      </c>
      <c r="C683" s="1" t="str">
        <f t="shared" si="30"/>
        <v>Colinas Del Valle</v>
      </c>
      <c r="D683" s="1" t="str">
        <f t="array" ref="D683">INDEX('zones in city -fixed'!$A$2:$A$62,MATCH(1,COUNTIF(A683,"*"&amp;'zones in city -fixed'!$A$2:$A$62&amp;"*"),0))</f>
        <v>Valle</v>
      </c>
      <c r="E683" s="1" t="e">
        <f t="array" ref="E683">INDEX(#REF!,MATCH(1,COUNTIF(B683,"*"&amp;#REF!&amp;"*"),0))</f>
        <v>#REF!</v>
      </c>
      <c r="F683" s="1" t="str">
        <f t="array" ref="F683">_xlfn.IFNA(INDEX('zones in city -fixed'!$A$2:$A$62,MATCH(1,COUNTIF(B683,"*"&amp;'zones in city -fixed'!$A$2:$A$62&amp;"*"),0)),D683)</f>
        <v>Valle</v>
      </c>
      <c r="G683" s="5" t="s">
        <v>80</v>
      </c>
      <c r="H683" s="5" t="s">
        <v>1157</v>
      </c>
      <c r="I683" s="2" t="str">
        <f t="shared" si="31"/>
        <v>2500000</v>
      </c>
      <c r="J683" s="2" t="str">
        <f t="shared" si="32"/>
        <v>241</v>
      </c>
      <c r="K683"/>
    </row>
    <row r="684" spans="1:11" thickTop="1" thickBot="1" x14ac:dyDescent="0.3">
      <c r="A684" s="5" t="s">
        <v>94</v>
      </c>
      <c r="B684" s="5" t="s">
        <v>2303</v>
      </c>
      <c r="C684" s="1" t="str">
        <f t="shared" si="30"/>
        <v>Molino De Cardona, Fraccionamiento Las Aldabas I A La Ix</v>
      </c>
      <c r="D684" s="1" t="e">
        <f t="array" ref="D684">INDEX('zones in city -fixed'!$A$2:$A$62,MATCH(1,COUNTIF(A684,"*"&amp;'zones in city -fixed'!$A$2:$A$62&amp;"*"),0))</f>
        <v>#N/A</v>
      </c>
      <c r="E684" s="1" t="e">
        <f t="array" ref="E684">INDEX(#REF!,MATCH(1,COUNTIF(B684,"*"&amp;#REF!&amp;"*"),0))</f>
        <v>#REF!</v>
      </c>
      <c r="F684" s="1" t="e">
        <f t="array" ref="F684">_xlfn.IFNA(INDEX('zones in city -fixed'!$A$2:$A$62,MATCH(1,COUNTIF(B684,"*"&amp;'zones in city -fixed'!$A$2:$A$62&amp;"*"),0)),D684)</f>
        <v>#N/A</v>
      </c>
      <c r="G684" s="5" t="s">
        <v>2304</v>
      </c>
      <c r="H684" s="5" t="s">
        <v>2305</v>
      </c>
      <c r="I684" s="2" t="str">
        <f t="shared" si="31"/>
        <v>1560000</v>
      </c>
      <c r="J684" s="2" t="str">
        <f t="shared" si="32"/>
        <v>152</v>
      </c>
      <c r="K684"/>
    </row>
    <row r="685" spans="1:11" thickTop="1" thickBot="1" x14ac:dyDescent="0.3">
      <c r="A685" s="5" t="s">
        <v>888</v>
      </c>
      <c r="B685" s="5" t="s">
        <v>889</v>
      </c>
      <c r="C685" s="1" t="str">
        <f t="shared" si="30"/>
        <v>Molino Inca, Molino De Viento</v>
      </c>
      <c r="D685" s="1" t="e">
        <f t="array" ref="D685">INDEX('zones in city -fixed'!$A$2:$A$62,MATCH(1,COUNTIF(A685,"*"&amp;'zones in city -fixed'!$A$2:$A$62&amp;"*"),0))</f>
        <v>#N/A</v>
      </c>
      <c r="E685" s="1" t="e">
        <f t="array" ref="E685">INDEX(#REF!,MATCH(1,COUNTIF(B685,"*"&amp;#REF!&amp;"*"),0))</f>
        <v>#REF!</v>
      </c>
      <c r="F685" s="1" t="e">
        <f t="array" ref="F685">_xlfn.IFNA(INDEX('zones in city -fixed'!$A$2:$A$62,MATCH(1,COUNTIF(B685,"*"&amp;'zones in city -fixed'!$A$2:$A$62&amp;"*"),0)),D685)</f>
        <v>#N/A</v>
      </c>
      <c r="G685" s="5" t="s">
        <v>890</v>
      </c>
      <c r="H685" s="5" t="s">
        <v>702</v>
      </c>
      <c r="I685" s="2" t="str">
        <f t="shared" si="31"/>
        <v>2190000</v>
      </c>
      <c r="J685" s="2" t="str">
        <f t="shared" si="32"/>
        <v>156</v>
      </c>
      <c r="K685"/>
    </row>
    <row r="686" spans="1:11" thickTop="1" thickBot="1" x14ac:dyDescent="0.3">
      <c r="A686" s="5" t="s">
        <v>1751</v>
      </c>
      <c r="B686" s="5" t="s">
        <v>1165</v>
      </c>
      <c r="C686" s="1" t="str">
        <f t="shared" si="30"/>
        <v>Campanario Ii</v>
      </c>
      <c r="D686" s="1" t="e">
        <f t="array" ref="D686">INDEX('zones in city -fixed'!$A$2:$A$62,MATCH(1,COUNTIF(A686,"*"&amp;'zones in city -fixed'!$A$2:$A$62&amp;"*"),0))</f>
        <v>#N/A</v>
      </c>
      <c r="E686" s="1" t="e">
        <f t="array" ref="E686">INDEX(#REF!,MATCH(1,COUNTIF(B686,"*"&amp;#REF!&amp;"*"),0))</f>
        <v>#REF!</v>
      </c>
      <c r="F686" s="1" t="str">
        <f t="array" ref="F686">_xlfn.IFNA(INDEX('zones in city -fixed'!$A$2:$A$62,MATCH(1,COUNTIF(B686,"*"&amp;'zones in city -fixed'!$A$2:$A$62&amp;"*"),0)),D686)</f>
        <v>Campanario</v>
      </c>
      <c r="G686" s="5" t="s">
        <v>116</v>
      </c>
      <c r="H686" s="5" t="s">
        <v>479</v>
      </c>
      <c r="I686" s="2" t="str">
        <f t="shared" si="31"/>
        <v>5500000</v>
      </c>
      <c r="J686" s="2" t="str">
        <f t="shared" si="32"/>
        <v>443</v>
      </c>
      <c r="K686"/>
    </row>
    <row r="687" spans="1:11" thickTop="1" thickBot="1" x14ac:dyDescent="0.3">
      <c r="A687" s="5" t="s">
        <v>1752</v>
      </c>
      <c r="B687" s="5" t="s">
        <v>1753</v>
      </c>
      <c r="C687" s="1" t="str">
        <f t="shared" si="30"/>
        <v>Navia, Cumbres Del Pedregal</v>
      </c>
      <c r="D687" s="1" t="str">
        <f t="array" ref="D687">INDEX('zones in city -fixed'!$A$2:$A$62,MATCH(1,COUNTIF(A687,"*"&amp;'zones in city -fixed'!$A$2:$A$62&amp;"*"),0))</f>
        <v>Cantera</v>
      </c>
      <c r="E687" s="1" t="e">
        <f t="array" ref="E687">INDEX(#REF!,MATCH(1,COUNTIF(B687,"*"&amp;#REF!&amp;"*"),0))</f>
        <v>#REF!</v>
      </c>
      <c r="F687" s="1" t="str">
        <f t="array" ref="F687">_xlfn.IFNA(INDEX('zones in city -fixed'!$A$2:$A$62,MATCH(1,COUNTIF(B687,"*"&amp;'zones in city -fixed'!$A$2:$A$62&amp;"*"),0)),D687)</f>
        <v>Cumbres</v>
      </c>
      <c r="G687" s="5" t="s">
        <v>251</v>
      </c>
      <c r="H687" s="5" t="s">
        <v>219</v>
      </c>
      <c r="I687" s="2" t="str">
        <f t="shared" si="31"/>
        <v>6750000</v>
      </c>
      <c r="J687" s="2" t="str">
        <f t="shared" si="32"/>
        <v>338</v>
      </c>
      <c r="K687"/>
    </row>
    <row r="688" spans="1:11" thickTop="1" thickBot="1" x14ac:dyDescent="0.3">
      <c r="A688" s="5" t="s">
        <v>1754</v>
      </c>
      <c r="B688" s="5" t="s">
        <v>1288</v>
      </c>
      <c r="C688" s="1" t="str">
        <f t="shared" si="30"/>
        <v>Valle Del Angel I Y Ii</v>
      </c>
      <c r="D688" s="1" t="e">
        <f t="array" ref="D688">INDEX('zones in city -fixed'!$A$2:$A$62,MATCH(1,COUNTIF(A688,"*"&amp;'zones in city -fixed'!$A$2:$A$62&amp;"*"),0))</f>
        <v>#N/A</v>
      </c>
      <c r="E688" s="1" t="e">
        <f t="array" ref="E688">INDEX(#REF!,MATCH(1,COUNTIF(B688,"*"&amp;#REF!&amp;"*"),0))</f>
        <v>#REF!</v>
      </c>
      <c r="F688" s="1" t="str">
        <f t="array" ref="F688">_xlfn.IFNA(INDEX('zones in city -fixed'!$A$2:$A$62,MATCH(1,COUNTIF(B688,"*"&amp;'zones in city -fixed'!$A$2:$A$62&amp;"*"),0)),D688)</f>
        <v>Valle</v>
      </c>
      <c r="G688" s="5" t="s">
        <v>537</v>
      </c>
      <c r="H688" s="5" t="s">
        <v>68</v>
      </c>
      <c r="I688" s="2" t="str">
        <f t="shared" si="31"/>
        <v>6400000</v>
      </c>
      <c r="J688" s="2" t="str">
        <f t="shared" si="32"/>
        <v>319</v>
      </c>
      <c r="K688"/>
    </row>
    <row r="689" spans="1:11" thickTop="1" thickBot="1" x14ac:dyDescent="0.3">
      <c r="A689" s="5" t="s">
        <v>1755</v>
      </c>
      <c r="B689" s="5" t="s">
        <v>1756</v>
      </c>
      <c r="C689" s="1" t="str">
        <f t="shared" si="30"/>
        <v>México 22, Industrial</v>
      </c>
      <c r="D689" s="1" t="e">
        <f t="array" ref="D689">INDEX('zones in city -fixed'!$A$2:$A$62,MATCH(1,COUNTIF(A689,"*"&amp;'zones in city -fixed'!$A$2:$A$62&amp;"*"),0))</f>
        <v>#N/A</v>
      </c>
      <c r="E689" s="1" t="e">
        <f t="array" ref="E689">INDEX(#REF!,MATCH(1,COUNTIF(B689,"*"&amp;#REF!&amp;"*"),0))</f>
        <v>#REF!</v>
      </c>
      <c r="F689" s="1" t="str">
        <f t="array" ref="F689">_xlfn.IFNA(INDEX('zones in city -fixed'!$A$2:$A$62,MATCH(1,COUNTIF(B689,"*"&amp;'zones in city -fixed'!$A$2:$A$62&amp;"*"),0)),D689)</f>
        <v>Industrial</v>
      </c>
      <c r="G689" s="5" t="s">
        <v>1757</v>
      </c>
      <c r="H689" s="5" t="s">
        <v>1758</v>
      </c>
      <c r="I689" s="2" t="str">
        <f t="shared" si="31"/>
        <v>380000</v>
      </c>
      <c r="J689" s="2" t="str">
        <f t="shared" si="32"/>
        <v>78</v>
      </c>
      <c r="K689"/>
    </row>
    <row r="690" spans="1:11" thickTop="1" thickBot="1" x14ac:dyDescent="0.3">
      <c r="A690" s="5" t="s">
        <v>1662</v>
      </c>
      <c r="B690" s="5" t="s">
        <v>1663</v>
      </c>
      <c r="C690" s="1" t="str">
        <f t="shared" si="30"/>
        <v>Monterrey000, Avicola Ii</v>
      </c>
      <c r="D690" s="1" t="e">
        <f t="array" ref="D690">INDEX('zones in city -fixed'!$A$2:$A$62,MATCH(1,COUNTIF(A690,"*"&amp;'zones in city -fixed'!$A$2:$A$62&amp;"*"),0))</f>
        <v>#N/A</v>
      </c>
      <c r="E690" s="1" t="e">
        <f t="array" ref="E690">INDEX(#REF!,MATCH(1,COUNTIF(B690,"*"&amp;#REF!&amp;"*"),0))</f>
        <v>#REF!</v>
      </c>
      <c r="F690" s="1" t="str">
        <f t="array" ref="F690">_xlfn.IFNA(INDEX('zones in city -fixed'!$A$2:$A$62,MATCH(1,COUNTIF(B690,"*"&amp;'zones in city -fixed'!$A$2:$A$62&amp;"*"),0)),D690)</f>
        <v>Monte</v>
      </c>
      <c r="G690" s="5" t="s">
        <v>1664</v>
      </c>
      <c r="H690" s="5" t="s">
        <v>1665</v>
      </c>
      <c r="I690" s="2" t="str">
        <f t="shared" si="31"/>
        <v>1895000</v>
      </c>
      <c r="J690" s="2" t="str">
        <f t="shared" si="32"/>
        <v>142</v>
      </c>
      <c r="K690"/>
    </row>
    <row r="691" spans="1:11" thickTop="1" thickBot="1" x14ac:dyDescent="0.3">
      <c r="A691" s="5" t="s">
        <v>1760</v>
      </c>
      <c r="B691" s="5" t="s">
        <v>1761</v>
      </c>
      <c r="C691" s="1" t="str">
        <f t="shared" si="30"/>
        <v>Lomas Universidad Iv</v>
      </c>
      <c r="D691" s="1" t="str">
        <f t="array" ref="D691">INDEX('zones in city -fixed'!$A$2:$A$62,MATCH(1,COUNTIF(A691,"*"&amp;'zones in city -fixed'!$A$2:$A$62&amp;"*"),0))</f>
        <v>Universidad</v>
      </c>
      <c r="E691" s="1" t="e">
        <f t="array" ref="E691">INDEX(#REF!,MATCH(1,COUNTIF(B691,"*"&amp;#REF!&amp;"*"),0))</f>
        <v>#REF!</v>
      </c>
      <c r="F691" s="1" t="str">
        <f t="array" ref="F691">_xlfn.IFNA(INDEX('zones in city -fixed'!$A$2:$A$62,MATCH(1,COUNTIF(B691,"*"&amp;'zones in city -fixed'!$A$2:$A$62&amp;"*"),0)),D691)</f>
        <v>Universidad</v>
      </c>
      <c r="G691" s="5" t="s">
        <v>1762</v>
      </c>
      <c r="H691" s="5" t="s">
        <v>908</v>
      </c>
      <c r="I691" s="2" t="str">
        <f t="shared" si="31"/>
        <v>3486000</v>
      </c>
      <c r="J691" s="2" t="str">
        <f t="shared" si="32"/>
        <v>361</v>
      </c>
      <c r="K691"/>
    </row>
    <row r="692" spans="1:11" thickTop="1" thickBot="1" x14ac:dyDescent="0.3">
      <c r="A692" s="5" t="s">
        <v>1730</v>
      </c>
      <c r="B692" s="5" t="s">
        <v>1731</v>
      </c>
      <c r="C692" s="1" t="str">
        <f t="shared" si="30"/>
        <v>Na, S/n, Campo Bello</v>
      </c>
      <c r="D692" s="1" t="str">
        <f t="array" ref="D692">INDEX('zones in city -fixed'!$A$2:$A$62,MATCH(1,COUNTIF(A692,"*"&amp;'zones in city -fixed'!$A$2:$A$62&amp;"*"),0))</f>
        <v>Campo</v>
      </c>
      <c r="E692" s="1" t="e">
        <f t="array" ref="E692">INDEX(#REF!,MATCH(1,COUNTIF(B692,"*"&amp;#REF!&amp;"*"),0))</f>
        <v>#REF!</v>
      </c>
      <c r="F692" s="1" t="str">
        <f t="array" ref="F692">_xlfn.IFNA(INDEX('zones in city -fixed'!$A$2:$A$62,MATCH(1,COUNTIF(B692,"*"&amp;'zones in city -fixed'!$A$2:$A$62&amp;"*"),0)),D692)</f>
        <v>Campo</v>
      </c>
      <c r="G692" s="5" t="s">
        <v>1732</v>
      </c>
      <c r="H692" s="5" t="s">
        <v>193</v>
      </c>
      <c r="I692" s="2" t="str">
        <f t="shared" si="31"/>
        <v>2509000</v>
      </c>
      <c r="J692" s="2" t="str">
        <f t="shared" si="32"/>
        <v>111</v>
      </c>
      <c r="K692"/>
    </row>
    <row r="693" spans="1:11" thickTop="1" thickBot="1" x14ac:dyDescent="0.3">
      <c r="A693" s="5" t="s">
        <v>1765</v>
      </c>
      <c r="B693" s="5" t="s">
        <v>1766</v>
      </c>
      <c r="C693" s="1" t="str">
        <f t="shared" si="30"/>
        <v>Circuito Altozano, Cantera Del Pedregal</v>
      </c>
      <c r="D693" s="1" t="e">
        <f t="array" ref="D693">INDEX('zones in city -fixed'!$A$2:$A$62,MATCH(1,COUNTIF(A693,"*"&amp;'zones in city -fixed'!$A$2:$A$62&amp;"*"),0))</f>
        <v>#N/A</v>
      </c>
      <c r="E693" s="1" t="e">
        <f t="array" ref="E693">INDEX(#REF!,MATCH(1,COUNTIF(B693,"*"&amp;#REF!&amp;"*"),0))</f>
        <v>#REF!</v>
      </c>
      <c r="F693" s="1" t="str">
        <f t="array" ref="F693">_xlfn.IFNA(INDEX('zones in city -fixed'!$A$2:$A$62,MATCH(1,COUNTIF(B693,"*"&amp;'zones in city -fixed'!$A$2:$A$62&amp;"*"),0)),D693)</f>
        <v>Cantera</v>
      </c>
      <c r="G693" s="5" t="s">
        <v>1129</v>
      </c>
      <c r="H693" s="5" t="s">
        <v>578</v>
      </c>
      <c r="I693" s="2" t="str">
        <f t="shared" si="31"/>
        <v>9100000</v>
      </c>
      <c r="J693" s="2" t="str">
        <f t="shared" si="32"/>
        <v>492</v>
      </c>
      <c r="K693"/>
    </row>
    <row r="694" spans="1:11" thickTop="1" thickBot="1" x14ac:dyDescent="0.3">
      <c r="A694" s="5" t="s">
        <v>1767</v>
      </c>
      <c r="B694" s="5" t="s">
        <v>1516</v>
      </c>
      <c r="C694" s="1" t="str">
        <f t="shared" si="30"/>
        <v>Colonia Rosario, Rosario</v>
      </c>
      <c r="D694" s="1" t="str">
        <f t="array" ref="D694">INDEX('zones in city -fixed'!$A$2:$A$62,MATCH(1,COUNTIF(A694,"*"&amp;'zones in city -fixed'!$A$2:$A$62&amp;"*"),0))</f>
        <v>Rosario</v>
      </c>
      <c r="E694" s="1" t="e">
        <f t="array" ref="E694">INDEX(#REF!,MATCH(1,COUNTIF(B694,"*"&amp;#REF!&amp;"*"),0))</f>
        <v>#REF!</v>
      </c>
      <c r="F694" s="1" t="str">
        <f t="array" ref="F694">_xlfn.IFNA(INDEX('zones in city -fixed'!$A$2:$A$62,MATCH(1,COUNTIF(B694,"*"&amp;'zones in city -fixed'!$A$2:$A$62&amp;"*"),0)),D694)</f>
        <v>Rosario</v>
      </c>
      <c r="G694" s="5" t="s">
        <v>1728</v>
      </c>
      <c r="H694" s="5" t="s">
        <v>1768</v>
      </c>
      <c r="I694" s="2" t="str">
        <f t="shared" si="31"/>
        <v>500000</v>
      </c>
      <c r="J694" s="2" t="str">
        <f t="shared" si="32"/>
        <v>90</v>
      </c>
      <c r="K694" s="2">
        <f>I694/J694</f>
        <v>5555.5555555555557</v>
      </c>
    </row>
    <row r="695" spans="1:11" thickTop="1" thickBot="1" x14ac:dyDescent="0.3">
      <c r="A695" s="5" t="s">
        <v>1460</v>
      </c>
      <c r="B695" s="5" t="s">
        <v>1461</v>
      </c>
      <c r="C695" s="1" t="str">
        <f t="shared" si="30"/>
        <v>Niño Artillero, Ignacio Allende</v>
      </c>
      <c r="D695" s="1" t="str">
        <f t="array" ref="D695">INDEX('zones in city -fixed'!$A$2:$A$62,MATCH(1,COUNTIF(A695,"*"&amp;'zones in city -fixed'!$A$2:$A$62&amp;"*"),0))</f>
        <v>norte</v>
      </c>
      <c r="E695" s="1" t="e">
        <f t="array" ref="E695">INDEX(#REF!,MATCH(1,COUNTIF(B695,"*"&amp;#REF!&amp;"*"),0))</f>
        <v>#REF!</v>
      </c>
      <c r="F695" s="1" t="str">
        <f t="array" ref="F695">_xlfn.IFNA(INDEX('zones in city -fixed'!$A$2:$A$62,MATCH(1,COUNTIF(B695,"*"&amp;'zones in city -fixed'!$A$2:$A$62&amp;"*"),0)),D695)</f>
        <v>norte</v>
      </c>
      <c r="G695" s="5" t="s">
        <v>337</v>
      </c>
      <c r="H695" s="5" t="s">
        <v>1462</v>
      </c>
      <c r="I695" s="2" t="str">
        <f t="shared" si="31"/>
        <v>1100000</v>
      </c>
      <c r="J695" s="2" t="str">
        <f t="shared" si="32"/>
        <v>115</v>
      </c>
      <c r="K695"/>
    </row>
    <row r="696" spans="1:11" thickTop="1" thickBot="1" x14ac:dyDescent="0.3">
      <c r="A696" s="5" t="s">
        <v>78</v>
      </c>
      <c r="B696" s="5" t="s">
        <v>79</v>
      </c>
      <c r="C696" s="1" t="str">
        <f t="shared" si="30"/>
        <v>Quintas Montecarlo</v>
      </c>
      <c r="D696" s="1" t="str">
        <f t="array" ref="D696">INDEX('zones in city -fixed'!$A$2:$A$62,MATCH(1,COUNTIF(A696,"*"&amp;'zones in city -fixed'!$A$2:$A$62&amp;"*"),0))</f>
        <v>Monte</v>
      </c>
      <c r="E696" s="1" t="e">
        <f t="array" ref="E696">INDEX(#REF!,MATCH(1,COUNTIF(B696,"*"&amp;#REF!&amp;"*"),0))</f>
        <v>#REF!</v>
      </c>
      <c r="F696" s="1" t="str">
        <f t="array" ref="F696">_xlfn.IFNA(INDEX('zones in city -fixed'!$A$2:$A$62,MATCH(1,COUNTIF(B696,"*"&amp;'zones in city -fixed'!$A$2:$A$62&amp;"*"),0)),D696)</f>
        <v>Monte</v>
      </c>
      <c r="G696" s="5" t="s">
        <v>80</v>
      </c>
      <c r="H696" s="5" t="s">
        <v>58</v>
      </c>
      <c r="I696" s="2" t="str">
        <f t="shared" si="31"/>
        <v>2500000</v>
      </c>
      <c r="J696" s="2" t="str">
        <f t="shared" si="32"/>
        <v>200</v>
      </c>
      <c r="K696" s="2">
        <f>I696/J696</f>
        <v>12500</v>
      </c>
    </row>
    <row r="697" spans="1:11" thickTop="1" thickBot="1" x14ac:dyDescent="0.3">
      <c r="A697" s="5" t="s">
        <v>1248</v>
      </c>
      <c r="B697" s="5" t="s">
        <v>1249</v>
      </c>
      <c r="C697" s="1" t="str">
        <f t="shared" si="30"/>
        <v>Noreque 6714, Karike</v>
      </c>
      <c r="D697" s="1" t="str">
        <f t="array" ref="D697">INDEX('zones in city -fixed'!$A$2:$A$62,MATCH(1,COUNTIF(A697,"*"&amp;'zones in city -fixed'!$A$2:$A$62&amp;"*"),0))</f>
        <v>norte</v>
      </c>
      <c r="E697" s="1" t="e">
        <f t="array" ref="E697">INDEX(#REF!,MATCH(1,COUNTIF(B697,"*"&amp;#REF!&amp;"*"),0))</f>
        <v>#REF!</v>
      </c>
      <c r="F697" s="1" t="str">
        <f t="array" ref="F697">_xlfn.IFNA(INDEX('zones in city -fixed'!$A$2:$A$62,MATCH(1,COUNTIF(B697,"*"&amp;'zones in city -fixed'!$A$2:$A$62&amp;"*"),0)),D697)</f>
        <v>norte</v>
      </c>
      <c r="G697" s="5" t="s">
        <v>420</v>
      </c>
      <c r="H697" s="5" t="s">
        <v>1250</v>
      </c>
      <c r="I697" s="2" t="str">
        <f t="shared" si="31"/>
        <v>1150000</v>
      </c>
      <c r="J697" s="2" t="str">
        <f t="shared" si="32"/>
        <v>94</v>
      </c>
      <c r="K697" s="2">
        <f>I697/J697</f>
        <v>12234.04255319149</v>
      </c>
    </row>
    <row r="698" spans="1:11" thickTop="1" thickBot="1" x14ac:dyDescent="0.3">
      <c r="A698" s="5" t="s">
        <v>1217</v>
      </c>
      <c r="B698" s="5" t="s">
        <v>1218</v>
      </c>
      <c r="C698" s="1" t="str">
        <f t="shared" si="30"/>
        <v>José María Ponce De León</v>
      </c>
      <c r="D698" s="1" t="str">
        <f t="array" ref="D698">INDEX('zones in city -fixed'!$A$2:$A$62,MATCH(1,COUNTIF(A698,"*"&amp;'zones in city -fixed'!$A$2:$A$62&amp;"*"),0))</f>
        <v>Leon</v>
      </c>
      <c r="E698" s="1" t="e">
        <f t="array" ref="E698">INDEX(#REF!,MATCH(1,COUNTIF(B698,"*"&amp;#REF!&amp;"*"),0))</f>
        <v>#REF!</v>
      </c>
      <c r="F698" s="1" t="str">
        <f t="array" ref="F698">_xlfn.IFNA(INDEX('zones in city -fixed'!$A$2:$A$62,MATCH(1,COUNTIF(B698,"*"&amp;'zones in city -fixed'!$A$2:$A$62&amp;"*"),0)),D698)</f>
        <v>Leon</v>
      </c>
      <c r="G698" s="5" t="s">
        <v>1294</v>
      </c>
      <c r="H698" s="5" t="s">
        <v>1691</v>
      </c>
      <c r="I698" s="2" t="str">
        <f t="shared" si="31"/>
        <v>930000</v>
      </c>
      <c r="J698" s="2" t="str">
        <f t="shared" si="32"/>
        <v>108</v>
      </c>
      <c r="K698"/>
    </row>
    <row r="699" spans="1:11" thickTop="1" thickBot="1" x14ac:dyDescent="0.3">
      <c r="A699" s="5" t="s">
        <v>840</v>
      </c>
      <c r="B699" s="5" t="s">
        <v>985</v>
      </c>
      <c r="C699" s="1" t="str">
        <f t="shared" si="30"/>
        <v>Fraccionamiento Monteverde I</v>
      </c>
      <c r="D699" s="1" t="str">
        <f t="array" ref="D699">INDEX('zones in city -fixed'!$A$2:$A$62,MATCH(1,COUNTIF(A699,"*"&amp;'zones in city -fixed'!$A$2:$A$62&amp;"*"),0))</f>
        <v>Monte</v>
      </c>
      <c r="E699" s="1" t="e">
        <f t="array" ref="E699">INDEX(#REF!,MATCH(1,COUNTIF(B699,"*"&amp;#REF!&amp;"*"),0))</f>
        <v>#REF!</v>
      </c>
      <c r="F699" s="1" t="str">
        <f t="array" ref="F699">_xlfn.IFNA(INDEX('zones in city -fixed'!$A$2:$A$62,MATCH(1,COUNTIF(B699,"*"&amp;'zones in city -fixed'!$A$2:$A$62&amp;"*"),0)),D699)</f>
        <v>Monte</v>
      </c>
      <c r="G699" s="5" t="s">
        <v>330</v>
      </c>
      <c r="H699" s="5" t="s">
        <v>738</v>
      </c>
      <c r="I699" s="2" t="str">
        <f t="shared" si="31"/>
        <v>2050000</v>
      </c>
      <c r="J699" s="2" t="str">
        <f t="shared" si="32"/>
        <v>153</v>
      </c>
      <c r="K699" s="2">
        <f>I699/J699</f>
        <v>13398.692810457516</v>
      </c>
    </row>
    <row r="700" spans="1:11" thickTop="1" thickBot="1" x14ac:dyDescent="0.3">
      <c r="A700" s="5" t="s">
        <v>840</v>
      </c>
      <c r="B700" s="5" t="s">
        <v>985</v>
      </c>
      <c r="C700" s="1" t="str">
        <f t="shared" si="30"/>
        <v>Fraccionamiento Monteverde I</v>
      </c>
      <c r="D700" s="1" t="str">
        <f t="array" ref="D700">INDEX('zones in city -fixed'!$A$2:$A$62,MATCH(1,COUNTIF(A700,"*"&amp;'zones in city -fixed'!$A$2:$A$62&amp;"*"),0))</f>
        <v>Monte</v>
      </c>
      <c r="E700" s="1" t="e">
        <f t="array" ref="E700">INDEX(#REF!,MATCH(1,COUNTIF(B700,"*"&amp;#REF!&amp;"*"),0))</f>
        <v>#REF!</v>
      </c>
      <c r="F700" s="1" t="str">
        <f t="array" ref="F700">_xlfn.IFNA(INDEX('zones in city -fixed'!$A$2:$A$62,MATCH(1,COUNTIF(B700,"*"&amp;'zones in city -fixed'!$A$2:$A$62&amp;"*"),0)),D700)</f>
        <v>Monte</v>
      </c>
      <c r="G700" s="5" t="s">
        <v>1074</v>
      </c>
      <c r="H700" s="5" t="s">
        <v>384</v>
      </c>
      <c r="I700" s="2" t="str">
        <f t="shared" si="31"/>
        <v>1875000</v>
      </c>
      <c r="J700" s="2" t="str">
        <f t="shared" si="32"/>
        <v>127</v>
      </c>
      <c r="K700" s="2">
        <f>I700/J700</f>
        <v>14763.779527559054</v>
      </c>
    </row>
    <row r="701" spans="1:11" thickTop="1" thickBot="1" x14ac:dyDescent="0.3">
      <c r="A701" s="5" t="s">
        <v>840</v>
      </c>
      <c r="B701" s="5" t="s">
        <v>841</v>
      </c>
      <c r="C701" s="1" t="str">
        <f t="shared" si="30"/>
        <v>Mod Albero Monteverde, Fraccionamiento Monteverde I</v>
      </c>
      <c r="D701" s="1" t="str">
        <f t="array" ref="D701">INDEX('zones in city -fixed'!$A$2:$A$62,MATCH(1,COUNTIF(A701,"*"&amp;'zones in city -fixed'!$A$2:$A$62&amp;"*"),0))</f>
        <v>Monte</v>
      </c>
      <c r="E701" s="1" t="e">
        <f t="array" ref="E701">INDEX(#REF!,MATCH(1,COUNTIF(B701,"*"&amp;#REF!&amp;"*"),0))</f>
        <v>#REF!</v>
      </c>
      <c r="F701" s="1" t="str">
        <f t="array" ref="F701">_xlfn.IFNA(INDEX('zones in city -fixed'!$A$2:$A$62,MATCH(1,COUNTIF(B701,"*"&amp;'zones in city -fixed'!$A$2:$A$62&amp;"*"),0)),D701)</f>
        <v>Monte</v>
      </c>
      <c r="G701" s="5" t="s">
        <v>168</v>
      </c>
      <c r="H701" s="5" t="s">
        <v>489</v>
      </c>
      <c r="I701" s="2" t="str">
        <f t="shared" si="31"/>
        <v>1700000</v>
      </c>
      <c r="J701" s="2" t="str">
        <f t="shared" si="32"/>
        <v>106</v>
      </c>
      <c r="K701" s="2">
        <f>I701/J701</f>
        <v>16037.735849056604</v>
      </c>
    </row>
    <row r="702" spans="1:11" thickTop="1" thickBot="1" x14ac:dyDescent="0.3">
      <c r="A702" s="5" t="s">
        <v>1783</v>
      </c>
      <c r="B702" s="5" t="s">
        <v>1063</v>
      </c>
      <c r="C702" s="1" t="str">
        <f t="shared" si="30"/>
        <v>San Rafael</v>
      </c>
      <c r="D702" s="1" t="str">
        <f t="array" ref="D702">INDEX('zones in city -fixed'!$A$2:$A$62,MATCH(1,COUNTIF(A702,"*"&amp;'zones in city -fixed'!$A$2:$A$62&amp;"*"),0))</f>
        <v>San Rafael</v>
      </c>
      <c r="E702" s="1" t="e">
        <f t="array" ref="E702">INDEX(#REF!,MATCH(1,COUNTIF(B702,"*"&amp;#REF!&amp;"*"),0))</f>
        <v>#REF!</v>
      </c>
      <c r="F702" s="1" t="str">
        <f t="array" ref="F702">_xlfn.IFNA(INDEX('zones in city -fixed'!$A$2:$A$62,MATCH(1,COUNTIF(B702,"*"&amp;'zones in city -fixed'!$A$2:$A$62&amp;"*"),0)),D702)</f>
        <v>San Rafael</v>
      </c>
      <c r="G702" s="5" t="s">
        <v>1211</v>
      </c>
      <c r="H702" s="5" t="s">
        <v>1784</v>
      </c>
      <c r="I702" s="2" t="str">
        <f t="shared" si="31"/>
        <v>900000</v>
      </c>
      <c r="J702" s="2" t="str">
        <f t="shared" si="32"/>
        <v>72</v>
      </c>
      <c r="K702"/>
    </row>
    <row r="703" spans="1:11" thickTop="1" thickBot="1" x14ac:dyDescent="0.3">
      <c r="A703" s="5" t="s">
        <v>1785</v>
      </c>
      <c r="B703" s="5" t="s">
        <v>1786</v>
      </c>
      <c r="C703" s="1" t="str">
        <f t="shared" si="30"/>
        <v>Universidad De Brescia, Lomas Universidad</v>
      </c>
      <c r="D703" s="1" t="str">
        <f t="array" ref="D703">INDEX('zones in city -fixed'!$A$2:$A$62,MATCH(1,COUNTIF(A703,"*"&amp;'zones in city -fixed'!$A$2:$A$62&amp;"*"),0))</f>
        <v>Universidad</v>
      </c>
      <c r="E703" s="1" t="e">
        <f t="array" ref="E703">INDEX(#REF!,MATCH(1,COUNTIF(B703,"*"&amp;#REF!&amp;"*"),0))</f>
        <v>#REF!</v>
      </c>
      <c r="F703" s="1" t="str">
        <f t="array" ref="F703">_xlfn.IFNA(INDEX('zones in city -fixed'!$A$2:$A$62,MATCH(1,COUNTIF(B703,"*"&amp;'zones in city -fixed'!$A$2:$A$62&amp;"*"),0)),D703)</f>
        <v>Universidad</v>
      </c>
      <c r="G703" s="5" t="s">
        <v>1787</v>
      </c>
      <c r="H703" s="5" t="s">
        <v>671</v>
      </c>
      <c r="I703" s="2" t="str">
        <f t="shared" si="31"/>
        <v>2680000</v>
      </c>
      <c r="J703" s="2" t="str">
        <f t="shared" si="32"/>
        <v>133</v>
      </c>
      <c r="K703"/>
    </row>
    <row r="704" spans="1:11" thickTop="1" thickBot="1" x14ac:dyDescent="0.3">
      <c r="A704" s="5" t="s">
        <v>1788</v>
      </c>
      <c r="B704" s="5" t="s">
        <v>1789</v>
      </c>
      <c r="C704" s="1" t="str">
        <f t="shared" si="30"/>
        <v>Privada Miguelitos, Campesina</v>
      </c>
      <c r="D704" s="1" t="str">
        <f t="array" ref="D704">INDEX('zones in city -fixed'!$A$2:$A$62,MATCH(1,COUNTIF(A704,"*"&amp;'zones in city -fixed'!$A$2:$A$62&amp;"*"),0))</f>
        <v>Centro</v>
      </c>
      <c r="E704" s="1" t="e">
        <f t="array" ref="E704">INDEX(#REF!,MATCH(1,COUNTIF(B704,"*"&amp;#REF!&amp;"*"),0))</f>
        <v>#REF!</v>
      </c>
      <c r="F704" s="1" t="str">
        <f t="array" ref="F704">_xlfn.IFNA(INDEX('zones in city -fixed'!$A$2:$A$62,MATCH(1,COUNTIF(B704,"*"&amp;'zones in city -fixed'!$A$2:$A$62&amp;"*"),0)),D704)</f>
        <v>Campesina</v>
      </c>
      <c r="G704" s="5" t="s">
        <v>1331</v>
      </c>
      <c r="H704" s="5" t="s">
        <v>1790</v>
      </c>
      <c r="I704" s="2" t="str">
        <f t="shared" si="31"/>
        <v>990000</v>
      </c>
      <c r="J704" s="2" t="str">
        <f t="shared" si="32"/>
        <v>98</v>
      </c>
      <c r="K704"/>
    </row>
    <row r="705" spans="1:11" thickTop="1" thickBot="1" x14ac:dyDescent="0.3">
      <c r="A705" s="5" t="s">
        <v>1791</v>
      </c>
      <c r="B705" s="5" t="s">
        <v>1792</v>
      </c>
      <c r="C705" s="1" t="str">
        <f t="shared" si="30"/>
        <v>Tennessee, Campestre Residencial I</v>
      </c>
      <c r="D705" s="1" t="str">
        <f t="array" ref="D705">INDEX('zones in city -fixed'!$A$2:$A$62,MATCH(1,COUNTIF(A705,"*"&amp;'zones in city -fixed'!$A$2:$A$62&amp;"*"),0))</f>
        <v>Campestre</v>
      </c>
      <c r="E705" s="1" t="e">
        <f t="array" ref="E705">INDEX(#REF!,MATCH(1,COUNTIF(B705,"*"&amp;#REF!&amp;"*"),0))</f>
        <v>#REF!</v>
      </c>
      <c r="F705" s="1" t="str">
        <f t="array" ref="F705">_xlfn.IFNA(INDEX('zones in city -fixed'!$A$2:$A$62,MATCH(1,COUNTIF(B705,"*"&amp;'zones in city -fixed'!$A$2:$A$62&amp;"*"),0)),D705)</f>
        <v>Campestre</v>
      </c>
      <c r="G705" s="5" t="s">
        <v>50</v>
      </c>
      <c r="H705" s="5" t="s">
        <v>1325</v>
      </c>
      <c r="I705" s="2" t="str">
        <f t="shared" si="31"/>
        <v>4500000</v>
      </c>
      <c r="J705" s="2" t="str">
        <f t="shared" si="32"/>
        <v>410</v>
      </c>
      <c r="K705"/>
    </row>
    <row r="706" spans="1:11" thickTop="1" thickBot="1" x14ac:dyDescent="0.3">
      <c r="A706" s="5" t="s">
        <v>8</v>
      </c>
      <c r="B706" s="5" t="s">
        <v>12</v>
      </c>
      <c r="C706" s="1" t="str">
        <f t="shared" ref="C706:C769" si="33">LEFT(B706,FIND("Chih",B706)-3)</f>
        <v>C. Pedro Zuloaga 11400, 31200 - 3150</v>
      </c>
      <c r="D706" s="1" t="e">
        <f t="array" ref="D706">INDEX('zones in city -fixed'!$A$2:$A$62,MATCH(1,COUNTIF(A706,"*"&amp;'zones in city -fixed'!$A$2:$A$62&amp;"*"),0))</f>
        <v>#N/A</v>
      </c>
      <c r="E706" s="1" t="e">
        <f t="array" ref="E706">INDEX(#REF!,MATCH(1,COUNTIF(B706,"*"&amp;#REF!&amp;"*"),0))</f>
        <v>#REF!</v>
      </c>
      <c r="F706" s="1" t="e">
        <f t="array" ref="F706">_xlfn.IFNA(INDEX('zones in city -fixed'!$A$2:$A$62,MATCH(1,COUNTIF(B706,"*"&amp;'zones in city -fixed'!$A$2:$A$62&amp;"*"),0)),D706)</f>
        <v>#N/A</v>
      </c>
      <c r="G706" s="5" t="s">
        <v>13</v>
      </c>
      <c r="H706" s="5" t="s">
        <v>14</v>
      </c>
      <c r="I706" s="2" t="str">
        <f t="shared" ref="I706:I769" si="34">LEFT(G706,FIND(" ",G706)-1)</f>
        <v>3000000</v>
      </c>
      <c r="J706" s="2" t="str">
        <f t="shared" ref="J706:J769" si="35">LEFT(H706,FIND(" ",H706)-1)</f>
        <v>224</v>
      </c>
      <c r="K706" s="2">
        <f>I706/J706</f>
        <v>13392.857142857143</v>
      </c>
    </row>
    <row r="707" spans="1:11" thickTop="1" thickBot="1" x14ac:dyDescent="0.3">
      <c r="A707" s="5" t="s">
        <v>1796</v>
      </c>
      <c r="B707" s="5" t="s">
        <v>1797</v>
      </c>
      <c r="C707" s="1" t="str">
        <f t="shared" si="33"/>
        <v>Sierra Nevada, Jardines Del Saucito</v>
      </c>
      <c r="D707" s="1" t="str">
        <f t="array" ref="D707">INDEX('zones in city -fixed'!$A$2:$A$62,MATCH(1,COUNTIF(A707,"*"&amp;'zones in city -fixed'!$A$2:$A$62&amp;"*"),0))</f>
        <v>jardines</v>
      </c>
      <c r="E707" s="1" t="e">
        <f t="array" ref="E707">INDEX(#REF!,MATCH(1,COUNTIF(B707,"*"&amp;#REF!&amp;"*"),0))</f>
        <v>#REF!</v>
      </c>
      <c r="F707" s="1" t="str">
        <f t="array" ref="F707">_xlfn.IFNA(INDEX('zones in city -fixed'!$A$2:$A$62,MATCH(1,COUNTIF(B707,"*"&amp;'zones in city -fixed'!$A$2:$A$62&amp;"*"),0)),D707)</f>
        <v>jardines</v>
      </c>
      <c r="G707" s="5" t="s">
        <v>367</v>
      </c>
      <c r="H707" s="5" t="s">
        <v>572</v>
      </c>
      <c r="I707" s="2" t="str">
        <f t="shared" si="34"/>
        <v>1550000</v>
      </c>
      <c r="J707" s="2" t="str">
        <f t="shared" si="35"/>
        <v>129</v>
      </c>
      <c r="K707"/>
    </row>
    <row r="708" spans="1:11" thickTop="1" thickBot="1" x14ac:dyDescent="0.3">
      <c r="A708" s="5" t="s">
        <v>1629</v>
      </c>
      <c r="B708" s="5" t="s">
        <v>1798</v>
      </c>
      <c r="C708" s="1" t="str">
        <f t="shared" si="33"/>
        <v>Cordillera  Alpina, Cordilleras</v>
      </c>
      <c r="D708" s="1" t="str">
        <f t="array" ref="D708">INDEX('zones in city -fixed'!$A$2:$A$62,MATCH(1,COUNTIF(A708,"*"&amp;'zones in city -fixed'!$A$2:$A$62&amp;"*"),0))</f>
        <v>cordillera</v>
      </c>
      <c r="E708" s="1" t="e">
        <f t="array" ref="E708">INDEX(#REF!,MATCH(1,COUNTIF(B708,"*"&amp;#REF!&amp;"*"),0))</f>
        <v>#REF!</v>
      </c>
      <c r="F708" s="1" t="str">
        <f t="array" ref="F708">_xlfn.IFNA(INDEX('zones in city -fixed'!$A$2:$A$62,MATCH(1,COUNTIF(B708,"*"&amp;'zones in city -fixed'!$A$2:$A$62&amp;"*"),0)),D708)</f>
        <v>cordillera</v>
      </c>
      <c r="G708" s="5" t="s">
        <v>519</v>
      </c>
      <c r="H708" s="5" t="s">
        <v>304</v>
      </c>
      <c r="I708" s="2" t="str">
        <f t="shared" si="34"/>
        <v>2850000</v>
      </c>
      <c r="J708" s="2" t="str">
        <f t="shared" si="35"/>
        <v>228</v>
      </c>
      <c r="K708"/>
    </row>
    <row r="709" spans="1:11" thickTop="1" thickBot="1" x14ac:dyDescent="0.3">
      <c r="A709" s="5" t="s">
        <v>1799</v>
      </c>
      <c r="B709" s="5" t="s">
        <v>515</v>
      </c>
      <c r="C709" s="1" t="str">
        <f t="shared" si="33"/>
        <v>Quintas Del Sol Ii</v>
      </c>
      <c r="D709" s="1" t="str">
        <f t="array" ref="D709">INDEX('zones in city -fixed'!$A$2:$A$62,MATCH(1,COUNTIF(A709,"*"&amp;'zones in city -fixed'!$A$2:$A$62&amp;"*"),0))</f>
        <v>Quintas del Sol</v>
      </c>
      <c r="E709" s="1" t="e">
        <f t="array" ref="E709">INDEX(#REF!,MATCH(1,COUNTIF(B709,"*"&amp;#REF!&amp;"*"),0))</f>
        <v>#REF!</v>
      </c>
      <c r="F709" s="1" t="str">
        <f t="array" ref="F709">_xlfn.IFNA(INDEX('zones in city -fixed'!$A$2:$A$62,MATCH(1,COUNTIF(B709,"*"&amp;'zones in city -fixed'!$A$2:$A$62&amp;"*"),0)),D709)</f>
        <v>Quintas del Sol</v>
      </c>
      <c r="G709" s="5" t="s">
        <v>1055</v>
      </c>
      <c r="H709" s="5" t="s">
        <v>655</v>
      </c>
      <c r="I709" s="2" t="str">
        <f t="shared" si="34"/>
        <v>3800000</v>
      </c>
      <c r="J709" s="2" t="str">
        <f t="shared" si="35"/>
        <v>289</v>
      </c>
      <c r="K709"/>
    </row>
    <row r="710" spans="1:11" thickTop="1" thickBot="1" x14ac:dyDescent="0.3">
      <c r="A710" s="5" t="s">
        <v>1800</v>
      </c>
      <c r="B710" s="5" t="s">
        <v>1801</v>
      </c>
      <c r="C710" s="1" t="str">
        <f t="shared" si="33"/>
        <v>Hermo, Bosques Del Valle</v>
      </c>
      <c r="D710" s="1" t="str">
        <f t="array" ref="D710">INDEX('zones in city -fixed'!$A$2:$A$62,MATCH(1,COUNTIF(A710,"*"&amp;'zones in city -fixed'!$A$2:$A$62&amp;"*"),0))</f>
        <v>Bosque</v>
      </c>
      <c r="E710" s="1" t="e">
        <f t="array" ref="E710">INDEX(#REF!,MATCH(1,COUNTIF(B710,"*"&amp;#REF!&amp;"*"),0))</f>
        <v>#REF!</v>
      </c>
      <c r="F710" s="1" t="str">
        <f t="array" ref="F710">_xlfn.IFNA(INDEX('zones in city -fixed'!$A$2:$A$62,MATCH(1,COUNTIF(B710,"*"&amp;'zones in city -fixed'!$A$2:$A$62&amp;"*"),0)),D710)</f>
        <v>Bosque</v>
      </c>
      <c r="G710" s="5" t="s">
        <v>135</v>
      </c>
      <c r="H710" s="5" t="s">
        <v>1802</v>
      </c>
      <c r="I710" s="2" t="str">
        <f t="shared" si="34"/>
        <v>5200000</v>
      </c>
      <c r="J710" s="2" t="str">
        <f t="shared" si="35"/>
        <v>321</v>
      </c>
      <c r="K710"/>
    </row>
    <row r="711" spans="1:11" thickTop="1" thickBot="1" x14ac:dyDescent="0.3">
      <c r="A711" s="5" t="s">
        <v>431</v>
      </c>
      <c r="B711" s="5" t="s">
        <v>1803</v>
      </c>
      <c r="C711" s="1" t="str">
        <f t="shared" si="33"/>
        <v>Westchester, Bosques De San Francisco</v>
      </c>
      <c r="D711" s="1" t="str">
        <f t="array" ref="D711">INDEX('zones in city -fixed'!$A$2:$A$62,MATCH(1,COUNTIF(A711,"*"&amp;'zones in city -fixed'!$A$2:$A$62&amp;"*"),0))</f>
        <v>San Francisco</v>
      </c>
      <c r="E711" s="1" t="e">
        <f t="array" ref="E711">INDEX(#REF!,MATCH(1,COUNTIF(B711,"*"&amp;#REF!&amp;"*"),0))</f>
        <v>#REF!</v>
      </c>
      <c r="F711" s="1" t="str">
        <f t="array" ref="F711">_xlfn.IFNA(INDEX('zones in city -fixed'!$A$2:$A$62,MATCH(1,COUNTIF(B711,"*"&amp;'zones in city -fixed'!$A$2:$A$62&amp;"*"),0)),D711)</f>
        <v>San Francisco</v>
      </c>
      <c r="G711" s="5" t="s">
        <v>439</v>
      </c>
      <c r="H711" s="5" t="s">
        <v>966</v>
      </c>
      <c r="I711" s="2" t="str">
        <f t="shared" si="34"/>
        <v>14900000</v>
      </c>
      <c r="J711" s="2" t="str">
        <f t="shared" si="35"/>
        <v>574</v>
      </c>
      <c r="K711"/>
    </row>
    <row r="712" spans="1:11" thickTop="1" thickBot="1" x14ac:dyDescent="0.3">
      <c r="A712" s="5" t="s">
        <v>2284</v>
      </c>
      <c r="B712" s="5" t="s">
        <v>2285</v>
      </c>
      <c r="C712" s="1" t="str">
        <f t="shared" si="33"/>
        <v>Nuev</v>
      </c>
      <c r="D712" s="1" t="str">
        <f t="array" ref="D712">INDEX('zones in city -fixed'!$A$2:$A$62,MATCH(1,COUNTIF(A712,"*"&amp;'zones in city -fixed'!$A$2:$A$62&amp;"*"),0))</f>
        <v>Nuevo</v>
      </c>
      <c r="E712" s="1" t="e">
        <f t="array" ref="E712">INDEX(#REF!,MATCH(1,COUNTIF(B712,"*"&amp;#REF!&amp;"*"),0))</f>
        <v>#REF!</v>
      </c>
      <c r="F712" s="1" t="str">
        <f t="array" ref="F712">_xlfn.IFNA(INDEX('zones in city -fixed'!$A$2:$A$62,MATCH(1,COUNTIF(B712,"*"&amp;'zones in city -fixed'!$A$2:$A$62&amp;"*"),0)),D712)</f>
        <v>Nuevo</v>
      </c>
      <c r="G712" s="5" t="s">
        <v>16</v>
      </c>
      <c r="H712" s="5" t="s">
        <v>2286</v>
      </c>
      <c r="I712" s="2" t="str">
        <f t="shared" si="34"/>
        <v>4200000</v>
      </c>
      <c r="J712" s="2" t="str">
        <f t="shared" si="35"/>
        <v>234</v>
      </c>
      <c r="K712" s="2">
        <f>I712/J712</f>
        <v>17948.717948717949</v>
      </c>
    </row>
    <row r="713" spans="1:11" thickTop="1" thickBot="1" x14ac:dyDescent="0.3">
      <c r="A713" s="5" t="s">
        <v>535</v>
      </c>
      <c r="B713" s="5" t="s">
        <v>1806</v>
      </c>
      <c r="C713" s="1" t="str">
        <f t="shared" si="33"/>
        <v>Haciendas De San Pedro, Haciendas I</v>
      </c>
      <c r="D713" s="1" t="str">
        <f t="array" ref="D713">INDEX('zones in city -fixed'!$A$2:$A$62,MATCH(1,COUNTIF(A713,"*"&amp;'zones in city -fixed'!$A$2:$A$62&amp;"*"),0))</f>
        <v>Hacienda</v>
      </c>
      <c r="E713" s="1" t="e">
        <f t="array" ref="E713">INDEX(#REF!,MATCH(1,COUNTIF(B713,"*"&amp;#REF!&amp;"*"),0))</f>
        <v>#REF!</v>
      </c>
      <c r="F713" s="1" t="str">
        <f t="array" ref="F713">_xlfn.IFNA(INDEX('zones in city -fixed'!$A$2:$A$62,MATCH(1,COUNTIF(B713,"*"&amp;'zones in city -fixed'!$A$2:$A$62&amp;"*"),0)),D713)</f>
        <v>Hacienda</v>
      </c>
      <c r="G713" s="5" t="s">
        <v>499</v>
      </c>
      <c r="H713" s="5" t="s">
        <v>252</v>
      </c>
      <c r="I713" s="2" t="str">
        <f t="shared" si="34"/>
        <v>7000000</v>
      </c>
      <c r="J713" s="2" t="str">
        <f t="shared" si="35"/>
        <v>365</v>
      </c>
      <c r="K713"/>
    </row>
    <row r="714" spans="1:11" thickTop="1" thickBot="1" x14ac:dyDescent="0.3">
      <c r="A714" s="5" t="s">
        <v>1807</v>
      </c>
      <c r="B714" s="5" t="s">
        <v>1808</v>
      </c>
      <c r="C714" s="1" t="str">
        <f t="shared" si="33"/>
        <v>Na, S/n, Paseos Del Real</v>
      </c>
      <c r="D714" s="1" t="str">
        <f t="array" ref="D714">INDEX('zones in city -fixed'!$A$2:$A$62,MATCH(1,COUNTIF(A714,"*"&amp;'zones in city -fixed'!$A$2:$A$62&amp;"*"),0))</f>
        <v>Paseo</v>
      </c>
      <c r="E714" s="1" t="e">
        <f t="array" ref="E714">INDEX(#REF!,MATCH(1,COUNTIF(B714,"*"&amp;#REF!&amp;"*"),0))</f>
        <v>#REF!</v>
      </c>
      <c r="F714" s="1" t="str">
        <f t="array" ref="F714">_xlfn.IFNA(INDEX('zones in city -fixed'!$A$2:$A$62,MATCH(1,COUNTIF(B714,"*"&amp;'zones in city -fixed'!$A$2:$A$62&amp;"*"),0)),D714)</f>
        <v>Paseo</v>
      </c>
      <c r="G714" s="5" t="s">
        <v>1809</v>
      </c>
      <c r="H714" s="5" t="s">
        <v>1810</v>
      </c>
      <c r="I714" s="2" t="str">
        <f t="shared" si="34"/>
        <v>633000</v>
      </c>
      <c r="J714" s="2" t="str">
        <f t="shared" si="35"/>
        <v>44</v>
      </c>
      <c r="K714"/>
    </row>
    <row r="715" spans="1:11" thickTop="1" thickBot="1" x14ac:dyDescent="0.3">
      <c r="A715" s="5" t="s">
        <v>1917</v>
      </c>
      <c r="B715" s="5" t="s">
        <v>1918</v>
      </c>
      <c r="C715" s="1" t="str">
        <f t="shared" si="33"/>
        <v>Periferico De La Juventud, Oscar Flores Sánchez</v>
      </c>
      <c r="D715" s="1" t="e">
        <f t="array" ref="D715">INDEX('zones in city -fixed'!$A$2:$A$62,MATCH(1,COUNTIF(A715,"*"&amp;'zones in city -fixed'!$A$2:$A$62&amp;"*"),0))</f>
        <v>#N/A</v>
      </c>
      <c r="E715" s="1" t="e">
        <f t="array" ref="E715">INDEX(#REF!,MATCH(1,COUNTIF(B715,"*"&amp;#REF!&amp;"*"),0))</f>
        <v>#REF!</v>
      </c>
      <c r="F715" s="1" t="e">
        <f t="array" ref="F715">_xlfn.IFNA(INDEX('zones in city -fixed'!$A$2:$A$62,MATCH(1,COUNTIF(B715,"*"&amp;'zones in city -fixed'!$A$2:$A$62&amp;"*"),0)),D715)</f>
        <v>#N/A</v>
      </c>
      <c r="G715" s="5" t="s">
        <v>977</v>
      </c>
      <c r="H715" s="5" t="s">
        <v>1790</v>
      </c>
      <c r="I715" s="2" t="str">
        <f t="shared" si="34"/>
        <v>1350000</v>
      </c>
      <c r="J715" s="2" t="str">
        <f t="shared" si="35"/>
        <v>98</v>
      </c>
      <c r="K715"/>
    </row>
    <row r="716" spans="1:11" thickTop="1" thickBot="1" x14ac:dyDescent="0.3">
      <c r="A716" s="5" t="s">
        <v>1813</v>
      </c>
      <c r="B716" s="5" t="s">
        <v>1814</v>
      </c>
      <c r="C716" s="1" t="str">
        <f t="shared" si="33"/>
        <v>De La Esperanza 4301, Integración</v>
      </c>
      <c r="D716" s="1" t="str">
        <f t="array" ref="D716">INDEX('zones in city -fixed'!$A$2:$A$62,MATCH(1,COUNTIF(A716,"*"&amp;'zones in city -fixed'!$A$2:$A$62&amp;"*"),0))</f>
        <v>Quintas Carolinas</v>
      </c>
      <c r="E716" s="1" t="e">
        <f t="array" ref="E716">INDEX(#REF!,MATCH(1,COUNTIF(B716,"*"&amp;#REF!&amp;"*"),0))</f>
        <v>#REF!</v>
      </c>
      <c r="F716" s="1" t="str">
        <f t="array" ref="F716">_xlfn.IFNA(INDEX('zones in city -fixed'!$A$2:$A$62,MATCH(1,COUNTIF(B716,"*"&amp;'zones in city -fixed'!$A$2:$A$62&amp;"*"),0)),D716)</f>
        <v>Quintas Carolinas</v>
      </c>
      <c r="G716" s="5" t="s">
        <v>1331</v>
      </c>
      <c r="H716" s="5" t="s">
        <v>1691</v>
      </c>
      <c r="I716" s="2" t="str">
        <f t="shared" si="34"/>
        <v>990000</v>
      </c>
      <c r="J716" s="2" t="str">
        <f t="shared" si="35"/>
        <v>108</v>
      </c>
      <c r="K716" s="2">
        <f>I716/J716</f>
        <v>9166.6666666666661</v>
      </c>
    </row>
    <row r="717" spans="1:11" thickTop="1" thickBot="1" x14ac:dyDescent="0.3">
      <c r="A717" s="5" t="s">
        <v>1815</v>
      </c>
      <c r="B717" s="5" t="s">
        <v>1816</v>
      </c>
      <c r="C717" s="1" t="str">
        <f t="shared" si="33"/>
        <v>Praderas De Ucrania</v>
      </c>
      <c r="D717" s="1" t="e">
        <f t="array" ref="D717">INDEX('zones in city -fixed'!$A$2:$A$62,MATCH(1,COUNTIF(A717,"*"&amp;'zones in city -fixed'!$A$2:$A$62&amp;"*"),0))</f>
        <v>#N/A</v>
      </c>
      <c r="E717" s="1" t="e">
        <f t="array" ref="E717">INDEX(#REF!,MATCH(1,COUNTIF(B717,"*"&amp;#REF!&amp;"*"),0))</f>
        <v>#REF!</v>
      </c>
      <c r="F717" s="1" t="str">
        <f t="array" ref="F717">_xlfn.IFNA(INDEX('zones in city -fixed'!$A$2:$A$62,MATCH(1,COUNTIF(B717,"*"&amp;'zones in city -fixed'!$A$2:$A$62&amp;"*"),0)),D717)</f>
        <v>Pradera</v>
      </c>
      <c r="G717" s="5" t="s">
        <v>1817</v>
      </c>
      <c r="H717" s="5" t="s">
        <v>633</v>
      </c>
      <c r="I717" s="2" t="str">
        <f t="shared" si="34"/>
        <v>740000</v>
      </c>
      <c r="J717" s="2" t="str">
        <f t="shared" si="35"/>
        <v>120</v>
      </c>
      <c r="K717" s="2">
        <f>I717/J717</f>
        <v>6166.666666666667</v>
      </c>
    </row>
    <row r="718" spans="1:11" thickTop="1" thickBot="1" x14ac:dyDescent="0.3">
      <c r="A718" s="5" t="s">
        <v>1818</v>
      </c>
      <c r="B718" s="5" t="s">
        <v>374</v>
      </c>
      <c r="C718" s="1" t="str">
        <f t="shared" si="33"/>
        <v>El Sauz</v>
      </c>
      <c r="D718" s="1" t="str">
        <f t="array" ref="D718">INDEX('zones in city -fixed'!$A$2:$A$62,MATCH(1,COUNTIF(A718,"*"&amp;'zones in city -fixed'!$A$2:$A$62&amp;"*"),0))</f>
        <v>Sauz</v>
      </c>
      <c r="E718" s="1" t="e">
        <f t="array" ref="E718">INDEX(#REF!,MATCH(1,COUNTIF(B718,"*"&amp;#REF!&amp;"*"),0))</f>
        <v>#REF!</v>
      </c>
      <c r="F718" s="1" t="str">
        <f t="array" ref="F718">_xlfn.IFNA(INDEX('zones in city -fixed'!$A$2:$A$62,MATCH(1,COUNTIF(B718,"*"&amp;'zones in city -fixed'!$A$2:$A$62&amp;"*"),0)),D718)</f>
        <v>Sauz</v>
      </c>
      <c r="G718" s="5" t="s">
        <v>53</v>
      </c>
      <c r="H718" s="5" t="s">
        <v>376</v>
      </c>
      <c r="I718" s="2" t="str">
        <f t="shared" si="34"/>
        <v>8500000</v>
      </c>
      <c r="J718" s="2" t="str">
        <f t="shared" si="35"/>
        <v>1</v>
      </c>
      <c r="K718"/>
    </row>
    <row r="719" spans="1:11" thickTop="1" thickBot="1" x14ac:dyDescent="0.3">
      <c r="A719" s="5" t="s">
        <v>1819</v>
      </c>
      <c r="B719" s="5" t="s">
        <v>1820</v>
      </c>
      <c r="C719" s="1" t="str">
        <f t="shared" si="33"/>
        <v>Francisco De Mora, Mármol I</v>
      </c>
      <c r="D719" s="1" t="str">
        <f t="array" ref="D719">INDEX('zones in city -fixed'!$A$2:$A$62,MATCH(1,COUNTIF(A719,"*"&amp;'zones in city -fixed'!$A$2:$A$62&amp;"*"),0))</f>
        <v>sur</v>
      </c>
      <c r="E719" s="1" t="e">
        <f t="array" ref="E719">INDEX(#REF!,MATCH(1,COUNTIF(B719,"*"&amp;#REF!&amp;"*"),0))</f>
        <v>#REF!</v>
      </c>
      <c r="F719" s="1" t="str">
        <f t="array" ref="F719">_xlfn.IFNA(INDEX('zones in city -fixed'!$A$2:$A$62,MATCH(1,COUNTIF(B719,"*"&amp;'zones in city -fixed'!$A$2:$A$62&amp;"*"),0)),D719)</f>
        <v>sur</v>
      </c>
      <c r="G719" s="5" t="s">
        <v>1821</v>
      </c>
      <c r="H719" s="5" t="s">
        <v>1822</v>
      </c>
      <c r="I719" s="2" t="str">
        <f t="shared" si="34"/>
        <v>890000</v>
      </c>
      <c r="J719" s="2" t="str">
        <f t="shared" si="35"/>
        <v>130</v>
      </c>
      <c r="K719" s="2">
        <f>I719/J719</f>
        <v>6846.1538461538457</v>
      </c>
    </row>
    <row r="720" spans="1:11" thickTop="1" thickBot="1" x14ac:dyDescent="0.3">
      <c r="A720" s="5" t="s">
        <v>1823</v>
      </c>
      <c r="B720" s="5" t="s">
        <v>1824</v>
      </c>
      <c r="C720" s="1" t="str">
        <f t="shared" si="33"/>
        <v>Puerto Varas, Misión Del Valle</v>
      </c>
      <c r="D720" s="1" t="e">
        <f t="array" ref="D720">INDEX('zones in city -fixed'!$A$2:$A$62,MATCH(1,COUNTIF(A720,"*"&amp;'zones in city -fixed'!$A$2:$A$62&amp;"*"),0))</f>
        <v>#N/A</v>
      </c>
      <c r="E720" s="1" t="e">
        <f t="array" ref="E720">INDEX(#REF!,MATCH(1,COUNTIF(B720,"*"&amp;#REF!&amp;"*"),0))</f>
        <v>#REF!</v>
      </c>
      <c r="F720" s="1" t="str">
        <f t="array" ref="F720">_xlfn.IFNA(INDEX('zones in city -fixed'!$A$2:$A$62,MATCH(1,COUNTIF(B720,"*"&amp;'zones in city -fixed'!$A$2:$A$62&amp;"*"),0)),D720)</f>
        <v>Valle</v>
      </c>
      <c r="G720" s="5" t="s">
        <v>206</v>
      </c>
      <c r="H720" s="5" t="s">
        <v>569</v>
      </c>
      <c r="I720" s="2" t="str">
        <f t="shared" si="34"/>
        <v>4350000</v>
      </c>
      <c r="J720" s="2" t="str">
        <f t="shared" si="35"/>
        <v>251</v>
      </c>
      <c r="K720"/>
    </row>
    <row r="721" spans="1:11" thickTop="1" thickBot="1" x14ac:dyDescent="0.3">
      <c r="A721" s="5" t="s">
        <v>1823</v>
      </c>
      <c r="B721" s="5" t="s">
        <v>1825</v>
      </c>
      <c r="C721" s="1" t="str">
        <f t="shared" si="33"/>
        <v>Villa Del Mar, Misión Del Valle</v>
      </c>
      <c r="D721" s="1" t="e">
        <f t="array" ref="D721">INDEX('zones in city -fixed'!$A$2:$A$62,MATCH(1,COUNTIF(A721,"*"&amp;'zones in city -fixed'!$A$2:$A$62&amp;"*"),0))</f>
        <v>#N/A</v>
      </c>
      <c r="E721" s="1" t="e">
        <f t="array" ref="E721">INDEX(#REF!,MATCH(1,COUNTIF(B721,"*"&amp;#REF!&amp;"*"),0))</f>
        <v>#REF!</v>
      </c>
      <c r="F721" s="1" t="str">
        <f t="array" ref="F721">_xlfn.IFNA(INDEX('zones in city -fixed'!$A$2:$A$62,MATCH(1,COUNTIF(B721,"*"&amp;'zones in city -fixed'!$A$2:$A$62&amp;"*"),0)),D721)</f>
        <v>Villa</v>
      </c>
      <c r="G721" s="5" t="s">
        <v>206</v>
      </c>
      <c r="H721" s="5" t="s">
        <v>448</v>
      </c>
      <c r="I721" s="2" t="str">
        <f t="shared" si="34"/>
        <v>4350000</v>
      </c>
      <c r="J721" s="2" t="str">
        <f t="shared" si="35"/>
        <v>252</v>
      </c>
      <c r="K721"/>
    </row>
    <row r="722" spans="1:11" thickTop="1" thickBot="1" x14ac:dyDescent="0.3">
      <c r="A722" s="5" t="s">
        <v>1793</v>
      </c>
      <c r="B722" s="5" t="s">
        <v>1794</v>
      </c>
      <c r="C722" s="1" t="str">
        <f t="shared" si="33"/>
        <v>Plaza De Madona 18521, Fracc. Jardines Del Sol</v>
      </c>
      <c r="D722" s="1" t="str">
        <f t="array" ref="D722">INDEX('zones in city -fixed'!$A$2:$A$62,MATCH(1,COUNTIF(A722,"*"&amp;'zones in city -fixed'!$A$2:$A$62&amp;"*"),0))</f>
        <v>jardines</v>
      </c>
      <c r="E722" s="1" t="e">
        <f t="array" ref="E722">INDEX(#REF!,MATCH(1,COUNTIF(B722,"*"&amp;#REF!&amp;"*"),0))</f>
        <v>#REF!</v>
      </c>
      <c r="F722" s="1" t="str">
        <f t="array" ref="F722">_xlfn.IFNA(INDEX('zones in city -fixed'!$A$2:$A$62,MATCH(1,COUNTIF(B722,"*"&amp;'zones in city -fixed'!$A$2:$A$62&amp;"*"),0)),D722)</f>
        <v>jardines</v>
      </c>
      <c r="G722" s="5" t="s">
        <v>1493</v>
      </c>
      <c r="H722" s="5" t="s">
        <v>1795</v>
      </c>
      <c r="I722" s="2" t="str">
        <f t="shared" si="34"/>
        <v>1260000</v>
      </c>
      <c r="J722" s="2" t="str">
        <f t="shared" si="35"/>
        <v>225</v>
      </c>
      <c r="K722"/>
    </row>
    <row r="723" spans="1:11" thickTop="1" thickBot="1" x14ac:dyDescent="0.3">
      <c r="A723" s="5" t="s">
        <v>1421</v>
      </c>
      <c r="B723" s="5" t="s">
        <v>518</v>
      </c>
      <c r="C723" s="1" t="str">
        <f t="shared" si="33"/>
        <v>Panamericana</v>
      </c>
      <c r="D723" s="1" t="str">
        <f t="array" ref="D723">INDEX('zones in city -fixed'!$A$2:$A$62,MATCH(1,COUNTIF(A723,"*"&amp;'zones in city -fixed'!$A$2:$A$62&amp;"*"),0))</f>
        <v>Panamericana</v>
      </c>
      <c r="E723" s="1" t="e">
        <f t="array" ref="E723">INDEX(#REF!,MATCH(1,COUNTIF(B723,"*"&amp;#REF!&amp;"*"),0))</f>
        <v>#REF!</v>
      </c>
      <c r="F723" s="1" t="str">
        <f t="array" ref="F723">_xlfn.IFNA(INDEX('zones in city -fixed'!$A$2:$A$62,MATCH(1,COUNTIF(B723,"*"&amp;'zones in city -fixed'!$A$2:$A$62&amp;"*"),0)),D723)</f>
        <v>Panamericana</v>
      </c>
      <c r="G723" s="5" t="s">
        <v>1829</v>
      </c>
      <c r="H723" s="5" t="s">
        <v>1830</v>
      </c>
      <c r="I723" s="2" t="str">
        <f t="shared" si="34"/>
        <v>3225000</v>
      </c>
      <c r="J723" s="2" t="str">
        <f t="shared" si="35"/>
        <v>201</v>
      </c>
      <c r="K723"/>
    </row>
    <row r="724" spans="1:11" thickTop="1" thickBot="1" x14ac:dyDescent="0.3">
      <c r="A724" s="5" t="s">
        <v>1831</v>
      </c>
      <c r="B724" s="5" t="s">
        <v>42</v>
      </c>
      <c r="C724" s="1" t="str">
        <f t="shared" si="33"/>
        <v>Cordilleras I, Ii Y Iii</v>
      </c>
      <c r="D724" s="1" t="str">
        <f t="array" ref="D724">INDEX('zones in city -fixed'!$A$2:$A$62,MATCH(1,COUNTIF(A724,"*"&amp;'zones in city -fixed'!$A$2:$A$62&amp;"*"),0))</f>
        <v>norte</v>
      </c>
      <c r="E724" s="1" t="e">
        <f t="array" ref="E724">INDEX(#REF!,MATCH(1,COUNTIF(B724,"*"&amp;#REF!&amp;"*"),0))</f>
        <v>#REF!</v>
      </c>
      <c r="F724" s="1" t="str">
        <f t="array" ref="F724">_xlfn.IFNA(INDEX('zones in city -fixed'!$A$2:$A$62,MATCH(1,COUNTIF(B724,"*"&amp;'zones in city -fixed'!$A$2:$A$62&amp;"*"),0)),D724)</f>
        <v>cordillera</v>
      </c>
      <c r="G724" s="5" t="s">
        <v>1166</v>
      </c>
      <c r="H724" s="5" t="s">
        <v>774</v>
      </c>
      <c r="I724" s="2" t="str">
        <f t="shared" si="34"/>
        <v>3100000</v>
      </c>
      <c r="J724" s="2" t="str">
        <f t="shared" si="35"/>
        <v>207</v>
      </c>
      <c r="K724"/>
    </row>
    <row r="725" spans="1:11" thickTop="1" thickBot="1" x14ac:dyDescent="0.3">
      <c r="A725" s="5" t="s">
        <v>1807</v>
      </c>
      <c r="B725" s="5" t="s">
        <v>1808</v>
      </c>
      <c r="C725" s="1" t="str">
        <f t="shared" si="33"/>
        <v>Na, S/n, Paseos Del Real</v>
      </c>
      <c r="D725" s="1" t="str">
        <f t="array" ref="D725">INDEX('zones in city -fixed'!$A$2:$A$62,MATCH(1,COUNTIF(A725,"*"&amp;'zones in city -fixed'!$A$2:$A$62&amp;"*"),0))</f>
        <v>Paseo</v>
      </c>
      <c r="E725" s="1" t="e">
        <f t="array" ref="E725">INDEX(#REF!,MATCH(1,COUNTIF(B725,"*"&amp;#REF!&amp;"*"),0))</f>
        <v>#REF!</v>
      </c>
      <c r="F725" s="1" t="str">
        <f t="array" ref="F725">_xlfn.IFNA(INDEX('zones in city -fixed'!$A$2:$A$62,MATCH(1,COUNTIF(B725,"*"&amp;'zones in city -fixed'!$A$2:$A$62&amp;"*"),0)),D725)</f>
        <v>Paseo</v>
      </c>
      <c r="G725" s="5" t="s">
        <v>1832</v>
      </c>
      <c r="H725" s="5" t="s">
        <v>1833</v>
      </c>
      <c r="I725" s="2" t="str">
        <f t="shared" si="34"/>
        <v>686000</v>
      </c>
      <c r="J725" s="2" t="str">
        <f t="shared" si="35"/>
        <v>53</v>
      </c>
      <c r="K725"/>
    </row>
    <row r="726" spans="1:11" thickTop="1" thickBot="1" x14ac:dyDescent="0.3">
      <c r="A726" s="5" t="s">
        <v>2424</v>
      </c>
      <c r="B726" s="5" t="s">
        <v>2285</v>
      </c>
      <c r="C726" s="1" t="str">
        <f t="shared" si="33"/>
        <v>Nuev</v>
      </c>
      <c r="D726" s="1" t="e">
        <f t="array" ref="D726">INDEX('zones in city -fixed'!$A$2:$A$62,MATCH(1,COUNTIF(A726,"*"&amp;'zones in city -fixed'!$A$2:$A$62&amp;"*"),0))</f>
        <v>#N/A</v>
      </c>
      <c r="E726" s="1" t="e">
        <f t="array" ref="E726">INDEX(#REF!,MATCH(1,COUNTIF(B726,"*"&amp;#REF!&amp;"*"),0))</f>
        <v>#REF!</v>
      </c>
      <c r="F726" s="1" t="str">
        <f t="array" ref="F726">_xlfn.IFNA(INDEX('zones in city -fixed'!$A$2:$A$62,MATCH(1,COUNTIF(B726,"*"&amp;'zones in city -fixed'!$A$2:$A$62&amp;"*"),0)),D726)</f>
        <v>Nuevo</v>
      </c>
      <c r="G726" s="5" t="s">
        <v>1732</v>
      </c>
      <c r="H726" s="5" t="s">
        <v>2176</v>
      </c>
      <c r="I726" s="2" t="str">
        <f t="shared" si="34"/>
        <v>2509000</v>
      </c>
      <c r="J726" s="2" t="str">
        <f t="shared" si="35"/>
        <v>112</v>
      </c>
      <c r="K726" s="2">
        <f>I726/J726</f>
        <v>22401.785714285714</v>
      </c>
    </row>
    <row r="727" spans="1:11" thickTop="1" thickBot="1" x14ac:dyDescent="0.3">
      <c r="A727" s="5" t="s">
        <v>1836</v>
      </c>
      <c r="B727" s="5" t="s">
        <v>101</v>
      </c>
      <c r="C727" s="1" t="str">
        <f t="shared" si="33"/>
        <v>Rinconadas Del Valle</v>
      </c>
      <c r="D727" s="1" t="str">
        <f t="array" ref="D727">INDEX('zones in city -fixed'!$A$2:$A$62,MATCH(1,COUNTIF(A727,"*"&amp;'zones in city -fixed'!$A$2:$A$62&amp;"*"),0))</f>
        <v>Valle</v>
      </c>
      <c r="E727" s="1" t="e">
        <f t="array" ref="E727">INDEX(#REF!,MATCH(1,COUNTIF(B727,"*"&amp;#REF!&amp;"*"),0))</f>
        <v>#REF!</v>
      </c>
      <c r="F727" s="1" t="str">
        <f t="array" ref="F727">_xlfn.IFNA(INDEX('zones in city -fixed'!$A$2:$A$62,MATCH(1,COUNTIF(B727,"*"&amp;'zones in city -fixed'!$A$2:$A$62&amp;"*"),0)),D727)</f>
        <v>Valle</v>
      </c>
      <c r="G727" s="5" t="s">
        <v>1837</v>
      </c>
      <c r="H727" s="5" t="s">
        <v>759</v>
      </c>
      <c r="I727" s="2" t="str">
        <f t="shared" si="34"/>
        <v>3380000</v>
      </c>
      <c r="J727" s="2" t="str">
        <f t="shared" si="35"/>
        <v>230</v>
      </c>
      <c r="K727"/>
    </row>
    <row r="728" spans="1:11" thickTop="1" thickBot="1" x14ac:dyDescent="0.3">
      <c r="A728" s="5" t="s">
        <v>2360</v>
      </c>
      <c r="B728" s="5" t="s">
        <v>2361</v>
      </c>
      <c r="C728" s="1" t="str">
        <f t="shared" si="33"/>
        <v>Terra De Venecia Residencial Terra, Nuev</v>
      </c>
      <c r="D728" s="1" t="e">
        <f t="array" ref="D728">INDEX('zones in city -fixed'!$A$2:$A$62,MATCH(1,COUNTIF(A728,"*"&amp;'zones in city -fixed'!$A$2:$A$62&amp;"*"),0))</f>
        <v>#N/A</v>
      </c>
      <c r="E728" s="1" t="e">
        <f t="array" ref="E728">INDEX(#REF!,MATCH(1,COUNTIF(B728,"*"&amp;#REF!&amp;"*"),0))</f>
        <v>#REF!</v>
      </c>
      <c r="F728" s="1" t="str">
        <f t="array" ref="F728">_xlfn.IFNA(INDEX('zones in city -fixed'!$A$2:$A$62,MATCH(1,COUNTIF(B728,"*"&amp;'zones in city -fixed'!$A$2:$A$62&amp;"*"),0)),D728)</f>
        <v>Nuevo</v>
      </c>
      <c r="G728" s="5" t="s">
        <v>2362</v>
      </c>
      <c r="H728" s="5" t="s">
        <v>2176</v>
      </c>
      <c r="I728" s="2" t="str">
        <f t="shared" si="34"/>
        <v>2535000</v>
      </c>
      <c r="J728" s="2" t="str">
        <f t="shared" si="35"/>
        <v>112</v>
      </c>
      <c r="K728" s="2">
        <f>I728/J728</f>
        <v>22633.928571428572</v>
      </c>
    </row>
    <row r="729" spans="1:11" thickTop="1" thickBot="1" x14ac:dyDescent="0.3">
      <c r="A729" s="5" t="s">
        <v>820</v>
      </c>
      <c r="B729" s="5" t="s">
        <v>821</v>
      </c>
      <c r="C729" s="1" t="str">
        <f t="shared" si="33"/>
        <v>Portland, Los Leones</v>
      </c>
      <c r="D729" s="1" t="str">
        <f t="array" ref="D729">INDEX('zones in city -fixed'!$A$2:$A$62,MATCH(1,COUNTIF(A729,"*"&amp;'zones in city -fixed'!$A$2:$A$62&amp;"*"),0))</f>
        <v>Leon</v>
      </c>
      <c r="E729" s="1" t="e">
        <f t="array" ref="E729">INDEX(#REF!,MATCH(1,COUNTIF(B729,"*"&amp;#REF!&amp;"*"),0))</f>
        <v>#REF!</v>
      </c>
      <c r="F729" s="1" t="str">
        <f t="array" ref="F729">_xlfn.IFNA(INDEX('zones in city -fixed'!$A$2:$A$62,MATCH(1,COUNTIF(B729,"*"&amp;'zones in city -fixed'!$A$2:$A$62&amp;"*"),0)),D729)</f>
        <v>Leon</v>
      </c>
      <c r="G729" s="5" t="s">
        <v>46</v>
      </c>
      <c r="H729" s="5" t="s">
        <v>507</v>
      </c>
      <c r="I729" s="2" t="str">
        <f t="shared" si="34"/>
        <v>2350000</v>
      </c>
      <c r="J729" s="2" t="str">
        <f t="shared" si="35"/>
        <v>308</v>
      </c>
      <c r="K729"/>
    </row>
    <row r="730" spans="1:11" thickTop="1" thickBot="1" x14ac:dyDescent="0.3">
      <c r="A730" s="5" t="s">
        <v>81</v>
      </c>
      <c r="B730" s="5" t="s">
        <v>82</v>
      </c>
      <c r="C730" s="1" t="str">
        <f t="shared" si="33"/>
        <v>Lomas Altas I</v>
      </c>
      <c r="D730" s="1" t="e">
        <f t="array" ref="D730">INDEX('zones in city -fixed'!$A$2:$A$62,MATCH(1,COUNTIF(A730,"*"&amp;'zones in city -fixed'!$A$2:$A$62&amp;"*"),0))</f>
        <v>#N/A</v>
      </c>
      <c r="E730" s="1" t="e">
        <f t="array" ref="E730">INDEX(#REF!,MATCH(1,COUNTIF(B730,"*"&amp;#REF!&amp;"*"),0))</f>
        <v>#REF!</v>
      </c>
      <c r="F730" s="1" t="e">
        <f t="array" ref="F730">_xlfn.IFNA(INDEX('zones in city -fixed'!$A$2:$A$62,MATCH(1,COUNTIF(B730,"*"&amp;'zones in city -fixed'!$A$2:$A$62&amp;"*"),0)),D730)</f>
        <v>#N/A</v>
      </c>
      <c r="G730" s="5" t="s">
        <v>83</v>
      </c>
      <c r="H730" s="5" t="s">
        <v>84</v>
      </c>
      <c r="I730" s="2" t="str">
        <f t="shared" si="34"/>
        <v>4300000</v>
      </c>
      <c r="J730" s="2" t="str">
        <f t="shared" si="35"/>
        <v>320</v>
      </c>
      <c r="K730" s="2">
        <f>I730/J730</f>
        <v>13437.5</v>
      </c>
    </row>
    <row r="731" spans="1:11" thickTop="1" thickBot="1" x14ac:dyDescent="0.3">
      <c r="A731" s="5" t="s">
        <v>1847</v>
      </c>
      <c r="B731" s="5" t="s">
        <v>1848</v>
      </c>
      <c r="C731" s="1" t="str">
        <f t="shared" si="33"/>
        <v>Residencial Campestre San Francisco</v>
      </c>
      <c r="D731" s="1" t="str">
        <f t="array" ref="D731">INDEX('zones in city -fixed'!$A$2:$A$62,MATCH(1,COUNTIF(A731,"*"&amp;'zones in city -fixed'!$A$2:$A$62&amp;"*"),0))</f>
        <v>Campestre</v>
      </c>
      <c r="E731" s="1" t="e">
        <f t="array" ref="E731">INDEX(#REF!,MATCH(1,COUNTIF(B731,"*"&amp;#REF!&amp;"*"),0))</f>
        <v>#REF!</v>
      </c>
      <c r="F731" s="1" t="str">
        <f t="array" ref="F731">_xlfn.IFNA(INDEX('zones in city -fixed'!$A$2:$A$62,MATCH(1,COUNTIF(B731,"*"&amp;'zones in city -fixed'!$A$2:$A$62&amp;"*"),0)),D731)</f>
        <v>Campestre</v>
      </c>
      <c r="G731" s="5" t="s">
        <v>412</v>
      </c>
      <c r="H731" s="5" t="s">
        <v>24</v>
      </c>
      <c r="I731" s="2" t="str">
        <f t="shared" si="34"/>
        <v>3400000</v>
      </c>
      <c r="J731" s="2" t="str">
        <f t="shared" si="35"/>
        <v>160</v>
      </c>
      <c r="K731"/>
    </row>
    <row r="732" spans="1:11" thickTop="1" thickBot="1" x14ac:dyDescent="0.3">
      <c r="A732" s="5" t="s">
        <v>2132</v>
      </c>
      <c r="B732" s="5" t="s">
        <v>2133</v>
      </c>
      <c r="C732" s="1" t="str">
        <f t="shared" si="33"/>
        <v>Brangus 7268, La Escondida</v>
      </c>
      <c r="D732" s="1" t="e">
        <f t="array" ref="D732">INDEX('zones in city -fixed'!$A$2:$A$62,MATCH(1,COUNTIF(A732,"*"&amp;'zones in city -fixed'!$A$2:$A$62&amp;"*"),0))</f>
        <v>#N/A</v>
      </c>
      <c r="E732" s="1" t="e">
        <f t="array" ref="E732">INDEX(#REF!,MATCH(1,COUNTIF(B732,"*"&amp;#REF!&amp;"*"),0))</f>
        <v>#REF!</v>
      </c>
      <c r="F732" s="1" t="e">
        <f t="array" ref="F732">_xlfn.IFNA(INDEX('zones in city -fixed'!$A$2:$A$62,MATCH(1,COUNTIF(B732,"*"&amp;'zones in city -fixed'!$A$2:$A$62&amp;"*"),0)),D732)</f>
        <v>#N/A</v>
      </c>
      <c r="G732" s="5" t="s">
        <v>426</v>
      </c>
      <c r="H732" s="5" t="s">
        <v>763</v>
      </c>
      <c r="I732" s="2" t="str">
        <f t="shared" si="34"/>
        <v>5900000</v>
      </c>
      <c r="J732" s="2" t="str">
        <f t="shared" si="35"/>
        <v>432</v>
      </c>
      <c r="K732" s="2">
        <f>I732/J732</f>
        <v>13657.407407407407</v>
      </c>
    </row>
    <row r="733" spans="1:11" thickTop="1" thickBot="1" x14ac:dyDescent="0.3">
      <c r="A733" s="5" t="s">
        <v>1850</v>
      </c>
      <c r="B733" s="5" t="s">
        <v>1851</v>
      </c>
      <c r="C733" s="1" t="str">
        <f t="shared" si="33"/>
        <v>Calle 16 De Septiembre</v>
      </c>
      <c r="D733" s="1" t="str">
        <f t="array" ref="D733">INDEX('zones in city -fixed'!$A$2:$A$62,MATCH(1,COUNTIF(A733,"*"&amp;'zones in city -fixed'!$A$2:$A$62&amp;"*"),0))</f>
        <v>Villa</v>
      </c>
      <c r="E733" s="1" t="e">
        <f t="array" ref="E733">INDEX(#REF!,MATCH(1,COUNTIF(B733,"*"&amp;#REF!&amp;"*"),0))</f>
        <v>#REF!</v>
      </c>
      <c r="F733" s="1" t="str">
        <f t="array" ref="F733">_xlfn.IFNA(INDEX('zones in city -fixed'!$A$2:$A$62,MATCH(1,COUNTIF(B733,"*"&amp;'zones in city -fixed'!$A$2:$A$62&amp;"*"),0)),D733)</f>
        <v>Villa</v>
      </c>
      <c r="G733" s="5" t="s">
        <v>1106</v>
      </c>
      <c r="H733" s="5" t="s">
        <v>11</v>
      </c>
      <c r="I733" s="2" t="str">
        <f t="shared" si="34"/>
        <v>920000</v>
      </c>
      <c r="J733" s="2" t="str">
        <f t="shared" si="35"/>
        <v>175</v>
      </c>
      <c r="K733"/>
    </row>
    <row r="734" spans="1:11" thickTop="1" thickBot="1" x14ac:dyDescent="0.3">
      <c r="A734" s="5" t="s">
        <v>1852</v>
      </c>
      <c r="B734" s="5" t="s">
        <v>1154</v>
      </c>
      <c r="C734" s="1" t="str">
        <f t="shared" si="33"/>
        <v>Villa Juárez (rancheria Juárez)</v>
      </c>
      <c r="D734" s="1" t="str">
        <f t="array" ref="D734">INDEX('zones in city -fixed'!$A$2:$A$62,MATCH(1,COUNTIF(A734,"*"&amp;'zones in city -fixed'!$A$2:$A$62&amp;"*"),0))</f>
        <v>Villa</v>
      </c>
      <c r="E734" s="1" t="e">
        <f t="array" ref="E734">INDEX(#REF!,MATCH(1,COUNTIF(B734,"*"&amp;#REF!&amp;"*"),0))</f>
        <v>#REF!</v>
      </c>
      <c r="F734" s="1" t="str">
        <f t="array" ref="F734">_xlfn.IFNA(INDEX('zones in city -fixed'!$A$2:$A$62,MATCH(1,COUNTIF(B734,"*"&amp;'zones in city -fixed'!$A$2:$A$62&amp;"*"),0)),D734)</f>
        <v>Villa</v>
      </c>
      <c r="G734" s="5" t="s">
        <v>90</v>
      </c>
      <c r="H734" s="5" t="s">
        <v>1551</v>
      </c>
      <c r="I734" s="2" t="str">
        <f t="shared" si="34"/>
        <v>1280000</v>
      </c>
      <c r="J734" s="2" t="str">
        <f t="shared" si="35"/>
        <v>70</v>
      </c>
      <c r="K734"/>
    </row>
    <row r="735" spans="1:11" thickTop="1" thickBot="1" x14ac:dyDescent="0.3">
      <c r="A735" s="5" t="s">
        <v>1563</v>
      </c>
      <c r="B735" s="5" t="s">
        <v>1564</v>
      </c>
      <c r="C735" s="1" t="e">
        <f t="shared" si="33"/>
        <v>#VALUE!</v>
      </c>
      <c r="D735" s="1" t="e">
        <f t="array" ref="D735">INDEX('zones in city -fixed'!$A$2:$A$62,MATCH(1,COUNTIF(A735,"*"&amp;'zones in city -fixed'!$A$2:$A$62&amp;"*"),0))</f>
        <v>#N/A</v>
      </c>
      <c r="E735" s="1" t="e">
        <f t="array" ref="E735">INDEX(#REF!,MATCH(1,COUNTIF(B735,"*"&amp;#REF!&amp;"*"),0))</f>
        <v>#REF!</v>
      </c>
      <c r="F735" s="1" t="e">
        <f t="array" ref="F735">_xlfn.IFNA(INDEX('zones in city -fixed'!$A$2:$A$62,MATCH(1,COUNTIF(B735,"*"&amp;'zones in city -fixed'!$A$2:$A$62&amp;"*"),0)),D735)</f>
        <v>#N/A</v>
      </c>
      <c r="G735" s="5" t="s">
        <v>1565</v>
      </c>
      <c r="H735" s="5" t="s">
        <v>1535</v>
      </c>
      <c r="I735" s="2" t="str">
        <f t="shared" si="34"/>
        <v>880000</v>
      </c>
      <c r="J735" s="2" t="str">
        <f t="shared" si="35"/>
        <v>63</v>
      </c>
      <c r="K735" s="2">
        <f>I735/J735</f>
        <v>13968.253968253968</v>
      </c>
    </row>
    <row r="736" spans="1:11" thickTop="1" thickBot="1" x14ac:dyDescent="0.3">
      <c r="A736" s="5" t="s">
        <v>1857</v>
      </c>
      <c r="B736" s="5" t="s">
        <v>1242</v>
      </c>
      <c r="C736" s="1" t="str">
        <f t="shared" si="33"/>
        <v>Hacienda Carlota</v>
      </c>
      <c r="D736" s="1" t="str">
        <f t="array" ref="D736">INDEX('zones in city -fixed'!$A$2:$A$62,MATCH(1,COUNTIF(A736,"*"&amp;'zones in city -fixed'!$A$2:$A$62&amp;"*"),0))</f>
        <v>Hacienda</v>
      </c>
      <c r="E736" s="1" t="e">
        <f t="array" ref="E736">INDEX(#REF!,MATCH(1,COUNTIF(B736,"*"&amp;#REF!&amp;"*"),0))</f>
        <v>#REF!</v>
      </c>
      <c r="F736" s="1" t="str">
        <f t="array" ref="F736">_xlfn.IFNA(INDEX('zones in city -fixed'!$A$2:$A$62,MATCH(1,COUNTIF(B736,"*"&amp;'zones in city -fixed'!$A$2:$A$62&amp;"*"),0)),D736)</f>
        <v>Hacienda</v>
      </c>
      <c r="G736" s="5" t="s">
        <v>1858</v>
      </c>
      <c r="H736" s="5" t="s">
        <v>1670</v>
      </c>
      <c r="I736" s="2" t="str">
        <f t="shared" si="34"/>
        <v>2730000</v>
      </c>
      <c r="J736" s="2" t="str">
        <f t="shared" si="35"/>
        <v>116</v>
      </c>
      <c r="K736"/>
    </row>
    <row r="737" spans="1:11" thickTop="1" thickBot="1" x14ac:dyDescent="0.3">
      <c r="A737" s="5" t="s">
        <v>1859</v>
      </c>
      <c r="B737" s="5" t="s">
        <v>1860</v>
      </c>
      <c r="C737" s="1" t="str">
        <f t="shared" si="33"/>
        <v>Mision De San Francisco, Campanario Ii</v>
      </c>
      <c r="D737" s="1" t="str">
        <f t="array" ref="D737">INDEX('zones in city -fixed'!$A$2:$A$62,MATCH(1,COUNTIF(A737,"*"&amp;'zones in city -fixed'!$A$2:$A$62&amp;"*"),0))</f>
        <v>Campanario</v>
      </c>
      <c r="E737" s="1" t="e">
        <f t="array" ref="E737">INDEX(#REF!,MATCH(1,COUNTIF(B737,"*"&amp;#REF!&amp;"*"),0))</f>
        <v>#REF!</v>
      </c>
      <c r="F737" s="1" t="str">
        <f t="array" ref="F737">_xlfn.IFNA(INDEX('zones in city -fixed'!$A$2:$A$62,MATCH(1,COUNTIF(B737,"*"&amp;'zones in city -fixed'!$A$2:$A$62&amp;"*"),0)),D737)</f>
        <v>mision</v>
      </c>
      <c r="G737" s="5" t="s">
        <v>247</v>
      </c>
      <c r="H737" s="5" t="s">
        <v>479</v>
      </c>
      <c r="I737" s="2" t="str">
        <f t="shared" si="34"/>
        <v>5550000</v>
      </c>
      <c r="J737" s="2" t="str">
        <f t="shared" si="35"/>
        <v>443</v>
      </c>
      <c r="K737"/>
    </row>
    <row r="738" spans="1:11" thickTop="1" thickBot="1" x14ac:dyDescent="0.3">
      <c r="A738" s="5" t="s">
        <v>746</v>
      </c>
      <c r="B738" s="5" t="s">
        <v>788</v>
      </c>
      <c r="C738" s="1" t="str">
        <f t="shared" si="33"/>
        <v>Bahia De Acapulco, Lomas Universidad I</v>
      </c>
      <c r="D738" s="1" t="str">
        <f t="array" ref="D738">INDEX('zones in city -fixed'!$A$2:$A$62,MATCH(1,COUNTIF(A738,"*"&amp;'zones in city -fixed'!$A$2:$A$62&amp;"*"),0))</f>
        <v>Universidad</v>
      </c>
      <c r="E738" s="1" t="e">
        <f t="array" ref="E738">INDEX(#REF!,MATCH(1,COUNTIF(B738,"*"&amp;#REF!&amp;"*"),0))</f>
        <v>#REF!</v>
      </c>
      <c r="F738" s="1" t="str">
        <f t="array" ref="F738">_xlfn.IFNA(INDEX('zones in city -fixed'!$A$2:$A$62,MATCH(1,COUNTIF(B738,"*"&amp;'zones in city -fixed'!$A$2:$A$62&amp;"*"),0)),D738)</f>
        <v>Bahia</v>
      </c>
      <c r="G738" s="5" t="s">
        <v>1484</v>
      </c>
      <c r="H738" s="5" t="s">
        <v>1861</v>
      </c>
      <c r="I738" s="2" t="str">
        <f t="shared" si="34"/>
        <v>4800000</v>
      </c>
      <c r="J738" s="2" t="str">
        <f t="shared" si="35"/>
        <v>426</v>
      </c>
      <c r="K738"/>
    </row>
    <row r="739" spans="1:11" thickTop="1" thickBot="1" x14ac:dyDescent="0.3">
      <c r="A739" s="5" t="s">
        <v>1862</v>
      </c>
      <c r="B739" s="5" t="s">
        <v>1863</v>
      </c>
      <c r="C739" s="1" t="str">
        <f t="shared" si="33"/>
        <v>Rodolfo Flores, Nombre De Dios</v>
      </c>
      <c r="D739" s="1" t="str">
        <f t="array" ref="D739">INDEX('zones in city -fixed'!$A$2:$A$62,MATCH(1,COUNTIF(A739,"*"&amp;'zones in city -fixed'!$A$2:$A$62&amp;"*"),0))</f>
        <v>Nombre de Dios</v>
      </c>
      <c r="E739" s="1" t="e">
        <f t="array" ref="E739">INDEX(#REF!,MATCH(1,COUNTIF(B739,"*"&amp;#REF!&amp;"*"),0))</f>
        <v>#REF!</v>
      </c>
      <c r="F739" s="1" t="str">
        <f t="array" ref="F739">_xlfn.IFNA(INDEX('zones in city -fixed'!$A$2:$A$62,MATCH(1,COUNTIF(B739,"*"&amp;'zones in city -fixed'!$A$2:$A$62&amp;"*"),0)),D739)</f>
        <v>Nombre de Dios</v>
      </c>
      <c r="G739" s="5" t="s">
        <v>333</v>
      </c>
      <c r="H739" s="5" t="s">
        <v>113</v>
      </c>
      <c r="I739" s="2" t="str">
        <f t="shared" si="34"/>
        <v>1500000</v>
      </c>
      <c r="J739" s="2" t="str">
        <f t="shared" si="35"/>
        <v>150</v>
      </c>
      <c r="K739"/>
    </row>
    <row r="740" spans="1:11" thickTop="1" thickBot="1" x14ac:dyDescent="0.3">
      <c r="A740" s="5" t="s">
        <v>1864</v>
      </c>
      <c r="B740" s="5" t="s">
        <v>1865</v>
      </c>
      <c r="C740" s="1" t="str">
        <f t="shared" si="33"/>
        <v>Virginia  2041, Rosario</v>
      </c>
      <c r="D740" s="1" t="str">
        <f t="array" ref="D740">INDEX('zones in city -fixed'!$A$2:$A$62,MATCH(1,COUNTIF(A740,"*"&amp;'zones in city -fixed'!$A$2:$A$62&amp;"*"),0))</f>
        <v>Rosario</v>
      </c>
      <c r="E740" s="1" t="e">
        <f t="array" ref="E740">INDEX(#REF!,MATCH(1,COUNTIF(B740,"*"&amp;#REF!&amp;"*"),0))</f>
        <v>#REF!</v>
      </c>
      <c r="F740" s="1" t="str">
        <f t="array" ref="F740">_xlfn.IFNA(INDEX('zones in city -fixed'!$A$2:$A$62,MATCH(1,COUNTIF(B740,"*"&amp;'zones in city -fixed'!$A$2:$A$62&amp;"*"),0)),D740)</f>
        <v>Rosario</v>
      </c>
      <c r="G740" s="5" t="s">
        <v>1211</v>
      </c>
      <c r="H740" s="5" t="s">
        <v>1004</v>
      </c>
      <c r="I740" s="2" t="str">
        <f t="shared" si="34"/>
        <v>900000</v>
      </c>
      <c r="J740" s="2" t="str">
        <f t="shared" si="35"/>
        <v>147</v>
      </c>
      <c r="K740"/>
    </row>
    <row r="741" spans="1:11" thickTop="1" thickBot="1" x14ac:dyDescent="0.3">
      <c r="A741" s="5" t="s">
        <v>1866</v>
      </c>
      <c r="B741" s="5" t="s">
        <v>415</v>
      </c>
      <c r="C741" s="1" t="str">
        <f t="shared" si="33"/>
        <v>Diamante Reliz</v>
      </c>
      <c r="D741" s="1" t="str">
        <f t="array" ref="D741">INDEX('zones in city -fixed'!$A$2:$A$62,MATCH(1,COUNTIF(A741,"*"&amp;'zones in city -fixed'!$A$2:$A$62&amp;"*"),0))</f>
        <v>Reliz</v>
      </c>
      <c r="E741" s="1" t="e">
        <f t="array" ref="E741">INDEX(#REF!,MATCH(1,COUNTIF(B741,"*"&amp;#REF!&amp;"*"),0))</f>
        <v>#REF!</v>
      </c>
      <c r="F741" s="1" t="str">
        <f t="array" ref="F741">_xlfn.IFNA(INDEX('zones in city -fixed'!$A$2:$A$62,MATCH(1,COUNTIF(B741,"*"&amp;'zones in city -fixed'!$A$2:$A$62&amp;"*"),0)),D741)</f>
        <v>Reliz</v>
      </c>
      <c r="G741" s="5" t="s">
        <v>401</v>
      </c>
      <c r="H741" s="5" t="s">
        <v>1822</v>
      </c>
      <c r="I741" s="2" t="str">
        <f t="shared" si="34"/>
        <v>3300000</v>
      </c>
      <c r="J741" s="2" t="str">
        <f t="shared" si="35"/>
        <v>130</v>
      </c>
      <c r="K741"/>
    </row>
    <row r="742" spans="1:11" thickTop="1" thickBot="1" x14ac:dyDescent="0.3">
      <c r="A742" s="5" t="s">
        <v>1867</v>
      </c>
      <c r="B742" s="5" t="s">
        <v>1868</v>
      </c>
      <c r="C742" s="1" t="str">
        <f t="shared" si="33"/>
        <v>Monte Alegre 4312, Quintas Carolinas I Etapa, Quintas Carolinas</v>
      </c>
      <c r="D742" s="1" t="str">
        <f t="array" ref="D742">INDEX('zones in city -fixed'!$A$2:$A$62,MATCH(1,COUNTIF(A742,"*"&amp;'zones in city -fixed'!$A$2:$A$62&amp;"*"),0))</f>
        <v>Quintas Carolinas</v>
      </c>
      <c r="E742" s="1" t="e">
        <f t="array" ref="E742">INDEX(#REF!,MATCH(1,COUNTIF(B742,"*"&amp;#REF!&amp;"*"),0))</f>
        <v>#REF!</v>
      </c>
      <c r="F742" s="1" t="str">
        <f t="array" ref="F742">_xlfn.IFNA(INDEX('zones in city -fixed'!$A$2:$A$62,MATCH(1,COUNTIF(B742,"*"&amp;'zones in city -fixed'!$A$2:$A$62&amp;"*"),0)),D742)</f>
        <v>Monte</v>
      </c>
      <c r="G742" s="5" t="s">
        <v>1869</v>
      </c>
      <c r="H742" s="5" t="s">
        <v>28</v>
      </c>
      <c r="I742" s="2" t="str">
        <f t="shared" si="34"/>
        <v>949643</v>
      </c>
      <c r="J742" s="2" t="str">
        <f t="shared" si="35"/>
        <v>250</v>
      </c>
      <c r="K742" s="2">
        <f>I742/J742</f>
        <v>3798.5720000000001</v>
      </c>
    </row>
    <row r="743" spans="1:11" thickTop="1" thickBot="1" x14ac:dyDescent="0.3">
      <c r="A743" s="5" t="s">
        <v>1870</v>
      </c>
      <c r="B743" s="5" t="s">
        <v>1871</v>
      </c>
      <c r="C743" s="1" t="str">
        <f t="shared" si="33"/>
        <v>Av Paseo De Valdivia (torralba), Misión Del Valle</v>
      </c>
      <c r="D743" s="1" t="e">
        <f t="array" ref="D743">INDEX('zones in city -fixed'!$A$2:$A$62,MATCH(1,COUNTIF(A743,"*"&amp;'zones in city -fixed'!$A$2:$A$62&amp;"*"),0))</f>
        <v>#N/A</v>
      </c>
      <c r="E743" s="1" t="e">
        <f t="array" ref="E743">INDEX(#REF!,MATCH(1,COUNTIF(B743,"*"&amp;#REF!&amp;"*"),0))</f>
        <v>#REF!</v>
      </c>
      <c r="F743" s="1" t="str">
        <f t="array" ref="F743">_xlfn.IFNA(INDEX('zones in city -fixed'!$A$2:$A$62,MATCH(1,COUNTIF(B743,"*"&amp;'zones in city -fixed'!$A$2:$A$62&amp;"*"),0)),D743)</f>
        <v>Paseo</v>
      </c>
      <c r="G743" s="5" t="s">
        <v>913</v>
      </c>
      <c r="H743" s="5" t="s">
        <v>1872</v>
      </c>
      <c r="I743" s="2" t="str">
        <f t="shared" si="34"/>
        <v>4650000</v>
      </c>
      <c r="J743" s="2" t="str">
        <f t="shared" si="35"/>
        <v>246</v>
      </c>
      <c r="K743"/>
    </row>
    <row r="744" spans="1:11" thickTop="1" thickBot="1" x14ac:dyDescent="0.3">
      <c r="A744" s="5" t="s">
        <v>1873</v>
      </c>
      <c r="B744" s="5" t="s">
        <v>1874</v>
      </c>
      <c r="C744" s="1" t="str">
        <f t="shared" si="33"/>
        <v>Lomas Universidad Iii</v>
      </c>
      <c r="D744" s="1" t="str">
        <f t="array" ref="D744">INDEX('zones in city -fixed'!$A$2:$A$62,MATCH(1,COUNTIF(A744,"*"&amp;'zones in city -fixed'!$A$2:$A$62&amp;"*"),0))</f>
        <v>Universidad</v>
      </c>
      <c r="E744" s="1" t="e">
        <f t="array" ref="E744">INDEX(#REF!,MATCH(1,COUNTIF(B744,"*"&amp;#REF!&amp;"*"),0))</f>
        <v>#REF!</v>
      </c>
      <c r="F744" s="1" t="str">
        <f t="array" ref="F744">_xlfn.IFNA(INDEX('zones in city -fixed'!$A$2:$A$62,MATCH(1,COUNTIF(B744,"*"&amp;'zones in city -fixed'!$A$2:$A$62&amp;"*"),0)),D744)</f>
        <v>Universidad</v>
      </c>
      <c r="G744" s="5" t="s">
        <v>913</v>
      </c>
      <c r="H744" s="5" t="s">
        <v>1147</v>
      </c>
      <c r="I744" s="2" t="str">
        <f t="shared" si="34"/>
        <v>4650000</v>
      </c>
      <c r="J744" s="2" t="str">
        <f t="shared" si="35"/>
        <v>305</v>
      </c>
      <c r="K744"/>
    </row>
    <row r="745" spans="1:11" thickTop="1" thickBot="1" x14ac:dyDescent="0.3">
      <c r="A745" s="5" t="s">
        <v>983</v>
      </c>
      <c r="B745" s="5" t="s">
        <v>984</v>
      </c>
      <c r="C745" s="1" t="str">
        <f t="shared" si="33"/>
        <v>Privada De Albañiles 4130, Dos De Junio</v>
      </c>
      <c r="D745" s="1" t="e">
        <f t="array" ref="D745">INDEX('zones in city -fixed'!$A$2:$A$62,MATCH(1,COUNTIF(A745,"*"&amp;'zones in city -fixed'!$A$2:$A$62&amp;"*"),0))</f>
        <v>#N/A</v>
      </c>
      <c r="E745" s="1" t="e">
        <f t="array" ref="E745">INDEX(#REF!,MATCH(1,COUNTIF(B745,"*"&amp;#REF!&amp;"*"),0))</f>
        <v>#REF!</v>
      </c>
      <c r="F745" s="1" t="e">
        <f t="array" ref="F745">_xlfn.IFNA(INDEX('zones in city -fixed'!$A$2:$A$62,MATCH(1,COUNTIF(B745,"*"&amp;'zones in city -fixed'!$A$2:$A$62&amp;"*"),0)),D745)</f>
        <v>#N/A</v>
      </c>
      <c r="G745" s="5" t="s">
        <v>628</v>
      </c>
      <c r="H745" s="5" t="s">
        <v>792</v>
      </c>
      <c r="I745" s="2" t="str">
        <f t="shared" si="34"/>
        <v>1650000</v>
      </c>
      <c r="J745" s="2" t="str">
        <f t="shared" si="35"/>
        <v>197</v>
      </c>
      <c r="K745"/>
    </row>
    <row r="746" spans="1:11" thickTop="1" thickBot="1" x14ac:dyDescent="0.3">
      <c r="A746" s="5" t="s">
        <v>1876</v>
      </c>
      <c r="B746" s="5" t="s">
        <v>1877</v>
      </c>
      <c r="C746" s="1" t="str">
        <f t="shared" si="33"/>
        <v>Napa, Haciendas I</v>
      </c>
      <c r="D746" s="1" t="str">
        <f t="array" ref="D746">INDEX('zones in city -fixed'!$A$2:$A$62,MATCH(1,COUNTIF(A746,"*"&amp;'zones in city -fixed'!$A$2:$A$62&amp;"*"),0))</f>
        <v>Hacienda</v>
      </c>
      <c r="E746" s="1" t="e">
        <f t="array" ref="E746">INDEX(#REF!,MATCH(1,COUNTIF(B746,"*"&amp;#REF!&amp;"*"),0))</f>
        <v>#REF!</v>
      </c>
      <c r="F746" s="1" t="str">
        <f t="array" ref="F746">_xlfn.IFNA(INDEX('zones in city -fixed'!$A$2:$A$62,MATCH(1,COUNTIF(B746,"*"&amp;'zones in city -fixed'!$A$2:$A$62&amp;"*"),0)),D746)</f>
        <v>Hacienda</v>
      </c>
      <c r="G746" s="5" t="s">
        <v>1878</v>
      </c>
      <c r="H746" s="5" t="s">
        <v>28</v>
      </c>
      <c r="I746" s="2" t="str">
        <f t="shared" si="34"/>
        <v>6190000</v>
      </c>
      <c r="J746" s="2" t="str">
        <f t="shared" si="35"/>
        <v>250</v>
      </c>
      <c r="K746"/>
    </row>
    <row r="747" spans="1:11" thickTop="1" thickBot="1" x14ac:dyDescent="0.3">
      <c r="A747" s="5" t="s">
        <v>1879</v>
      </c>
      <c r="B747" s="5" t="s">
        <v>1880</v>
      </c>
      <c r="C747" s="1" t="str">
        <f t="shared" si="33"/>
        <v>Francisco Villas/n, Jardines De San Francisco</v>
      </c>
      <c r="D747" s="1" t="str">
        <f t="array" ref="D747">INDEX('zones in city -fixed'!$A$2:$A$62,MATCH(1,COUNTIF(A747,"*"&amp;'zones in city -fixed'!$A$2:$A$62&amp;"*"),0))</f>
        <v>San Francisco</v>
      </c>
      <c r="E747" s="1" t="e">
        <f t="array" ref="E747">INDEX(#REF!,MATCH(1,COUNTIF(B747,"*"&amp;#REF!&amp;"*"),0))</f>
        <v>#REF!</v>
      </c>
      <c r="F747" s="1" t="str">
        <f t="array" ref="F747">_xlfn.IFNA(INDEX('zones in city -fixed'!$A$2:$A$62,MATCH(1,COUNTIF(B747,"*"&amp;'zones in city -fixed'!$A$2:$A$62&amp;"*"),0)),D747)</f>
        <v>San Francisco</v>
      </c>
      <c r="G747" s="5" t="s">
        <v>83</v>
      </c>
      <c r="H747" s="5" t="s">
        <v>193</v>
      </c>
      <c r="I747" s="2" t="str">
        <f t="shared" si="34"/>
        <v>4300000</v>
      </c>
      <c r="J747" s="2" t="str">
        <f t="shared" si="35"/>
        <v>111</v>
      </c>
      <c r="K747"/>
    </row>
    <row r="748" spans="1:11" thickTop="1" thickBot="1" x14ac:dyDescent="0.3">
      <c r="A748" s="5" t="s">
        <v>1881</v>
      </c>
      <c r="B748" s="5" t="s">
        <v>1882</v>
      </c>
      <c r="C748" s="1" t="str">
        <f t="shared" si="33"/>
        <v>Calle Misión De Papigochi 6000 - 6300, Campanario Ii Etapa, Campestre-lomas</v>
      </c>
      <c r="D748" s="1" t="e">
        <f t="array" ref="D748">INDEX('zones in city -fixed'!$A$2:$A$62,MATCH(1,COUNTIF(A748,"*"&amp;'zones in city -fixed'!$A$2:$A$62&amp;"*"),0))</f>
        <v>#N/A</v>
      </c>
      <c r="E748" s="1" t="e">
        <f t="array" ref="E748">INDEX(#REF!,MATCH(1,COUNTIF(B748,"*"&amp;#REF!&amp;"*"),0))</f>
        <v>#REF!</v>
      </c>
      <c r="F748" s="1" t="str">
        <f t="array" ref="F748">_xlfn.IFNA(INDEX('zones in city -fixed'!$A$2:$A$62,MATCH(1,COUNTIF(B748,"*"&amp;'zones in city -fixed'!$A$2:$A$62&amp;"*"),0)),D748)</f>
        <v>Campanario</v>
      </c>
      <c r="G748" s="5" t="s">
        <v>1883</v>
      </c>
      <c r="H748" s="5" t="s">
        <v>17</v>
      </c>
      <c r="I748" s="2" t="str">
        <f t="shared" si="34"/>
        <v>2265000</v>
      </c>
      <c r="J748" s="2" t="str">
        <f t="shared" si="35"/>
        <v>350</v>
      </c>
      <c r="K748"/>
    </row>
    <row r="749" spans="1:11" thickTop="1" thickBot="1" x14ac:dyDescent="0.3">
      <c r="A749" s="5" t="s">
        <v>1884</v>
      </c>
      <c r="B749" s="5" t="s">
        <v>1885</v>
      </c>
      <c r="C749" s="1" t="str">
        <f t="shared" si="33"/>
        <v>Sierra Del Rosario, Rinconada De La Sierra I, Ii, Iii, Iv Y V</v>
      </c>
      <c r="D749" s="1" t="str">
        <f t="array" ref="D749">INDEX('zones in city -fixed'!$A$2:$A$62,MATCH(1,COUNTIF(A749,"*"&amp;'zones in city -fixed'!$A$2:$A$62&amp;"*"),0))</f>
        <v>Rinconada</v>
      </c>
      <c r="E749" s="1" t="e">
        <f t="array" ref="E749">INDEX(#REF!,MATCH(1,COUNTIF(B749,"*"&amp;#REF!&amp;"*"),0))</f>
        <v>#REF!</v>
      </c>
      <c r="F749" s="1" t="str">
        <f t="array" ref="F749">_xlfn.IFNA(INDEX('zones in city -fixed'!$A$2:$A$62,MATCH(1,COUNTIF(B749,"*"&amp;'zones in city -fixed'!$A$2:$A$62&amp;"*"),0)),D749)</f>
        <v>Rosario</v>
      </c>
      <c r="G749" s="5" t="s">
        <v>1483</v>
      </c>
      <c r="H749" s="5" t="s">
        <v>1157</v>
      </c>
      <c r="I749" s="2" t="str">
        <f t="shared" si="34"/>
        <v>3650000</v>
      </c>
      <c r="J749" s="2" t="str">
        <f t="shared" si="35"/>
        <v>241</v>
      </c>
      <c r="K749"/>
    </row>
    <row r="750" spans="1:11" thickTop="1" thickBot="1" x14ac:dyDescent="0.3">
      <c r="A750" s="5" t="s">
        <v>1886</v>
      </c>
      <c r="B750" s="5" t="s">
        <v>149</v>
      </c>
      <c r="C750" s="1" t="str">
        <f t="shared" si="33"/>
        <v>Santa Rita</v>
      </c>
      <c r="D750" s="1" t="str">
        <f t="array" ref="D750">INDEX('zones in city -fixed'!$A$2:$A$62,MATCH(1,COUNTIF(A750,"*"&amp;'zones in city -fixed'!$A$2:$A$62&amp;"*"),0))</f>
        <v>Santa Rita</v>
      </c>
      <c r="E750" s="1" t="e">
        <f t="array" ref="E750">INDEX(#REF!,MATCH(1,COUNTIF(B750,"*"&amp;#REF!&amp;"*"),0))</f>
        <v>#REF!</v>
      </c>
      <c r="F750" s="1" t="str">
        <f t="array" ref="F750">_xlfn.IFNA(INDEX('zones in city -fixed'!$A$2:$A$62,MATCH(1,COUNTIF(B750,"*"&amp;'zones in city -fixed'!$A$2:$A$62&amp;"*"),0)),D750)</f>
        <v>Santa Rita</v>
      </c>
      <c r="G750" s="5" t="s">
        <v>150</v>
      </c>
      <c r="H750" s="5" t="s">
        <v>151</v>
      </c>
      <c r="I750" s="2" t="str">
        <f t="shared" si="34"/>
        <v>2945000</v>
      </c>
      <c r="J750" s="2" t="str">
        <f t="shared" si="35"/>
        <v>185</v>
      </c>
      <c r="K750"/>
    </row>
    <row r="751" spans="1:11" thickTop="1" thickBot="1" x14ac:dyDescent="0.3">
      <c r="A751" s="5" t="s">
        <v>1887</v>
      </c>
      <c r="B751" s="5" t="s">
        <v>1888</v>
      </c>
      <c r="C751" s="1" t="str">
        <f t="shared" si="33"/>
        <v>Varsovia, Mirador</v>
      </c>
      <c r="D751" s="1" t="e">
        <f t="array" ref="D751">INDEX('zones in city -fixed'!$A$2:$A$62,MATCH(1,COUNTIF(A751,"*"&amp;'zones in city -fixed'!$A$2:$A$62&amp;"*"),0))</f>
        <v>#N/A</v>
      </c>
      <c r="E751" s="1" t="e">
        <f t="array" ref="E751">INDEX(#REF!,MATCH(1,COUNTIF(B751,"*"&amp;#REF!&amp;"*"),0))</f>
        <v>#REF!</v>
      </c>
      <c r="F751" s="1" t="e">
        <f t="array" ref="F751">_xlfn.IFNA(INDEX('zones in city -fixed'!$A$2:$A$62,MATCH(1,COUNTIF(B751,"*"&amp;'zones in city -fixed'!$A$2:$A$62&amp;"*"),0)),D751)</f>
        <v>#N/A</v>
      </c>
      <c r="G751" s="5" t="s">
        <v>1889</v>
      </c>
      <c r="H751" s="5" t="s">
        <v>1890</v>
      </c>
      <c r="I751" s="2" t="str">
        <f t="shared" si="34"/>
        <v>2625000</v>
      </c>
      <c r="J751" s="2" t="str">
        <f t="shared" si="35"/>
        <v>86</v>
      </c>
      <c r="K751"/>
    </row>
    <row r="752" spans="1:11" thickTop="1" thickBot="1" x14ac:dyDescent="0.3">
      <c r="A752" s="5" t="s">
        <v>1891</v>
      </c>
      <c r="B752" s="5" t="s">
        <v>1892</v>
      </c>
      <c r="C752" s="1" t="str">
        <f t="shared" si="33"/>
        <v>José Velazquez2404, Villa Juárez</v>
      </c>
      <c r="D752" s="1" t="str">
        <f t="array" ref="D752">INDEX('zones in city -fixed'!$A$2:$A$62,MATCH(1,COUNTIF(A752,"*"&amp;'zones in city -fixed'!$A$2:$A$62&amp;"*"),0))</f>
        <v>Villa</v>
      </c>
      <c r="E752" s="1" t="e">
        <f t="array" ref="E752">INDEX(#REF!,MATCH(1,COUNTIF(B752,"*"&amp;#REF!&amp;"*"),0))</f>
        <v>#REF!</v>
      </c>
      <c r="F752" s="1" t="str">
        <f t="array" ref="F752">_xlfn.IFNA(INDEX('zones in city -fixed'!$A$2:$A$62,MATCH(1,COUNTIF(B752,"*"&amp;'zones in city -fixed'!$A$2:$A$62&amp;"*"),0)),D752)</f>
        <v>Villa</v>
      </c>
      <c r="G752" s="5" t="s">
        <v>357</v>
      </c>
      <c r="H752" s="5" t="s">
        <v>955</v>
      </c>
      <c r="I752" s="2" t="str">
        <f t="shared" si="34"/>
        <v>1950000</v>
      </c>
      <c r="J752" s="2" t="str">
        <f t="shared" si="35"/>
        <v>195</v>
      </c>
      <c r="K752"/>
    </row>
    <row r="753" spans="1:11" thickTop="1" thickBot="1" x14ac:dyDescent="0.3">
      <c r="A753" s="5" t="s">
        <v>1342</v>
      </c>
      <c r="B753" s="5" t="s">
        <v>872</v>
      </c>
      <c r="C753" s="1" t="str">
        <f t="shared" si="33"/>
        <v>Presidentes</v>
      </c>
      <c r="D753" s="1" t="e">
        <f t="array" ref="D753">INDEX('zones in city -fixed'!$A$2:$A$62,MATCH(1,COUNTIF(A753,"*"&amp;'zones in city -fixed'!$A$2:$A$62&amp;"*"),0))</f>
        <v>#N/A</v>
      </c>
      <c r="E753" s="1" t="e">
        <f t="array" ref="E753">INDEX(#REF!,MATCH(1,COUNTIF(B753,"*"&amp;#REF!&amp;"*"),0))</f>
        <v>#REF!</v>
      </c>
      <c r="F753" s="1" t="e">
        <f t="array" ref="F753">_xlfn.IFNA(INDEX('zones in city -fixed'!$A$2:$A$62,MATCH(1,COUNTIF(B753,"*"&amp;'zones in city -fixed'!$A$2:$A$62&amp;"*"),0)),D753)</f>
        <v>#N/A</v>
      </c>
      <c r="G753" s="5" t="s">
        <v>1000</v>
      </c>
      <c r="H753" s="5" t="s">
        <v>113</v>
      </c>
      <c r="I753" s="2" t="str">
        <f t="shared" si="34"/>
        <v>2100000</v>
      </c>
      <c r="J753" s="2" t="str">
        <f t="shared" si="35"/>
        <v>150</v>
      </c>
      <c r="K753" s="2">
        <f>I753/J753</f>
        <v>14000</v>
      </c>
    </row>
    <row r="754" spans="1:11" thickTop="1" thickBot="1" x14ac:dyDescent="0.3">
      <c r="A754" s="5" t="s">
        <v>1893</v>
      </c>
      <c r="B754" s="5" t="s">
        <v>1894</v>
      </c>
      <c r="C754" s="1" t="str">
        <f t="shared" si="33"/>
        <v>Paseo De Las Moras, Arboledas I Etapa</v>
      </c>
      <c r="D754" s="1" t="str">
        <f t="array" ref="D754">INDEX('zones in city -fixed'!$A$2:$A$62,MATCH(1,COUNTIF(A754,"*"&amp;'zones in city -fixed'!$A$2:$A$62&amp;"*"),0))</f>
        <v>Paseo</v>
      </c>
      <c r="E754" s="1" t="e">
        <f t="array" ref="E754">INDEX(#REF!,MATCH(1,COUNTIF(B754,"*"&amp;#REF!&amp;"*"),0))</f>
        <v>#REF!</v>
      </c>
      <c r="F754" s="1" t="str">
        <f t="array" ref="F754">_xlfn.IFNA(INDEX('zones in city -fixed'!$A$2:$A$62,MATCH(1,COUNTIF(B754,"*"&amp;'zones in city -fixed'!$A$2:$A$62&amp;"*"),0)),D754)</f>
        <v>Paseo</v>
      </c>
      <c r="G754" s="5" t="s">
        <v>1895</v>
      </c>
      <c r="H754" s="5" t="s">
        <v>232</v>
      </c>
      <c r="I754" s="2" t="str">
        <f t="shared" si="34"/>
        <v>966800</v>
      </c>
      <c r="J754" s="2" t="str">
        <f t="shared" si="35"/>
        <v>100</v>
      </c>
      <c r="K754"/>
    </row>
    <row r="755" spans="1:11" thickTop="1" thickBot="1" x14ac:dyDescent="0.3">
      <c r="A755" s="5" t="s">
        <v>1896</v>
      </c>
      <c r="B755" s="5" t="s">
        <v>1897</v>
      </c>
      <c r="C755" s="1" t="str">
        <f t="shared" si="33"/>
        <v>Na, S/n, Campestre Las Carolinas</v>
      </c>
      <c r="D755" s="1" t="str">
        <f t="array" ref="D755">INDEX('zones in city -fixed'!$A$2:$A$62,MATCH(1,COUNTIF(A755,"*"&amp;'zones in city -fixed'!$A$2:$A$62&amp;"*"),0))</f>
        <v>Campestre</v>
      </c>
      <c r="E755" s="1" t="e">
        <f t="array" ref="E755">INDEX(#REF!,MATCH(1,COUNTIF(B755,"*"&amp;#REF!&amp;"*"),0))</f>
        <v>#REF!</v>
      </c>
      <c r="F755" s="1" t="str">
        <f t="array" ref="F755">_xlfn.IFNA(INDEX('zones in city -fixed'!$A$2:$A$62,MATCH(1,COUNTIF(B755,"*"&amp;'zones in city -fixed'!$A$2:$A$62&amp;"*"),0)),D755)</f>
        <v>Campestre</v>
      </c>
      <c r="G755" s="5" t="s">
        <v>326</v>
      </c>
      <c r="H755" s="5" t="s">
        <v>1898</v>
      </c>
      <c r="I755" s="2" t="str">
        <f t="shared" si="34"/>
        <v>2995000</v>
      </c>
      <c r="J755" s="2" t="str">
        <f t="shared" si="35"/>
        <v>448</v>
      </c>
      <c r="K755"/>
    </row>
    <row r="756" spans="1:11" thickTop="1" thickBot="1" x14ac:dyDescent="0.3">
      <c r="A756" s="5" t="s">
        <v>1132</v>
      </c>
      <c r="B756" s="5" t="s">
        <v>1133</v>
      </c>
      <c r="C756" s="1" t="str">
        <f t="shared" si="33"/>
        <v>Provincia De  Santa Clara</v>
      </c>
      <c r="D756" s="1" t="str">
        <f t="array" ref="D756">INDEX('zones in city -fixed'!$A$2:$A$62,MATCH(1,COUNTIF(A756,"*"&amp;'zones in city -fixed'!$A$2:$A$62&amp;"*"),0))</f>
        <v>provincia</v>
      </c>
      <c r="E756" s="1" t="e">
        <f t="array" ref="E756">INDEX(#REF!,MATCH(1,COUNTIF(B756,"*"&amp;#REF!&amp;"*"),0))</f>
        <v>#REF!</v>
      </c>
      <c r="F756" s="1" t="str">
        <f t="array" ref="F756">_xlfn.IFNA(INDEX('zones in city -fixed'!$A$2:$A$62,MATCH(1,COUNTIF(B756,"*"&amp;'zones in city -fixed'!$A$2:$A$62&amp;"*"),0)),D756)</f>
        <v>provincia</v>
      </c>
      <c r="G756" s="5" t="s">
        <v>1000</v>
      </c>
      <c r="H756" s="5" t="s">
        <v>1134</v>
      </c>
      <c r="I756" s="2" t="str">
        <f t="shared" si="34"/>
        <v>2100000</v>
      </c>
      <c r="J756" s="2" t="str">
        <f t="shared" si="35"/>
        <v>189</v>
      </c>
      <c r="K756"/>
    </row>
    <row r="757" spans="1:11" thickTop="1" thickBot="1" x14ac:dyDescent="0.3">
      <c r="A757" s="5" t="s">
        <v>1901</v>
      </c>
      <c r="B757" s="5" t="s">
        <v>30</v>
      </c>
      <c r="C757" s="1" t="str">
        <f t="shared" si="33"/>
        <v>San Felipe I</v>
      </c>
      <c r="D757" s="1" t="e">
        <f t="array" ref="D757">INDEX('zones in city -fixed'!$A$2:$A$62,MATCH(1,COUNTIF(A757,"*"&amp;'zones in city -fixed'!$A$2:$A$62&amp;"*"),0))</f>
        <v>#N/A</v>
      </c>
      <c r="E757" s="1" t="e">
        <f t="array" ref="E757">INDEX(#REF!,MATCH(1,COUNTIF(B757,"*"&amp;#REF!&amp;"*"),0))</f>
        <v>#REF!</v>
      </c>
      <c r="F757" s="1" t="str">
        <f t="array" ref="F757">_xlfn.IFNA(INDEX('zones in city -fixed'!$A$2:$A$62,MATCH(1,COUNTIF(B757,"*"&amp;'zones in city -fixed'!$A$2:$A$62&amp;"*"),0)),D757)</f>
        <v>San Felipe</v>
      </c>
      <c r="G757" s="5" t="s">
        <v>285</v>
      </c>
      <c r="H757" s="5" t="s">
        <v>40</v>
      </c>
      <c r="I757" s="2" t="str">
        <f t="shared" si="34"/>
        <v>3250000</v>
      </c>
      <c r="J757" s="2" t="str">
        <f t="shared" si="35"/>
        <v>170</v>
      </c>
      <c r="K757"/>
    </row>
    <row r="758" spans="1:11" thickTop="1" thickBot="1" x14ac:dyDescent="0.3">
      <c r="A758" s="5" t="s">
        <v>1902</v>
      </c>
      <c r="B758" s="5" t="s">
        <v>700</v>
      </c>
      <c r="C758" s="1" t="str">
        <f t="shared" si="33"/>
        <v>San Pedro</v>
      </c>
      <c r="D758" s="1" t="str">
        <f t="array" ref="D758">INDEX('zones in city -fixed'!$A$2:$A$62,MATCH(1,COUNTIF(A758,"*"&amp;'zones in city -fixed'!$A$2:$A$62&amp;"*"),0))</f>
        <v>Bosque</v>
      </c>
      <c r="E758" s="1" t="e">
        <f t="array" ref="E758">INDEX(#REF!,MATCH(1,COUNTIF(B758,"*"&amp;#REF!&amp;"*"),0))</f>
        <v>#REF!</v>
      </c>
      <c r="F758" s="1" t="str">
        <f t="array" ref="F758">_xlfn.IFNA(INDEX('zones in city -fixed'!$A$2:$A$62,MATCH(1,COUNTIF(B758,"*"&amp;'zones in city -fixed'!$A$2:$A$62&amp;"*"),0)),D758)</f>
        <v>Bosque</v>
      </c>
      <c r="G758" s="5" t="s">
        <v>408</v>
      </c>
      <c r="H758" s="5" t="s">
        <v>423</v>
      </c>
      <c r="I758" s="2" t="str">
        <f t="shared" si="34"/>
        <v>2000000</v>
      </c>
      <c r="J758" s="2" t="str">
        <f t="shared" si="35"/>
        <v>171</v>
      </c>
      <c r="K758"/>
    </row>
    <row r="759" spans="1:11" thickTop="1" thickBot="1" x14ac:dyDescent="0.3">
      <c r="A759" s="5" t="s">
        <v>1903</v>
      </c>
      <c r="B759" s="5" t="s">
        <v>1904</v>
      </c>
      <c r="C759" s="1" t="str">
        <f t="shared" si="33"/>
        <v>Rey Anco Marcio 905, Parque Ind Impulso Y Supra</v>
      </c>
      <c r="D759" s="1" t="e">
        <f t="array" ref="D759">INDEX('zones in city -fixed'!$A$2:$A$62,MATCH(1,COUNTIF(A759,"*"&amp;'zones in city -fixed'!$A$2:$A$62&amp;"*"),0))</f>
        <v>#N/A</v>
      </c>
      <c r="E759" s="1" t="e">
        <f t="array" ref="E759">INDEX(#REF!,MATCH(1,COUNTIF(B759,"*"&amp;#REF!&amp;"*"),0))</f>
        <v>#REF!</v>
      </c>
      <c r="F759" s="1" t="str">
        <f t="array" ref="F759">_xlfn.IFNA(INDEX('zones in city -fixed'!$A$2:$A$62,MATCH(1,COUNTIF(B759,"*"&amp;'zones in city -fixed'!$A$2:$A$62&amp;"*"),0)),D759)</f>
        <v>Villa</v>
      </c>
      <c r="G759" s="5" t="s">
        <v>1905</v>
      </c>
      <c r="H759" s="5" t="s">
        <v>1462</v>
      </c>
      <c r="I759" s="2" t="str">
        <f t="shared" si="34"/>
        <v>676245</v>
      </c>
      <c r="J759" s="2" t="str">
        <f t="shared" si="35"/>
        <v>115</v>
      </c>
      <c r="K759" s="2">
        <f>I759/J759</f>
        <v>5880.391304347826</v>
      </c>
    </row>
    <row r="760" spans="1:11" thickTop="1" thickBot="1" x14ac:dyDescent="0.3">
      <c r="A760" s="5" t="s">
        <v>8</v>
      </c>
      <c r="B760" s="5" t="s">
        <v>1906</v>
      </c>
      <c r="C760" s="1" t="str">
        <f t="shared" si="33"/>
        <v>Monte Alegre 4312, Quintas Carolinas I Etapa, Quintas Carolinas, 3114</v>
      </c>
      <c r="D760" s="1" t="e">
        <f t="array" ref="D760">INDEX('zones in city -fixed'!$A$2:$A$62,MATCH(1,COUNTIF(A760,"*"&amp;'zones in city -fixed'!$A$2:$A$62&amp;"*"),0))</f>
        <v>#N/A</v>
      </c>
      <c r="E760" s="1" t="e">
        <f t="array" ref="E760">INDEX(#REF!,MATCH(1,COUNTIF(B760,"*"&amp;#REF!&amp;"*"),0))</f>
        <v>#REF!</v>
      </c>
      <c r="F760" s="1" t="str">
        <f t="array" ref="F760">_xlfn.IFNA(INDEX('zones in city -fixed'!$A$2:$A$62,MATCH(1,COUNTIF(B760,"*"&amp;'zones in city -fixed'!$A$2:$A$62&amp;"*"),0)),D760)</f>
        <v>Monte</v>
      </c>
      <c r="G760" s="5" t="s">
        <v>1869</v>
      </c>
      <c r="H760" s="5" t="s">
        <v>58</v>
      </c>
      <c r="I760" s="2" t="str">
        <f t="shared" si="34"/>
        <v>949643</v>
      </c>
      <c r="J760" s="2" t="str">
        <f t="shared" si="35"/>
        <v>200</v>
      </c>
      <c r="K760" s="2">
        <f>I760/J760</f>
        <v>4748.2150000000001</v>
      </c>
    </row>
    <row r="761" spans="1:11" thickTop="1" thickBot="1" x14ac:dyDescent="0.3">
      <c r="A761" s="5" t="s">
        <v>410</v>
      </c>
      <c r="B761" s="5" t="s">
        <v>1907</v>
      </c>
      <c r="C761" s="1" t="str">
        <f t="shared" si="33"/>
        <v>J.m. Anchondo, San Felipe I</v>
      </c>
      <c r="D761" s="1" t="str">
        <f t="array" ref="D761">INDEX('zones in city -fixed'!$A$2:$A$62,MATCH(1,COUNTIF(A761,"*"&amp;'zones in city -fixed'!$A$2:$A$62&amp;"*"),0))</f>
        <v>San Felipe</v>
      </c>
      <c r="E761" s="1" t="e">
        <f t="array" ref="E761">INDEX(#REF!,MATCH(1,COUNTIF(B761,"*"&amp;#REF!&amp;"*"),0))</f>
        <v>#REF!</v>
      </c>
      <c r="F761" s="1" t="str">
        <f t="array" ref="F761">_xlfn.IFNA(INDEX('zones in city -fixed'!$A$2:$A$62,MATCH(1,COUNTIF(B761,"*"&amp;'zones in city -fixed'!$A$2:$A$62&amp;"*"),0)),D761)</f>
        <v>San Felipe</v>
      </c>
      <c r="G761" s="5" t="s">
        <v>354</v>
      </c>
      <c r="H761" s="5" t="s">
        <v>1908</v>
      </c>
      <c r="I761" s="2" t="str">
        <f t="shared" si="34"/>
        <v>4000000</v>
      </c>
      <c r="J761" s="2" t="str">
        <f t="shared" si="35"/>
        <v>363</v>
      </c>
      <c r="K761"/>
    </row>
    <row r="762" spans="1:11" thickTop="1" thickBot="1" x14ac:dyDescent="0.3">
      <c r="A762" s="5" t="s">
        <v>1909</v>
      </c>
      <c r="B762" s="5" t="s">
        <v>1910</v>
      </c>
      <c r="C762" s="1" t="str">
        <f t="shared" si="33"/>
        <v>Torre Cenit, Jardines De San Francisco I</v>
      </c>
      <c r="D762" s="1" t="e">
        <f t="array" ref="D762">INDEX('zones in city -fixed'!$A$2:$A$62,MATCH(1,COUNTIF(A762,"*"&amp;'zones in city -fixed'!$A$2:$A$62&amp;"*"),0))</f>
        <v>#N/A</v>
      </c>
      <c r="E762" s="1" t="e">
        <f t="array" ref="E762">INDEX(#REF!,MATCH(1,COUNTIF(B762,"*"&amp;#REF!&amp;"*"),0))</f>
        <v>#REF!</v>
      </c>
      <c r="F762" s="1" t="str">
        <f t="array" ref="F762">_xlfn.IFNA(INDEX('zones in city -fixed'!$A$2:$A$62,MATCH(1,COUNTIF(B762,"*"&amp;'zones in city -fixed'!$A$2:$A$62&amp;"*"),0)),D762)</f>
        <v>San Francisco</v>
      </c>
      <c r="G762" s="5" t="s">
        <v>116</v>
      </c>
      <c r="H762" s="5" t="s">
        <v>1013</v>
      </c>
      <c r="I762" s="2" t="str">
        <f t="shared" si="34"/>
        <v>5500000</v>
      </c>
      <c r="J762" s="2" t="str">
        <f t="shared" si="35"/>
        <v>169</v>
      </c>
      <c r="K762"/>
    </row>
    <row r="763" spans="1:11" thickTop="1" thickBot="1" x14ac:dyDescent="0.3">
      <c r="A763" s="5" t="s">
        <v>2088</v>
      </c>
      <c r="B763" s="5" t="s">
        <v>2089</v>
      </c>
      <c r="C763" s="1" t="str">
        <f t="shared" si="33"/>
        <v>Provincia De Alicante  Sn, Provincia De Santa Clara Etapa I A La Xii</v>
      </c>
      <c r="D763" s="1" t="str">
        <f t="array" ref="D763">INDEX('zones in city -fixed'!$A$2:$A$62,MATCH(1,COUNTIF(A763,"*"&amp;'zones in city -fixed'!$A$2:$A$62&amp;"*"),0))</f>
        <v>provincia</v>
      </c>
      <c r="E763" s="1" t="e">
        <f t="array" ref="E763">INDEX(#REF!,MATCH(1,COUNTIF(B763,"*"&amp;#REF!&amp;"*"),0))</f>
        <v>#REF!</v>
      </c>
      <c r="F763" s="1" t="str">
        <f t="array" ref="F763">_xlfn.IFNA(INDEX('zones in city -fixed'!$A$2:$A$62,MATCH(1,COUNTIF(B763,"*"&amp;'zones in city -fixed'!$A$2:$A$62&amp;"*"),0)),D763)</f>
        <v>provincia</v>
      </c>
      <c r="G763" s="5" t="s">
        <v>46</v>
      </c>
      <c r="H763" s="5" t="s">
        <v>147</v>
      </c>
      <c r="I763" s="2" t="str">
        <f t="shared" si="34"/>
        <v>2350000</v>
      </c>
      <c r="J763" s="2" t="str">
        <f t="shared" si="35"/>
        <v>190</v>
      </c>
      <c r="K763"/>
    </row>
    <row r="764" spans="1:11" thickTop="1" thickBot="1" x14ac:dyDescent="0.3">
      <c r="A764" s="5" t="s">
        <v>1913</v>
      </c>
      <c r="B764" s="5" t="s">
        <v>1914</v>
      </c>
      <c r="C764" s="1" t="str">
        <f t="shared" si="33"/>
        <v>Circuito Pravia  (asturias Ii), Las Canteras</v>
      </c>
      <c r="D764" s="1" t="e">
        <f t="array" ref="D764">INDEX('zones in city -fixed'!$A$2:$A$62,MATCH(1,COUNTIF(A764,"*"&amp;'zones in city -fixed'!$A$2:$A$62&amp;"*"),0))</f>
        <v>#N/A</v>
      </c>
      <c r="E764" s="1" t="e">
        <f t="array" ref="E764">INDEX(#REF!,MATCH(1,COUNTIF(B764,"*"&amp;#REF!&amp;"*"),0))</f>
        <v>#REF!</v>
      </c>
      <c r="F764" s="1" t="str">
        <f t="array" ref="F764">_xlfn.IFNA(INDEX('zones in city -fixed'!$A$2:$A$62,MATCH(1,COUNTIF(B764,"*"&amp;'zones in city -fixed'!$A$2:$A$62&amp;"*"),0)),D764)</f>
        <v>Cantera</v>
      </c>
      <c r="G764" s="5" t="s">
        <v>1915</v>
      </c>
      <c r="H764" s="5" t="s">
        <v>1916</v>
      </c>
      <c r="I764" s="2" t="str">
        <f t="shared" si="34"/>
        <v>5150000</v>
      </c>
      <c r="J764" s="2" t="str">
        <f t="shared" si="35"/>
        <v>277</v>
      </c>
      <c r="K764"/>
    </row>
    <row r="765" spans="1:11" thickTop="1" thickBot="1" x14ac:dyDescent="0.3">
      <c r="A765" s="5" t="s">
        <v>1327</v>
      </c>
      <c r="B765" s="5" t="s">
        <v>1328</v>
      </c>
      <c r="C765" s="1" t="str">
        <f t="shared" si="33"/>
        <v>Provincia De Santa Clara Etapa I A La Xii</v>
      </c>
      <c r="D765" s="1" t="str">
        <f t="array" ref="D765">INDEX('zones in city -fixed'!$A$2:$A$62,MATCH(1,COUNTIF(A765,"*"&amp;'zones in city -fixed'!$A$2:$A$62&amp;"*"),0))</f>
        <v>provincia</v>
      </c>
      <c r="E765" s="1" t="e">
        <f t="array" ref="E765">INDEX(#REF!,MATCH(1,COUNTIF(B765,"*"&amp;#REF!&amp;"*"),0))</f>
        <v>#REF!</v>
      </c>
      <c r="F765" s="1" t="str">
        <f t="array" ref="F765">_xlfn.IFNA(INDEX('zones in city -fixed'!$A$2:$A$62,MATCH(1,COUNTIF(B765,"*"&amp;'zones in city -fixed'!$A$2:$A$62&amp;"*"),0)),D765)</f>
        <v>provincia</v>
      </c>
      <c r="G765" s="5" t="s">
        <v>1000</v>
      </c>
      <c r="H765" s="5" t="s">
        <v>645</v>
      </c>
      <c r="I765" s="2" t="str">
        <f t="shared" si="34"/>
        <v>2100000</v>
      </c>
      <c r="J765" s="2" t="str">
        <f t="shared" si="35"/>
        <v>210</v>
      </c>
      <c r="K765"/>
    </row>
    <row r="766" spans="1:11" thickTop="1" thickBot="1" x14ac:dyDescent="0.3">
      <c r="A766" s="5" t="s">
        <v>1919</v>
      </c>
      <c r="B766" s="5" t="s">
        <v>1404</v>
      </c>
      <c r="C766" s="1" t="str">
        <f t="shared" si="33"/>
        <v>Las Canteras</v>
      </c>
      <c r="D766" s="1" t="str">
        <f t="array" ref="D766">INDEX('zones in city -fixed'!$A$2:$A$62,MATCH(1,COUNTIF(A766,"*"&amp;'zones in city -fixed'!$A$2:$A$62&amp;"*"),0))</f>
        <v>jardines</v>
      </c>
      <c r="E766" s="1" t="e">
        <f t="array" ref="E766">INDEX(#REF!,MATCH(1,COUNTIF(B766,"*"&amp;#REF!&amp;"*"),0))</f>
        <v>#REF!</v>
      </c>
      <c r="F766" s="1" t="str">
        <f t="array" ref="F766">_xlfn.IFNA(INDEX('zones in city -fixed'!$A$2:$A$62,MATCH(1,COUNTIF(B766,"*"&amp;'zones in city -fixed'!$A$2:$A$62&amp;"*"),0)),D766)</f>
        <v>Cantera</v>
      </c>
      <c r="G766" s="5" t="s">
        <v>716</v>
      </c>
      <c r="H766" s="5" t="s">
        <v>70</v>
      </c>
      <c r="I766" s="2" t="str">
        <f t="shared" si="34"/>
        <v>6000000</v>
      </c>
      <c r="J766" s="2" t="str">
        <f t="shared" si="35"/>
        <v>300</v>
      </c>
      <c r="K766"/>
    </row>
    <row r="767" spans="1:11" thickTop="1" thickBot="1" x14ac:dyDescent="0.3">
      <c r="A767" s="5" t="s">
        <v>1920</v>
      </c>
      <c r="B767" s="5" t="s">
        <v>1921</v>
      </c>
      <c r="C767" s="1" t="str">
        <f t="shared" si="33"/>
        <v>Deza Y Ulloa, San Felipe I</v>
      </c>
      <c r="D767" s="1" t="str">
        <f t="array" ref="D767">INDEX('zones in city -fixed'!$A$2:$A$62,MATCH(1,COUNTIF(A767,"*"&amp;'zones in city -fixed'!$A$2:$A$62&amp;"*"),0))</f>
        <v>San Felipe</v>
      </c>
      <c r="E767" s="1" t="e">
        <f t="array" ref="E767">INDEX(#REF!,MATCH(1,COUNTIF(B767,"*"&amp;#REF!&amp;"*"),0))</f>
        <v>#REF!</v>
      </c>
      <c r="F767" s="1" t="str">
        <f t="array" ref="F767">_xlfn.IFNA(INDEX('zones in city -fixed'!$A$2:$A$62,MATCH(1,COUNTIF(B767,"*"&amp;'zones in city -fixed'!$A$2:$A$62&amp;"*"),0)),D767)</f>
        <v>San Felipe</v>
      </c>
      <c r="G767" s="5" t="s">
        <v>1922</v>
      </c>
      <c r="H767" s="5" t="s">
        <v>643</v>
      </c>
      <c r="I767" s="2" t="str">
        <f t="shared" si="34"/>
        <v>2720000</v>
      </c>
      <c r="J767" s="2" t="str">
        <f t="shared" si="35"/>
        <v>194</v>
      </c>
      <c r="K767"/>
    </row>
    <row r="768" spans="1:11" thickTop="1" thickBot="1" x14ac:dyDescent="0.3">
      <c r="A768" s="5" t="s">
        <v>1923</v>
      </c>
      <c r="B768" s="5" t="s">
        <v>1924</v>
      </c>
      <c r="C768" s="1" t="str">
        <f t="shared" si="33"/>
        <v>Calle 40a, Guadalupe</v>
      </c>
      <c r="D768" s="1" t="str">
        <f t="array" ref="D768">INDEX('zones in city -fixed'!$A$2:$A$62,MATCH(1,COUNTIF(A768,"*"&amp;'zones in city -fixed'!$A$2:$A$62&amp;"*"),0))</f>
        <v>Guadalupe</v>
      </c>
      <c r="E768" s="1" t="e">
        <f t="array" ref="E768">INDEX(#REF!,MATCH(1,COUNTIF(B768,"*"&amp;#REF!&amp;"*"),0))</f>
        <v>#REF!</v>
      </c>
      <c r="F768" s="1" t="str">
        <f t="array" ref="F768">_xlfn.IFNA(INDEX('zones in city -fixed'!$A$2:$A$62,MATCH(1,COUNTIF(B768,"*"&amp;'zones in city -fixed'!$A$2:$A$62&amp;"*"),0)),D768)</f>
        <v>Guadalupe</v>
      </c>
      <c r="G768" s="5" t="s">
        <v>1925</v>
      </c>
      <c r="H768" s="5" t="s">
        <v>24</v>
      </c>
      <c r="I768" s="2" t="str">
        <f t="shared" si="34"/>
        <v>2395000</v>
      </c>
      <c r="J768" s="2" t="str">
        <f t="shared" si="35"/>
        <v>160</v>
      </c>
      <c r="K768"/>
    </row>
    <row r="769" spans="1:11" thickTop="1" thickBot="1" x14ac:dyDescent="0.3">
      <c r="A769" s="5" t="s">
        <v>1541</v>
      </c>
      <c r="B769" s="5" t="s">
        <v>1328</v>
      </c>
      <c r="C769" s="1" t="str">
        <f t="shared" si="33"/>
        <v>Provincia De Santa Clara Etapa I A La Xii</v>
      </c>
      <c r="D769" s="1" t="e">
        <f t="array" ref="D769">INDEX('zones in city -fixed'!$A$2:$A$62,MATCH(1,COUNTIF(A769,"*"&amp;'zones in city -fixed'!$A$2:$A$62&amp;"*"),0))</f>
        <v>#N/A</v>
      </c>
      <c r="E769" s="1" t="e">
        <f t="array" ref="E769">INDEX(#REF!,MATCH(1,COUNTIF(B769,"*"&amp;#REF!&amp;"*"),0))</f>
        <v>#REF!</v>
      </c>
      <c r="F769" s="1" t="str">
        <f t="array" ref="F769">_xlfn.IFNA(INDEX('zones in city -fixed'!$A$2:$A$62,MATCH(1,COUNTIF(B769,"*"&amp;'zones in city -fixed'!$A$2:$A$62&amp;"*"),0)),D769)</f>
        <v>provincia</v>
      </c>
      <c r="G769" s="5" t="s">
        <v>1542</v>
      </c>
      <c r="H769" s="5" t="s">
        <v>315</v>
      </c>
      <c r="I769" s="2" t="str">
        <f t="shared" si="34"/>
        <v>1944000</v>
      </c>
      <c r="J769" s="2" t="str">
        <f t="shared" si="35"/>
        <v>186</v>
      </c>
      <c r="K769"/>
    </row>
    <row r="770" spans="1:11" thickTop="1" thickBot="1" x14ac:dyDescent="0.3">
      <c r="A770" s="5" t="s">
        <v>2490</v>
      </c>
      <c r="B770" s="5" t="s">
        <v>2491</v>
      </c>
      <c r="C770" s="1" t="str">
        <f t="shared" ref="C770:C833" si="36">LEFT(B770,FIND("Chih",B770)-3)</f>
        <v xml:space="preserve">Cuauhtémoc </v>
      </c>
      <c r="D770" s="1" t="e">
        <f t="array" ref="D770">INDEX('zones in city -fixed'!$A$2:$A$62,MATCH(1,COUNTIF(A770,"*"&amp;'zones in city -fixed'!$A$2:$A$62&amp;"*"),0))</f>
        <v>#N/A</v>
      </c>
      <c r="E770" s="1" t="e">
        <f t="array" ref="E770">INDEX(#REF!,MATCH(1,COUNTIF(B770,"*"&amp;#REF!&amp;"*"),0))</f>
        <v>#REF!</v>
      </c>
      <c r="F770" s="1" t="e">
        <f t="array" ref="F770">_xlfn.IFNA(INDEX('zones in city -fixed'!$A$2:$A$62,MATCH(1,COUNTIF(B770,"*"&amp;'zones in city -fixed'!$A$2:$A$62&amp;"*"),0)),D770)</f>
        <v>#N/A</v>
      </c>
      <c r="G770" s="5" t="s">
        <v>53</v>
      </c>
      <c r="H770" s="5" t="s">
        <v>1130</v>
      </c>
      <c r="I770" s="2" t="str">
        <f t="shared" ref="I770:I833" si="37">LEFT(G770,FIND(" ",G770)-1)</f>
        <v>8500000</v>
      </c>
      <c r="J770" s="2" t="str">
        <f t="shared" ref="J770:J833" si="38">LEFT(H770,FIND(" ",H770)-1)</f>
        <v>600</v>
      </c>
      <c r="K770" s="2">
        <f>I770/J770</f>
        <v>14166.666666666666</v>
      </c>
    </row>
    <row r="771" spans="1:11" thickTop="1" thickBot="1" x14ac:dyDescent="0.3">
      <c r="A771" s="5" t="s">
        <v>1678</v>
      </c>
      <c r="B771" s="5" t="s">
        <v>1679</v>
      </c>
      <c r="C771" s="1" t="str">
        <f t="shared" si="36"/>
        <v>Tanzania1116, Residencial El León</v>
      </c>
      <c r="D771" s="1" t="e">
        <f t="array" ref="D771">INDEX('zones in city -fixed'!$A$2:$A$62,MATCH(1,COUNTIF(A771,"*"&amp;'zones in city -fixed'!$A$2:$A$62&amp;"*"),0))</f>
        <v>#N/A</v>
      </c>
      <c r="E771" s="1" t="e">
        <f t="array" ref="E771">INDEX(#REF!,MATCH(1,COUNTIF(B771,"*"&amp;#REF!&amp;"*"),0))</f>
        <v>#REF!</v>
      </c>
      <c r="F771" s="1" t="e">
        <f t="array" ref="F771">_xlfn.IFNA(INDEX('zones in city -fixed'!$A$2:$A$62,MATCH(1,COUNTIF(B771,"*"&amp;'zones in city -fixed'!$A$2:$A$62&amp;"*"),0)),D771)</f>
        <v>#N/A</v>
      </c>
      <c r="G771" s="5" t="s">
        <v>1488</v>
      </c>
      <c r="H771" s="5" t="s">
        <v>1680</v>
      </c>
      <c r="I771" s="2" t="str">
        <f t="shared" si="37"/>
        <v>1290000</v>
      </c>
      <c r="J771" s="2" t="str">
        <f t="shared" si="38"/>
        <v>91</v>
      </c>
      <c r="K771" s="2">
        <f>I771/J771</f>
        <v>14175.824175824177</v>
      </c>
    </row>
    <row r="772" spans="1:11" thickTop="1" thickBot="1" x14ac:dyDescent="0.3">
      <c r="A772" s="5" t="s">
        <v>349</v>
      </c>
      <c r="B772" s="5" t="s">
        <v>1933</v>
      </c>
      <c r="C772" s="1" t="str">
        <f t="shared" si="36"/>
        <v>Aunar Modelo Salamanca, Fraccionamiento Hacienda Isabella</v>
      </c>
      <c r="D772" s="1" t="str">
        <f t="array" ref="D772">INDEX('zones in city -fixed'!$A$2:$A$62,MATCH(1,COUNTIF(A772,"*"&amp;'zones in city -fixed'!$A$2:$A$62&amp;"*"),0))</f>
        <v>Monte</v>
      </c>
      <c r="E772" s="1" t="e">
        <f t="array" ref="E772">INDEX(#REF!,MATCH(1,COUNTIF(B772,"*"&amp;#REF!&amp;"*"),0))</f>
        <v>#REF!</v>
      </c>
      <c r="F772" s="1" t="str">
        <f t="array" ref="F772">_xlfn.IFNA(INDEX('zones in city -fixed'!$A$2:$A$62,MATCH(1,COUNTIF(B772,"*"&amp;'zones in city -fixed'!$A$2:$A$62&amp;"*"),0)),D772)</f>
        <v>Isabella</v>
      </c>
      <c r="G772" s="5" t="s">
        <v>1934</v>
      </c>
      <c r="H772" s="5" t="s">
        <v>225</v>
      </c>
      <c r="I772" s="2" t="str">
        <f t="shared" si="37"/>
        <v>2926350</v>
      </c>
      <c r="J772" s="2" t="str">
        <f t="shared" si="38"/>
        <v>203</v>
      </c>
      <c r="K772"/>
    </row>
    <row r="773" spans="1:11" thickTop="1" thickBot="1" x14ac:dyDescent="0.3">
      <c r="A773" s="5" t="s">
        <v>301</v>
      </c>
      <c r="B773" s="5" t="s">
        <v>302</v>
      </c>
      <c r="C773" s="1" t="str">
        <f t="shared" si="36"/>
        <v>Lomas De Santa Eulalia, Lomas Altas I</v>
      </c>
      <c r="D773" s="1" t="e">
        <f t="array" ref="D773">INDEX('zones in city -fixed'!$A$2:$A$62,MATCH(1,COUNTIF(A773,"*"&amp;'zones in city -fixed'!$A$2:$A$62&amp;"*"),0))</f>
        <v>#N/A</v>
      </c>
      <c r="E773" s="1" t="e">
        <f t="array" ref="E773">INDEX(#REF!,MATCH(1,COUNTIF(B773,"*"&amp;#REF!&amp;"*"),0))</f>
        <v>#REF!</v>
      </c>
      <c r="F773" s="1" t="e">
        <f t="array" ref="F773">_xlfn.IFNA(INDEX('zones in city -fixed'!$A$2:$A$62,MATCH(1,COUNTIF(B773,"*"&amp;'zones in city -fixed'!$A$2:$A$62&amp;"*"),0)),D773)</f>
        <v>#N/A</v>
      </c>
      <c r="G773" s="5" t="s">
        <v>303</v>
      </c>
      <c r="H773" s="5" t="s">
        <v>304</v>
      </c>
      <c r="I773" s="2" t="str">
        <f t="shared" si="37"/>
        <v>3255000</v>
      </c>
      <c r="J773" s="2" t="str">
        <f t="shared" si="38"/>
        <v>228</v>
      </c>
      <c r="K773" s="2">
        <f>I773/J773</f>
        <v>14276.315789473685</v>
      </c>
    </row>
    <row r="774" spans="1:11" thickTop="1" thickBot="1" x14ac:dyDescent="0.3">
      <c r="A774" s="5" t="s">
        <v>726</v>
      </c>
      <c r="B774" s="5" t="s">
        <v>727</v>
      </c>
      <c r="C774" s="1" t="str">
        <f t="shared" si="36"/>
        <v>Puerta Labrada, Los Portales</v>
      </c>
      <c r="D774" s="1" t="str">
        <f t="array" ref="D774">INDEX('zones in city -fixed'!$A$2:$A$62,MATCH(1,COUNTIF(A774,"*"&amp;'zones in city -fixed'!$A$2:$A$62&amp;"*"),0))</f>
        <v>norte</v>
      </c>
      <c r="E774" s="1" t="e">
        <f t="array" ref="E774">INDEX(#REF!,MATCH(1,COUNTIF(B774,"*"&amp;#REF!&amp;"*"),0))</f>
        <v>#REF!</v>
      </c>
      <c r="F774" s="1" t="str">
        <f t="array" ref="F774">_xlfn.IFNA(INDEX('zones in city -fixed'!$A$2:$A$62,MATCH(1,COUNTIF(B774,"*"&amp;'zones in city -fixed'!$A$2:$A$62&amp;"*"),0)),D774)</f>
        <v>Los</v>
      </c>
      <c r="G774" s="5" t="s">
        <v>728</v>
      </c>
      <c r="H774" s="5" t="s">
        <v>729</v>
      </c>
      <c r="I774" s="2" t="str">
        <f t="shared" si="37"/>
        <v>980000</v>
      </c>
      <c r="J774" s="2" t="str">
        <f t="shared" si="38"/>
        <v>164</v>
      </c>
      <c r="K774"/>
    </row>
    <row r="775" spans="1:11" thickTop="1" thickBot="1" x14ac:dyDescent="0.3">
      <c r="A775" s="5" t="s">
        <v>1936</v>
      </c>
      <c r="B775" s="5" t="s">
        <v>1937</v>
      </c>
      <c r="C775" s="1" t="str">
        <f t="shared" si="36"/>
        <v>Plaza Platz, La Haciendita</v>
      </c>
      <c r="D775" s="1" t="str">
        <f t="array" ref="D775">INDEX('zones in city -fixed'!$A$2:$A$62,MATCH(1,COUNTIF(A775,"*"&amp;'zones in city -fixed'!$A$2:$A$62&amp;"*"),0))</f>
        <v>Cantera</v>
      </c>
      <c r="E775" s="1" t="e">
        <f t="array" ref="E775">INDEX(#REF!,MATCH(1,COUNTIF(B775,"*"&amp;#REF!&amp;"*"),0))</f>
        <v>#REF!</v>
      </c>
      <c r="F775" s="1" t="str">
        <f t="array" ref="F775">_xlfn.IFNA(INDEX('zones in city -fixed'!$A$2:$A$62,MATCH(1,COUNTIF(B775,"*"&amp;'zones in city -fixed'!$A$2:$A$62&amp;"*"),0)),D775)</f>
        <v>Cantera</v>
      </c>
      <c r="G775" s="5" t="s">
        <v>1938</v>
      </c>
      <c r="H775" s="5" t="s">
        <v>924</v>
      </c>
      <c r="I775" s="2" t="str">
        <f t="shared" si="37"/>
        <v>3070232</v>
      </c>
      <c r="J775" s="2" t="str">
        <f t="shared" si="38"/>
        <v>73</v>
      </c>
      <c r="K775" s="2">
        <f>I775/J775</f>
        <v>42057.972602739726</v>
      </c>
    </row>
    <row r="776" spans="1:11" thickTop="1" thickBot="1" x14ac:dyDescent="0.3">
      <c r="A776" s="5" t="s">
        <v>1939</v>
      </c>
      <c r="B776" s="5" t="s">
        <v>962</v>
      </c>
      <c r="C776" s="1" t="str">
        <f t="shared" si="36"/>
        <v>Zona Centro</v>
      </c>
      <c r="D776" s="1" t="e">
        <f t="array" ref="D776">INDEX('zones in city -fixed'!$A$2:$A$62,MATCH(1,COUNTIF(A776,"*"&amp;'zones in city -fixed'!$A$2:$A$62&amp;"*"),0))</f>
        <v>#N/A</v>
      </c>
      <c r="E776" s="1" t="e">
        <f t="array" ref="E776">INDEX(#REF!,MATCH(1,COUNTIF(B776,"*"&amp;#REF!&amp;"*"),0))</f>
        <v>#REF!</v>
      </c>
      <c r="F776" s="1" t="str">
        <f t="array" ref="F776">_xlfn.IFNA(INDEX('zones in city -fixed'!$A$2:$A$62,MATCH(1,COUNTIF(B776,"*"&amp;'zones in city -fixed'!$A$2:$A$62&amp;"*"),0)),D776)</f>
        <v>Centro</v>
      </c>
      <c r="G776" s="5" t="s">
        <v>701</v>
      </c>
      <c r="H776" s="5" t="s">
        <v>729</v>
      </c>
      <c r="I776" s="2" t="str">
        <f t="shared" si="37"/>
        <v>2200000</v>
      </c>
      <c r="J776" s="2" t="str">
        <f t="shared" si="38"/>
        <v>164</v>
      </c>
      <c r="K776"/>
    </row>
    <row r="777" spans="1:11" thickTop="1" thickBot="1" x14ac:dyDescent="0.3">
      <c r="A777" s="5" t="s">
        <v>349</v>
      </c>
      <c r="B777" s="5" t="s">
        <v>1940</v>
      </c>
      <c r="C777" s="1" t="str">
        <f t="shared" si="36"/>
        <v>Aunar Baroja Plus, Fraccionamiento Hacienda Isabella</v>
      </c>
      <c r="D777" s="1" t="str">
        <f t="array" ref="D777">INDEX('zones in city -fixed'!$A$2:$A$62,MATCH(1,COUNTIF(A777,"*"&amp;'zones in city -fixed'!$A$2:$A$62&amp;"*"),0))</f>
        <v>Monte</v>
      </c>
      <c r="E777" s="1" t="e">
        <f t="array" ref="E777">INDEX(#REF!,MATCH(1,COUNTIF(B777,"*"&amp;#REF!&amp;"*"),0))</f>
        <v>#REF!</v>
      </c>
      <c r="F777" s="1" t="str">
        <f t="array" ref="F777">_xlfn.IFNA(INDEX('zones in city -fixed'!$A$2:$A$62,MATCH(1,COUNTIF(B777,"*"&amp;'zones in city -fixed'!$A$2:$A$62&amp;"*"),0)),D777)</f>
        <v>Isabella</v>
      </c>
      <c r="G777" s="5" t="s">
        <v>1941</v>
      </c>
      <c r="H777" s="5" t="s">
        <v>423</v>
      </c>
      <c r="I777" s="2" t="str">
        <f t="shared" si="37"/>
        <v>2682750</v>
      </c>
      <c r="J777" s="2" t="str">
        <f t="shared" si="38"/>
        <v>171</v>
      </c>
      <c r="K777"/>
    </row>
    <row r="778" spans="1:11" thickTop="1" thickBot="1" x14ac:dyDescent="0.3">
      <c r="A778" s="5" t="s">
        <v>1435</v>
      </c>
      <c r="B778" s="5" t="s">
        <v>302</v>
      </c>
      <c r="C778" s="1" t="str">
        <f t="shared" si="36"/>
        <v>Lomas De Santa Eulalia, Lomas Altas I</v>
      </c>
      <c r="D778" s="1" t="e">
        <f t="array" ref="D778">INDEX('zones in city -fixed'!$A$2:$A$62,MATCH(1,COUNTIF(A778,"*"&amp;'zones in city -fixed'!$A$2:$A$62&amp;"*"),0))</f>
        <v>#N/A</v>
      </c>
      <c r="E778" s="1" t="e">
        <f t="array" ref="E778">INDEX(#REF!,MATCH(1,COUNTIF(B778,"*"&amp;#REF!&amp;"*"),0))</f>
        <v>#REF!</v>
      </c>
      <c r="F778" s="1" t="e">
        <f t="array" ref="F778">_xlfn.IFNA(INDEX('zones in city -fixed'!$A$2:$A$62,MATCH(1,COUNTIF(B778,"*"&amp;'zones in city -fixed'!$A$2:$A$62&amp;"*"),0)),D778)</f>
        <v>#N/A</v>
      </c>
      <c r="G778" s="5" t="s">
        <v>1436</v>
      </c>
      <c r="H778" s="5" t="s">
        <v>560</v>
      </c>
      <c r="I778" s="2" t="str">
        <f t="shared" si="37"/>
        <v>3270000</v>
      </c>
      <c r="J778" s="2" t="str">
        <f t="shared" si="38"/>
        <v>229</v>
      </c>
      <c r="K778" s="2">
        <f>I778/J778</f>
        <v>14279.475982532751</v>
      </c>
    </row>
    <row r="779" spans="1:11" thickTop="1" thickBot="1" x14ac:dyDescent="0.3">
      <c r="A779" s="5" t="s">
        <v>1946</v>
      </c>
      <c r="B779" s="5" t="s">
        <v>1947</v>
      </c>
      <c r="C779" s="1" t="str">
        <f t="shared" si="36"/>
        <v>Sierra Mohinora000, Sierra Azul</v>
      </c>
      <c r="D779" s="1" t="str">
        <f t="array" ref="D779">INDEX('zones in city -fixed'!$A$2:$A$62,MATCH(1,COUNTIF(A779,"*"&amp;'zones in city -fixed'!$A$2:$A$62&amp;"*"),0))</f>
        <v>Sierra</v>
      </c>
      <c r="E779" s="1" t="e">
        <f t="array" ref="E779">INDEX(#REF!,MATCH(1,COUNTIF(B779,"*"&amp;#REF!&amp;"*"),0))</f>
        <v>#REF!</v>
      </c>
      <c r="F779" s="1" t="str">
        <f t="array" ref="F779">_xlfn.IFNA(INDEX('zones in city -fixed'!$A$2:$A$62,MATCH(1,COUNTIF(B779,"*"&amp;'zones in city -fixed'!$A$2:$A$62&amp;"*"),0)),D779)</f>
        <v>Sierra</v>
      </c>
      <c r="G779" s="5" t="s">
        <v>357</v>
      </c>
      <c r="H779" s="5" t="s">
        <v>413</v>
      </c>
      <c r="I779" s="2" t="str">
        <f t="shared" si="37"/>
        <v>1950000</v>
      </c>
      <c r="J779" s="2" t="str">
        <f t="shared" si="38"/>
        <v>226</v>
      </c>
      <c r="K779"/>
    </row>
    <row r="780" spans="1:11" thickTop="1" thickBot="1" x14ac:dyDescent="0.3">
      <c r="A780" s="5" t="s">
        <v>1948</v>
      </c>
      <c r="B780" s="5" t="s">
        <v>1949</v>
      </c>
      <c r="C780" s="1" t="str">
        <f t="shared" si="36"/>
        <v>Gonzalez Ortega 00, Las Granjas</v>
      </c>
      <c r="D780" s="1" t="str">
        <f t="array" ref="D780">INDEX('zones in city -fixed'!$A$2:$A$62,MATCH(1,COUNTIF(A780,"*"&amp;'zones in city -fixed'!$A$2:$A$62&amp;"*"),0))</f>
        <v>Granjas</v>
      </c>
      <c r="E780" s="1" t="e">
        <f t="array" ref="E780">INDEX(#REF!,MATCH(1,COUNTIF(B780,"*"&amp;#REF!&amp;"*"),0))</f>
        <v>#REF!</v>
      </c>
      <c r="F780" s="1" t="str">
        <f t="array" ref="F780">_xlfn.IFNA(INDEX('zones in city -fixed'!$A$2:$A$62,MATCH(1,COUNTIF(B780,"*"&amp;'zones in city -fixed'!$A$2:$A$62&amp;"*"),0)),D780)</f>
        <v>Granjas</v>
      </c>
      <c r="G780" s="5" t="s">
        <v>1651</v>
      </c>
      <c r="H780" s="5" t="s">
        <v>1950</v>
      </c>
      <c r="I780" s="2" t="str">
        <f t="shared" si="37"/>
        <v>1082500</v>
      </c>
      <c r="J780" s="2" t="str">
        <f t="shared" si="38"/>
        <v>137</v>
      </c>
      <c r="K780"/>
    </row>
    <row r="781" spans="1:11" thickTop="1" thickBot="1" x14ac:dyDescent="0.3">
      <c r="A781" s="5" t="s">
        <v>1951</v>
      </c>
      <c r="B781" s="5" t="s">
        <v>1952</v>
      </c>
      <c r="C781" s="1" t="str">
        <f t="shared" si="36"/>
        <v>Cumbres Universidad I</v>
      </c>
      <c r="D781" s="1" t="str">
        <f t="array" ref="D781">INDEX('zones in city -fixed'!$A$2:$A$62,MATCH(1,COUNTIF(A781,"*"&amp;'zones in city -fixed'!$A$2:$A$62&amp;"*"),0))</f>
        <v>Cumbres</v>
      </c>
      <c r="E781" s="1" t="e">
        <f t="array" ref="E781">INDEX(#REF!,MATCH(1,COUNTIF(B781,"*"&amp;#REF!&amp;"*"),0))</f>
        <v>#REF!</v>
      </c>
      <c r="F781" s="1" t="str">
        <f t="array" ref="F781">_xlfn.IFNA(INDEX('zones in city -fixed'!$A$2:$A$62,MATCH(1,COUNTIF(B781,"*"&amp;'zones in city -fixed'!$A$2:$A$62&amp;"*"),0)),D781)</f>
        <v>Cumbres</v>
      </c>
      <c r="G781" s="5" t="s">
        <v>1953</v>
      </c>
      <c r="H781" s="5" t="s">
        <v>1954</v>
      </c>
      <c r="I781" s="2" t="str">
        <f t="shared" si="37"/>
        <v>1525000</v>
      </c>
      <c r="J781" s="2" t="str">
        <f t="shared" si="38"/>
        <v>101</v>
      </c>
      <c r="K781"/>
    </row>
    <row r="782" spans="1:11" thickTop="1" thickBot="1" x14ac:dyDescent="0.3">
      <c r="A782" s="5" t="s">
        <v>1955</v>
      </c>
      <c r="B782" s="5" t="s">
        <v>1177</v>
      </c>
      <c r="C782" s="1" t="str">
        <f t="shared" si="36"/>
        <v>Bosques De San Francisco I Y Ii</v>
      </c>
      <c r="D782" s="1" t="e">
        <f t="array" ref="D782">INDEX('zones in city -fixed'!$A$2:$A$62,MATCH(1,COUNTIF(A782,"*"&amp;'zones in city -fixed'!$A$2:$A$62&amp;"*"),0))</f>
        <v>#N/A</v>
      </c>
      <c r="E782" s="1" t="e">
        <f t="array" ref="E782">INDEX(#REF!,MATCH(1,COUNTIF(B782,"*"&amp;#REF!&amp;"*"),0))</f>
        <v>#REF!</v>
      </c>
      <c r="F782" s="1" t="str">
        <f t="array" ref="F782">_xlfn.IFNA(INDEX('zones in city -fixed'!$A$2:$A$62,MATCH(1,COUNTIF(B782,"*"&amp;'zones in city -fixed'!$A$2:$A$62&amp;"*"),0)),D782)</f>
        <v>San Francisco</v>
      </c>
      <c r="G782" s="5" t="s">
        <v>19</v>
      </c>
      <c r="H782" s="5" t="s">
        <v>179</v>
      </c>
      <c r="I782" s="2" t="str">
        <f t="shared" si="37"/>
        <v>9500000</v>
      </c>
      <c r="J782" s="2" t="str">
        <f t="shared" si="38"/>
        <v>450</v>
      </c>
      <c r="K782"/>
    </row>
    <row r="783" spans="1:11" thickTop="1" thickBot="1" x14ac:dyDescent="0.3">
      <c r="A783" s="5" t="s">
        <v>1956</v>
      </c>
      <c r="B783" s="5" t="s">
        <v>1957</v>
      </c>
      <c r="C783" s="1" t="str">
        <f t="shared" si="36"/>
        <v>Juan Josè Mèndez, Santa Rosa</v>
      </c>
      <c r="D783" s="1" t="e">
        <f t="array" ref="D783">INDEX('zones in city -fixed'!$A$2:$A$62,MATCH(1,COUNTIF(A783,"*"&amp;'zones in city -fixed'!$A$2:$A$62&amp;"*"),0))</f>
        <v>#N/A</v>
      </c>
      <c r="E783" s="1" t="e">
        <f t="array" ref="E783">INDEX(#REF!,MATCH(1,COUNTIF(B783,"*"&amp;#REF!&amp;"*"),0))</f>
        <v>#REF!</v>
      </c>
      <c r="F783" s="1" t="str">
        <f t="array" ref="F783">_xlfn.IFNA(INDEX('zones in city -fixed'!$A$2:$A$62,MATCH(1,COUNTIF(B783,"*"&amp;'zones in city -fixed'!$A$2:$A$62&amp;"*"),0)),D783)</f>
        <v>Santa Rosa</v>
      </c>
      <c r="G783" s="5" t="s">
        <v>1958</v>
      </c>
      <c r="H783" s="5" t="s">
        <v>1616</v>
      </c>
      <c r="I783" s="2" t="str">
        <f t="shared" si="37"/>
        <v>600000</v>
      </c>
      <c r="J783" s="2" t="str">
        <f t="shared" si="38"/>
        <v>126</v>
      </c>
      <c r="K783"/>
    </row>
    <row r="784" spans="1:11" thickTop="1" thickBot="1" x14ac:dyDescent="0.3">
      <c r="A784" s="5" t="s">
        <v>1959</v>
      </c>
      <c r="B784" s="5" t="s">
        <v>1095</v>
      </c>
      <c r="C784" s="1" t="str">
        <f t="shared" si="36"/>
        <v>Lomas Del Santuario I Etapa</v>
      </c>
      <c r="D784" s="1" t="str">
        <f t="array" ref="D784">INDEX('zones in city -fixed'!$A$2:$A$62,MATCH(1,COUNTIF(A784,"*"&amp;'zones in city -fixed'!$A$2:$A$62&amp;"*"),0))</f>
        <v>Lomas del Santuario</v>
      </c>
      <c r="E784" s="1" t="e">
        <f t="array" ref="E784">INDEX(#REF!,MATCH(1,COUNTIF(B784,"*"&amp;#REF!&amp;"*"),0))</f>
        <v>#REF!</v>
      </c>
      <c r="F784" s="1" t="str">
        <f t="array" ref="F784">_xlfn.IFNA(INDEX('zones in city -fixed'!$A$2:$A$62,MATCH(1,COUNTIF(B784,"*"&amp;'zones in city -fixed'!$A$2:$A$62&amp;"*"),0)),D784)</f>
        <v>Lomas del Santuario</v>
      </c>
      <c r="G784" s="5" t="s">
        <v>412</v>
      </c>
      <c r="H784" s="5" t="s">
        <v>68</v>
      </c>
      <c r="I784" s="2" t="str">
        <f t="shared" si="37"/>
        <v>3400000</v>
      </c>
      <c r="J784" s="2" t="str">
        <f t="shared" si="38"/>
        <v>319</v>
      </c>
      <c r="K784"/>
    </row>
    <row r="785" spans="1:11" thickTop="1" thickBot="1" x14ac:dyDescent="0.3">
      <c r="A785" s="5" t="s">
        <v>1960</v>
      </c>
      <c r="B785" s="5" t="s">
        <v>1961</v>
      </c>
      <c r="C785" s="1" t="str">
        <f t="shared" si="36"/>
        <v>Brangus 7268, Puerta De Hierro I</v>
      </c>
      <c r="D785" s="1" t="str">
        <f t="array" ref="D785">INDEX('zones in city -fixed'!$A$2:$A$62,MATCH(1,COUNTIF(A785,"*"&amp;'zones in city -fixed'!$A$2:$A$62&amp;"*"),0))</f>
        <v>Bosque</v>
      </c>
      <c r="E785" s="1" t="e">
        <f t="array" ref="E785">INDEX(#REF!,MATCH(1,COUNTIF(B785,"*"&amp;#REF!&amp;"*"),0))</f>
        <v>#REF!</v>
      </c>
      <c r="F785" s="1" t="str">
        <f t="array" ref="F785">_xlfn.IFNA(INDEX('zones in city -fixed'!$A$2:$A$62,MATCH(1,COUNTIF(B785,"*"&amp;'zones in city -fixed'!$A$2:$A$62&amp;"*"),0)),D785)</f>
        <v>Hierro</v>
      </c>
      <c r="G785" s="5" t="s">
        <v>1962</v>
      </c>
      <c r="H785" s="5" t="s">
        <v>179</v>
      </c>
      <c r="I785" s="2" t="str">
        <f t="shared" si="37"/>
        <v>13000000</v>
      </c>
      <c r="J785" s="2" t="str">
        <f t="shared" si="38"/>
        <v>450</v>
      </c>
      <c r="K785" s="2">
        <f>I785/J785</f>
        <v>28888.888888888891</v>
      </c>
    </row>
    <row r="786" spans="1:11" thickTop="1" thickBot="1" x14ac:dyDescent="0.3">
      <c r="A786" s="5" t="s">
        <v>1963</v>
      </c>
      <c r="B786" s="5" t="s">
        <v>1964</v>
      </c>
      <c r="C786" s="1" t="str">
        <f t="shared" si="36"/>
        <v>Rincónadas De La Sierra Apaneca 4411</v>
      </c>
      <c r="D786" s="1" t="str">
        <f t="array" ref="D786">INDEX('zones in city -fixed'!$A$2:$A$62,MATCH(1,COUNTIF(A786,"*"&amp;'zones in city -fixed'!$A$2:$A$62&amp;"*"),0))</f>
        <v>Rinconada</v>
      </c>
      <c r="E786" s="1" t="e">
        <f t="array" ref="E786">INDEX(#REF!,MATCH(1,COUNTIF(B786,"*"&amp;#REF!&amp;"*"),0))</f>
        <v>#REF!</v>
      </c>
      <c r="F786" s="1" t="str">
        <f t="array" ref="F786">_xlfn.IFNA(INDEX('zones in city -fixed'!$A$2:$A$62,MATCH(1,COUNTIF(B786,"*"&amp;'zones in city -fixed'!$A$2:$A$62&amp;"*"),0)),D786)</f>
        <v>Rinconada</v>
      </c>
      <c r="G786" s="5" t="s">
        <v>720</v>
      </c>
      <c r="H786" s="5" t="s">
        <v>866</v>
      </c>
      <c r="I786" s="2" t="str">
        <f t="shared" si="37"/>
        <v>2600000</v>
      </c>
      <c r="J786" s="2" t="str">
        <f t="shared" si="38"/>
        <v>235</v>
      </c>
      <c r="K786"/>
    </row>
    <row r="787" spans="1:11" thickTop="1" thickBot="1" x14ac:dyDescent="0.3">
      <c r="A787" s="5" t="s">
        <v>1965</v>
      </c>
      <c r="B787" s="5" t="s">
        <v>1966</v>
      </c>
      <c r="C787" s="1" t="e">
        <f t="shared" si="36"/>
        <v>#VALUE!</v>
      </c>
      <c r="D787" s="1" t="str">
        <f t="array" ref="D787">INDEX('zones in city -fixed'!$A$2:$A$62,MATCH(1,COUNTIF(A787,"*"&amp;'zones in city -fixed'!$A$2:$A$62&amp;"*"),0))</f>
        <v>Vista</v>
      </c>
      <c r="E787" s="1" t="e">
        <f t="array" ref="E787">INDEX(#REF!,MATCH(1,COUNTIF(B787,"*"&amp;#REF!&amp;"*"),0))</f>
        <v>#REF!</v>
      </c>
      <c r="F787" s="1" t="str">
        <f t="array" ref="F787">_xlfn.IFNA(INDEX('zones in city -fixed'!$A$2:$A$62,MATCH(1,COUNTIF(B787,"*"&amp;'zones in city -fixed'!$A$2:$A$62&amp;"*"),0)),D787)</f>
        <v>Vista</v>
      </c>
      <c r="G787" s="5" t="s">
        <v>898</v>
      </c>
      <c r="H787" s="5" t="s">
        <v>1967</v>
      </c>
      <c r="I787" s="2" t="str">
        <f t="shared" si="37"/>
        <v>9000000</v>
      </c>
      <c r="J787" s="2" t="str">
        <f t="shared" si="38"/>
        <v>578</v>
      </c>
      <c r="K787"/>
    </row>
    <row r="788" spans="1:11" thickTop="1" thickBot="1" x14ac:dyDescent="0.3">
      <c r="A788" s="5" t="s">
        <v>1968</v>
      </c>
      <c r="B788" s="5" t="s">
        <v>1969</v>
      </c>
      <c r="C788" s="1" t="str">
        <f t="shared" si="36"/>
        <v>Haciendas Del Valle Ii</v>
      </c>
      <c r="D788" s="1" t="str">
        <f t="array" ref="D788">INDEX('zones in city -fixed'!$A$2:$A$62,MATCH(1,COUNTIF(A788,"*"&amp;'zones in city -fixed'!$A$2:$A$62&amp;"*"),0))</f>
        <v>Valle</v>
      </c>
      <c r="E788" s="1" t="e">
        <f t="array" ref="E788">INDEX(#REF!,MATCH(1,COUNTIF(B788,"*"&amp;#REF!&amp;"*"),0))</f>
        <v>#REF!</v>
      </c>
      <c r="F788" s="1" t="str">
        <f t="array" ref="F788">_xlfn.IFNA(INDEX('zones in city -fixed'!$A$2:$A$62,MATCH(1,COUNTIF(B788,"*"&amp;'zones in city -fixed'!$A$2:$A$62&amp;"*"),0)),D788)</f>
        <v>Valle</v>
      </c>
      <c r="G788" s="5" t="s">
        <v>1970</v>
      </c>
      <c r="H788" s="5" t="s">
        <v>1971</v>
      </c>
      <c r="I788" s="2" t="str">
        <f t="shared" si="37"/>
        <v>8900000</v>
      </c>
      <c r="J788" s="2" t="str">
        <f t="shared" si="38"/>
        <v>502</v>
      </c>
      <c r="K788"/>
    </row>
    <row r="789" spans="1:11" thickTop="1" thickBot="1" x14ac:dyDescent="0.3">
      <c r="A789" s="5" t="s">
        <v>1991</v>
      </c>
      <c r="B789" s="5" t="s">
        <v>1992</v>
      </c>
      <c r="C789" s="1" t="str">
        <f t="shared" si="36"/>
        <v>Av. Cuahtemoc 1, Cuauhtémoc</v>
      </c>
      <c r="D789" s="1" t="e">
        <f t="array" ref="D789">INDEX('zones in city -fixed'!$A$2:$A$62,MATCH(1,COUNTIF(A789,"*"&amp;'zones in city -fixed'!$A$2:$A$62&amp;"*"),0))</f>
        <v>#N/A</v>
      </c>
      <c r="E789" s="1" t="e">
        <f t="array" ref="E789">INDEX(#REF!,MATCH(1,COUNTIF(B789,"*"&amp;#REF!&amp;"*"),0))</f>
        <v>#REF!</v>
      </c>
      <c r="F789" s="1" t="e">
        <f t="array" ref="F789">_xlfn.IFNA(INDEX('zones in city -fixed'!$A$2:$A$62,MATCH(1,COUNTIF(B789,"*"&amp;'zones in city -fixed'!$A$2:$A$62&amp;"*"),0)),D789)</f>
        <v>#N/A</v>
      </c>
      <c r="G789" s="5" t="s">
        <v>1993</v>
      </c>
      <c r="H789" s="5" t="s">
        <v>1130</v>
      </c>
      <c r="I789" s="2" t="str">
        <f t="shared" si="37"/>
        <v>8600000</v>
      </c>
      <c r="J789" s="2" t="str">
        <f t="shared" si="38"/>
        <v>600</v>
      </c>
      <c r="K789" s="2">
        <f>I789/J789</f>
        <v>14333.333333333334</v>
      </c>
    </row>
    <row r="790" spans="1:11" thickTop="1" thickBot="1" x14ac:dyDescent="0.3">
      <c r="A790" s="5" t="s">
        <v>2474</v>
      </c>
      <c r="B790" s="5" t="s">
        <v>2475</v>
      </c>
      <c r="C790" s="1" t="str">
        <f t="shared" si="36"/>
        <v>Portal Del Real Sn, San Guillermo</v>
      </c>
      <c r="D790" s="1" t="e">
        <f t="array" ref="D790">INDEX('zones in city -fixed'!$A$2:$A$62,MATCH(1,COUNTIF(A790,"*"&amp;'zones in city -fixed'!$A$2:$A$62&amp;"*"),0))</f>
        <v>#N/A</v>
      </c>
      <c r="E790" s="1" t="e">
        <f t="array" ref="E790">INDEX(#REF!,MATCH(1,COUNTIF(B790,"*"&amp;#REF!&amp;"*"),0))</f>
        <v>#REF!</v>
      </c>
      <c r="F790" s="1" t="e">
        <f t="array" ref="F790">_xlfn.IFNA(INDEX('zones in city -fixed'!$A$2:$A$62,MATCH(1,COUNTIF(B790,"*"&amp;'zones in city -fixed'!$A$2:$A$62&amp;"*"),0)),D790)</f>
        <v>#N/A</v>
      </c>
      <c r="G790" s="5" t="s">
        <v>2476</v>
      </c>
      <c r="H790" s="5" t="s">
        <v>2477</v>
      </c>
      <c r="I790" s="2" t="str">
        <f t="shared" si="37"/>
        <v>560000</v>
      </c>
      <c r="J790" s="2" t="str">
        <f t="shared" si="38"/>
        <v>39</v>
      </c>
      <c r="K790" s="2">
        <f>I790/J790</f>
        <v>14358.974358974359</v>
      </c>
    </row>
    <row r="791" spans="1:11" thickTop="1" thickBot="1" x14ac:dyDescent="0.3">
      <c r="A791" s="5" t="s">
        <v>1977</v>
      </c>
      <c r="B791" s="5" t="s">
        <v>49</v>
      </c>
      <c r="C791" s="1" t="e">
        <f t="shared" si="36"/>
        <v>#VALUE!</v>
      </c>
      <c r="D791" s="1" t="str">
        <f t="array" ref="D791">INDEX('zones in city -fixed'!$A$2:$A$62,MATCH(1,COUNTIF(A791,"*"&amp;'zones in city -fixed'!$A$2:$A$62&amp;"*"),0))</f>
        <v>Quintas del Sol</v>
      </c>
      <c r="E791" s="1" t="e">
        <f t="array" ref="E791">INDEX(#REF!,MATCH(1,COUNTIF(B791,"*"&amp;#REF!&amp;"*"),0))</f>
        <v>#REF!</v>
      </c>
      <c r="F791" s="1" t="str">
        <f t="array" ref="F791">_xlfn.IFNA(INDEX('zones in city -fixed'!$A$2:$A$62,MATCH(1,COUNTIF(B791,"*"&amp;'zones in city -fixed'!$A$2:$A$62&amp;"*"),0)),D791)</f>
        <v>Quintas del Sol</v>
      </c>
      <c r="G791" s="5" t="s">
        <v>50</v>
      </c>
      <c r="H791" s="5" t="s">
        <v>1978</v>
      </c>
      <c r="I791" s="2" t="str">
        <f t="shared" si="37"/>
        <v>4500000</v>
      </c>
      <c r="J791" s="2" t="str">
        <f t="shared" si="38"/>
        <v>390</v>
      </c>
      <c r="K791"/>
    </row>
    <row r="792" spans="1:11" thickTop="1" thickBot="1" x14ac:dyDescent="0.3">
      <c r="A792" s="5" t="s">
        <v>1979</v>
      </c>
      <c r="B792" s="5" t="s">
        <v>1980</v>
      </c>
      <c r="C792" s="1" t="str">
        <f t="shared" si="36"/>
        <v>Av Paseos De Las Rinconadas 049, Bosques Del Valle</v>
      </c>
      <c r="D792" s="1" t="e">
        <f t="array" ref="D792">INDEX('zones in city -fixed'!$A$2:$A$62,MATCH(1,COUNTIF(A792,"*"&amp;'zones in city -fixed'!$A$2:$A$62&amp;"*"),0))</f>
        <v>#N/A</v>
      </c>
      <c r="E792" s="1" t="e">
        <f t="array" ref="E792">INDEX(#REF!,MATCH(1,COUNTIF(B792,"*"&amp;#REF!&amp;"*"),0))</f>
        <v>#REF!</v>
      </c>
      <c r="F792" s="1" t="str">
        <f t="array" ref="F792">_xlfn.IFNA(INDEX('zones in city -fixed'!$A$2:$A$62,MATCH(1,COUNTIF(B792,"*"&amp;'zones in city -fixed'!$A$2:$A$62&amp;"*"),0)),D792)</f>
        <v>Paseo</v>
      </c>
      <c r="G792" s="5" t="s">
        <v>443</v>
      </c>
      <c r="H792" s="5" t="s">
        <v>1981</v>
      </c>
      <c r="I792" s="2" t="str">
        <f t="shared" si="37"/>
        <v>5800000</v>
      </c>
      <c r="J792" s="2" t="str">
        <f t="shared" si="38"/>
        <v>438</v>
      </c>
      <c r="K792"/>
    </row>
    <row r="793" spans="1:11" thickTop="1" thickBot="1" x14ac:dyDescent="0.3">
      <c r="A793" s="5" t="s">
        <v>1982</v>
      </c>
      <c r="B793" s="5" t="s">
        <v>1983</v>
      </c>
      <c r="C793" s="1" t="str">
        <f t="shared" si="36"/>
        <v>Mision De Tafi 9701, Misión Del Valle</v>
      </c>
      <c r="D793" s="1" t="str">
        <f t="array" ref="D793">INDEX('zones in city -fixed'!$A$2:$A$62,MATCH(1,COUNTIF(A793,"*"&amp;'zones in city -fixed'!$A$2:$A$62&amp;"*"),0))</f>
        <v>cerro</v>
      </c>
      <c r="E793" s="1" t="e">
        <f t="array" ref="E793">INDEX(#REF!,MATCH(1,COUNTIF(B793,"*"&amp;#REF!&amp;"*"),0))</f>
        <v>#REF!</v>
      </c>
      <c r="F793" s="1" t="str">
        <f t="array" ref="F793">_xlfn.IFNA(INDEX('zones in city -fixed'!$A$2:$A$62,MATCH(1,COUNTIF(B793,"*"&amp;'zones in city -fixed'!$A$2:$A$62&amp;"*"),0)),D793)</f>
        <v>mision</v>
      </c>
      <c r="G793" s="5" t="s">
        <v>1984</v>
      </c>
      <c r="H793" s="5" t="s">
        <v>258</v>
      </c>
      <c r="I793" s="2" t="str">
        <f t="shared" si="37"/>
        <v>4750000</v>
      </c>
      <c r="J793" s="2" t="str">
        <f t="shared" si="38"/>
        <v>243</v>
      </c>
      <c r="K793"/>
    </row>
    <row r="794" spans="1:11" thickTop="1" thickBot="1" x14ac:dyDescent="0.3">
      <c r="A794" s="5" t="s">
        <v>923</v>
      </c>
      <c r="B794" s="5" t="s">
        <v>2629</v>
      </c>
      <c r="C794" s="1" t="str">
        <f t="shared" si="36"/>
        <v>Jazmines, Mármol I</v>
      </c>
      <c r="D794" s="1" t="e">
        <f t="array" ref="D794">INDEX('zones in city -fixed'!$A$2:$A$62,MATCH(1,COUNTIF(A794,"*"&amp;'zones in city -fixed'!$A$2:$A$62&amp;"*"),0))</f>
        <v>#N/A</v>
      </c>
      <c r="E794" s="1" t="e">
        <f t="array" ref="E794">INDEX(#REF!,MATCH(1,COUNTIF(B794,"*"&amp;#REF!&amp;"*"),0))</f>
        <v>#REF!</v>
      </c>
      <c r="F794" s="1" t="str">
        <f t="array" ref="F794">_xlfn.IFNA(INDEX('zones in city -fixed'!$A$2:$A$62,MATCH(1,COUNTIF(B794,"*"&amp;'zones in city -fixed'!$A$2:$A$62&amp;"*"),0)),D794)</f>
        <v>Rosario</v>
      </c>
      <c r="G794" s="5" t="s">
        <v>174</v>
      </c>
      <c r="H794" s="5" t="s">
        <v>924</v>
      </c>
      <c r="I794" s="2" t="str">
        <f t="shared" si="37"/>
        <v>1050000</v>
      </c>
      <c r="J794" s="2" t="str">
        <f t="shared" si="38"/>
        <v>73</v>
      </c>
      <c r="K794" s="2">
        <f>I794/J794</f>
        <v>14383.561643835616</v>
      </c>
    </row>
    <row r="795" spans="1:11" thickTop="1" thickBot="1" x14ac:dyDescent="0.3">
      <c r="A795" s="5" t="s">
        <v>1987</v>
      </c>
      <c r="B795" s="5" t="s">
        <v>1988</v>
      </c>
      <c r="C795" s="1" t="str">
        <f t="shared" si="36"/>
        <v>1ra 2021, Rinconada De Cervantes</v>
      </c>
      <c r="D795" s="1" t="str">
        <f t="array" ref="D795">INDEX('zones in city -fixed'!$A$2:$A$62,MATCH(1,COUNTIF(A795,"*"&amp;'zones in city -fixed'!$A$2:$A$62&amp;"*"),0))</f>
        <v>Rinconada</v>
      </c>
      <c r="E795" s="1" t="e">
        <f t="array" ref="E795">INDEX(#REF!,MATCH(1,COUNTIF(B795,"*"&amp;#REF!&amp;"*"),0))</f>
        <v>#REF!</v>
      </c>
      <c r="F795" s="1" t="str">
        <f t="array" ref="F795">_xlfn.IFNA(INDEX('zones in city -fixed'!$A$2:$A$62,MATCH(1,COUNTIF(B795,"*"&amp;'zones in city -fixed'!$A$2:$A$62&amp;"*"),0)),D795)</f>
        <v>Rinconada</v>
      </c>
      <c r="G795" s="5" t="s">
        <v>628</v>
      </c>
      <c r="H795" s="5" t="s">
        <v>949</v>
      </c>
      <c r="I795" s="2" t="str">
        <f t="shared" si="37"/>
        <v>1650000</v>
      </c>
      <c r="J795" s="2" t="str">
        <f t="shared" si="38"/>
        <v>135</v>
      </c>
      <c r="K795"/>
    </row>
    <row r="796" spans="1:11" thickTop="1" thickBot="1" x14ac:dyDescent="0.3">
      <c r="A796" s="5" t="s">
        <v>155</v>
      </c>
      <c r="B796" s="5" t="s">
        <v>1989</v>
      </c>
      <c r="C796" s="1" t="str">
        <f t="shared" si="36"/>
        <v>Arboledas Iii</v>
      </c>
      <c r="D796" s="1" t="str">
        <f t="array" ref="D796">INDEX('zones in city -fixed'!$A$2:$A$62,MATCH(1,COUNTIF(A796,"*"&amp;'zones in city -fixed'!$A$2:$A$62&amp;"*"),0))</f>
        <v>Arbol</v>
      </c>
      <c r="E796" s="1" t="e">
        <f t="array" ref="E796">INDEX(#REF!,MATCH(1,COUNTIF(B796,"*"&amp;#REF!&amp;"*"),0))</f>
        <v>#REF!</v>
      </c>
      <c r="F796" s="1" t="str">
        <f t="array" ref="F796">_xlfn.IFNA(INDEX('zones in city -fixed'!$A$2:$A$62,MATCH(1,COUNTIF(B796,"*"&amp;'zones in city -fixed'!$A$2:$A$62&amp;"*"),0)),D796)</f>
        <v>Arbol</v>
      </c>
      <c r="G796" s="5" t="s">
        <v>1431</v>
      </c>
      <c r="H796" s="5" t="s">
        <v>58</v>
      </c>
      <c r="I796" s="2" t="str">
        <f t="shared" si="37"/>
        <v>1590000</v>
      </c>
      <c r="J796" s="2" t="str">
        <f t="shared" si="38"/>
        <v>200</v>
      </c>
      <c r="K796"/>
    </row>
    <row r="797" spans="1:11" thickTop="1" thickBot="1" x14ac:dyDescent="0.3">
      <c r="A797" s="5" t="s">
        <v>1990</v>
      </c>
      <c r="B797" s="5" t="s">
        <v>744</v>
      </c>
      <c r="C797" s="1" t="str">
        <f t="shared" si="36"/>
        <v>Villa Toscana</v>
      </c>
      <c r="D797" s="1" t="str">
        <f t="array" ref="D797">INDEX('zones in city -fixed'!$A$2:$A$62,MATCH(1,COUNTIF(A797,"*"&amp;'zones in city -fixed'!$A$2:$A$62&amp;"*"),0))</f>
        <v>Cantera</v>
      </c>
      <c r="E797" s="1" t="e">
        <f t="array" ref="E797">INDEX(#REF!,MATCH(1,COUNTIF(B797,"*"&amp;#REF!&amp;"*"),0))</f>
        <v>#REF!</v>
      </c>
      <c r="F797" s="1" t="str">
        <f t="array" ref="F797">_xlfn.IFNA(INDEX('zones in city -fixed'!$A$2:$A$62,MATCH(1,COUNTIF(B797,"*"&amp;'zones in city -fixed'!$A$2:$A$62&amp;"*"),0)),D797)</f>
        <v>Villa</v>
      </c>
      <c r="G797" s="5" t="s">
        <v>323</v>
      </c>
      <c r="H797" s="5" t="s">
        <v>1367</v>
      </c>
      <c r="I797" s="2" t="str">
        <f t="shared" si="37"/>
        <v>4100000</v>
      </c>
      <c r="J797" s="2" t="str">
        <f t="shared" si="38"/>
        <v>290</v>
      </c>
      <c r="K797"/>
    </row>
    <row r="798" spans="1:11" thickTop="1" thickBot="1" x14ac:dyDescent="0.3">
      <c r="A798" s="5" t="s">
        <v>1566</v>
      </c>
      <c r="B798" s="5" t="s">
        <v>1567</v>
      </c>
      <c r="C798" s="1" t="str">
        <f t="shared" si="36"/>
        <v>Lomas Vallarta</v>
      </c>
      <c r="D798" s="1" t="e">
        <f t="array" ref="D798">INDEX('zones in city -fixed'!$A$2:$A$62,MATCH(1,COUNTIF(A798,"*"&amp;'zones in city -fixed'!$A$2:$A$62&amp;"*"),0))</f>
        <v>#N/A</v>
      </c>
      <c r="E798" s="1" t="e">
        <f t="array" ref="E798">INDEX(#REF!,MATCH(1,COUNTIF(B798,"*"&amp;#REF!&amp;"*"),0))</f>
        <v>#REF!</v>
      </c>
      <c r="F798" s="1" t="e">
        <f t="array" ref="F798">_xlfn.IFNA(INDEX('zones in city -fixed'!$A$2:$A$62,MATCH(1,COUNTIF(B798,"*"&amp;'zones in city -fixed'!$A$2:$A$62&amp;"*"),0)),D798)</f>
        <v>#N/A</v>
      </c>
      <c r="G798" s="5" t="s">
        <v>782</v>
      </c>
      <c r="H798" s="5" t="s">
        <v>783</v>
      </c>
      <c r="I798" s="2" t="str">
        <f t="shared" si="37"/>
        <v>2300000</v>
      </c>
      <c r="J798" s="2" t="str">
        <f t="shared" si="38"/>
        <v>155</v>
      </c>
      <c r="K798" s="2">
        <f>I798/J798</f>
        <v>14838.709677419354</v>
      </c>
    </row>
    <row r="799" spans="1:11" thickTop="1" thickBot="1" x14ac:dyDescent="0.3">
      <c r="A799" s="5" t="s">
        <v>1994</v>
      </c>
      <c r="B799" s="5" t="s">
        <v>1995</v>
      </c>
      <c r="C799" s="1" t="str">
        <f t="shared" si="36"/>
        <v>Vistas Del Prado</v>
      </c>
      <c r="D799" s="1" t="str">
        <f t="array" ref="D799">INDEX('zones in city -fixed'!$A$2:$A$62,MATCH(1,COUNTIF(A799,"*"&amp;'zones in city -fixed'!$A$2:$A$62&amp;"*"),0))</f>
        <v>norte</v>
      </c>
      <c r="E799" s="1" t="e">
        <f t="array" ref="E799">INDEX(#REF!,MATCH(1,COUNTIF(B799,"*"&amp;#REF!&amp;"*"),0))</f>
        <v>#REF!</v>
      </c>
      <c r="F799" s="1" t="str">
        <f t="array" ref="F799">_xlfn.IFNA(INDEX('zones in city -fixed'!$A$2:$A$62,MATCH(1,COUNTIF(B799,"*"&amp;'zones in city -fixed'!$A$2:$A$62&amp;"*"),0)),D799)</f>
        <v>Vista</v>
      </c>
      <c r="G799" s="5" t="s">
        <v>314</v>
      </c>
      <c r="H799" s="5" t="s">
        <v>334</v>
      </c>
      <c r="I799" s="2" t="str">
        <f t="shared" si="37"/>
        <v>1200000</v>
      </c>
      <c r="J799" s="2" t="str">
        <f t="shared" si="38"/>
        <v>90</v>
      </c>
      <c r="K799"/>
    </row>
    <row r="800" spans="1:11" thickTop="1" thickBot="1" x14ac:dyDescent="0.3">
      <c r="A800" s="5" t="s">
        <v>1996</v>
      </c>
      <c r="B800" s="5" t="s">
        <v>101</v>
      </c>
      <c r="C800" s="1" t="str">
        <f t="shared" si="36"/>
        <v>Rinconadas Del Valle</v>
      </c>
      <c r="D800" s="1" t="str">
        <f t="array" ref="D800">INDEX('zones in city -fixed'!$A$2:$A$62,MATCH(1,COUNTIF(A800,"*"&amp;'zones in city -fixed'!$A$2:$A$62&amp;"*"),0))</f>
        <v>Valle</v>
      </c>
      <c r="E800" s="1" t="e">
        <f t="array" ref="E800">INDEX(#REF!,MATCH(1,COUNTIF(B800,"*"&amp;#REF!&amp;"*"),0))</f>
        <v>#REF!</v>
      </c>
      <c r="F800" s="1" t="str">
        <f t="array" ref="F800">_xlfn.IFNA(INDEX('zones in city -fixed'!$A$2:$A$62,MATCH(1,COUNTIF(B800,"*"&amp;'zones in city -fixed'!$A$2:$A$62&amp;"*"),0)),D800)</f>
        <v>Valle</v>
      </c>
      <c r="G800" s="5" t="s">
        <v>281</v>
      </c>
      <c r="H800" s="5" t="s">
        <v>32</v>
      </c>
      <c r="I800" s="2" t="str">
        <f t="shared" si="37"/>
        <v>3150000</v>
      </c>
      <c r="J800" s="2" t="str">
        <f t="shared" si="38"/>
        <v>143</v>
      </c>
      <c r="K800"/>
    </row>
    <row r="801" spans="1:11" thickTop="1" thickBot="1" x14ac:dyDescent="0.3">
      <c r="A801" s="5" t="s">
        <v>1997</v>
      </c>
      <c r="B801" s="5" t="s">
        <v>1998</v>
      </c>
      <c r="C801" s="1" t="str">
        <f t="shared" si="36"/>
        <v>Montana, Campestre Residencial I</v>
      </c>
      <c r="D801" s="1" t="str">
        <f t="array" ref="D801">INDEX('zones in city -fixed'!$A$2:$A$62,MATCH(1,COUNTIF(A801,"*"&amp;'zones in city -fixed'!$A$2:$A$62&amp;"*"),0))</f>
        <v>Campestre</v>
      </c>
      <c r="E801" s="1" t="e">
        <f t="array" ref="E801">INDEX(#REF!,MATCH(1,COUNTIF(B801,"*"&amp;#REF!&amp;"*"),0))</f>
        <v>#REF!</v>
      </c>
      <c r="F801" s="1" t="str">
        <f t="array" ref="F801">_xlfn.IFNA(INDEX('zones in city -fixed'!$A$2:$A$62,MATCH(1,COUNTIF(B801,"*"&amp;'zones in city -fixed'!$A$2:$A$62&amp;"*"),0)),D801)</f>
        <v>Campestre</v>
      </c>
      <c r="G801" s="5" t="s">
        <v>628</v>
      </c>
      <c r="H801" s="5" t="s">
        <v>47</v>
      </c>
      <c r="I801" s="2" t="str">
        <f t="shared" si="37"/>
        <v>1650000</v>
      </c>
      <c r="J801" s="2" t="str">
        <f t="shared" si="38"/>
        <v>198</v>
      </c>
      <c r="K801"/>
    </row>
    <row r="802" spans="1:11" thickTop="1" thickBot="1" x14ac:dyDescent="0.3">
      <c r="A802" s="5" t="s">
        <v>1999</v>
      </c>
      <c r="B802" s="5" t="s">
        <v>2000</v>
      </c>
      <c r="C802" s="1" t="str">
        <f t="shared" si="36"/>
        <v>C Tennesse 1621, Campestre Residencial I</v>
      </c>
      <c r="D802" s="1" t="str">
        <f t="array" ref="D802">INDEX('zones in city -fixed'!$A$2:$A$62,MATCH(1,COUNTIF(A802,"*"&amp;'zones in city -fixed'!$A$2:$A$62&amp;"*"),0))</f>
        <v>Campestre</v>
      </c>
      <c r="E802" s="1" t="e">
        <f t="array" ref="E802">INDEX(#REF!,MATCH(1,COUNTIF(B802,"*"&amp;#REF!&amp;"*"),0))</f>
        <v>#REF!</v>
      </c>
      <c r="F802" s="1" t="str">
        <f t="array" ref="F802">_xlfn.IFNA(INDEX('zones in city -fixed'!$A$2:$A$62,MATCH(1,COUNTIF(B802,"*"&amp;'zones in city -fixed'!$A$2:$A$62&amp;"*"),0)),D802)</f>
        <v>Campestre</v>
      </c>
      <c r="G802" s="5" t="s">
        <v>1483</v>
      </c>
      <c r="H802" s="5" t="s">
        <v>569</v>
      </c>
      <c r="I802" s="2" t="str">
        <f t="shared" si="37"/>
        <v>3650000</v>
      </c>
      <c r="J802" s="2" t="str">
        <f t="shared" si="38"/>
        <v>251</v>
      </c>
      <c r="K802"/>
    </row>
    <row r="803" spans="1:11" thickTop="1" thickBot="1" x14ac:dyDescent="0.3">
      <c r="A803" s="5" t="s">
        <v>2001</v>
      </c>
      <c r="B803" s="5" t="s">
        <v>2002</v>
      </c>
      <c r="C803" s="1" t="str">
        <f t="shared" si="36"/>
        <v>Bosques De Canayma  10915, Bosques Del Valle</v>
      </c>
      <c r="D803" s="1" t="str">
        <f t="array" ref="D803">INDEX('zones in city -fixed'!$A$2:$A$62,MATCH(1,COUNTIF(A803,"*"&amp;'zones in city -fixed'!$A$2:$A$62&amp;"*"),0))</f>
        <v>Bosque</v>
      </c>
      <c r="E803" s="1" t="e">
        <f t="array" ref="E803">INDEX(#REF!,MATCH(1,COUNTIF(B803,"*"&amp;#REF!&amp;"*"),0))</f>
        <v>#REF!</v>
      </c>
      <c r="F803" s="1" t="str">
        <f t="array" ref="F803">_xlfn.IFNA(INDEX('zones in city -fixed'!$A$2:$A$62,MATCH(1,COUNTIF(B803,"*"&amp;'zones in city -fixed'!$A$2:$A$62&amp;"*"),0)),D803)</f>
        <v>Bosque</v>
      </c>
      <c r="G803" s="5" t="s">
        <v>1071</v>
      </c>
      <c r="H803" s="5" t="s">
        <v>1160</v>
      </c>
      <c r="I803" s="2" t="str">
        <f t="shared" si="37"/>
        <v>4390000</v>
      </c>
      <c r="J803" s="2" t="str">
        <f t="shared" si="38"/>
        <v>285</v>
      </c>
      <c r="K803"/>
    </row>
    <row r="804" spans="1:11" thickTop="1" thickBot="1" x14ac:dyDescent="0.3">
      <c r="A804" s="5" t="s">
        <v>1923</v>
      </c>
      <c r="B804" s="5" t="s">
        <v>2003</v>
      </c>
      <c r="C804" s="1" t="str">
        <f t="shared" si="36"/>
        <v>Mariano Irigoyen, Guadalupe</v>
      </c>
      <c r="D804" s="1" t="str">
        <f t="array" ref="D804">INDEX('zones in city -fixed'!$A$2:$A$62,MATCH(1,COUNTIF(A804,"*"&amp;'zones in city -fixed'!$A$2:$A$62&amp;"*"),0))</f>
        <v>Guadalupe</v>
      </c>
      <c r="E804" s="1" t="e">
        <f t="array" ref="E804">INDEX(#REF!,MATCH(1,COUNTIF(B804,"*"&amp;#REF!&amp;"*"),0))</f>
        <v>#REF!</v>
      </c>
      <c r="F804" s="1" t="str">
        <f t="array" ref="F804">_xlfn.IFNA(INDEX('zones in city -fixed'!$A$2:$A$62,MATCH(1,COUNTIF(B804,"*"&amp;'zones in city -fixed'!$A$2:$A$62&amp;"*"),0)),D804)</f>
        <v>Guadalupe</v>
      </c>
      <c r="G804" s="5" t="s">
        <v>2004</v>
      </c>
      <c r="H804" s="5" t="s">
        <v>40</v>
      </c>
      <c r="I804" s="2" t="str">
        <f t="shared" si="37"/>
        <v>2465000</v>
      </c>
      <c r="J804" s="2" t="str">
        <f t="shared" si="38"/>
        <v>170</v>
      </c>
      <c r="K804"/>
    </row>
    <row r="805" spans="1:11" thickTop="1" thickBot="1" x14ac:dyDescent="0.3">
      <c r="A805" s="5" t="s">
        <v>617</v>
      </c>
      <c r="B805" s="5" t="s">
        <v>2628</v>
      </c>
      <c r="C805" s="1" t="str">
        <f t="shared" si="36"/>
        <v>Esperanza</v>
      </c>
      <c r="D805" s="1" t="e">
        <f t="array" ref="D805">INDEX('zones in city -fixed'!$A$2:$A$62,MATCH(1,COUNTIF(A805,"*"&amp;'zones in city -fixed'!$A$2:$A$62&amp;"*"),0))</f>
        <v>#N/A</v>
      </c>
      <c r="E805" s="1" t="e">
        <f t="array" ref="E805">INDEX(#REF!,MATCH(1,COUNTIF(B805,"*"&amp;#REF!&amp;"*"),0))</f>
        <v>#REF!</v>
      </c>
      <c r="F805" s="1" t="str">
        <f t="array" ref="F805">_xlfn.IFNA(INDEX('zones in city -fixed'!$A$2:$A$62,MATCH(1,COUNTIF(B805,"*"&amp;'zones in city -fixed'!$A$2:$A$62&amp;"*"),0)),D805)</f>
        <v>Rosario</v>
      </c>
      <c r="G805" s="5" t="s">
        <v>239</v>
      </c>
      <c r="H805" s="5" t="s">
        <v>618</v>
      </c>
      <c r="I805" s="2" t="str">
        <f t="shared" si="37"/>
        <v>1450000</v>
      </c>
      <c r="J805" s="2" t="str">
        <f t="shared" si="38"/>
        <v>97</v>
      </c>
      <c r="K805" s="2">
        <f>I805/J805</f>
        <v>14948.453608247422</v>
      </c>
    </row>
    <row r="806" spans="1:11" thickTop="1" thickBot="1" x14ac:dyDescent="0.3">
      <c r="A806" s="5" t="s">
        <v>2009</v>
      </c>
      <c r="B806" s="5" t="s">
        <v>415</v>
      </c>
      <c r="C806" s="1" t="str">
        <f t="shared" si="36"/>
        <v>Diamante Reliz</v>
      </c>
      <c r="D806" s="1" t="str">
        <f t="array" ref="D806">INDEX('zones in city -fixed'!$A$2:$A$62,MATCH(1,COUNTIF(A806,"*"&amp;'zones in city -fixed'!$A$2:$A$62&amp;"*"),0))</f>
        <v>Reliz</v>
      </c>
      <c r="E806" s="1" t="e">
        <f t="array" ref="E806">INDEX(#REF!,MATCH(1,COUNTIF(B806,"*"&amp;#REF!&amp;"*"),0))</f>
        <v>#REF!</v>
      </c>
      <c r="F806" s="1" t="str">
        <f t="array" ref="F806">_xlfn.IFNA(INDEX('zones in city -fixed'!$A$2:$A$62,MATCH(1,COUNTIF(B806,"*"&amp;'zones in city -fixed'!$A$2:$A$62&amp;"*"),0)),D806)</f>
        <v>Reliz</v>
      </c>
      <c r="G806" s="5" t="s">
        <v>708</v>
      </c>
      <c r="H806" s="5" t="s">
        <v>1367</v>
      </c>
      <c r="I806" s="2" t="str">
        <f t="shared" si="37"/>
        <v>4250000</v>
      </c>
      <c r="J806" s="2" t="str">
        <f t="shared" si="38"/>
        <v>290</v>
      </c>
      <c r="K806"/>
    </row>
    <row r="807" spans="1:11" thickTop="1" thickBot="1" x14ac:dyDescent="0.3">
      <c r="A807" s="5" t="s">
        <v>664</v>
      </c>
      <c r="B807" s="5" t="s">
        <v>665</v>
      </c>
      <c r="C807" s="1" t="str">
        <f t="shared" si="36"/>
        <v>Cordova 3704, Puerta De Hierro I</v>
      </c>
      <c r="D807" s="1" t="str">
        <f t="array" ref="D807">INDEX('zones in city -fixed'!$A$2:$A$62,MATCH(1,COUNTIF(A807,"*"&amp;'zones in city -fixed'!$A$2:$A$62&amp;"*"),0))</f>
        <v>Hierro</v>
      </c>
      <c r="E807" s="1" t="e">
        <f t="array" ref="E807">INDEX(#REF!,MATCH(1,COUNTIF(B807,"*"&amp;#REF!&amp;"*"),0))</f>
        <v>#REF!</v>
      </c>
      <c r="F807" s="1" t="str">
        <f t="array" ref="F807">_xlfn.IFNA(INDEX('zones in city -fixed'!$A$2:$A$62,MATCH(1,COUNTIF(B807,"*"&amp;'zones in city -fixed'!$A$2:$A$62&amp;"*"),0)),D807)</f>
        <v>Hierro</v>
      </c>
      <c r="G807" s="5" t="s">
        <v>666</v>
      </c>
      <c r="H807" s="5" t="s">
        <v>667</v>
      </c>
      <c r="I807" s="2" t="str">
        <f t="shared" si="37"/>
        <v>7700000</v>
      </c>
      <c r="J807" s="2" t="str">
        <f t="shared" si="38"/>
        <v>510</v>
      </c>
      <c r="K807" s="2">
        <f>I807/J807</f>
        <v>15098.039215686274</v>
      </c>
    </row>
    <row r="808" spans="1:11" thickTop="1" thickBot="1" x14ac:dyDescent="0.3">
      <c r="A808" s="5" t="s">
        <v>1741</v>
      </c>
      <c r="B808" s="5" t="s">
        <v>1519</v>
      </c>
      <c r="C808" s="1" t="str">
        <f t="shared" si="36"/>
        <v>La Haciendita</v>
      </c>
      <c r="D808" s="1" t="e">
        <f t="array" ref="D808">INDEX('zones in city -fixed'!$A$2:$A$62,MATCH(1,COUNTIF(A808,"*"&amp;'zones in city -fixed'!$A$2:$A$62&amp;"*"),0))</f>
        <v>#N/A</v>
      </c>
      <c r="E808" s="1" t="e">
        <f t="array" ref="E808">INDEX(#REF!,MATCH(1,COUNTIF(B808,"*"&amp;#REF!&amp;"*"),0))</f>
        <v>#REF!</v>
      </c>
      <c r="F808" s="1" t="e">
        <f t="array" ref="F808">_xlfn.IFNA(INDEX('zones in city -fixed'!$A$2:$A$62,MATCH(1,COUNTIF(B808,"*"&amp;'zones in city -fixed'!$A$2:$A$62&amp;"*"),0)),D808)</f>
        <v>#N/A</v>
      </c>
      <c r="G808" s="5" t="s">
        <v>720</v>
      </c>
      <c r="H808" s="5" t="s">
        <v>423</v>
      </c>
      <c r="I808" s="2" t="str">
        <f t="shared" si="37"/>
        <v>2600000</v>
      </c>
      <c r="J808" s="2" t="str">
        <f t="shared" si="38"/>
        <v>171</v>
      </c>
      <c r="K808" s="2">
        <f>I808/J808</f>
        <v>15204.678362573099</v>
      </c>
    </row>
    <row r="809" spans="1:11" thickTop="1" thickBot="1" x14ac:dyDescent="0.3">
      <c r="A809" s="5" t="s">
        <v>2012</v>
      </c>
      <c r="B809" s="5" t="s">
        <v>2013</v>
      </c>
      <c r="C809" s="1" t="str">
        <f t="shared" si="36"/>
        <v>Riberas Del Sacramento I Y Ii</v>
      </c>
      <c r="D809" s="1" t="str">
        <f t="array" ref="D809">INDEX('zones in city -fixed'!$A$2:$A$62,MATCH(1,COUNTIF(A809,"*"&amp;'zones in city -fixed'!$A$2:$A$62&amp;"*"),0))</f>
        <v>norte</v>
      </c>
      <c r="E809" s="1" t="e">
        <f t="array" ref="E809">INDEX(#REF!,MATCH(1,COUNTIF(B809,"*"&amp;#REF!&amp;"*"),0))</f>
        <v>#REF!</v>
      </c>
      <c r="F809" s="1" t="str">
        <f t="array" ref="F809">_xlfn.IFNA(INDEX('zones in city -fixed'!$A$2:$A$62,MATCH(1,COUNTIF(B809,"*"&amp;'zones in city -fixed'!$A$2:$A$62&amp;"*"),0)),D809)</f>
        <v>ribera</v>
      </c>
      <c r="G809" s="5" t="s">
        <v>2014</v>
      </c>
      <c r="H809" s="5" t="s">
        <v>2015</v>
      </c>
      <c r="I809" s="2" t="str">
        <f t="shared" si="37"/>
        <v>815000</v>
      </c>
      <c r="J809" s="2" t="str">
        <f t="shared" si="38"/>
        <v>65</v>
      </c>
      <c r="K809" s="2">
        <f>I809/J809</f>
        <v>12538.461538461539</v>
      </c>
    </row>
    <row r="810" spans="1:11" thickTop="1" thickBot="1" x14ac:dyDescent="0.3">
      <c r="A810" s="5" t="s">
        <v>2016</v>
      </c>
      <c r="B810" s="5" t="s">
        <v>2017</v>
      </c>
      <c r="C810" s="1" t="str">
        <f t="shared" si="36"/>
        <v>Tomas Valles Vivar Sn, Rincón De Las Lomas I</v>
      </c>
      <c r="D810" s="1" t="e">
        <f t="array" ref="D810">INDEX('zones in city -fixed'!$A$2:$A$62,MATCH(1,COUNTIF(A810,"*"&amp;'zones in city -fixed'!$A$2:$A$62&amp;"*"),0))</f>
        <v>#N/A</v>
      </c>
      <c r="E810" s="1" t="e">
        <f t="array" ref="E810">INDEX(#REF!,MATCH(1,COUNTIF(B810,"*"&amp;#REF!&amp;"*"),0))</f>
        <v>#REF!</v>
      </c>
      <c r="F810" s="1" t="str">
        <f t="array" ref="F810">_xlfn.IFNA(INDEX('zones in city -fixed'!$A$2:$A$62,MATCH(1,COUNTIF(B810,"*"&amp;'zones in city -fixed'!$A$2:$A$62&amp;"*"),0)),D810)</f>
        <v>Valle</v>
      </c>
      <c r="G810" s="5" t="s">
        <v>462</v>
      </c>
      <c r="H810" s="5" t="s">
        <v>1152</v>
      </c>
      <c r="I810" s="2" t="str">
        <f t="shared" si="37"/>
        <v>12500000</v>
      </c>
      <c r="J810" s="2" t="str">
        <f t="shared" si="38"/>
        <v>550</v>
      </c>
      <c r="K810" s="2">
        <f>I810/J810</f>
        <v>22727.272727272728</v>
      </c>
    </row>
    <row r="811" spans="1:11" thickTop="1" thickBot="1" x14ac:dyDescent="0.3">
      <c r="A811" s="5" t="s">
        <v>2018</v>
      </c>
      <c r="B811" s="5" t="s">
        <v>2019</v>
      </c>
      <c r="C811" s="1" t="str">
        <f t="shared" si="36"/>
        <v>Paseo De Albaterra 1, Residencial Albaterra</v>
      </c>
      <c r="D811" s="1" t="str">
        <f t="array" ref="D811">INDEX('zones in city -fixed'!$A$2:$A$62,MATCH(1,COUNTIF(A811,"*"&amp;'zones in city -fixed'!$A$2:$A$62&amp;"*"),0))</f>
        <v>Albaterra</v>
      </c>
      <c r="E811" s="1" t="e">
        <f t="array" ref="E811">INDEX(#REF!,MATCH(1,COUNTIF(B811,"*"&amp;#REF!&amp;"*"),0))</f>
        <v>#REF!</v>
      </c>
      <c r="F811" s="1" t="str">
        <f t="array" ref="F811">_xlfn.IFNA(INDEX('zones in city -fixed'!$A$2:$A$62,MATCH(1,COUNTIF(B811,"*"&amp;'zones in city -fixed'!$A$2:$A$62&amp;"*"),0)),D811)</f>
        <v>Paseo</v>
      </c>
      <c r="G811" s="5" t="s">
        <v>2020</v>
      </c>
      <c r="H811" s="5" t="s">
        <v>759</v>
      </c>
      <c r="I811" s="2" t="str">
        <f t="shared" si="37"/>
        <v>3450000</v>
      </c>
      <c r="J811" s="2" t="str">
        <f t="shared" si="38"/>
        <v>230</v>
      </c>
      <c r="K811"/>
    </row>
    <row r="812" spans="1:11" thickTop="1" thickBot="1" x14ac:dyDescent="0.3">
      <c r="A812" s="5" t="s">
        <v>2021</v>
      </c>
      <c r="B812" s="5" t="s">
        <v>2022</v>
      </c>
      <c r="C812" s="1" t="str">
        <f t="shared" si="36"/>
        <v>Mision Del Bosque 1, Misión Del Valle</v>
      </c>
      <c r="D812" s="1" t="str">
        <f t="array" ref="D812">INDEX('zones in city -fixed'!$A$2:$A$62,MATCH(1,COUNTIF(A812,"*"&amp;'zones in city -fixed'!$A$2:$A$62&amp;"*"),0))</f>
        <v>Cantera</v>
      </c>
      <c r="E812" s="1" t="e">
        <f t="array" ref="E812">INDEX(#REF!,MATCH(1,COUNTIF(B812,"*"&amp;#REF!&amp;"*"),0))</f>
        <v>#REF!</v>
      </c>
      <c r="F812" s="1" t="str">
        <f t="array" ref="F812">_xlfn.IFNA(INDEX('zones in city -fixed'!$A$2:$A$62,MATCH(1,COUNTIF(B812,"*"&amp;'zones in city -fixed'!$A$2:$A$62&amp;"*"),0)),D812)</f>
        <v>mision</v>
      </c>
      <c r="G812" s="5" t="s">
        <v>506</v>
      </c>
      <c r="H812" s="5" t="s">
        <v>413</v>
      </c>
      <c r="I812" s="2" t="str">
        <f t="shared" si="37"/>
        <v>3900000</v>
      </c>
      <c r="J812" s="2" t="str">
        <f t="shared" si="38"/>
        <v>226</v>
      </c>
      <c r="K812"/>
    </row>
    <row r="813" spans="1:11" thickTop="1" thickBot="1" x14ac:dyDescent="0.3">
      <c r="A813" s="5" t="s">
        <v>1094</v>
      </c>
      <c r="B813" s="5" t="s">
        <v>1095</v>
      </c>
      <c r="C813" s="1" t="str">
        <f t="shared" si="36"/>
        <v>Lomas Del Santuario I Etapa</v>
      </c>
      <c r="D813" s="1" t="str">
        <f t="array" ref="D813">INDEX('zones in city -fixed'!$A$2:$A$62,MATCH(1,COUNTIF(A813,"*"&amp;'zones in city -fixed'!$A$2:$A$62&amp;"*"),0))</f>
        <v>Lomas del Santuario</v>
      </c>
      <c r="E813" s="1" t="e">
        <f t="array" ref="E813">INDEX(#REF!,MATCH(1,COUNTIF(B813,"*"&amp;#REF!&amp;"*"),0))</f>
        <v>#REF!</v>
      </c>
      <c r="F813" s="1" t="str">
        <f t="array" ref="F813">_xlfn.IFNA(INDEX('zones in city -fixed'!$A$2:$A$62,MATCH(1,COUNTIF(B813,"*"&amp;'zones in city -fixed'!$A$2:$A$62&amp;"*"),0)),D813)</f>
        <v>Lomas del Santuario</v>
      </c>
      <c r="G813" s="5" t="s">
        <v>1380</v>
      </c>
      <c r="H813" s="5" t="s">
        <v>1978</v>
      </c>
      <c r="I813" s="2" t="str">
        <f t="shared" si="37"/>
        <v>6200000</v>
      </c>
      <c r="J813" s="2" t="str">
        <f t="shared" si="38"/>
        <v>390</v>
      </c>
      <c r="K813"/>
    </row>
    <row r="814" spans="1:11" thickTop="1" thickBot="1" x14ac:dyDescent="0.3">
      <c r="A814" s="5" t="s">
        <v>2023</v>
      </c>
      <c r="B814" s="5" t="s">
        <v>2024</v>
      </c>
      <c r="C814" s="1" t="e">
        <f t="shared" si="36"/>
        <v>#VALUE!</v>
      </c>
      <c r="D814" s="1" t="str">
        <f t="array" ref="D814">INDEX('zones in city -fixed'!$A$2:$A$62,MATCH(1,COUNTIF(A814,"*"&amp;'zones in city -fixed'!$A$2:$A$62&amp;"*"),0))</f>
        <v>mision</v>
      </c>
      <c r="E814" s="1" t="e">
        <f t="array" ref="E814">INDEX(#REF!,MATCH(1,COUNTIF(B814,"*"&amp;#REF!&amp;"*"),0))</f>
        <v>#REF!</v>
      </c>
      <c r="F814" s="1" t="str">
        <f t="array" ref="F814">_xlfn.IFNA(INDEX('zones in city -fixed'!$A$2:$A$62,MATCH(1,COUNTIF(B814,"*"&amp;'zones in city -fixed'!$A$2:$A$62&amp;"*"),0)),D814)</f>
        <v>mision</v>
      </c>
      <c r="G814" s="5" t="s">
        <v>1000</v>
      </c>
      <c r="H814" s="5" t="s">
        <v>2025</v>
      </c>
      <c r="I814" s="2" t="str">
        <f t="shared" si="37"/>
        <v>2100000</v>
      </c>
      <c r="J814" s="2" t="str">
        <f t="shared" si="38"/>
        <v>117</v>
      </c>
      <c r="K814"/>
    </row>
    <row r="815" spans="1:11" thickTop="1" thickBot="1" x14ac:dyDescent="0.3">
      <c r="A815" s="5" t="s">
        <v>2026</v>
      </c>
      <c r="B815" s="5" t="s">
        <v>1995</v>
      </c>
      <c r="C815" s="1" t="str">
        <f t="shared" si="36"/>
        <v>Vistas Del Prado</v>
      </c>
      <c r="D815" s="1" t="str">
        <f t="array" ref="D815">INDEX('zones in city -fixed'!$A$2:$A$62,MATCH(1,COUNTIF(A815,"*"&amp;'zones in city -fixed'!$A$2:$A$62&amp;"*"),0))</f>
        <v>norte</v>
      </c>
      <c r="E815" s="1" t="e">
        <f t="array" ref="E815">INDEX(#REF!,MATCH(1,COUNTIF(B815,"*"&amp;#REF!&amp;"*"),0))</f>
        <v>#REF!</v>
      </c>
      <c r="F815" s="1" t="str">
        <f t="array" ref="F815">_xlfn.IFNA(INDEX('zones in city -fixed'!$A$2:$A$62,MATCH(1,COUNTIF(B815,"*"&amp;'zones in city -fixed'!$A$2:$A$62&amp;"*"),0)),D815)</f>
        <v>Vista</v>
      </c>
      <c r="G815" s="5" t="s">
        <v>1264</v>
      </c>
      <c r="H815" s="5" t="s">
        <v>270</v>
      </c>
      <c r="I815" s="2" t="str">
        <f t="shared" si="37"/>
        <v>1085000</v>
      </c>
      <c r="J815" s="2" t="str">
        <f t="shared" si="38"/>
        <v>80</v>
      </c>
      <c r="K815"/>
    </row>
    <row r="816" spans="1:11" thickTop="1" thickBot="1" x14ac:dyDescent="0.3">
      <c r="A816" s="5" t="s">
        <v>2027</v>
      </c>
      <c r="B816" s="5" t="s">
        <v>2028</v>
      </c>
      <c r="C816" s="1" t="str">
        <f t="shared" si="36"/>
        <v>1ra 2021, Campesina</v>
      </c>
      <c r="D816" s="1" t="str">
        <f t="array" ref="D816">INDEX('zones in city -fixed'!$A$2:$A$62,MATCH(1,COUNTIF(A816,"*"&amp;'zones in city -fixed'!$A$2:$A$62&amp;"*"),0))</f>
        <v>Campesina</v>
      </c>
      <c r="E816" s="1" t="e">
        <f t="array" ref="E816">INDEX(#REF!,MATCH(1,COUNTIF(B816,"*"&amp;#REF!&amp;"*"),0))</f>
        <v>#REF!</v>
      </c>
      <c r="F816" s="1" t="str">
        <f t="array" ref="F816">_xlfn.IFNA(INDEX('zones in city -fixed'!$A$2:$A$62,MATCH(1,COUNTIF(B816,"*"&amp;'zones in city -fixed'!$A$2:$A$62&amp;"*"),0)),D816)</f>
        <v>Campesina</v>
      </c>
      <c r="G816" s="5" t="s">
        <v>314</v>
      </c>
      <c r="H816" s="5" t="s">
        <v>685</v>
      </c>
      <c r="I816" s="2" t="str">
        <f t="shared" si="37"/>
        <v>1200000</v>
      </c>
      <c r="J816" s="2" t="str">
        <f t="shared" si="38"/>
        <v>220</v>
      </c>
      <c r="K816"/>
    </row>
    <row r="817" spans="1:11" thickTop="1" thickBot="1" x14ac:dyDescent="0.3">
      <c r="A817" s="5" t="s">
        <v>2029</v>
      </c>
      <c r="B817" s="5" t="s">
        <v>396</v>
      </c>
      <c r="C817" s="1" t="str">
        <f t="shared" si="36"/>
        <v>Cumbres De San Francisco I Y Ii</v>
      </c>
      <c r="D817" s="1" t="str">
        <f t="array" ref="D817">INDEX('zones in city -fixed'!$A$2:$A$62,MATCH(1,COUNTIF(A817,"*"&amp;'zones in city -fixed'!$A$2:$A$62&amp;"*"),0))</f>
        <v>Cumbres</v>
      </c>
      <c r="E817" s="1" t="e">
        <f t="array" ref="E817">INDEX(#REF!,MATCH(1,COUNTIF(B817,"*"&amp;#REF!&amp;"*"),0))</f>
        <v>#REF!</v>
      </c>
      <c r="F817" s="1" t="str">
        <f t="array" ref="F817">_xlfn.IFNA(INDEX('zones in city -fixed'!$A$2:$A$62,MATCH(1,COUNTIF(B817,"*"&amp;'zones in city -fixed'!$A$2:$A$62&amp;"*"),0)),D817)</f>
        <v>Cumbres</v>
      </c>
      <c r="G817" s="5" t="s">
        <v>19</v>
      </c>
      <c r="H817" s="5" t="s">
        <v>1668</v>
      </c>
      <c r="I817" s="2" t="str">
        <f t="shared" si="37"/>
        <v>9500000</v>
      </c>
      <c r="J817" s="2" t="str">
        <f t="shared" si="38"/>
        <v>490</v>
      </c>
      <c r="K817"/>
    </row>
    <row r="818" spans="1:11" thickTop="1" thickBot="1" x14ac:dyDescent="0.3">
      <c r="A818" s="5" t="s">
        <v>2030</v>
      </c>
      <c r="B818" s="5" t="s">
        <v>2031</v>
      </c>
      <c r="C818" s="1" t="str">
        <f t="shared" si="36"/>
        <v>Tierra Y Libertad</v>
      </c>
      <c r="D818" s="1" t="str">
        <f t="array" ref="D818">INDEX('zones in city -fixed'!$A$2:$A$62,MATCH(1,COUNTIF(A818,"*"&amp;'zones in city -fixed'!$A$2:$A$62&amp;"*"),0))</f>
        <v>Tierra y Libertad</v>
      </c>
      <c r="E818" s="1" t="e">
        <f t="array" ref="E818">INDEX(#REF!,MATCH(1,COUNTIF(B818,"*"&amp;#REF!&amp;"*"),0))</f>
        <v>#REF!</v>
      </c>
      <c r="F818" s="1" t="str">
        <f t="array" ref="F818">_xlfn.IFNA(INDEX('zones in city -fixed'!$A$2:$A$62,MATCH(1,COUNTIF(B818,"*"&amp;'zones in city -fixed'!$A$2:$A$62&amp;"*"),0)),D818)</f>
        <v>Tierra y Libertad</v>
      </c>
      <c r="G818" s="5" t="s">
        <v>314</v>
      </c>
      <c r="H818" s="5" t="s">
        <v>282</v>
      </c>
      <c r="I818" s="2" t="str">
        <f t="shared" si="37"/>
        <v>1200000</v>
      </c>
      <c r="J818" s="2" t="str">
        <f t="shared" si="38"/>
        <v>225</v>
      </c>
      <c r="K818"/>
    </row>
    <row r="819" spans="1:11" thickTop="1" thickBot="1" x14ac:dyDescent="0.3">
      <c r="A819" s="5" t="s">
        <v>2032</v>
      </c>
      <c r="B819" s="5" t="s">
        <v>2033</v>
      </c>
      <c r="C819" s="1" t="str">
        <f t="shared" si="36"/>
        <v>Arbol Del Cielo 1020, Integración</v>
      </c>
      <c r="D819" s="1" t="str">
        <f t="array" ref="D819">INDEX('zones in city -fixed'!$A$2:$A$62,MATCH(1,COUNTIF(A819,"*"&amp;'zones in city -fixed'!$A$2:$A$62&amp;"*"),0))</f>
        <v>Monte</v>
      </c>
      <c r="E819" s="1" t="e">
        <f t="array" ref="E819">INDEX(#REF!,MATCH(1,COUNTIF(B819,"*"&amp;#REF!&amp;"*"),0))</f>
        <v>#REF!</v>
      </c>
      <c r="F819" s="1" t="str">
        <f t="array" ref="F819">_xlfn.IFNA(INDEX('zones in city -fixed'!$A$2:$A$62,MATCH(1,COUNTIF(B819,"*"&amp;'zones in city -fixed'!$A$2:$A$62&amp;"*"),0)),D819)</f>
        <v>Arbol</v>
      </c>
      <c r="G819" s="5" t="s">
        <v>2034</v>
      </c>
      <c r="H819" s="5" t="s">
        <v>1462</v>
      </c>
      <c r="I819" s="2" t="str">
        <f t="shared" si="37"/>
        <v>1160000</v>
      </c>
      <c r="J819" s="2" t="str">
        <f t="shared" si="38"/>
        <v>115</v>
      </c>
      <c r="K819"/>
    </row>
    <row r="820" spans="1:11" thickTop="1" thickBot="1" x14ac:dyDescent="0.3">
      <c r="A820" s="5" t="s">
        <v>2035</v>
      </c>
      <c r="B820" s="5" t="s">
        <v>2036</v>
      </c>
      <c r="C820" s="1" t="str">
        <f t="shared" si="36"/>
        <v>Heroico Colegio Militar, Nombre De Dios</v>
      </c>
      <c r="D820" s="1" t="e">
        <f t="array" ref="D820">INDEX('zones in city -fixed'!$A$2:$A$62,MATCH(1,COUNTIF(A820,"*"&amp;'zones in city -fixed'!$A$2:$A$62&amp;"*"),0))</f>
        <v>#N/A</v>
      </c>
      <c r="E820" s="1" t="e">
        <f t="array" ref="E820">INDEX(#REF!,MATCH(1,COUNTIF(B820,"*"&amp;#REF!&amp;"*"),0))</f>
        <v>#REF!</v>
      </c>
      <c r="F820" s="1" t="str">
        <f t="array" ref="F820">_xlfn.IFNA(INDEX('zones in city -fixed'!$A$2:$A$62,MATCH(1,COUNTIF(B820,"*"&amp;'zones in city -fixed'!$A$2:$A$62&amp;"*"),0)),D820)</f>
        <v>Nombre de Dios</v>
      </c>
      <c r="G820" s="5" t="s">
        <v>2037</v>
      </c>
      <c r="H820" s="5" t="s">
        <v>2038</v>
      </c>
      <c r="I820" s="2" t="str">
        <f t="shared" si="37"/>
        <v>7400000</v>
      </c>
      <c r="J820" s="2" t="str">
        <f t="shared" si="38"/>
        <v>746</v>
      </c>
      <c r="K820"/>
    </row>
    <row r="821" spans="1:11" thickTop="1" thickBot="1" x14ac:dyDescent="0.3">
      <c r="A821" s="5" t="s">
        <v>2039</v>
      </c>
      <c r="B821" s="5" t="s">
        <v>2040</v>
      </c>
      <c r="C821" s="1" t="e">
        <f t="shared" si="36"/>
        <v>#VALUE!</v>
      </c>
      <c r="D821" s="1" t="str">
        <f t="array" ref="D821">INDEX('zones in city -fixed'!$A$2:$A$62,MATCH(1,COUNTIF(A821,"*"&amp;'zones in city -fixed'!$A$2:$A$62&amp;"*"),0))</f>
        <v>Bosque</v>
      </c>
      <c r="E821" s="1" t="e">
        <f t="array" ref="E821">INDEX(#REF!,MATCH(1,COUNTIF(B821,"*"&amp;#REF!&amp;"*"),0))</f>
        <v>#REF!</v>
      </c>
      <c r="F821" s="1" t="str">
        <f t="array" ref="F821">_xlfn.IFNA(INDEX('zones in city -fixed'!$A$2:$A$62,MATCH(1,COUNTIF(B821,"*"&amp;'zones in city -fixed'!$A$2:$A$62&amp;"*"),0)),D821)</f>
        <v>Bosque</v>
      </c>
      <c r="G821" s="5" t="s">
        <v>1341</v>
      </c>
      <c r="H821" s="5" t="s">
        <v>1682</v>
      </c>
      <c r="I821" s="2" t="str">
        <f t="shared" si="37"/>
        <v>4450000</v>
      </c>
      <c r="J821" s="2" t="str">
        <f t="shared" si="38"/>
        <v>310</v>
      </c>
      <c r="K821"/>
    </row>
    <row r="822" spans="1:11" thickTop="1" thickBot="1" x14ac:dyDescent="0.3">
      <c r="A822" s="5" t="s">
        <v>2041</v>
      </c>
      <c r="B822" s="5" t="s">
        <v>2042</v>
      </c>
      <c r="C822" s="1" t="str">
        <f t="shared" si="36"/>
        <v>1ra 2021, Haciendas Del Valle Ii</v>
      </c>
      <c r="D822" s="1" t="str">
        <f t="array" ref="D822">INDEX('zones in city -fixed'!$A$2:$A$62,MATCH(1,COUNTIF(A822,"*"&amp;'zones in city -fixed'!$A$2:$A$62&amp;"*"),0))</f>
        <v>Valle</v>
      </c>
      <c r="E822" s="1" t="e">
        <f t="array" ref="E822">INDEX(#REF!,MATCH(1,COUNTIF(B822,"*"&amp;#REF!&amp;"*"),0))</f>
        <v>#REF!</v>
      </c>
      <c r="F822" s="1" t="str">
        <f t="array" ref="F822">_xlfn.IFNA(INDEX('zones in city -fixed'!$A$2:$A$62,MATCH(1,COUNTIF(B822,"*"&amp;'zones in city -fixed'!$A$2:$A$62&amp;"*"),0)),D822)</f>
        <v>Valle</v>
      </c>
      <c r="G822" s="5" t="s">
        <v>745</v>
      </c>
      <c r="H822" s="5" t="s">
        <v>2043</v>
      </c>
      <c r="I822" s="2" t="str">
        <f t="shared" si="37"/>
        <v>6700000</v>
      </c>
      <c r="J822" s="2" t="str">
        <f t="shared" si="38"/>
        <v>514</v>
      </c>
      <c r="K822"/>
    </row>
    <row r="823" spans="1:11" thickTop="1" thickBot="1" x14ac:dyDescent="0.3">
      <c r="A823" s="5" t="s">
        <v>2044</v>
      </c>
      <c r="B823" s="5" t="s">
        <v>2045</v>
      </c>
      <c r="C823" s="1" t="str">
        <f t="shared" si="36"/>
        <v>Quintas Del Sol 1, Quintas Del Sol</v>
      </c>
      <c r="D823" s="1" t="str">
        <f t="array" ref="D823">INDEX('zones in city -fixed'!$A$2:$A$62,MATCH(1,COUNTIF(A823,"*"&amp;'zones in city -fixed'!$A$2:$A$62&amp;"*"),0))</f>
        <v>Quintas del Sol</v>
      </c>
      <c r="E823" s="1" t="e">
        <f t="array" ref="E823">INDEX(#REF!,MATCH(1,COUNTIF(B823,"*"&amp;#REF!&amp;"*"),0))</f>
        <v>#REF!</v>
      </c>
      <c r="F823" s="1" t="str">
        <f t="array" ref="F823">_xlfn.IFNA(INDEX('zones in city -fixed'!$A$2:$A$62,MATCH(1,COUNTIF(B823,"*"&amp;'zones in city -fixed'!$A$2:$A$62&amp;"*"),0)),D823)</f>
        <v>Quintas del Sol</v>
      </c>
      <c r="G823" s="5" t="s">
        <v>624</v>
      </c>
      <c r="H823" s="5" t="s">
        <v>625</v>
      </c>
      <c r="I823" s="2" t="str">
        <f t="shared" si="37"/>
        <v>16000000</v>
      </c>
      <c r="J823" s="2" t="str">
        <f t="shared" si="38"/>
        <v>960</v>
      </c>
      <c r="K823"/>
    </row>
    <row r="824" spans="1:11" thickTop="1" thickBot="1" x14ac:dyDescent="0.3">
      <c r="A824" s="5" t="s">
        <v>2046</v>
      </c>
      <c r="B824" s="5" t="s">
        <v>2047</v>
      </c>
      <c r="C824" s="1" t="str">
        <f t="shared" si="36"/>
        <v>Bosque Del Encino</v>
      </c>
      <c r="D824" s="1" t="str">
        <f t="array" ref="D824">INDEX('zones in city -fixed'!$A$2:$A$62,MATCH(1,COUNTIF(A824,"*"&amp;'zones in city -fixed'!$A$2:$A$62&amp;"*"),0))</f>
        <v>Bosque</v>
      </c>
      <c r="E824" s="1" t="e">
        <f t="array" ref="E824">INDEX(#REF!,MATCH(1,COUNTIF(B824,"*"&amp;#REF!&amp;"*"),0))</f>
        <v>#REF!</v>
      </c>
      <c r="F824" s="1" t="str">
        <f t="array" ref="F824">_xlfn.IFNA(INDEX('zones in city -fixed'!$A$2:$A$62,MATCH(1,COUNTIF(B824,"*"&amp;'zones in city -fixed'!$A$2:$A$62&amp;"*"),0)),D824)</f>
        <v>Bosque</v>
      </c>
      <c r="G824" s="5" t="s">
        <v>660</v>
      </c>
      <c r="H824" s="5" t="s">
        <v>661</v>
      </c>
      <c r="I824" s="2" t="str">
        <f t="shared" si="37"/>
        <v>10800000</v>
      </c>
      <c r="J824" s="2" t="str">
        <f t="shared" si="38"/>
        <v>430</v>
      </c>
      <c r="K824"/>
    </row>
    <row r="825" spans="1:11" thickTop="1" thickBot="1" x14ac:dyDescent="0.3">
      <c r="A825" s="5" t="s">
        <v>2048</v>
      </c>
      <c r="B825" s="5" t="s">
        <v>2049</v>
      </c>
      <c r="C825" s="1" t="str">
        <f t="shared" si="36"/>
        <v>Hacienda Del Nopal 6504, Rinconadas Del Valle</v>
      </c>
      <c r="D825" s="1" t="str">
        <f t="array" ref="D825">INDEX('zones in city -fixed'!$A$2:$A$62,MATCH(1,COUNTIF(A825,"*"&amp;'zones in city -fixed'!$A$2:$A$62&amp;"*"),0))</f>
        <v>Valle</v>
      </c>
      <c r="E825" s="1" t="e">
        <f t="array" ref="E825">INDEX(#REF!,MATCH(1,COUNTIF(B825,"*"&amp;#REF!&amp;"*"),0))</f>
        <v>#REF!</v>
      </c>
      <c r="F825" s="1" t="str">
        <f t="array" ref="F825">_xlfn.IFNA(INDEX('zones in city -fixed'!$A$2:$A$62,MATCH(1,COUNTIF(B825,"*"&amp;'zones in city -fixed'!$A$2:$A$62&amp;"*"),0)),D825)</f>
        <v>Valle</v>
      </c>
      <c r="G825" s="5" t="s">
        <v>285</v>
      </c>
      <c r="H825" s="5" t="s">
        <v>2050</v>
      </c>
      <c r="I825" s="2" t="str">
        <f t="shared" si="37"/>
        <v>3250000</v>
      </c>
      <c r="J825" s="2" t="str">
        <f t="shared" si="38"/>
        <v>145</v>
      </c>
      <c r="K825"/>
    </row>
    <row r="826" spans="1:11" thickTop="1" thickBot="1" x14ac:dyDescent="0.3">
      <c r="A826" s="5" t="s">
        <v>2051</v>
      </c>
      <c r="B826" s="5" t="s">
        <v>2052</v>
      </c>
      <c r="C826" s="1" t="str">
        <f t="shared" si="36"/>
        <v>Tomas Valles 1, Pedregal Del Valle</v>
      </c>
      <c r="D826" s="1" t="str">
        <f t="array" ref="D826">INDEX('zones in city -fixed'!$A$2:$A$62,MATCH(1,COUNTIF(A826,"*"&amp;'zones in city -fixed'!$A$2:$A$62&amp;"*"),0))</f>
        <v>Valle</v>
      </c>
      <c r="E826" s="1" t="e">
        <f t="array" ref="E826">INDEX(#REF!,MATCH(1,COUNTIF(B826,"*"&amp;#REF!&amp;"*"),0))</f>
        <v>#REF!</v>
      </c>
      <c r="F826" s="1" t="str">
        <f t="array" ref="F826">_xlfn.IFNA(INDEX('zones in city -fixed'!$A$2:$A$62,MATCH(1,COUNTIF(B826,"*"&amp;'zones in city -fixed'!$A$2:$A$62&amp;"*"),0)),D826)</f>
        <v>Valle</v>
      </c>
      <c r="G826" s="5" t="s">
        <v>2053</v>
      </c>
      <c r="H826" s="5" t="s">
        <v>2054</v>
      </c>
      <c r="I826" s="2" t="str">
        <f t="shared" si="37"/>
        <v>6490000</v>
      </c>
      <c r="J826" s="2" t="str">
        <f t="shared" si="38"/>
        <v>347</v>
      </c>
      <c r="K826"/>
    </row>
    <row r="827" spans="1:11" thickTop="1" thickBot="1" x14ac:dyDescent="0.3">
      <c r="A827" s="5" t="s">
        <v>2055</v>
      </c>
      <c r="B827" s="5" t="s">
        <v>2019</v>
      </c>
      <c r="C827" s="1" t="str">
        <f t="shared" si="36"/>
        <v>Paseo De Albaterra 1, Residencial Albaterra</v>
      </c>
      <c r="D827" s="1" t="str">
        <f t="array" ref="D827">INDEX('zones in city -fixed'!$A$2:$A$62,MATCH(1,COUNTIF(A827,"*"&amp;'zones in city -fixed'!$A$2:$A$62&amp;"*"),0))</f>
        <v>Albaterra</v>
      </c>
      <c r="E827" s="1" t="e">
        <f t="array" ref="E827">INDEX(#REF!,MATCH(1,COUNTIF(B827,"*"&amp;#REF!&amp;"*"),0))</f>
        <v>#REF!</v>
      </c>
      <c r="F827" s="1" t="str">
        <f t="array" ref="F827">_xlfn.IFNA(INDEX('zones in city -fixed'!$A$2:$A$62,MATCH(1,COUNTIF(B827,"*"&amp;'zones in city -fixed'!$A$2:$A$62&amp;"*"),0)),D827)</f>
        <v>Paseo</v>
      </c>
      <c r="G827" s="5" t="s">
        <v>1055</v>
      </c>
      <c r="H827" s="5" t="s">
        <v>331</v>
      </c>
      <c r="I827" s="2" t="str">
        <f t="shared" si="37"/>
        <v>3800000</v>
      </c>
      <c r="J827" s="2" t="str">
        <f t="shared" si="38"/>
        <v>280</v>
      </c>
      <c r="K827"/>
    </row>
    <row r="828" spans="1:11" thickTop="1" thickBot="1" x14ac:dyDescent="0.3">
      <c r="A828" s="5" t="s">
        <v>514</v>
      </c>
      <c r="B828" s="5" t="s">
        <v>2056</v>
      </c>
      <c r="C828" s="1" t="str">
        <f t="shared" si="36"/>
        <v>Encordado De Santa Fe 4523, Vista Del Sol</v>
      </c>
      <c r="D828" s="1" t="e">
        <f t="array" ref="D828">INDEX('zones in city -fixed'!$A$2:$A$62,MATCH(1,COUNTIF(A828,"*"&amp;'zones in city -fixed'!$A$2:$A$62&amp;"*"),0))</f>
        <v>#N/A</v>
      </c>
      <c r="E828" s="1" t="e">
        <f t="array" ref="E828">INDEX(#REF!,MATCH(1,COUNTIF(B828,"*"&amp;#REF!&amp;"*"),0))</f>
        <v>#REF!</v>
      </c>
      <c r="F828" s="1" t="str">
        <f t="array" ref="F828">_xlfn.IFNA(INDEX('zones in city -fixed'!$A$2:$A$62,MATCH(1,COUNTIF(B828,"*"&amp;'zones in city -fixed'!$A$2:$A$62&amp;"*"),0)),D828)</f>
        <v>Vista</v>
      </c>
      <c r="G828" s="5" t="s">
        <v>188</v>
      </c>
      <c r="H828" s="5" t="s">
        <v>516</v>
      </c>
      <c r="I828" s="2" t="str">
        <f t="shared" si="37"/>
        <v>37000000</v>
      </c>
      <c r="J828" s="2" t="str">
        <f t="shared" si="38"/>
        <v>1,396</v>
      </c>
      <c r="K828"/>
    </row>
    <row r="829" spans="1:11" thickTop="1" thickBot="1" x14ac:dyDescent="0.3">
      <c r="A829" s="5" t="s">
        <v>2057</v>
      </c>
      <c r="B829" s="5" t="s">
        <v>2058</v>
      </c>
      <c r="C829" s="1" t="str">
        <f t="shared" si="36"/>
        <v>Bosques Del Valle 1, Bosques Del Valle</v>
      </c>
      <c r="D829" s="1" t="str">
        <f t="array" ref="D829">INDEX('zones in city -fixed'!$A$2:$A$62,MATCH(1,COUNTIF(A829,"*"&amp;'zones in city -fixed'!$A$2:$A$62&amp;"*"),0))</f>
        <v>Bosque</v>
      </c>
      <c r="E829" s="1" t="e">
        <f t="array" ref="E829">INDEX(#REF!,MATCH(1,COUNTIF(B829,"*"&amp;#REF!&amp;"*"),0))</f>
        <v>#REF!</v>
      </c>
      <c r="F829" s="1" t="str">
        <f t="array" ref="F829">_xlfn.IFNA(INDEX('zones in city -fixed'!$A$2:$A$62,MATCH(1,COUNTIF(B829,"*"&amp;'zones in city -fixed'!$A$2:$A$62&amp;"*"),0)),D829)</f>
        <v>Bosque</v>
      </c>
      <c r="G829" s="5" t="s">
        <v>277</v>
      </c>
      <c r="H829" s="5" t="s">
        <v>1303</v>
      </c>
      <c r="I829" s="2" t="str">
        <f t="shared" si="37"/>
        <v>4900000</v>
      </c>
      <c r="J829" s="2" t="str">
        <f t="shared" si="38"/>
        <v>345</v>
      </c>
      <c r="K829"/>
    </row>
    <row r="830" spans="1:11" thickTop="1" thickBot="1" x14ac:dyDescent="0.3">
      <c r="A830" s="5" t="s">
        <v>2059</v>
      </c>
      <c r="B830" s="5" t="s">
        <v>2060</v>
      </c>
      <c r="C830" s="1" t="str">
        <f t="shared" si="36"/>
        <v>Na, S/n, Hacienda Camila</v>
      </c>
      <c r="D830" s="1" t="str">
        <f t="array" ref="D830">INDEX('zones in city -fixed'!$A$2:$A$62,MATCH(1,COUNTIF(A830,"*"&amp;'zones in city -fixed'!$A$2:$A$62&amp;"*"),0))</f>
        <v>Hacienda</v>
      </c>
      <c r="E830" s="1" t="e">
        <f t="array" ref="E830">INDEX(#REF!,MATCH(1,COUNTIF(B830,"*"&amp;#REF!&amp;"*"),0))</f>
        <v>#REF!</v>
      </c>
      <c r="F830" s="1" t="str">
        <f t="array" ref="F830">_xlfn.IFNA(INDEX('zones in city -fixed'!$A$2:$A$62,MATCH(1,COUNTIF(B830,"*"&amp;'zones in city -fixed'!$A$2:$A$62&amp;"*"),0)),D830)</f>
        <v>Hacienda</v>
      </c>
      <c r="G830" s="5" t="s">
        <v>2061</v>
      </c>
      <c r="H830" s="5" t="s">
        <v>1790</v>
      </c>
      <c r="I830" s="2" t="str">
        <f t="shared" si="37"/>
        <v>2297400</v>
      </c>
      <c r="J830" s="2" t="str">
        <f t="shared" si="38"/>
        <v>98</v>
      </c>
      <c r="K830"/>
    </row>
    <row r="831" spans="1:11" thickTop="1" thickBot="1" x14ac:dyDescent="0.3">
      <c r="A831" s="5" t="s">
        <v>2062</v>
      </c>
      <c r="B831" s="5" t="s">
        <v>2063</v>
      </c>
      <c r="C831" s="1" t="str">
        <f t="shared" si="36"/>
        <v>Lomas Universidad  Sn, Lomas Universidad</v>
      </c>
      <c r="D831" s="1" t="str">
        <f t="array" ref="D831">INDEX('zones in city -fixed'!$A$2:$A$62,MATCH(1,COUNTIF(A831,"*"&amp;'zones in city -fixed'!$A$2:$A$62&amp;"*"),0))</f>
        <v>Universidad</v>
      </c>
      <c r="E831" s="1" t="e">
        <f t="array" ref="E831">INDEX(#REF!,MATCH(1,COUNTIF(B831,"*"&amp;#REF!&amp;"*"),0))</f>
        <v>#REF!</v>
      </c>
      <c r="F831" s="1" t="str">
        <f t="array" ref="F831">_xlfn.IFNA(INDEX('zones in city -fixed'!$A$2:$A$62,MATCH(1,COUNTIF(B831,"*"&amp;'zones in city -fixed'!$A$2:$A$62&amp;"*"),0)),D831)</f>
        <v>Universidad</v>
      </c>
      <c r="G831" s="5" t="s">
        <v>310</v>
      </c>
      <c r="H831" s="5" t="s">
        <v>40</v>
      </c>
      <c r="I831" s="2" t="str">
        <f t="shared" si="37"/>
        <v>2750000</v>
      </c>
      <c r="J831" s="2" t="str">
        <f t="shared" si="38"/>
        <v>170</v>
      </c>
      <c r="K831"/>
    </row>
    <row r="832" spans="1:11" thickTop="1" thickBot="1" x14ac:dyDescent="0.3">
      <c r="A832" s="5" t="s">
        <v>1087</v>
      </c>
      <c r="B832" s="5" t="s">
        <v>435</v>
      </c>
      <c r="C832" s="1" t="str">
        <f t="shared" si="36"/>
        <v>Rincón De Las Lomas I</v>
      </c>
      <c r="D832" s="1" t="str">
        <f t="array" ref="D832">INDEX('zones in city -fixed'!$A$2:$A$62,MATCH(1,COUNTIF(A832,"*"&amp;'zones in city -fixed'!$A$2:$A$62&amp;"*"),0))</f>
        <v>Rincon</v>
      </c>
      <c r="E832" s="1" t="e">
        <f t="array" ref="E832">INDEX(#REF!,MATCH(1,COUNTIF(B832,"*"&amp;#REF!&amp;"*"),0))</f>
        <v>#REF!</v>
      </c>
      <c r="F832" s="1" t="str">
        <f t="array" ref="F832">_xlfn.IFNA(INDEX('zones in city -fixed'!$A$2:$A$62,MATCH(1,COUNTIF(B832,"*"&amp;'zones in city -fixed'!$A$2:$A$62&amp;"*"),0)),D832)</f>
        <v>Rincon</v>
      </c>
      <c r="G832" s="5" t="s">
        <v>1088</v>
      </c>
      <c r="H832" s="5" t="s">
        <v>1089</v>
      </c>
      <c r="I832" s="2" t="str">
        <f t="shared" si="37"/>
        <v>14400000</v>
      </c>
      <c r="J832" s="2" t="str">
        <f t="shared" si="38"/>
        <v>689</v>
      </c>
      <c r="K832" s="2">
        <f>I832/J832</f>
        <v>20899.854862119013</v>
      </c>
    </row>
    <row r="833" spans="1:11" thickTop="1" thickBot="1" x14ac:dyDescent="0.3">
      <c r="A833" s="5" t="s">
        <v>2066</v>
      </c>
      <c r="B833" s="5" t="s">
        <v>2019</v>
      </c>
      <c r="C833" s="1" t="str">
        <f t="shared" si="36"/>
        <v>Paseo De Albaterra 1, Residencial Albaterra</v>
      </c>
      <c r="D833" s="1" t="e">
        <f t="array" ref="D833">INDEX('zones in city -fixed'!$A$2:$A$62,MATCH(1,COUNTIF(A833,"*"&amp;'zones in city -fixed'!$A$2:$A$62&amp;"*"),0))</f>
        <v>#N/A</v>
      </c>
      <c r="E833" s="1" t="e">
        <f t="array" ref="E833">INDEX(#REF!,MATCH(1,COUNTIF(B833,"*"&amp;#REF!&amp;"*"),0))</f>
        <v>#REF!</v>
      </c>
      <c r="F833" s="1" t="str">
        <f t="array" ref="F833">_xlfn.IFNA(INDEX('zones in city -fixed'!$A$2:$A$62,MATCH(1,COUNTIF(B833,"*"&amp;'zones in city -fixed'!$A$2:$A$62&amp;"*"),0)),D833)</f>
        <v>Paseo</v>
      </c>
      <c r="G833" s="5" t="s">
        <v>146</v>
      </c>
      <c r="H833" s="5" t="s">
        <v>14</v>
      </c>
      <c r="I833" s="2" t="str">
        <f t="shared" si="37"/>
        <v>3850000</v>
      </c>
      <c r="J833" s="2" t="str">
        <f t="shared" si="38"/>
        <v>224</v>
      </c>
      <c r="K833"/>
    </row>
    <row r="834" spans="1:11" thickTop="1" thickBot="1" x14ac:dyDescent="0.3">
      <c r="A834" s="5" t="s">
        <v>2067</v>
      </c>
      <c r="B834" s="5" t="s">
        <v>2068</v>
      </c>
      <c r="C834" s="1" t="e">
        <f t="shared" ref="C834:C897" si="39">LEFT(B834,FIND("Chih",B834)-3)</f>
        <v>#VALUE!</v>
      </c>
      <c r="D834" s="1" t="e">
        <f t="array" ref="D834">INDEX('zones in city -fixed'!$A$2:$A$62,MATCH(1,COUNTIF(A834,"*"&amp;'zones in city -fixed'!$A$2:$A$62&amp;"*"),0))</f>
        <v>#N/A</v>
      </c>
      <c r="E834" s="1" t="e">
        <f t="array" ref="E834">INDEX(#REF!,MATCH(1,COUNTIF(B834,"*"&amp;#REF!&amp;"*"),0))</f>
        <v>#REF!</v>
      </c>
      <c r="F834" s="1" t="e">
        <f t="array" ref="F834">_xlfn.IFNA(INDEX('zones in city -fixed'!$A$2:$A$62,MATCH(1,COUNTIF(B834,"*"&amp;'zones in city -fixed'!$A$2:$A$62&amp;"*"),0)),D834)</f>
        <v>#N/A</v>
      </c>
      <c r="G834" s="5" t="s">
        <v>2069</v>
      </c>
      <c r="H834" s="5" t="s">
        <v>2008</v>
      </c>
      <c r="I834" s="2" t="str">
        <f t="shared" ref="I834:I897" si="40">LEFT(G834,FIND(" ",G834)-1)</f>
        <v>595000</v>
      </c>
      <c r="J834" s="2" t="str">
        <f t="shared" ref="J834:J897" si="41">LEFT(H834,FIND(" ",H834)-1)</f>
        <v>105</v>
      </c>
      <c r="K834"/>
    </row>
    <row r="835" spans="1:11" thickTop="1" thickBot="1" x14ac:dyDescent="0.3">
      <c r="A835" s="5" t="s">
        <v>2070</v>
      </c>
      <c r="B835" s="5" t="s">
        <v>2071</v>
      </c>
      <c r="C835" s="1" t="str">
        <f t="shared" si="39"/>
        <v>Septima  1, Zona Centro</v>
      </c>
      <c r="D835" s="1" t="str">
        <f t="array" ref="D835">INDEX('zones in city -fixed'!$A$2:$A$62,MATCH(1,COUNTIF(A835,"*"&amp;'zones in city -fixed'!$A$2:$A$62&amp;"*"),0))</f>
        <v>Centro</v>
      </c>
      <c r="E835" s="1" t="e">
        <f t="array" ref="E835">INDEX(#REF!,MATCH(1,COUNTIF(B835,"*"&amp;#REF!&amp;"*"),0))</f>
        <v>#REF!</v>
      </c>
      <c r="F835" s="1" t="str">
        <f t="array" ref="F835">_xlfn.IFNA(INDEX('zones in city -fixed'!$A$2:$A$62,MATCH(1,COUNTIF(B835,"*"&amp;'zones in city -fixed'!$A$2:$A$62&amp;"*"),0)),D835)</f>
        <v>Centro</v>
      </c>
      <c r="G835" s="5" t="s">
        <v>1155</v>
      </c>
      <c r="H835" s="5" t="s">
        <v>679</v>
      </c>
      <c r="I835" s="2" t="str">
        <f t="shared" si="40"/>
        <v>1690000</v>
      </c>
      <c r="J835" s="2" t="str">
        <f t="shared" si="41"/>
        <v>177</v>
      </c>
      <c r="K835"/>
    </row>
    <row r="836" spans="1:11" thickTop="1" thickBot="1" x14ac:dyDescent="0.3">
      <c r="A836" s="5" t="s">
        <v>166</v>
      </c>
      <c r="B836" s="5" t="s">
        <v>2072</v>
      </c>
      <c r="C836" s="1" t="str">
        <f t="shared" si="39"/>
        <v>Privada De José María Mata 3704, Las Granjas</v>
      </c>
      <c r="D836" s="1" t="str">
        <f t="array" ref="D836">INDEX('zones in city -fixed'!$A$2:$A$62,MATCH(1,COUNTIF(A836,"*"&amp;'zones in city -fixed'!$A$2:$A$62&amp;"*"),0))</f>
        <v>Granjas</v>
      </c>
      <c r="E836" s="1" t="e">
        <f t="array" ref="E836">INDEX(#REF!,MATCH(1,COUNTIF(B836,"*"&amp;#REF!&amp;"*"),0))</f>
        <v>#REF!</v>
      </c>
      <c r="F836" s="1" t="str">
        <f t="array" ref="F836">_xlfn.IFNA(INDEX('zones in city -fixed'!$A$2:$A$62,MATCH(1,COUNTIF(B836,"*"&amp;'zones in city -fixed'!$A$2:$A$62&amp;"*"),0)),D836)</f>
        <v>Granjas</v>
      </c>
      <c r="G836" s="5" t="s">
        <v>2073</v>
      </c>
      <c r="H836" s="5" t="s">
        <v>1289</v>
      </c>
      <c r="I836" s="2" t="str">
        <f t="shared" si="40"/>
        <v>1891954</v>
      </c>
      <c r="J836" s="2" t="str">
        <f t="shared" si="41"/>
        <v>302</v>
      </c>
      <c r="K836"/>
    </row>
    <row r="837" spans="1:11" thickTop="1" thickBot="1" x14ac:dyDescent="0.3">
      <c r="A837" s="5" t="s">
        <v>1296</v>
      </c>
      <c r="B837" s="5" t="s">
        <v>435</v>
      </c>
      <c r="C837" s="1" t="str">
        <f t="shared" si="39"/>
        <v>Rincón De Las Lomas I</v>
      </c>
      <c r="D837" s="1" t="str">
        <f t="array" ref="D837">INDEX('zones in city -fixed'!$A$2:$A$62,MATCH(1,COUNTIF(A837,"*"&amp;'zones in city -fixed'!$A$2:$A$62&amp;"*"),0))</f>
        <v>Rincon</v>
      </c>
      <c r="E837" s="1" t="e">
        <f t="array" ref="E837">INDEX(#REF!,MATCH(1,COUNTIF(B837,"*"&amp;#REF!&amp;"*"),0))</f>
        <v>#REF!</v>
      </c>
      <c r="F837" s="1" t="str">
        <f t="array" ref="F837">_xlfn.IFNA(INDEX('zones in city -fixed'!$A$2:$A$62,MATCH(1,COUNTIF(B837,"*"&amp;'zones in city -fixed'!$A$2:$A$62&amp;"*"),0)),D837)</f>
        <v>Rincon</v>
      </c>
      <c r="G837" s="5" t="s">
        <v>1297</v>
      </c>
      <c r="H837" s="5" t="s">
        <v>1298</v>
      </c>
      <c r="I837" s="2" t="str">
        <f t="shared" si="40"/>
        <v>7500000</v>
      </c>
      <c r="J837" s="2" t="str">
        <f t="shared" si="41"/>
        <v>370</v>
      </c>
      <c r="K837" s="2">
        <f>I837/J837</f>
        <v>20270.27027027027</v>
      </c>
    </row>
    <row r="838" spans="1:11" thickTop="1" thickBot="1" x14ac:dyDescent="0.3">
      <c r="A838" s="5" t="s">
        <v>2076</v>
      </c>
      <c r="B838" s="5" t="s">
        <v>2077</v>
      </c>
      <c r="C838" s="1" t="str">
        <f t="shared" si="39"/>
        <v>Paseo De Las Rinconadas 2, Bosques Del Valle</v>
      </c>
      <c r="D838" s="1" t="str">
        <f t="array" ref="D838">INDEX('zones in city -fixed'!$A$2:$A$62,MATCH(1,COUNTIF(A838,"*"&amp;'zones in city -fixed'!$A$2:$A$62&amp;"*"),0))</f>
        <v>Bosque</v>
      </c>
      <c r="E838" s="1" t="e">
        <f t="array" ref="E838">INDEX(#REF!,MATCH(1,COUNTIF(B838,"*"&amp;#REF!&amp;"*"),0))</f>
        <v>#REF!</v>
      </c>
      <c r="F838" s="1" t="str">
        <f t="array" ref="F838">_xlfn.IFNA(INDEX('zones in city -fixed'!$A$2:$A$62,MATCH(1,COUNTIF(B838,"*"&amp;'zones in city -fixed'!$A$2:$A$62&amp;"*"),0)),D838)</f>
        <v>Paseo</v>
      </c>
      <c r="G838" s="5" t="s">
        <v>323</v>
      </c>
      <c r="H838" s="5" t="s">
        <v>594</v>
      </c>
      <c r="I838" s="2" t="str">
        <f t="shared" si="40"/>
        <v>4100000</v>
      </c>
      <c r="J838" s="2" t="str">
        <f t="shared" si="41"/>
        <v>264</v>
      </c>
      <c r="K838"/>
    </row>
    <row r="839" spans="1:11" thickTop="1" thickBot="1" x14ac:dyDescent="0.3">
      <c r="A839" s="5" t="s">
        <v>1481</v>
      </c>
      <c r="B839" s="5" t="s">
        <v>1482</v>
      </c>
      <c r="C839" s="1" t="str">
        <f t="shared" si="39"/>
        <v>Lomas Altas 0000, Lomas Altas I</v>
      </c>
      <c r="D839" s="1" t="e">
        <f t="array" ref="D839">INDEX('zones in city -fixed'!$A$2:$A$62,MATCH(1,COUNTIF(A839,"*"&amp;'zones in city -fixed'!$A$2:$A$62&amp;"*"),0))</f>
        <v>#N/A</v>
      </c>
      <c r="E839" s="1" t="e">
        <f t="array" ref="E839">INDEX(#REF!,MATCH(1,COUNTIF(B839,"*"&amp;#REF!&amp;"*"),0))</f>
        <v>#REF!</v>
      </c>
      <c r="F839" s="1" t="e">
        <f t="array" ref="F839">_xlfn.IFNA(INDEX('zones in city -fixed'!$A$2:$A$62,MATCH(1,COUNTIF(B839,"*"&amp;'zones in city -fixed'!$A$2:$A$62&amp;"*"),0)),D839)</f>
        <v>#N/A</v>
      </c>
      <c r="G839" s="5" t="s">
        <v>1483</v>
      </c>
      <c r="H839" s="5" t="s">
        <v>372</v>
      </c>
      <c r="I839" s="2" t="str">
        <f t="shared" si="40"/>
        <v>3650000</v>
      </c>
      <c r="J839" s="2" t="str">
        <f t="shared" si="41"/>
        <v>240</v>
      </c>
      <c r="K839" s="2">
        <f>I839/J839</f>
        <v>15208.333333333334</v>
      </c>
    </row>
    <row r="840" spans="1:11" thickTop="1" thickBot="1" x14ac:dyDescent="0.3">
      <c r="A840" s="5" t="s">
        <v>2081</v>
      </c>
      <c r="B840" s="5" t="s">
        <v>2082</v>
      </c>
      <c r="C840" s="1" t="str">
        <f t="shared" si="39"/>
        <v>Cantera Marrón 7310, Las Canteras</v>
      </c>
      <c r="D840" s="1" t="str">
        <f t="array" ref="D840">INDEX('zones in city -fixed'!$A$2:$A$62,MATCH(1,COUNTIF(A840,"*"&amp;'zones in city -fixed'!$A$2:$A$62&amp;"*"),0))</f>
        <v>Cantera</v>
      </c>
      <c r="E840" s="1" t="e">
        <f t="array" ref="E840">INDEX(#REF!,MATCH(1,COUNTIF(B840,"*"&amp;#REF!&amp;"*"),0))</f>
        <v>#REF!</v>
      </c>
      <c r="F840" s="1" t="str">
        <f t="array" ref="F840">_xlfn.IFNA(INDEX('zones in city -fixed'!$A$2:$A$62,MATCH(1,COUNTIF(B840,"*"&amp;'zones in city -fixed'!$A$2:$A$62&amp;"*"),0)),D840)</f>
        <v>Cantera</v>
      </c>
      <c r="G840" s="5" t="s">
        <v>218</v>
      </c>
      <c r="H840" s="5" t="s">
        <v>409</v>
      </c>
      <c r="I840" s="2" t="str">
        <f t="shared" si="40"/>
        <v>4700000</v>
      </c>
      <c r="J840" s="2" t="str">
        <f t="shared" si="41"/>
        <v>337</v>
      </c>
      <c r="K840"/>
    </row>
    <row r="841" spans="1:11" thickTop="1" thickBot="1" x14ac:dyDescent="0.3">
      <c r="A841" s="5" t="s">
        <v>2083</v>
      </c>
      <c r="B841" s="5" t="s">
        <v>2084</v>
      </c>
      <c r="C841" s="1" t="str">
        <f t="shared" si="39"/>
        <v>Calle 24  1904, Mirador</v>
      </c>
      <c r="D841" s="1" t="e">
        <f t="array" ref="D841">INDEX('zones in city -fixed'!$A$2:$A$62,MATCH(1,COUNTIF(A841,"*"&amp;'zones in city -fixed'!$A$2:$A$62&amp;"*"),0))</f>
        <v>#N/A</v>
      </c>
      <c r="E841" s="1" t="e">
        <f t="array" ref="E841">INDEX(#REF!,MATCH(1,COUNTIF(B841,"*"&amp;#REF!&amp;"*"),0))</f>
        <v>#REF!</v>
      </c>
      <c r="F841" s="1" t="e">
        <f t="array" ref="F841">_xlfn.IFNA(INDEX('zones in city -fixed'!$A$2:$A$62,MATCH(1,COUNTIF(B841,"*"&amp;'zones in city -fixed'!$A$2:$A$62&amp;"*"),0)),D841)</f>
        <v>#N/A</v>
      </c>
      <c r="G841" s="5" t="s">
        <v>13</v>
      </c>
      <c r="H841" s="5" t="s">
        <v>282</v>
      </c>
      <c r="I841" s="2" t="str">
        <f t="shared" si="40"/>
        <v>3000000</v>
      </c>
      <c r="J841" s="2" t="str">
        <f t="shared" si="41"/>
        <v>225</v>
      </c>
      <c r="K841"/>
    </row>
    <row r="842" spans="1:11" thickTop="1" thickBot="1" x14ac:dyDescent="0.3">
      <c r="A842" s="5" t="s">
        <v>2085</v>
      </c>
      <c r="B842" s="5" t="s">
        <v>2086</v>
      </c>
      <c r="C842" s="1" t="str">
        <f t="shared" si="39"/>
        <v>1ra 2021, Mármol</v>
      </c>
      <c r="D842" s="1" t="e">
        <f t="array" ref="D842">INDEX('zones in city -fixed'!$A$2:$A$62,MATCH(1,COUNTIF(A842,"*"&amp;'zones in city -fixed'!$A$2:$A$62&amp;"*"),0))</f>
        <v>#N/A</v>
      </c>
      <c r="E842" s="1" t="e">
        <f t="array" ref="E842">INDEX(#REF!,MATCH(1,COUNTIF(B842,"*"&amp;#REF!&amp;"*"),0))</f>
        <v>#REF!</v>
      </c>
      <c r="F842" s="1" t="e">
        <f t="array" ref="F842">_xlfn.IFNA(INDEX('zones in city -fixed'!$A$2:$A$62,MATCH(1,COUNTIF(B842,"*"&amp;'zones in city -fixed'!$A$2:$A$62&amp;"*"),0)),D842)</f>
        <v>#N/A</v>
      </c>
      <c r="G842" s="5" t="s">
        <v>2087</v>
      </c>
      <c r="H842" s="5" t="s">
        <v>147</v>
      </c>
      <c r="I842" s="2" t="str">
        <f t="shared" si="40"/>
        <v>1090000</v>
      </c>
      <c r="J842" s="2" t="str">
        <f t="shared" si="41"/>
        <v>190</v>
      </c>
      <c r="K842"/>
    </row>
    <row r="843" spans="1:11" thickTop="1" thickBot="1" x14ac:dyDescent="0.3">
      <c r="A843" s="5" t="s">
        <v>1838</v>
      </c>
      <c r="B843" s="5" t="s">
        <v>1839</v>
      </c>
      <c r="C843" s="1" t="str">
        <f t="shared" si="39"/>
        <v>M 000, Virreyes I</v>
      </c>
      <c r="D843" s="1" t="e">
        <f t="array" ref="D843">INDEX('zones in city -fixed'!$A$2:$A$62,MATCH(1,COUNTIF(A843,"*"&amp;'zones in city -fixed'!$A$2:$A$62&amp;"*"),0))</f>
        <v>#N/A</v>
      </c>
      <c r="E843" s="1" t="e">
        <f t="array" ref="E843">INDEX(#REF!,MATCH(1,COUNTIF(B843,"*"&amp;#REF!&amp;"*"),0))</f>
        <v>#REF!</v>
      </c>
      <c r="F843" s="1" t="e">
        <f t="array" ref="F843">_xlfn.IFNA(INDEX('zones in city -fixed'!$A$2:$A$62,MATCH(1,COUNTIF(B843,"*"&amp;'zones in city -fixed'!$A$2:$A$62&amp;"*"),0)),D843)</f>
        <v>#N/A</v>
      </c>
      <c r="G843" s="5" t="s">
        <v>1840</v>
      </c>
      <c r="H843" s="5" t="s">
        <v>1033</v>
      </c>
      <c r="I843" s="2" t="str">
        <f t="shared" si="40"/>
        <v>2890000</v>
      </c>
      <c r="J843" s="2" t="str">
        <f t="shared" si="41"/>
        <v>189</v>
      </c>
      <c r="K843" s="2">
        <f>I843/J843</f>
        <v>15291.005291005291</v>
      </c>
    </row>
    <row r="844" spans="1:11" thickTop="1" thickBot="1" x14ac:dyDescent="0.3">
      <c r="A844" s="5" t="s">
        <v>18</v>
      </c>
      <c r="B844" s="5" t="s">
        <v>2601</v>
      </c>
      <c r="C844" s="1" t="str">
        <f t="shared" si="39"/>
        <v>San Francisco Puerta De Hierro I</v>
      </c>
      <c r="D844" s="1" t="str">
        <f t="array" ref="D844">INDEX('zones in city -fixed'!$A$2:$A$62,MATCH(1,COUNTIF(A844,"*"&amp;'zones in city -fixed'!$A$2:$A$62&amp;"*"),0))</f>
        <v>Hierro</v>
      </c>
      <c r="E844" s="1" t="e">
        <f t="array" ref="E844">INDEX(#REF!,MATCH(1,COUNTIF(B844,"*"&amp;#REF!&amp;"*"),0))</f>
        <v>#REF!</v>
      </c>
      <c r="F844" s="1" t="str">
        <f t="array" ref="F844">_xlfn.IFNA(INDEX('zones in city -fixed'!$A$2:$A$62,MATCH(1,COUNTIF(B844,"*"&amp;'zones in city -fixed'!$A$2:$A$62&amp;"*"),0)),D844)</f>
        <v>Hierro</v>
      </c>
      <c r="G844" s="5" t="s">
        <v>19</v>
      </c>
      <c r="H844" s="5" t="s">
        <v>20</v>
      </c>
      <c r="I844" s="2" t="str">
        <f t="shared" si="40"/>
        <v>9500000</v>
      </c>
      <c r="J844" s="2" t="str">
        <f t="shared" si="41"/>
        <v>516</v>
      </c>
      <c r="K844" s="2">
        <f>I844/J844</f>
        <v>18410.852713178294</v>
      </c>
    </row>
    <row r="845" spans="1:11" thickTop="1" thickBot="1" x14ac:dyDescent="0.3">
      <c r="A845" s="5" t="s">
        <v>132</v>
      </c>
      <c r="B845" s="5" t="s">
        <v>2092</v>
      </c>
      <c r="C845" s="1" t="str">
        <f t="shared" si="39"/>
        <v>Paseo Del Real  Sn, Fraccionamiento Villas Del Rey I, Ii Y Iii</v>
      </c>
      <c r="D845" s="1" t="str">
        <f t="array" ref="D845">INDEX('zones in city -fixed'!$A$2:$A$62,MATCH(1,COUNTIF(A845,"*"&amp;'zones in city -fixed'!$A$2:$A$62&amp;"*"),0))</f>
        <v>Villa</v>
      </c>
      <c r="E845" s="1" t="e">
        <f t="array" ref="E845">INDEX(#REF!,MATCH(1,COUNTIF(B845,"*"&amp;#REF!&amp;"*"),0))</f>
        <v>#REF!</v>
      </c>
      <c r="F845" s="1" t="str">
        <f t="array" ref="F845">_xlfn.IFNA(INDEX('zones in city -fixed'!$A$2:$A$62,MATCH(1,COUNTIF(B845,"*"&amp;'zones in city -fixed'!$A$2:$A$62&amp;"*"),0)),D845)</f>
        <v>Paseo</v>
      </c>
      <c r="G845" s="5" t="s">
        <v>1488</v>
      </c>
      <c r="H845" s="5" t="s">
        <v>643</v>
      </c>
      <c r="I845" s="2" t="str">
        <f t="shared" si="40"/>
        <v>1290000</v>
      </c>
      <c r="J845" s="2" t="str">
        <f t="shared" si="41"/>
        <v>194</v>
      </c>
      <c r="K845"/>
    </row>
    <row r="846" spans="1:11" thickTop="1" thickBot="1" x14ac:dyDescent="0.3">
      <c r="A846" s="5" t="s">
        <v>2093</v>
      </c>
      <c r="B846" s="5" t="s">
        <v>2094</v>
      </c>
      <c r="C846" s="1" t="str">
        <f t="shared" si="39"/>
        <v>Francisco De Cuellar 1, Residencial Campestre San Francisco</v>
      </c>
      <c r="D846" s="1" t="str">
        <f t="array" ref="D846">INDEX('zones in city -fixed'!$A$2:$A$62,MATCH(1,COUNTIF(A846,"*"&amp;'zones in city -fixed'!$A$2:$A$62&amp;"*"),0))</f>
        <v>San Francisco</v>
      </c>
      <c r="E846" s="1" t="e">
        <f t="array" ref="E846">INDEX(#REF!,MATCH(1,COUNTIF(B846,"*"&amp;#REF!&amp;"*"),0))</f>
        <v>#REF!</v>
      </c>
      <c r="F846" s="1" t="str">
        <f t="array" ref="F846">_xlfn.IFNA(INDEX('zones in city -fixed'!$A$2:$A$62,MATCH(1,COUNTIF(B846,"*"&amp;'zones in city -fixed'!$A$2:$A$62&amp;"*"),0)),D846)</f>
        <v>Campestre</v>
      </c>
      <c r="G846" s="5" t="s">
        <v>2095</v>
      </c>
      <c r="H846" s="5" t="s">
        <v>2096</v>
      </c>
      <c r="I846" s="2" t="str">
        <f t="shared" si="40"/>
        <v>7800000</v>
      </c>
      <c r="J846" s="2" t="str">
        <f t="shared" si="41"/>
        <v>358</v>
      </c>
      <c r="K846"/>
    </row>
    <row r="847" spans="1:11" thickTop="1" thickBot="1" x14ac:dyDescent="0.3">
      <c r="A847" s="5" t="s">
        <v>2097</v>
      </c>
      <c r="B847" s="5" t="s">
        <v>2098</v>
      </c>
      <c r="C847" s="1" t="str">
        <f t="shared" si="39"/>
        <v>Las Grullas 111, Campestre Las Carolinas</v>
      </c>
      <c r="D847" s="1" t="str">
        <f t="array" ref="D847">INDEX('zones in city -fixed'!$A$2:$A$62,MATCH(1,COUNTIF(A847,"*"&amp;'zones in city -fixed'!$A$2:$A$62&amp;"*"),0))</f>
        <v>Campestre</v>
      </c>
      <c r="E847" s="1" t="e">
        <f t="array" ref="E847">INDEX(#REF!,MATCH(1,COUNTIF(B847,"*"&amp;#REF!&amp;"*"),0))</f>
        <v>#REF!</v>
      </c>
      <c r="F847" s="1" t="str">
        <f t="array" ref="F847">_xlfn.IFNA(INDEX('zones in city -fixed'!$A$2:$A$62,MATCH(1,COUNTIF(B847,"*"&amp;'zones in city -fixed'!$A$2:$A$62&amp;"*"),0)),D847)</f>
        <v>Campestre</v>
      </c>
      <c r="G847" s="5" t="s">
        <v>31</v>
      </c>
      <c r="H847" s="5" t="s">
        <v>1457</v>
      </c>
      <c r="I847" s="2" t="str">
        <f t="shared" si="40"/>
        <v>3200000</v>
      </c>
      <c r="J847" s="2" t="str">
        <f t="shared" si="41"/>
        <v>360</v>
      </c>
      <c r="K847"/>
    </row>
    <row r="848" spans="1:11" thickTop="1" thickBot="1" x14ac:dyDescent="0.3">
      <c r="A848" s="5" t="s">
        <v>2099</v>
      </c>
      <c r="B848" s="5" t="s">
        <v>2100</v>
      </c>
      <c r="C848" s="1" t="str">
        <f t="shared" si="39"/>
        <v>Jardines De San Francisco 1, Jardines De San Francisco</v>
      </c>
      <c r="D848" s="1" t="str">
        <f t="array" ref="D848">INDEX('zones in city -fixed'!$A$2:$A$62,MATCH(1,COUNTIF(A848,"*"&amp;'zones in city -fixed'!$A$2:$A$62&amp;"*"),0))</f>
        <v>San Francisco</v>
      </c>
      <c r="E848" s="1" t="e">
        <f t="array" ref="E848">INDEX(#REF!,MATCH(1,COUNTIF(B848,"*"&amp;#REF!&amp;"*"),0))</f>
        <v>#REF!</v>
      </c>
      <c r="F848" s="1" t="str">
        <f t="array" ref="F848">_xlfn.IFNA(INDEX('zones in city -fixed'!$A$2:$A$62,MATCH(1,COUNTIF(B848,"*"&amp;'zones in city -fixed'!$A$2:$A$62&amp;"*"),0)),D848)</f>
        <v>San Francisco</v>
      </c>
      <c r="G848" s="5" t="s">
        <v>135</v>
      </c>
      <c r="H848" s="5" t="s">
        <v>2101</v>
      </c>
      <c r="I848" s="2" t="str">
        <f t="shared" si="40"/>
        <v>5200000</v>
      </c>
      <c r="J848" s="2" t="str">
        <f t="shared" si="41"/>
        <v>378</v>
      </c>
      <c r="K848"/>
    </row>
    <row r="849" spans="1:11" thickTop="1" thickBot="1" x14ac:dyDescent="0.3">
      <c r="A849" s="5" t="s">
        <v>2102</v>
      </c>
      <c r="B849" s="5" t="s">
        <v>2103</v>
      </c>
      <c r="C849" s="1" t="str">
        <f t="shared" si="39"/>
        <v>Luis De Angosturas 205, San Felipe Iii</v>
      </c>
      <c r="D849" s="1" t="str">
        <f t="array" ref="D849">INDEX('zones in city -fixed'!$A$2:$A$62,MATCH(1,COUNTIF(A849,"*"&amp;'zones in city -fixed'!$A$2:$A$62&amp;"*"),0))</f>
        <v>San Felipe</v>
      </c>
      <c r="E849" s="1" t="e">
        <f t="array" ref="E849">INDEX(#REF!,MATCH(1,COUNTIF(B849,"*"&amp;#REF!&amp;"*"),0))</f>
        <v>#REF!</v>
      </c>
      <c r="F849" s="1" t="str">
        <f t="array" ref="F849">_xlfn.IFNA(INDEX('zones in city -fixed'!$A$2:$A$62,MATCH(1,COUNTIF(B849,"*"&amp;'zones in city -fixed'!$A$2:$A$62&amp;"*"),0)),D849)</f>
        <v>San Felipe</v>
      </c>
      <c r="G849" s="5" t="s">
        <v>281</v>
      </c>
      <c r="H849" s="5" t="s">
        <v>2104</v>
      </c>
      <c r="I849" s="2" t="str">
        <f t="shared" si="40"/>
        <v>3150000</v>
      </c>
      <c r="J849" s="2" t="str">
        <f t="shared" si="41"/>
        <v>391</v>
      </c>
      <c r="K849"/>
    </row>
    <row r="850" spans="1:11" thickTop="1" thickBot="1" x14ac:dyDescent="0.3">
      <c r="A850" s="5" t="s">
        <v>2105</v>
      </c>
      <c r="B850" s="5" t="s">
        <v>2106</v>
      </c>
      <c r="C850" s="1" t="str">
        <f t="shared" si="39"/>
        <v>Paseo De Las Rinconadas 1, Bosques Del Valle</v>
      </c>
      <c r="D850" s="1" t="str">
        <f t="array" ref="D850">INDEX('zones in city -fixed'!$A$2:$A$62,MATCH(1,COUNTIF(A850,"*"&amp;'zones in city -fixed'!$A$2:$A$62&amp;"*"),0))</f>
        <v>Bosque</v>
      </c>
      <c r="E850" s="1" t="e">
        <f t="array" ref="E850">INDEX(#REF!,MATCH(1,COUNTIF(B850,"*"&amp;#REF!&amp;"*"),0))</f>
        <v>#REF!</v>
      </c>
      <c r="F850" s="1" t="str">
        <f t="array" ref="F850">_xlfn.IFNA(INDEX('zones in city -fixed'!$A$2:$A$62,MATCH(1,COUNTIF(B850,"*"&amp;'zones in city -fixed'!$A$2:$A$62&amp;"*"),0)),D850)</f>
        <v>Paseo</v>
      </c>
      <c r="G850" s="5" t="s">
        <v>323</v>
      </c>
      <c r="H850" s="5" t="s">
        <v>698</v>
      </c>
      <c r="I850" s="2" t="str">
        <f t="shared" si="40"/>
        <v>4100000</v>
      </c>
      <c r="J850" s="2" t="str">
        <f t="shared" si="41"/>
        <v>268</v>
      </c>
      <c r="K850"/>
    </row>
    <row r="851" spans="1:11" thickTop="1" thickBot="1" x14ac:dyDescent="0.3">
      <c r="A851" s="5" t="s">
        <v>1575</v>
      </c>
      <c r="B851" s="5" t="s">
        <v>1576</v>
      </c>
      <c r="C851" s="1" t="str">
        <f t="shared" si="39"/>
        <v>Rincon De Los Abetoss/n, Rincón De Las Lomas I</v>
      </c>
      <c r="D851" s="1" t="e">
        <f t="array" ref="D851">INDEX('zones in city -fixed'!$A$2:$A$62,MATCH(1,COUNTIF(A851,"*"&amp;'zones in city -fixed'!$A$2:$A$62&amp;"*"),0))</f>
        <v>#N/A</v>
      </c>
      <c r="E851" s="1" t="e">
        <f t="array" ref="E851">INDEX(#REF!,MATCH(1,COUNTIF(B851,"*"&amp;#REF!&amp;"*"),0))</f>
        <v>#REF!</v>
      </c>
      <c r="F851" s="1" t="str">
        <f t="array" ref="F851">_xlfn.IFNA(INDEX('zones in city -fixed'!$A$2:$A$62,MATCH(1,COUNTIF(B851,"*"&amp;'zones in city -fixed'!$A$2:$A$62&amp;"*"),0)),D851)</f>
        <v>Rincon</v>
      </c>
      <c r="G851" s="5" t="s">
        <v>1577</v>
      </c>
      <c r="H851" s="5" t="s">
        <v>1578</v>
      </c>
      <c r="I851" s="2" t="str">
        <f t="shared" si="40"/>
        <v>8400000</v>
      </c>
      <c r="J851" s="2" t="str">
        <f t="shared" si="41"/>
        <v>375</v>
      </c>
      <c r="K851" s="2">
        <f>I851/J851</f>
        <v>22400</v>
      </c>
    </row>
    <row r="852" spans="1:11" thickTop="1" thickBot="1" x14ac:dyDescent="0.3">
      <c r="A852" s="5" t="s">
        <v>1942</v>
      </c>
      <c r="B852" s="5" t="s">
        <v>1943</v>
      </c>
      <c r="C852" s="1" t="str">
        <f t="shared" si="39"/>
        <v>Rincón Del Lago</v>
      </c>
      <c r="D852" s="1" t="str">
        <f t="array" ref="D852">INDEX('zones in city -fixed'!$A$2:$A$62,MATCH(1,COUNTIF(A852,"*"&amp;'zones in city -fixed'!$A$2:$A$62&amp;"*"),0))</f>
        <v>norte</v>
      </c>
      <c r="E852" s="1" t="e">
        <f t="array" ref="E852">INDEX(#REF!,MATCH(1,COUNTIF(B852,"*"&amp;#REF!&amp;"*"),0))</f>
        <v>#REF!</v>
      </c>
      <c r="F852" s="1" t="str">
        <f t="array" ref="F852">_xlfn.IFNA(INDEX('zones in city -fixed'!$A$2:$A$62,MATCH(1,COUNTIF(B852,"*"&amp;'zones in city -fixed'!$A$2:$A$62&amp;"*"),0)),D852)</f>
        <v>norte</v>
      </c>
      <c r="G852" s="5" t="s">
        <v>1944</v>
      </c>
      <c r="H852" s="5" t="s">
        <v>1945</v>
      </c>
      <c r="I852" s="2" t="str">
        <f t="shared" si="40"/>
        <v>1230000</v>
      </c>
      <c r="J852" s="2" t="str">
        <f t="shared" si="41"/>
        <v>83</v>
      </c>
      <c r="K852"/>
    </row>
    <row r="853" spans="1:11" thickTop="1" thickBot="1" x14ac:dyDescent="0.3">
      <c r="A853" s="5" t="s">
        <v>787</v>
      </c>
      <c r="B853" s="5" t="s">
        <v>2113</v>
      </c>
      <c r="C853" s="1" t="str">
        <f t="shared" si="39"/>
        <v>Univ. De Barcelona  0000, Lomas Universidad I</v>
      </c>
      <c r="D853" s="1" t="str">
        <f t="array" ref="D853">INDEX('zones in city -fixed'!$A$2:$A$62,MATCH(1,COUNTIF(A853,"*"&amp;'zones in city -fixed'!$A$2:$A$62&amp;"*"),0))</f>
        <v>Universidad</v>
      </c>
      <c r="E853" s="1" t="e">
        <f t="array" ref="E853">INDEX(#REF!,MATCH(1,COUNTIF(B853,"*"&amp;#REF!&amp;"*"),0))</f>
        <v>#REF!</v>
      </c>
      <c r="F853" s="1" t="str">
        <f t="array" ref="F853">_xlfn.IFNA(INDEX('zones in city -fixed'!$A$2:$A$62,MATCH(1,COUNTIF(B853,"*"&amp;'zones in city -fixed'!$A$2:$A$62&amp;"*"),0)),D853)</f>
        <v>Universidad</v>
      </c>
      <c r="G853" s="5" t="s">
        <v>16</v>
      </c>
      <c r="H853" s="5" t="s">
        <v>789</v>
      </c>
      <c r="I853" s="2" t="str">
        <f t="shared" si="40"/>
        <v>4200000</v>
      </c>
      <c r="J853" s="2" t="str">
        <f t="shared" si="41"/>
        <v>427</v>
      </c>
      <c r="K853"/>
    </row>
    <row r="854" spans="1:11" thickTop="1" thickBot="1" x14ac:dyDescent="0.3">
      <c r="A854" s="5" t="s">
        <v>2114</v>
      </c>
      <c r="B854" s="5" t="s">
        <v>2115</v>
      </c>
      <c r="C854" s="1" t="e">
        <f t="shared" si="39"/>
        <v>#VALUE!</v>
      </c>
      <c r="D854" s="1" t="str">
        <f t="array" ref="D854">INDEX('zones in city -fixed'!$A$2:$A$62,MATCH(1,COUNTIF(A854,"*"&amp;'zones in city -fixed'!$A$2:$A$62&amp;"*"),0))</f>
        <v>San Francisco</v>
      </c>
      <c r="E854" s="1" t="e">
        <f t="array" ref="E854">INDEX(#REF!,MATCH(1,COUNTIF(B854,"*"&amp;#REF!&amp;"*"),0))</f>
        <v>#REF!</v>
      </c>
      <c r="F854" s="1" t="str">
        <f t="array" ref="F854">_xlfn.IFNA(INDEX('zones in city -fixed'!$A$2:$A$62,MATCH(1,COUNTIF(B854,"*"&amp;'zones in city -fixed'!$A$2:$A$62&amp;"*"),0)),D854)</f>
        <v>San Francisco</v>
      </c>
      <c r="G854" s="5" t="s">
        <v>135</v>
      </c>
      <c r="H854" s="5" t="s">
        <v>2101</v>
      </c>
      <c r="I854" s="2" t="str">
        <f t="shared" si="40"/>
        <v>5200000</v>
      </c>
      <c r="J854" s="2" t="str">
        <f t="shared" si="41"/>
        <v>378</v>
      </c>
      <c r="K854"/>
    </row>
    <row r="855" spans="1:11" thickTop="1" thickBot="1" x14ac:dyDescent="0.3">
      <c r="A855" s="5" t="s">
        <v>2116</v>
      </c>
      <c r="B855" s="5" t="s">
        <v>2117</v>
      </c>
      <c r="C855" s="1" t="e">
        <f t="shared" si="39"/>
        <v>#VALUE!</v>
      </c>
      <c r="D855" s="1" t="str">
        <f t="array" ref="D855">INDEX('zones in city -fixed'!$A$2:$A$62,MATCH(1,COUNTIF(A855,"*"&amp;'zones in city -fixed'!$A$2:$A$62&amp;"*"),0))</f>
        <v>Quintas del Sol</v>
      </c>
      <c r="E855" s="1" t="e">
        <f t="array" ref="E855">INDEX(#REF!,MATCH(1,COUNTIF(B855,"*"&amp;#REF!&amp;"*"),0))</f>
        <v>#REF!</v>
      </c>
      <c r="F855" s="1" t="str">
        <f t="array" ref="F855">_xlfn.IFNA(INDEX('zones in city -fixed'!$A$2:$A$62,MATCH(1,COUNTIF(B855,"*"&amp;'zones in city -fixed'!$A$2:$A$62&amp;"*"),0)),D855)</f>
        <v>Quintas del Sol</v>
      </c>
      <c r="G855" s="5" t="s">
        <v>2118</v>
      </c>
      <c r="H855" s="5" t="s">
        <v>331</v>
      </c>
      <c r="I855" s="2" t="str">
        <f t="shared" si="40"/>
        <v>2453900</v>
      </c>
      <c r="J855" s="2" t="str">
        <f t="shared" si="41"/>
        <v>280</v>
      </c>
      <c r="K855"/>
    </row>
    <row r="856" spans="1:11" thickTop="1" thickBot="1" x14ac:dyDescent="0.3">
      <c r="A856" s="5" t="s">
        <v>2119</v>
      </c>
      <c r="B856" s="5" t="s">
        <v>2120</v>
      </c>
      <c r="C856" s="1" t="str">
        <f t="shared" si="39"/>
        <v>Vistas El Prado</v>
      </c>
      <c r="D856" s="1" t="str">
        <f t="array" ref="D856">INDEX('zones in city -fixed'!$A$2:$A$62,MATCH(1,COUNTIF(A856,"*"&amp;'zones in city -fixed'!$A$2:$A$62&amp;"*"),0))</f>
        <v>norte</v>
      </c>
      <c r="E856" s="1" t="e">
        <f t="array" ref="E856">INDEX(#REF!,MATCH(1,COUNTIF(B856,"*"&amp;#REF!&amp;"*"),0))</f>
        <v>#REF!</v>
      </c>
      <c r="F856" s="1" t="str">
        <f t="array" ref="F856">_xlfn.IFNA(INDEX('zones in city -fixed'!$A$2:$A$62,MATCH(1,COUNTIF(B856,"*"&amp;'zones in city -fixed'!$A$2:$A$62&amp;"*"),0)),D856)</f>
        <v>Vista</v>
      </c>
      <c r="G856" s="5" t="s">
        <v>1544</v>
      </c>
      <c r="H856" s="5" t="s">
        <v>2121</v>
      </c>
      <c r="I856" s="2" t="str">
        <f t="shared" si="40"/>
        <v>895000</v>
      </c>
      <c r="J856" s="2" t="str">
        <f t="shared" si="41"/>
        <v>57</v>
      </c>
      <c r="K856"/>
    </row>
    <row r="857" spans="1:11" thickTop="1" thickBot="1" x14ac:dyDescent="0.3">
      <c r="A857" s="5" t="s">
        <v>2122</v>
      </c>
      <c r="B857" s="5" t="s">
        <v>2106</v>
      </c>
      <c r="C857" s="1" t="str">
        <f t="shared" si="39"/>
        <v>Paseo De Las Rinconadas 1, Bosques Del Valle</v>
      </c>
      <c r="D857" s="1" t="str">
        <f t="array" ref="D857">INDEX('zones in city -fixed'!$A$2:$A$62,MATCH(1,COUNTIF(A857,"*"&amp;'zones in city -fixed'!$A$2:$A$62&amp;"*"),0))</f>
        <v>Bosque</v>
      </c>
      <c r="E857" s="1" t="e">
        <f t="array" ref="E857">INDEX(#REF!,MATCH(1,COUNTIF(B857,"*"&amp;#REF!&amp;"*"),0))</f>
        <v>#REF!</v>
      </c>
      <c r="F857" s="1" t="str">
        <f t="array" ref="F857">_xlfn.IFNA(INDEX('zones in city -fixed'!$A$2:$A$62,MATCH(1,COUNTIF(B857,"*"&amp;'zones in city -fixed'!$A$2:$A$62&amp;"*"),0)),D857)</f>
        <v>Paseo</v>
      </c>
      <c r="G857" s="5" t="s">
        <v>323</v>
      </c>
      <c r="H857" s="5" t="s">
        <v>594</v>
      </c>
      <c r="I857" s="2" t="str">
        <f t="shared" si="40"/>
        <v>4100000</v>
      </c>
      <c r="J857" s="2" t="str">
        <f t="shared" si="41"/>
        <v>264</v>
      </c>
      <c r="K857"/>
    </row>
    <row r="858" spans="1:11" thickTop="1" thickBot="1" x14ac:dyDescent="0.3">
      <c r="A858" s="5" t="s">
        <v>825</v>
      </c>
      <c r="B858" s="5" t="s">
        <v>2058</v>
      </c>
      <c r="C858" s="1" t="str">
        <f t="shared" si="39"/>
        <v>Bosques Del Valle 1, Bosques Del Valle</v>
      </c>
      <c r="D858" s="1" t="str">
        <f t="array" ref="D858">INDEX('zones in city -fixed'!$A$2:$A$62,MATCH(1,COUNTIF(A858,"*"&amp;'zones in city -fixed'!$A$2:$A$62&amp;"*"),0))</f>
        <v>Bosque</v>
      </c>
      <c r="E858" s="1" t="e">
        <f t="array" ref="E858">INDEX(#REF!,MATCH(1,COUNTIF(B858,"*"&amp;#REF!&amp;"*"),0))</f>
        <v>#REF!</v>
      </c>
      <c r="F858" s="1" t="str">
        <f t="array" ref="F858">_xlfn.IFNA(INDEX('zones in city -fixed'!$A$2:$A$62,MATCH(1,COUNTIF(B858,"*"&amp;'zones in city -fixed'!$A$2:$A$62&amp;"*"),0)),D858)</f>
        <v>Bosque</v>
      </c>
      <c r="G858" s="5" t="s">
        <v>1071</v>
      </c>
      <c r="H858" s="5" t="s">
        <v>1160</v>
      </c>
      <c r="I858" s="2" t="str">
        <f t="shared" si="40"/>
        <v>4390000</v>
      </c>
      <c r="J858" s="2" t="str">
        <f t="shared" si="41"/>
        <v>285</v>
      </c>
      <c r="K858"/>
    </row>
    <row r="859" spans="1:11" thickTop="1" thickBot="1" x14ac:dyDescent="0.3">
      <c r="A859" s="5" t="s">
        <v>2123</v>
      </c>
      <c r="B859" s="5" t="s">
        <v>2124</v>
      </c>
      <c r="C859" s="1" t="str">
        <f t="shared" si="39"/>
        <v>Puerta De Balboa 3002, Puerta Del Valle I Y Ii</v>
      </c>
      <c r="D859" s="1" t="e">
        <f t="array" ref="D859">INDEX('zones in city -fixed'!$A$2:$A$62,MATCH(1,COUNTIF(A859,"*"&amp;'zones in city -fixed'!$A$2:$A$62&amp;"*"),0))</f>
        <v>#N/A</v>
      </c>
      <c r="E859" s="1" t="e">
        <f t="array" ref="E859">INDEX(#REF!,MATCH(1,COUNTIF(B859,"*"&amp;#REF!&amp;"*"),0))</f>
        <v>#REF!</v>
      </c>
      <c r="F859" s="1" t="str">
        <f t="array" ref="F859">_xlfn.IFNA(INDEX('zones in city -fixed'!$A$2:$A$62,MATCH(1,COUNTIF(B859,"*"&amp;'zones in city -fixed'!$A$2:$A$62&amp;"*"),0)),D859)</f>
        <v>Valle</v>
      </c>
      <c r="G859" s="5" t="s">
        <v>333</v>
      </c>
      <c r="H859" s="5" t="s">
        <v>1434</v>
      </c>
      <c r="I859" s="2" t="str">
        <f t="shared" si="40"/>
        <v>1500000</v>
      </c>
      <c r="J859" s="2" t="str">
        <f t="shared" si="41"/>
        <v>113</v>
      </c>
      <c r="K859"/>
    </row>
    <row r="860" spans="1:11" thickTop="1" thickBot="1" x14ac:dyDescent="0.3">
      <c r="A860" s="5" t="s">
        <v>2125</v>
      </c>
      <c r="B860" s="5" t="s">
        <v>2126</v>
      </c>
      <c r="C860" s="1" t="e">
        <f t="shared" si="39"/>
        <v>#VALUE!</v>
      </c>
      <c r="D860" s="1" t="str">
        <f t="array" ref="D860">INDEX('zones in city -fixed'!$A$2:$A$62,MATCH(1,COUNTIF(A860,"*"&amp;'zones in city -fixed'!$A$2:$A$62&amp;"*"),0))</f>
        <v>Granjas</v>
      </c>
      <c r="E860" s="1" t="e">
        <f t="array" ref="E860">INDEX(#REF!,MATCH(1,COUNTIF(B860,"*"&amp;#REF!&amp;"*"),0))</f>
        <v>#REF!</v>
      </c>
      <c r="F860" s="1" t="str">
        <f t="array" ref="F860">_xlfn.IFNA(INDEX('zones in city -fixed'!$A$2:$A$62,MATCH(1,COUNTIF(B860,"*"&amp;'zones in city -fixed'!$A$2:$A$62&amp;"*"),0)),D860)</f>
        <v>Granjas</v>
      </c>
      <c r="G860" s="5" t="s">
        <v>701</v>
      </c>
      <c r="H860" s="5" t="s">
        <v>2127</v>
      </c>
      <c r="I860" s="2" t="str">
        <f t="shared" si="40"/>
        <v>2200000</v>
      </c>
      <c r="J860" s="2" t="str">
        <f t="shared" si="41"/>
        <v>222</v>
      </c>
      <c r="K860"/>
    </row>
    <row r="861" spans="1:11" thickTop="1" thickBot="1" x14ac:dyDescent="0.3">
      <c r="A861" s="5" t="s">
        <v>18</v>
      </c>
      <c r="B861" s="5" t="s">
        <v>2602</v>
      </c>
      <c r="C861" s="1" t="str">
        <f t="shared" si="39"/>
        <v>San FranciscoPuerta De Hierro I</v>
      </c>
      <c r="D861" s="1" t="str">
        <f t="array" ref="D861">INDEX('zones in city -fixed'!$A$2:$A$62,MATCH(1,COUNTIF(A861,"*"&amp;'zones in city -fixed'!$A$2:$A$62&amp;"*"),0))</f>
        <v>Hierro</v>
      </c>
      <c r="E861" s="1" t="e">
        <f t="array" ref="E861">INDEX(#REF!,MATCH(1,COUNTIF(B861,"*"&amp;#REF!&amp;"*"),0))</f>
        <v>#REF!</v>
      </c>
      <c r="F861" s="1" t="str">
        <f t="array" ref="F861">_xlfn.IFNA(INDEX('zones in city -fixed'!$A$2:$A$62,MATCH(1,COUNTIF(B861,"*"&amp;'zones in city -fixed'!$A$2:$A$62&amp;"*"),0)),D861)</f>
        <v>Hierro</v>
      </c>
      <c r="G861" s="5" t="s">
        <v>874</v>
      </c>
      <c r="H861" s="5" t="s">
        <v>946</v>
      </c>
      <c r="I861" s="2" t="str">
        <f t="shared" si="40"/>
        <v>7850000</v>
      </c>
      <c r="J861" s="2" t="str">
        <f t="shared" si="41"/>
        <v>435</v>
      </c>
      <c r="K861" s="2">
        <f>I861/J861</f>
        <v>18045.977011494251</v>
      </c>
    </row>
    <row r="862" spans="1:11" thickTop="1" thickBot="1" x14ac:dyDescent="0.3">
      <c r="A862" s="5" t="s">
        <v>2130</v>
      </c>
      <c r="B862" s="5" t="s">
        <v>2131</v>
      </c>
      <c r="C862" s="1" t="str">
        <f t="shared" si="39"/>
        <v>Tomas Valles Vivar 9601, Cantera Del Pedregal</v>
      </c>
      <c r="D862" s="1" t="str">
        <f t="array" ref="D862">INDEX('zones in city -fixed'!$A$2:$A$62,MATCH(1,COUNTIF(A862,"*"&amp;'zones in city -fixed'!$A$2:$A$62&amp;"*"),0))</f>
        <v>Cumbres</v>
      </c>
      <c r="E862" s="1" t="e">
        <f t="array" ref="E862">INDEX(#REF!,MATCH(1,COUNTIF(B862,"*"&amp;#REF!&amp;"*"),0))</f>
        <v>#REF!</v>
      </c>
      <c r="F862" s="1" t="str">
        <f t="array" ref="F862">_xlfn.IFNA(INDEX('zones in city -fixed'!$A$2:$A$62,MATCH(1,COUNTIF(B862,"*"&amp;'zones in city -fixed'!$A$2:$A$62&amp;"*"),0)),D862)</f>
        <v>Cantera</v>
      </c>
      <c r="G862" s="5" t="s">
        <v>182</v>
      </c>
      <c r="H862" s="5" t="s">
        <v>183</v>
      </c>
      <c r="I862" s="2" t="str">
        <f t="shared" si="40"/>
        <v>4950000</v>
      </c>
      <c r="J862" s="2" t="str">
        <f t="shared" si="41"/>
        <v>182</v>
      </c>
      <c r="K862"/>
    </row>
    <row r="863" spans="1:11" thickTop="1" thickBot="1" x14ac:dyDescent="0.3">
      <c r="A863" s="5" t="s">
        <v>2169</v>
      </c>
      <c r="B863" s="5" t="s">
        <v>2170</v>
      </c>
      <c r="C863" s="1" t="str">
        <f t="shared" si="39"/>
        <v>Rincon Del Picacho 111, Rincones Del Picacho</v>
      </c>
      <c r="D863" s="1" t="str">
        <f t="array" ref="D863">INDEX('zones in city -fixed'!$A$2:$A$62,MATCH(1,COUNTIF(A863,"*"&amp;'zones in city -fixed'!$A$2:$A$62&amp;"*"),0))</f>
        <v>Rincon</v>
      </c>
      <c r="E863" s="1" t="e">
        <f t="array" ref="E863">INDEX(#REF!,MATCH(1,COUNTIF(B863,"*"&amp;#REF!&amp;"*"),0))</f>
        <v>#REF!</v>
      </c>
      <c r="F863" s="1" t="str">
        <f t="array" ref="F863">_xlfn.IFNA(INDEX('zones in city -fixed'!$A$2:$A$62,MATCH(1,COUNTIF(B863,"*"&amp;'zones in city -fixed'!$A$2:$A$62&amp;"*"),0)),D863)</f>
        <v>Rincon</v>
      </c>
      <c r="G863" s="5" t="s">
        <v>1615</v>
      </c>
      <c r="H863" s="5" t="s">
        <v>1616</v>
      </c>
      <c r="I863" s="2" t="str">
        <f t="shared" si="40"/>
        <v>1780000</v>
      </c>
      <c r="J863" s="2" t="str">
        <f t="shared" si="41"/>
        <v>126</v>
      </c>
      <c r="K863"/>
    </row>
    <row r="864" spans="1:11" thickTop="1" thickBot="1" x14ac:dyDescent="0.3">
      <c r="A864" s="5" t="s">
        <v>2134</v>
      </c>
      <c r="B864" s="5" t="s">
        <v>2135</v>
      </c>
      <c r="C864" s="1" t="str">
        <f t="shared" si="39"/>
        <v>Juan De La Barrera Sn, Nombre De Dios</v>
      </c>
      <c r="D864" s="1" t="str">
        <f t="array" ref="D864">INDEX('zones in city -fixed'!$A$2:$A$62,MATCH(1,COUNTIF(A864,"*"&amp;'zones in city -fixed'!$A$2:$A$62&amp;"*"),0))</f>
        <v>Nombre de Dios</v>
      </c>
      <c r="E864" s="1" t="e">
        <f t="array" ref="E864">INDEX(#REF!,MATCH(1,COUNTIF(B864,"*"&amp;#REF!&amp;"*"),0))</f>
        <v>#REF!</v>
      </c>
      <c r="F864" s="1" t="str">
        <f t="array" ref="F864">_xlfn.IFNA(INDEX('zones in city -fixed'!$A$2:$A$62,MATCH(1,COUNTIF(B864,"*"&amp;'zones in city -fixed'!$A$2:$A$62&amp;"*"),0)),D864)</f>
        <v>Nombre de Dios</v>
      </c>
      <c r="G864" s="5" t="s">
        <v>1222</v>
      </c>
      <c r="H864" s="5" t="s">
        <v>706</v>
      </c>
      <c r="I864" s="2" t="str">
        <f t="shared" si="40"/>
        <v>12000000</v>
      </c>
      <c r="J864" s="2" t="str">
        <f t="shared" si="41"/>
        <v>500</v>
      </c>
      <c r="K864"/>
    </row>
    <row r="865" spans="1:11" thickTop="1" thickBot="1" x14ac:dyDescent="0.3">
      <c r="A865" s="5" t="s">
        <v>2136</v>
      </c>
      <c r="B865" s="5" t="s">
        <v>2137</v>
      </c>
      <c r="C865" s="1" t="str">
        <f t="shared" si="39"/>
        <v>Sierra De Pedernales 111, Sierra Azul</v>
      </c>
      <c r="D865" s="1" t="str">
        <f t="array" ref="D865">INDEX('zones in city -fixed'!$A$2:$A$62,MATCH(1,COUNTIF(A865,"*"&amp;'zones in city -fixed'!$A$2:$A$62&amp;"*"),0))</f>
        <v>Sierra</v>
      </c>
      <c r="E865" s="1" t="e">
        <f t="array" ref="E865">INDEX(#REF!,MATCH(1,COUNTIF(B865,"*"&amp;#REF!&amp;"*"),0))</f>
        <v>#REF!</v>
      </c>
      <c r="F865" s="1" t="str">
        <f t="array" ref="F865">_xlfn.IFNA(INDEX('zones in city -fixed'!$A$2:$A$62,MATCH(1,COUNTIF(B865,"*"&amp;'zones in city -fixed'!$A$2:$A$62&amp;"*"),0)),D865)</f>
        <v>Sierra</v>
      </c>
      <c r="G865" s="5" t="s">
        <v>383</v>
      </c>
      <c r="H865" s="5" t="s">
        <v>304</v>
      </c>
      <c r="I865" s="2" t="str">
        <f t="shared" si="40"/>
        <v>1790000</v>
      </c>
      <c r="J865" s="2" t="str">
        <f t="shared" si="41"/>
        <v>228</v>
      </c>
      <c r="K865"/>
    </row>
    <row r="866" spans="1:11" thickTop="1" thickBot="1" x14ac:dyDescent="0.3">
      <c r="A866" s="5" t="s">
        <v>2138</v>
      </c>
      <c r="B866" s="5" t="s">
        <v>2139</v>
      </c>
      <c r="C866" s="1" t="str">
        <f t="shared" si="39"/>
        <v>Diamante Hope 2316, Diamante Reliz</v>
      </c>
      <c r="D866" s="1" t="str">
        <f t="array" ref="D866">INDEX('zones in city -fixed'!$A$2:$A$62,MATCH(1,COUNTIF(A866,"*"&amp;'zones in city -fixed'!$A$2:$A$62&amp;"*"),0))</f>
        <v>Reliz</v>
      </c>
      <c r="E866" s="1" t="e">
        <f t="array" ref="E866">INDEX(#REF!,MATCH(1,COUNTIF(B866,"*"&amp;#REF!&amp;"*"),0))</f>
        <v>#REF!</v>
      </c>
      <c r="F866" s="1" t="str">
        <f t="array" ref="F866">_xlfn.IFNA(INDEX('zones in city -fixed'!$A$2:$A$62,MATCH(1,COUNTIF(B866,"*"&amp;'zones in city -fixed'!$A$2:$A$62&amp;"*"),0)),D866)</f>
        <v>Reliz</v>
      </c>
      <c r="G866" s="5" t="s">
        <v>1452</v>
      </c>
      <c r="H866" s="5" t="s">
        <v>282</v>
      </c>
      <c r="I866" s="2" t="str">
        <f t="shared" si="40"/>
        <v>3882000</v>
      </c>
      <c r="J866" s="2" t="str">
        <f t="shared" si="41"/>
        <v>225</v>
      </c>
      <c r="K866"/>
    </row>
    <row r="867" spans="1:11" thickTop="1" thickBot="1" x14ac:dyDescent="0.3">
      <c r="A867" s="5" t="s">
        <v>825</v>
      </c>
      <c r="B867" s="5" t="s">
        <v>2106</v>
      </c>
      <c r="C867" s="1" t="str">
        <f t="shared" si="39"/>
        <v>Paseo De Las Rinconadas 1, Bosques Del Valle</v>
      </c>
      <c r="D867" s="1" t="str">
        <f t="array" ref="D867">INDEX('zones in city -fixed'!$A$2:$A$62,MATCH(1,COUNTIF(A867,"*"&amp;'zones in city -fixed'!$A$2:$A$62&amp;"*"),0))</f>
        <v>Bosque</v>
      </c>
      <c r="E867" s="1" t="e">
        <f t="array" ref="E867">INDEX(#REF!,MATCH(1,COUNTIF(B867,"*"&amp;#REF!&amp;"*"),0))</f>
        <v>#REF!</v>
      </c>
      <c r="F867" s="1" t="str">
        <f t="array" ref="F867">_xlfn.IFNA(INDEX('zones in city -fixed'!$A$2:$A$62,MATCH(1,COUNTIF(B867,"*"&amp;'zones in city -fixed'!$A$2:$A$62&amp;"*"),0)),D867)</f>
        <v>Paseo</v>
      </c>
      <c r="G867" s="5" t="s">
        <v>2140</v>
      </c>
      <c r="H867" s="5" t="s">
        <v>1102</v>
      </c>
      <c r="I867" s="2" t="str">
        <f t="shared" si="40"/>
        <v>3860000</v>
      </c>
      <c r="J867" s="2" t="str">
        <f t="shared" si="41"/>
        <v>262</v>
      </c>
      <c r="K867"/>
    </row>
    <row r="868" spans="1:11" thickTop="1" thickBot="1" x14ac:dyDescent="0.3">
      <c r="A868" s="5" t="s">
        <v>1097</v>
      </c>
      <c r="B868" s="5" t="s">
        <v>1098</v>
      </c>
      <c r="C868" s="1" t="str">
        <f t="shared" si="39"/>
        <v>Rincones De San Andrés</v>
      </c>
      <c r="D868" s="1" t="str">
        <f t="array" ref="D868">INDEX('zones in city -fixed'!$A$2:$A$62,MATCH(1,COUNTIF(A868,"*"&amp;'zones in city -fixed'!$A$2:$A$62&amp;"*"),0))</f>
        <v>Rincon</v>
      </c>
      <c r="E868" s="1" t="e">
        <f t="array" ref="E868">INDEX(#REF!,MATCH(1,COUNTIF(B868,"*"&amp;#REF!&amp;"*"),0))</f>
        <v>#REF!</v>
      </c>
      <c r="F868" s="1" t="str">
        <f t="array" ref="F868">_xlfn.IFNA(INDEX('zones in city -fixed'!$A$2:$A$62,MATCH(1,COUNTIF(B868,"*"&amp;'zones in city -fixed'!$A$2:$A$62&amp;"*"),0)),D868)</f>
        <v>Rincon</v>
      </c>
      <c r="G868" s="5" t="s">
        <v>383</v>
      </c>
      <c r="H868" s="5" t="s">
        <v>24</v>
      </c>
      <c r="I868" s="2" t="str">
        <f t="shared" si="40"/>
        <v>1790000</v>
      </c>
      <c r="J868" s="2" t="str">
        <f t="shared" si="41"/>
        <v>160</v>
      </c>
      <c r="K868"/>
    </row>
    <row r="869" spans="1:11" thickTop="1" thickBot="1" x14ac:dyDescent="0.3">
      <c r="A869" s="5" t="s">
        <v>1649</v>
      </c>
      <c r="B869" s="5" t="s">
        <v>2143</v>
      </c>
      <c r="C869" s="1" t="str">
        <f t="shared" si="39"/>
        <v>California 4132, Quintas Del Sol</v>
      </c>
      <c r="D869" s="1" t="e">
        <f t="array" ref="D869">INDEX('zones in city -fixed'!$A$2:$A$62,MATCH(1,COUNTIF(A869,"*"&amp;'zones in city -fixed'!$A$2:$A$62&amp;"*"),0))</f>
        <v>#N/A</v>
      </c>
      <c r="E869" s="1" t="e">
        <f t="array" ref="E869">INDEX(#REF!,MATCH(1,COUNTIF(B869,"*"&amp;#REF!&amp;"*"),0))</f>
        <v>#REF!</v>
      </c>
      <c r="F869" s="1" t="str">
        <f t="array" ref="F869">_xlfn.IFNA(INDEX('zones in city -fixed'!$A$2:$A$62,MATCH(1,COUNTIF(B869,"*"&amp;'zones in city -fixed'!$A$2:$A$62&amp;"*"),0)),D869)</f>
        <v>Quintas del Sol</v>
      </c>
      <c r="G869" s="5" t="s">
        <v>2144</v>
      </c>
      <c r="H869" s="5" t="s">
        <v>372</v>
      </c>
      <c r="I869" s="2" t="str">
        <f t="shared" si="40"/>
        <v>2531302</v>
      </c>
      <c r="J869" s="2" t="str">
        <f t="shared" si="41"/>
        <v>240</v>
      </c>
      <c r="K869"/>
    </row>
    <row r="870" spans="1:11" thickTop="1" thickBot="1" x14ac:dyDescent="0.3">
      <c r="A870" s="5" t="s">
        <v>2145</v>
      </c>
      <c r="B870" s="5" t="s">
        <v>2146</v>
      </c>
      <c r="C870" s="1" t="str">
        <f t="shared" si="39"/>
        <v>Lomas Del Santuario 1, Lomas Del Santuario</v>
      </c>
      <c r="D870" s="1" t="str">
        <f t="array" ref="D870">INDEX('zones in city -fixed'!$A$2:$A$62,MATCH(1,COUNTIF(A870,"*"&amp;'zones in city -fixed'!$A$2:$A$62&amp;"*"),0))</f>
        <v>Lomas del Santuario</v>
      </c>
      <c r="E870" s="1" t="e">
        <f t="array" ref="E870">INDEX(#REF!,MATCH(1,COUNTIF(B870,"*"&amp;#REF!&amp;"*"),0))</f>
        <v>#REF!</v>
      </c>
      <c r="F870" s="1" t="str">
        <f t="array" ref="F870">_xlfn.IFNA(INDEX('zones in city -fixed'!$A$2:$A$62,MATCH(1,COUNTIF(B870,"*"&amp;'zones in city -fixed'!$A$2:$A$62&amp;"*"),0)),D870)</f>
        <v>Lomas del Santuario</v>
      </c>
      <c r="G870" s="5" t="s">
        <v>895</v>
      </c>
      <c r="H870" s="5" t="s">
        <v>2147</v>
      </c>
      <c r="I870" s="2" t="str">
        <f t="shared" si="40"/>
        <v>4850000</v>
      </c>
      <c r="J870" s="2" t="str">
        <f t="shared" si="41"/>
        <v>594</v>
      </c>
      <c r="K870"/>
    </row>
    <row r="871" spans="1:11" thickTop="1" thickBot="1" x14ac:dyDescent="0.3">
      <c r="A871" s="5" t="s">
        <v>2148</v>
      </c>
      <c r="B871" s="5" t="s">
        <v>2149</v>
      </c>
      <c r="C871" s="1" t="str">
        <f t="shared" si="39"/>
        <v>Brangus 7268, Santa Rita</v>
      </c>
      <c r="D871" s="1" t="str">
        <f t="array" ref="D871">INDEX('zones in city -fixed'!$A$2:$A$62,MATCH(1,COUNTIF(A871,"*"&amp;'zones in city -fixed'!$A$2:$A$62&amp;"*"),0))</f>
        <v>Santa Rita</v>
      </c>
      <c r="E871" s="1" t="e">
        <f t="array" ref="E871">INDEX(#REF!,MATCH(1,COUNTIF(B871,"*"&amp;#REF!&amp;"*"),0))</f>
        <v>#REF!</v>
      </c>
      <c r="F871" s="1" t="str">
        <f t="array" ref="F871">_xlfn.IFNA(INDEX('zones in city -fixed'!$A$2:$A$62,MATCH(1,COUNTIF(B871,"*"&amp;'zones in city -fixed'!$A$2:$A$62&amp;"*"),0)),D871)</f>
        <v>Santa Rita</v>
      </c>
      <c r="G871" s="5" t="s">
        <v>146</v>
      </c>
      <c r="H871" s="5" t="s">
        <v>1056</v>
      </c>
      <c r="I871" s="2" t="str">
        <f t="shared" si="40"/>
        <v>3850000</v>
      </c>
      <c r="J871" s="2" t="str">
        <f t="shared" si="41"/>
        <v>291</v>
      </c>
      <c r="K871"/>
    </row>
    <row r="872" spans="1:11" thickTop="1" thickBot="1" x14ac:dyDescent="0.3">
      <c r="A872" s="5" t="s">
        <v>2150</v>
      </c>
      <c r="B872" s="5" t="s">
        <v>2151</v>
      </c>
      <c r="C872" s="1" t="str">
        <f t="shared" si="39"/>
        <v>Misión De Papagochi 6145, Campanario</v>
      </c>
      <c r="D872" s="1" t="str">
        <f t="array" ref="D872">INDEX('zones in city -fixed'!$A$2:$A$62,MATCH(1,COUNTIF(A872,"*"&amp;'zones in city -fixed'!$A$2:$A$62&amp;"*"),0))</f>
        <v>Campanario</v>
      </c>
      <c r="E872" s="1" t="e">
        <f t="array" ref="E872">INDEX(#REF!,MATCH(1,COUNTIF(B872,"*"&amp;#REF!&amp;"*"),0))</f>
        <v>#REF!</v>
      </c>
      <c r="F872" s="1" t="str">
        <f t="array" ref="F872">_xlfn.IFNA(INDEX('zones in city -fixed'!$A$2:$A$62,MATCH(1,COUNTIF(B872,"*"&amp;'zones in city -fixed'!$A$2:$A$62&amp;"*"),0)),D872)</f>
        <v>Campanario</v>
      </c>
      <c r="G872" s="5" t="s">
        <v>2152</v>
      </c>
      <c r="H872" s="5" t="s">
        <v>2153</v>
      </c>
      <c r="I872" s="2" t="str">
        <f t="shared" si="40"/>
        <v>1979800</v>
      </c>
      <c r="J872" s="2" t="str">
        <f t="shared" si="41"/>
        <v>272</v>
      </c>
      <c r="K872"/>
    </row>
    <row r="873" spans="1:11" thickTop="1" thickBot="1" x14ac:dyDescent="0.3">
      <c r="A873" s="5" t="s">
        <v>2154</v>
      </c>
      <c r="B873" s="5" t="s">
        <v>2155</v>
      </c>
      <c r="C873" s="1" t="str">
        <f t="shared" si="39"/>
        <v>Paseo De Las Moras 5520, Arboledas I Etapa</v>
      </c>
      <c r="D873" s="1" t="str">
        <f t="array" ref="D873">INDEX('zones in city -fixed'!$A$2:$A$62,MATCH(1,COUNTIF(A873,"*"&amp;'zones in city -fixed'!$A$2:$A$62&amp;"*"),0))</f>
        <v>Arbol</v>
      </c>
      <c r="E873" s="1" t="e">
        <f t="array" ref="E873">INDEX(#REF!,MATCH(1,COUNTIF(B873,"*"&amp;#REF!&amp;"*"),0))</f>
        <v>#REF!</v>
      </c>
      <c r="F873" s="1" t="str">
        <f t="array" ref="F873">_xlfn.IFNA(INDEX('zones in city -fixed'!$A$2:$A$62,MATCH(1,COUNTIF(B873,"*"&amp;'zones in city -fixed'!$A$2:$A$62&amp;"*"),0)),D873)</f>
        <v>Paseo</v>
      </c>
      <c r="G873" s="5" t="s">
        <v>2156</v>
      </c>
      <c r="H873" s="5" t="s">
        <v>334</v>
      </c>
      <c r="I873" s="2" t="str">
        <f t="shared" si="40"/>
        <v>950800</v>
      </c>
      <c r="J873" s="2" t="str">
        <f t="shared" si="41"/>
        <v>90</v>
      </c>
      <c r="K873"/>
    </row>
    <row r="874" spans="1:11" thickTop="1" thickBot="1" x14ac:dyDescent="0.3">
      <c r="A874" s="5" t="s">
        <v>2462</v>
      </c>
      <c r="B874" s="5" t="s">
        <v>2463</v>
      </c>
      <c r="C874" s="1" t="str">
        <f t="shared" si="39"/>
        <v>Rincones Del Pedregal</v>
      </c>
      <c r="D874" s="1" t="str">
        <f t="array" ref="D874">INDEX('zones in city -fixed'!$A$2:$A$62,MATCH(1,COUNTIF(A874,"*"&amp;'zones in city -fixed'!$A$2:$A$62&amp;"*"),0))</f>
        <v>Rincon</v>
      </c>
      <c r="E874" s="1" t="e">
        <f t="array" ref="E874">INDEX(#REF!,MATCH(1,COUNTIF(B874,"*"&amp;#REF!&amp;"*"),0))</f>
        <v>#REF!</v>
      </c>
      <c r="F874" s="1" t="str">
        <f t="array" ref="F874">_xlfn.IFNA(INDEX('zones in city -fixed'!$A$2:$A$62,MATCH(1,COUNTIF(B874,"*"&amp;'zones in city -fixed'!$A$2:$A$62&amp;"*"),0)),D874)</f>
        <v>Rincon</v>
      </c>
      <c r="G874" s="5" t="s">
        <v>2464</v>
      </c>
      <c r="H874" s="5" t="s">
        <v>91</v>
      </c>
      <c r="I874" s="2" t="str">
        <f t="shared" si="40"/>
        <v>2661750</v>
      </c>
      <c r="J874" s="2" t="str">
        <f t="shared" si="41"/>
        <v>157</v>
      </c>
      <c r="K874"/>
    </row>
    <row r="875" spans="1:11" thickTop="1" thickBot="1" x14ac:dyDescent="0.3">
      <c r="A875" s="5" t="s">
        <v>1049</v>
      </c>
      <c r="B875" s="5" t="s">
        <v>1498</v>
      </c>
      <c r="C875" s="1" t="str">
        <f t="shared" si="39"/>
        <v>Rincones Del Pedregal 2, Rincones Del Pedregal</v>
      </c>
      <c r="D875" s="1" t="str">
        <f t="array" ref="D875">INDEX('zones in city -fixed'!$A$2:$A$62,MATCH(1,COUNTIF(A875,"*"&amp;'zones in city -fixed'!$A$2:$A$62&amp;"*"),0))</f>
        <v>Rincon</v>
      </c>
      <c r="E875" s="1" t="e">
        <f t="array" ref="E875">INDEX(#REF!,MATCH(1,COUNTIF(B875,"*"&amp;#REF!&amp;"*"),0))</f>
        <v>#REF!</v>
      </c>
      <c r="F875" s="1" t="str">
        <f t="array" ref="F875">_xlfn.IFNA(INDEX('zones in city -fixed'!$A$2:$A$62,MATCH(1,COUNTIF(B875,"*"&amp;'zones in city -fixed'!$A$2:$A$62&amp;"*"),0)),D875)</f>
        <v>Rincon</v>
      </c>
      <c r="G875" s="5" t="s">
        <v>697</v>
      </c>
      <c r="H875" s="5" t="s">
        <v>1499</v>
      </c>
      <c r="I875" s="2" t="str">
        <f t="shared" si="40"/>
        <v>3950000</v>
      </c>
      <c r="J875" s="2" t="str">
        <f t="shared" si="41"/>
        <v>213</v>
      </c>
      <c r="K875"/>
    </row>
    <row r="876" spans="1:11" thickTop="1" thickBot="1" x14ac:dyDescent="0.3">
      <c r="A876" s="5" t="s">
        <v>2161</v>
      </c>
      <c r="B876" s="5" t="s">
        <v>2162</v>
      </c>
      <c r="C876" s="1" t="str">
        <f t="shared" si="39"/>
        <v>Claustros De Santa Monica, Los Claustros Universidad</v>
      </c>
      <c r="D876" s="1" t="str">
        <f t="array" ref="D876">INDEX('zones in city -fixed'!$A$2:$A$62,MATCH(1,COUNTIF(A876,"*"&amp;'zones in city -fixed'!$A$2:$A$62&amp;"*"),0))</f>
        <v>norte</v>
      </c>
      <c r="E876" s="1" t="e">
        <f t="array" ref="E876">INDEX(#REF!,MATCH(1,COUNTIF(B876,"*"&amp;#REF!&amp;"*"),0))</f>
        <v>#REF!</v>
      </c>
      <c r="F876" s="1" t="str">
        <f t="array" ref="F876">_xlfn.IFNA(INDEX('zones in city -fixed'!$A$2:$A$62,MATCH(1,COUNTIF(B876,"*"&amp;'zones in city -fixed'!$A$2:$A$62&amp;"*"),0)),D876)</f>
        <v>Universidad</v>
      </c>
      <c r="G876" s="5" t="s">
        <v>1704</v>
      </c>
      <c r="H876" s="5" t="s">
        <v>1642</v>
      </c>
      <c r="I876" s="2" t="str">
        <f t="shared" si="40"/>
        <v>1750000</v>
      </c>
      <c r="J876" s="2" t="str">
        <f t="shared" si="41"/>
        <v>119</v>
      </c>
      <c r="K876"/>
    </row>
    <row r="877" spans="1:11" thickTop="1" thickBot="1" x14ac:dyDescent="0.3">
      <c r="A877" s="5" t="s">
        <v>1049</v>
      </c>
      <c r="B877" s="5" t="s">
        <v>1050</v>
      </c>
      <c r="C877" s="1" t="str">
        <f t="shared" si="39"/>
        <v>Rincones Del Pedregal, Rincones Del Pedregal</v>
      </c>
      <c r="D877" s="1" t="str">
        <f t="array" ref="D877">INDEX('zones in city -fixed'!$A$2:$A$62,MATCH(1,COUNTIF(A877,"*"&amp;'zones in city -fixed'!$A$2:$A$62&amp;"*"),0))</f>
        <v>Rincon</v>
      </c>
      <c r="E877" s="1" t="e">
        <f t="array" ref="E877">INDEX(#REF!,MATCH(1,COUNTIF(B877,"*"&amp;#REF!&amp;"*"),0))</f>
        <v>#REF!</v>
      </c>
      <c r="F877" s="1" t="str">
        <f t="array" ref="F877">_xlfn.IFNA(INDEX('zones in city -fixed'!$A$2:$A$62,MATCH(1,COUNTIF(B877,"*"&amp;'zones in city -fixed'!$A$2:$A$62&amp;"*"),0)),D877)</f>
        <v>Rincon</v>
      </c>
      <c r="G877" s="5" t="s">
        <v>697</v>
      </c>
      <c r="H877" s="5" t="s">
        <v>1051</v>
      </c>
      <c r="I877" s="2" t="str">
        <f t="shared" si="40"/>
        <v>3950000</v>
      </c>
      <c r="J877" s="2" t="str">
        <f t="shared" si="41"/>
        <v>214</v>
      </c>
      <c r="K877"/>
    </row>
    <row r="878" spans="1:11" thickTop="1" thickBot="1" x14ac:dyDescent="0.3">
      <c r="A878" s="5" t="s">
        <v>2165</v>
      </c>
      <c r="B878" s="5" t="s">
        <v>2058</v>
      </c>
      <c r="C878" s="1" t="str">
        <f t="shared" si="39"/>
        <v>Bosques Del Valle 1, Bosques Del Valle</v>
      </c>
      <c r="D878" s="1" t="str">
        <f t="array" ref="D878">INDEX('zones in city -fixed'!$A$2:$A$62,MATCH(1,COUNTIF(A878,"*"&amp;'zones in city -fixed'!$A$2:$A$62&amp;"*"),0))</f>
        <v>Bosque</v>
      </c>
      <c r="E878" s="1" t="e">
        <f t="array" ref="E878">INDEX(#REF!,MATCH(1,COUNTIF(B878,"*"&amp;#REF!&amp;"*"),0))</f>
        <v>#REF!</v>
      </c>
      <c r="F878" s="1" t="str">
        <f t="array" ref="F878">_xlfn.IFNA(INDEX('zones in city -fixed'!$A$2:$A$62,MATCH(1,COUNTIF(B878,"*"&amp;'zones in city -fixed'!$A$2:$A$62&amp;"*"),0)),D878)</f>
        <v>Bosque</v>
      </c>
      <c r="G878" s="5" t="s">
        <v>2166</v>
      </c>
      <c r="H878" s="5" t="s">
        <v>1532</v>
      </c>
      <c r="I878" s="2" t="str">
        <f t="shared" si="40"/>
        <v>2980000</v>
      </c>
      <c r="J878" s="2" t="str">
        <f t="shared" si="41"/>
        <v>174</v>
      </c>
      <c r="K878"/>
    </row>
    <row r="879" spans="1:11" thickTop="1" thickBot="1" x14ac:dyDescent="0.3">
      <c r="A879" s="5" t="s">
        <v>2167</v>
      </c>
      <c r="B879" s="5" t="s">
        <v>2168</v>
      </c>
      <c r="C879" s="1" t="str">
        <f t="shared" si="39"/>
        <v>Calle Misión De Papigochi, Campanario, Campestre-lomas</v>
      </c>
      <c r="D879" s="1" t="str">
        <f t="array" ref="D879">INDEX('zones in city -fixed'!$A$2:$A$62,MATCH(1,COUNTIF(A879,"*"&amp;'zones in city -fixed'!$A$2:$A$62&amp;"*"),0))</f>
        <v>Campanario</v>
      </c>
      <c r="E879" s="1" t="e">
        <f t="array" ref="E879">INDEX(#REF!,MATCH(1,COUNTIF(B879,"*"&amp;#REF!&amp;"*"),0))</f>
        <v>#REF!</v>
      </c>
      <c r="F879" s="1" t="str">
        <f t="array" ref="F879">_xlfn.IFNA(INDEX('zones in city -fixed'!$A$2:$A$62,MATCH(1,COUNTIF(B879,"*"&amp;'zones in city -fixed'!$A$2:$A$62&amp;"*"),0)),D879)</f>
        <v>Campanario</v>
      </c>
      <c r="G879" s="5" t="s">
        <v>1554</v>
      </c>
      <c r="H879" s="5" t="s">
        <v>117</v>
      </c>
      <c r="I879" s="2" t="str">
        <f t="shared" si="40"/>
        <v>1980000</v>
      </c>
      <c r="J879" s="2" t="str">
        <f t="shared" si="41"/>
        <v>287</v>
      </c>
      <c r="K879"/>
    </row>
    <row r="880" spans="1:11" thickTop="1" thickBot="1" x14ac:dyDescent="0.3">
      <c r="A880" s="5" t="s">
        <v>2185</v>
      </c>
      <c r="B880" s="5" t="s">
        <v>2627</v>
      </c>
      <c r="C880" s="1" t="e">
        <f t="shared" si="39"/>
        <v>#VALUE!</v>
      </c>
      <c r="D880" s="1" t="e">
        <f t="array" ref="D880">INDEX('zones in city -fixed'!$A$2:$A$62,MATCH(1,COUNTIF(A880,"*"&amp;'zones in city -fixed'!$A$2:$A$62&amp;"*"),0))</f>
        <v>#N/A</v>
      </c>
      <c r="E880" s="1" t="e">
        <f t="array" ref="E880">INDEX(#REF!,MATCH(1,COUNTIF(B880,"*"&amp;#REF!&amp;"*"),0))</f>
        <v>#REF!</v>
      </c>
      <c r="F880" s="1" t="str">
        <f t="array" ref="F880">_xlfn.IFNA(INDEX('zones in city -fixed'!$A$2:$A$62,MATCH(1,COUNTIF(B880,"*"&amp;'zones in city -fixed'!$A$2:$A$62&amp;"*"),0)),D880)</f>
        <v>Campo</v>
      </c>
      <c r="G880" s="5" t="s">
        <v>123</v>
      </c>
      <c r="H880" s="5" t="s">
        <v>2186</v>
      </c>
      <c r="I880" s="2" t="str">
        <f t="shared" si="40"/>
        <v>1850000</v>
      </c>
      <c r="J880" s="2" t="str">
        <f t="shared" si="41"/>
        <v>120</v>
      </c>
      <c r="K880" s="2">
        <f>I880/J880</f>
        <v>15416.666666666666</v>
      </c>
    </row>
    <row r="881" spans="1:11" thickTop="1" thickBot="1" x14ac:dyDescent="0.3">
      <c r="A881" s="5" t="s">
        <v>2171</v>
      </c>
      <c r="B881" s="5" t="s">
        <v>2172</v>
      </c>
      <c r="C881" s="1" t="str">
        <f t="shared" si="39"/>
        <v>Hacienda De Los Morales 1, Cima De La Cantera</v>
      </c>
      <c r="D881" s="1" t="str">
        <f t="array" ref="D881">INDEX('zones in city -fixed'!$A$2:$A$62,MATCH(1,COUNTIF(A881,"*"&amp;'zones in city -fixed'!$A$2:$A$62&amp;"*"),0))</f>
        <v>Valle</v>
      </c>
      <c r="E881" s="1" t="e">
        <f t="array" ref="E881">INDEX(#REF!,MATCH(1,COUNTIF(B881,"*"&amp;#REF!&amp;"*"),0))</f>
        <v>#REF!</v>
      </c>
      <c r="F881" s="1" t="str">
        <f t="array" ref="F881">_xlfn.IFNA(INDEX('zones in city -fixed'!$A$2:$A$62,MATCH(1,COUNTIF(B881,"*"&amp;'zones in city -fixed'!$A$2:$A$62&amp;"*"),0)),D881)</f>
        <v>Cantera</v>
      </c>
      <c r="G881" s="5" t="s">
        <v>2173</v>
      </c>
      <c r="H881" s="5" t="s">
        <v>1682</v>
      </c>
      <c r="I881" s="2" t="str">
        <f t="shared" si="40"/>
        <v>5570000</v>
      </c>
      <c r="J881" s="2" t="str">
        <f t="shared" si="41"/>
        <v>310</v>
      </c>
      <c r="K881"/>
    </row>
    <row r="882" spans="1:11" thickTop="1" thickBot="1" x14ac:dyDescent="0.3">
      <c r="A882" s="5" t="s">
        <v>2107</v>
      </c>
      <c r="B882" s="5" t="s">
        <v>2108</v>
      </c>
      <c r="C882" s="1" t="str">
        <f t="shared" si="39"/>
        <v>Río Lerma  Sn, Junta De Los Ríos Y Etapas</v>
      </c>
      <c r="D882" s="1" t="str">
        <f t="array" ref="D882">INDEX('zones in city -fixed'!$A$2:$A$62,MATCH(1,COUNTIF(A882,"*"&amp;'zones in city -fixed'!$A$2:$A$62&amp;"*"),0))</f>
        <v>Los</v>
      </c>
      <c r="E882" s="1" t="e">
        <f t="array" ref="E882">INDEX(#REF!,MATCH(1,COUNTIF(B882,"*"&amp;#REF!&amp;"*"),0))</f>
        <v>#REF!</v>
      </c>
      <c r="F882" s="1" t="str">
        <f t="array" ref="F882">_xlfn.IFNA(INDEX('zones in city -fixed'!$A$2:$A$62,MATCH(1,COUNTIF(B882,"*"&amp;'zones in city -fixed'!$A$2:$A$62&amp;"*"),0)),D882)</f>
        <v>Los</v>
      </c>
      <c r="G882" s="5" t="s">
        <v>383</v>
      </c>
      <c r="H882" s="5" t="s">
        <v>1356</v>
      </c>
      <c r="I882" s="2" t="str">
        <f t="shared" si="40"/>
        <v>1790000</v>
      </c>
      <c r="J882" s="2" t="str">
        <f t="shared" si="41"/>
        <v>172</v>
      </c>
      <c r="K882"/>
    </row>
    <row r="883" spans="1:11" thickTop="1" thickBot="1" x14ac:dyDescent="0.3">
      <c r="A883" s="5" t="s">
        <v>2177</v>
      </c>
      <c r="B883" s="5" t="s">
        <v>2178</v>
      </c>
      <c r="C883" s="1" t="e">
        <f t="shared" si="39"/>
        <v>#VALUE!</v>
      </c>
      <c r="D883" s="1" t="str">
        <f t="array" ref="D883">INDEX('zones in city -fixed'!$A$2:$A$62,MATCH(1,COUNTIF(A883,"*"&amp;'zones in city -fixed'!$A$2:$A$62&amp;"*"),0))</f>
        <v>Villa</v>
      </c>
      <c r="E883" s="1" t="e">
        <f t="array" ref="E883">INDEX(#REF!,MATCH(1,COUNTIF(B883,"*"&amp;#REF!&amp;"*"),0))</f>
        <v>#REF!</v>
      </c>
      <c r="F883" s="1" t="str">
        <f t="array" ref="F883">_xlfn.IFNA(INDEX('zones in city -fixed'!$A$2:$A$62,MATCH(1,COUNTIF(B883,"*"&amp;'zones in city -fixed'!$A$2:$A$62&amp;"*"),0)),D883)</f>
        <v>Villa</v>
      </c>
      <c r="G883" s="5" t="s">
        <v>164</v>
      </c>
      <c r="H883" s="5" t="s">
        <v>165</v>
      </c>
      <c r="I883" s="2" t="str">
        <f t="shared" si="40"/>
        <v>742326</v>
      </c>
      <c r="J883" s="2" t="str">
        <f t="shared" si="41"/>
        <v>110</v>
      </c>
      <c r="K883"/>
    </row>
    <row r="884" spans="1:11" thickTop="1" thickBot="1" x14ac:dyDescent="0.3">
      <c r="A884" s="5" t="s">
        <v>1111</v>
      </c>
      <c r="B884" s="5" t="s">
        <v>2626</v>
      </c>
      <c r="C884" s="1" t="str">
        <f t="shared" si="39"/>
        <v>Cancún, Américas</v>
      </c>
      <c r="D884" s="1" t="e">
        <f t="array" ref="D884">INDEX('zones in city -fixed'!$A$2:$A$62,MATCH(1,COUNTIF(A884,"*"&amp;'zones in city -fixed'!$A$2:$A$62&amp;"*"),0))</f>
        <v>#N/A</v>
      </c>
      <c r="E884" s="1" t="e">
        <f t="array" ref="E884">INDEX(#REF!,MATCH(1,COUNTIF(B884,"*"&amp;#REF!&amp;"*"),0))</f>
        <v>#REF!</v>
      </c>
      <c r="F884" s="1" t="str">
        <f t="array" ref="F884">_xlfn.IFNA(INDEX('zones in city -fixed'!$A$2:$A$62,MATCH(1,COUNTIF(B884,"*"&amp;'zones in city -fixed'!$A$2:$A$62&amp;"*"),0)),D884)</f>
        <v>Nombre de Dios</v>
      </c>
      <c r="G884" s="5" t="s">
        <v>482</v>
      </c>
      <c r="H884" s="5" t="s">
        <v>783</v>
      </c>
      <c r="I884" s="2" t="str">
        <f t="shared" si="40"/>
        <v>2400000</v>
      </c>
      <c r="J884" s="2" t="str">
        <f t="shared" si="41"/>
        <v>155</v>
      </c>
      <c r="K884" s="2">
        <f>I884/J884</f>
        <v>15483.870967741936</v>
      </c>
    </row>
    <row r="885" spans="1:11" thickTop="1" thickBot="1" x14ac:dyDescent="0.3">
      <c r="A885" s="5" t="s">
        <v>2181</v>
      </c>
      <c r="B885" s="5" t="s">
        <v>2182</v>
      </c>
      <c r="C885" s="1" t="str">
        <f t="shared" si="39"/>
        <v>Arboledas</v>
      </c>
      <c r="D885" s="1" t="str">
        <f t="array" ref="D885">INDEX('zones in city -fixed'!$A$2:$A$62,MATCH(1,COUNTIF(A885,"*"&amp;'zones in city -fixed'!$A$2:$A$62&amp;"*"),0))</f>
        <v>Arbol</v>
      </c>
      <c r="E885" s="1" t="e">
        <f t="array" ref="E885">INDEX(#REF!,MATCH(1,COUNTIF(B885,"*"&amp;#REF!&amp;"*"),0))</f>
        <v>#REF!</v>
      </c>
      <c r="F885" s="1" t="str">
        <f t="array" ref="F885">_xlfn.IFNA(INDEX('zones in city -fixed'!$A$2:$A$62,MATCH(1,COUNTIF(B885,"*"&amp;'zones in city -fixed'!$A$2:$A$62&amp;"*"),0)),D885)</f>
        <v>Arbol</v>
      </c>
      <c r="G885" s="5" t="s">
        <v>2156</v>
      </c>
      <c r="H885" s="5" t="s">
        <v>334</v>
      </c>
      <c r="I885" s="2" t="str">
        <f t="shared" si="40"/>
        <v>950800</v>
      </c>
      <c r="J885" s="2" t="str">
        <f t="shared" si="41"/>
        <v>90</v>
      </c>
      <c r="K885" s="2">
        <f>I885/J885</f>
        <v>10564.444444444445</v>
      </c>
    </row>
    <row r="886" spans="1:11" thickTop="1" thickBot="1" x14ac:dyDescent="0.3">
      <c r="A886" s="5" t="s">
        <v>2183</v>
      </c>
      <c r="B886" s="5" t="s">
        <v>2184</v>
      </c>
      <c r="C886" s="1" t="str">
        <f t="shared" si="39"/>
        <v>Mississipi 1607, Campestre Residencial Ii</v>
      </c>
      <c r="D886" s="1" t="str">
        <f t="array" ref="D886">INDEX('zones in city -fixed'!$A$2:$A$62,MATCH(1,COUNTIF(A886,"*"&amp;'zones in city -fixed'!$A$2:$A$62&amp;"*"),0))</f>
        <v>Campestre</v>
      </c>
      <c r="E886" s="1" t="e">
        <f t="array" ref="E886">INDEX(#REF!,MATCH(1,COUNTIF(B886,"*"&amp;#REF!&amp;"*"),0))</f>
        <v>#REF!</v>
      </c>
      <c r="F886" s="1" t="str">
        <f t="array" ref="F886">_xlfn.IFNA(INDEX('zones in city -fixed'!$A$2:$A$62,MATCH(1,COUNTIF(B886,"*"&amp;'zones in city -fixed'!$A$2:$A$62&amp;"*"),0)),D886)</f>
        <v>Campestre</v>
      </c>
      <c r="G886" s="5" t="s">
        <v>1182</v>
      </c>
      <c r="H886" s="5" t="s">
        <v>225</v>
      </c>
      <c r="I886" s="2" t="str">
        <f t="shared" si="40"/>
        <v>2800000</v>
      </c>
      <c r="J886" s="2" t="str">
        <f t="shared" si="41"/>
        <v>203</v>
      </c>
      <c r="K886"/>
    </row>
    <row r="887" spans="1:11" thickTop="1" thickBot="1" x14ac:dyDescent="0.3">
      <c r="A887" s="5" t="s">
        <v>1655</v>
      </c>
      <c r="B887" s="5" t="s">
        <v>1656</v>
      </c>
      <c r="C887" s="1" t="str">
        <f t="shared" si="39"/>
        <v>Santo Niño</v>
      </c>
      <c r="D887" s="1" t="e">
        <f t="array" ref="D887">INDEX('zones in city -fixed'!$A$2:$A$62,MATCH(1,COUNTIF(A887,"*"&amp;'zones in city -fixed'!$A$2:$A$62&amp;"*"),0))</f>
        <v>#N/A</v>
      </c>
      <c r="E887" s="1" t="e">
        <f t="array" ref="E887">INDEX(#REF!,MATCH(1,COUNTIF(B887,"*"&amp;#REF!&amp;"*"),0))</f>
        <v>#REF!</v>
      </c>
      <c r="F887" s="1" t="e">
        <f t="array" ref="F887">_xlfn.IFNA(INDEX('zones in city -fixed'!$A$2:$A$62,MATCH(1,COUNTIF(B887,"*"&amp;'zones in city -fixed'!$A$2:$A$62&amp;"*"),0)),D887)</f>
        <v>#N/A</v>
      </c>
      <c r="G887" s="5" t="s">
        <v>670</v>
      </c>
      <c r="H887" s="5" t="s">
        <v>99</v>
      </c>
      <c r="I887" s="2" t="str">
        <f t="shared" si="40"/>
        <v>2150000</v>
      </c>
      <c r="J887" s="2" t="str">
        <f t="shared" si="41"/>
        <v>208</v>
      </c>
      <c r="K887"/>
    </row>
    <row r="888" spans="1:11" thickTop="1" thickBot="1" x14ac:dyDescent="0.3">
      <c r="A888" s="5" t="s">
        <v>998</v>
      </c>
      <c r="B888" s="5" t="s">
        <v>999</v>
      </c>
      <c r="C888" s="1" t="str">
        <f t="shared" si="39"/>
        <v>Residencial El León</v>
      </c>
      <c r="D888" s="1" t="str">
        <f t="array" ref="D888">INDEX('zones in city -fixed'!$A$2:$A$62,MATCH(1,COUNTIF(A888,"*"&amp;'zones in city -fixed'!$A$2:$A$62&amp;"*"),0))</f>
        <v>Leon</v>
      </c>
      <c r="E888" s="1" t="e">
        <f t="array" ref="E888">INDEX(#REF!,MATCH(1,COUNTIF(B888,"*"&amp;#REF!&amp;"*"),0))</f>
        <v>#REF!</v>
      </c>
      <c r="F888" s="1" t="str">
        <f t="array" ref="F888">_xlfn.IFNA(INDEX('zones in city -fixed'!$A$2:$A$62,MATCH(1,COUNTIF(B888,"*"&amp;'zones in city -fixed'!$A$2:$A$62&amp;"*"),0)),D888)</f>
        <v>Leon</v>
      </c>
      <c r="G888" s="5" t="s">
        <v>1000</v>
      </c>
      <c r="H888" s="5" t="s">
        <v>1001</v>
      </c>
      <c r="I888" s="2" t="str">
        <f t="shared" si="40"/>
        <v>2100000</v>
      </c>
      <c r="J888" s="2" t="str">
        <f t="shared" si="41"/>
        <v>178</v>
      </c>
      <c r="K888" s="2">
        <f>I888/J888</f>
        <v>11797.752808988764</v>
      </c>
    </row>
    <row r="889" spans="1:11" thickTop="1" thickBot="1" x14ac:dyDescent="0.3">
      <c r="A889" s="5" t="s">
        <v>1423</v>
      </c>
      <c r="B889" s="5" t="s">
        <v>1424</v>
      </c>
      <c r="C889" s="1" t="str">
        <f t="shared" si="39"/>
        <v>Rio Lerma, Junta De Los Ríos Amp</v>
      </c>
      <c r="D889" s="1" t="str">
        <f t="array" ref="D889">INDEX('zones in city -fixed'!$A$2:$A$62,MATCH(1,COUNTIF(A889,"*"&amp;'zones in city -fixed'!$A$2:$A$62&amp;"*"),0))</f>
        <v>Los</v>
      </c>
      <c r="E889" s="1" t="e">
        <f t="array" ref="E889">INDEX(#REF!,MATCH(1,COUNTIF(B889,"*"&amp;#REF!&amp;"*"),0))</f>
        <v>#REF!</v>
      </c>
      <c r="F889" s="1" t="str">
        <f t="array" ref="F889">_xlfn.IFNA(INDEX('zones in city -fixed'!$A$2:$A$62,MATCH(1,COUNTIF(B889,"*"&amp;'zones in city -fixed'!$A$2:$A$62&amp;"*"),0)),D889)</f>
        <v>Los</v>
      </c>
      <c r="G889" s="5" t="s">
        <v>1425</v>
      </c>
      <c r="H889" s="5" t="s">
        <v>58</v>
      </c>
      <c r="I889" s="2" t="str">
        <f t="shared" si="40"/>
        <v>1770000</v>
      </c>
      <c r="J889" s="2" t="str">
        <f t="shared" si="41"/>
        <v>200</v>
      </c>
      <c r="K889"/>
    </row>
    <row r="890" spans="1:11" thickTop="1" thickBot="1" x14ac:dyDescent="0.3">
      <c r="A890" s="5" t="s">
        <v>1744</v>
      </c>
      <c r="B890" s="5" t="s">
        <v>1745</v>
      </c>
      <c r="C890" s="1" t="str">
        <f t="shared" si="39"/>
        <v>Rio Madeira 2100 - 2400</v>
      </c>
      <c r="D890" s="1" t="str">
        <f t="array" ref="D890">INDEX('zones in city -fixed'!$A$2:$A$62,MATCH(1,COUNTIF(A890,"*"&amp;'zones in city -fixed'!$A$2:$A$62&amp;"*"),0))</f>
        <v>ribera</v>
      </c>
      <c r="E890" s="1" t="e">
        <f t="array" ref="E890">INDEX(#REF!,MATCH(1,COUNTIF(B890,"*"&amp;#REF!&amp;"*"),0))</f>
        <v>#REF!</v>
      </c>
      <c r="F890" s="1" t="str">
        <f t="array" ref="F890">_xlfn.IFNA(INDEX('zones in city -fixed'!$A$2:$A$62,MATCH(1,COUNTIF(B890,"*"&amp;'zones in city -fixed'!$A$2:$A$62&amp;"*"),0)),D890)</f>
        <v>ribera</v>
      </c>
      <c r="G890" s="5" t="s">
        <v>1746</v>
      </c>
      <c r="H890" s="5" t="s">
        <v>1747</v>
      </c>
      <c r="I890" s="2" t="str">
        <f t="shared" si="40"/>
        <v>505669</v>
      </c>
      <c r="J890" s="2" t="str">
        <f t="shared" si="41"/>
        <v>60</v>
      </c>
      <c r="K890" s="2">
        <f>I890/J890</f>
        <v>8427.8166666666675</v>
      </c>
    </row>
    <row r="891" spans="1:11" thickTop="1" thickBot="1" x14ac:dyDescent="0.3">
      <c r="A891" s="5" t="s">
        <v>2191</v>
      </c>
      <c r="B891" s="5" t="s">
        <v>2192</v>
      </c>
      <c r="C891" s="1" t="str">
        <f t="shared" si="39"/>
        <v>Hacienda Del Nopal Sn, Haciendas Del Valle I</v>
      </c>
      <c r="D891" s="1" t="str">
        <f t="array" ref="D891">INDEX('zones in city -fixed'!$A$2:$A$62,MATCH(1,COUNTIF(A891,"*"&amp;'zones in city -fixed'!$A$2:$A$62&amp;"*"),0))</f>
        <v>Valle</v>
      </c>
      <c r="E891" s="1" t="e">
        <f t="array" ref="E891">INDEX(#REF!,MATCH(1,COUNTIF(B891,"*"&amp;#REF!&amp;"*"),0))</f>
        <v>#REF!</v>
      </c>
      <c r="F891" s="1" t="str">
        <f t="array" ref="F891">_xlfn.IFNA(INDEX('zones in city -fixed'!$A$2:$A$62,MATCH(1,COUNTIF(B891,"*"&amp;'zones in city -fixed'!$A$2:$A$62&amp;"*"),0)),D891)</f>
        <v>Valle</v>
      </c>
      <c r="G891" s="5" t="s">
        <v>2053</v>
      </c>
      <c r="H891" s="5" t="s">
        <v>2193</v>
      </c>
      <c r="I891" s="2" t="str">
        <f t="shared" si="40"/>
        <v>6490000</v>
      </c>
      <c r="J891" s="2" t="str">
        <f t="shared" si="41"/>
        <v>530</v>
      </c>
      <c r="K891"/>
    </row>
    <row r="892" spans="1:11" thickTop="1" thickBot="1" x14ac:dyDescent="0.3">
      <c r="A892" s="5" t="s">
        <v>2194</v>
      </c>
      <c r="B892" s="5" t="s">
        <v>26</v>
      </c>
      <c r="C892" s="1" t="str">
        <f t="shared" si="39"/>
        <v>Bosques Del Valle</v>
      </c>
      <c r="D892" s="1" t="str">
        <f t="array" ref="D892">INDEX('zones in city -fixed'!$A$2:$A$62,MATCH(1,COUNTIF(A892,"*"&amp;'zones in city -fixed'!$A$2:$A$62&amp;"*"),0))</f>
        <v>Bosque</v>
      </c>
      <c r="E892" s="1" t="e">
        <f t="array" ref="E892">INDEX(#REF!,MATCH(1,COUNTIF(B892,"*"&amp;#REF!&amp;"*"),0))</f>
        <v>#REF!</v>
      </c>
      <c r="F892" s="1" t="str">
        <f t="array" ref="F892">_xlfn.IFNA(INDEX('zones in city -fixed'!$A$2:$A$62,MATCH(1,COUNTIF(B892,"*"&amp;'zones in city -fixed'!$A$2:$A$62&amp;"*"),0)),D892)</f>
        <v>Bosque</v>
      </c>
      <c r="G892" s="5" t="s">
        <v>2195</v>
      </c>
      <c r="H892" s="5" t="s">
        <v>331</v>
      </c>
      <c r="I892" s="2" t="str">
        <f t="shared" si="40"/>
        <v>4695000</v>
      </c>
      <c r="J892" s="2" t="str">
        <f t="shared" si="41"/>
        <v>280</v>
      </c>
      <c r="K892"/>
    </row>
    <row r="893" spans="1:11" thickTop="1" thickBot="1" x14ac:dyDescent="0.3">
      <c r="A893" s="5" t="s">
        <v>2196</v>
      </c>
      <c r="B893" s="5" t="s">
        <v>2197</v>
      </c>
      <c r="C893" s="1" t="str">
        <f t="shared" si="39"/>
        <v>Privada De Cedro, Las Granjas</v>
      </c>
      <c r="D893" s="1" t="str">
        <f t="array" ref="D893">INDEX('zones in city -fixed'!$A$2:$A$62,MATCH(1,COUNTIF(A893,"*"&amp;'zones in city -fixed'!$A$2:$A$62&amp;"*"),0))</f>
        <v>Granjas</v>
      </c>
      <c r="E893" s="1" t="e">
        <f t="array" ref="E893">INDEX(#REF!,MATCH(1,COUNTIF(B893,"*"&amp;#REF!&amp;"*"),0))</f>
        <v>#REF!</v>
      </c>
      <c r="F893" s="1" t="str">
        <f t="array" ref="F893">_xlfn.IFNA(INDEX('zones in city -fixed'!$A$2:$A$62,MATCH(1,COUNTIF(B893,"*"&amp;'zones in city -fixed'!$A$2:$A$62&amp;"*"),0)),D893)</f>
        <v>Granjas</v>
      </c>
      <c r="G893" s="5" t="s">
        <v>455</v>
      </c>
      <c r="H893" s="5" t="s">
        <v>1364</v>
      </c>
      <c r="I893" s="2" t="str">
        <f t="shared" si="40"/>
        <v>1600000</v>
      </c>
      <c r="J893" s="2" t="str">
        <f t="shared" si="41"/>
        <v>165</v>
      </c>
      <c r="K893"/>
    </row>
    <row r="894" spans="1:11" thickTop="1" thickBot="1" x14ac:dyDescent="0.3">
      <c r="A894" s="5" t="s">
        <v>8</v>
      </c>
      <c r="B894" s="5" t="s">
        <v>2198</v>
      </c>
      <c r="C894" s="1" t="str">
        <f t="shared" si="39"/>
        <v>Torrabla ., Bosques Del Valle</v>
      </c>
      <c r="D894" s="1" t="e">
        <f t="array" ref="D894">INDEX('zones in city -fixed'!$A$2:$A$62,MATCH(1,COUNTIF(A894,"*"&amp;'zones in city -fixed'!$A$2:$A$62&amp;"*"),0))</f>
        <v>#N/A</v>
      </c>
      <c r="E894" s="1" t="e">
        <f t="array" ref="E894">INDEX(#REF!,MATCH(1,COUNTIF(B894,"*"&amp;#REF!&amp;"*"),0))</f>
        <v>#REF!</v>
      </c>
      <c r="F894" s="1" t="str">
        <f t="array" ref="F894">_xlfn.IFNA(INDEX('zones in city -fixed'!$A$2:$A$62,MATCH(1,COUNTIF(B894,"*"&amp;'zones in city -fixed'!$A$2:$A$62&amp;"*"),0)),D894)</f>
        <v>Bosque</v>
      </c>
      <c r="G894" s="5" t="s">
        <v>135</v>
      </c>
      <c r="H894" s="5" t="s">
        <v>203</v>
      </c>
      <c r="I894" s="2" t="str">
        <f t="shared" si="40"/>
        <v>5200000</v>
      </c>
      <c r="J894" s="2" t="str">
        <f t="shared" si="41"/>
        <v>330</v>
      </c>
      <c r="K894"/>
    </row>
    <row r="895" spans="1:11" thickTop="1" thickBot="1" x14ac:dyDescent="0.3">
      <c r="A895" s="5" t="s">
        <v>2199</v>
      </c>
      <c r="B895" s="5" t="s">
        <v>2200</v>
      </c>
      <c r="C895" s="1" t="str">
        <f t="shared" si="39"/>
        <v>Av Equus (jardines De San Agustin), Praderas Del Sur Ii,  Iii Y Iv</v>
      </c>
      <c r="D895" s="1" t="str">
        <f t="array" ref="D895">INDEX('zones in city -fixed'!$A$2:$A$62,MATCH(1,COUNTIF(A895,"*"&amp;'zones in city -fixed'!$A$2:$A$62&amp;"*"),0))</f>
        <v>jardines</v>
      </c>
      <c r="E895" s="1" t="e">
        <f t="array" ref="E895">INDEX(#REF!,MATCH(1,COUNTIF(B895,"*"&amp;#REF!&amp;"*"),0))</f>
        <v>#REF!</v>
      </c>
      <c r="F895" s="1" t="str">
        <f t="array" ref="F895">_xlfn.IFNA(INDEX('zones in city -fixed'!$A$2:$A$62,MATCH(1,COUNTIF(B895,"*"&amp;'zones in city -fixed'!$A$2:$A$62&amp;"*"),0)),D895)</f>
        <v>jardines</v>
      </c>
      <c r="G895" s="5" t="s">
        <v>2201</v>
      </c>
      <c r="H895" s="5" t="s">
        <v>2202</v>
      </c>
      <c r="I895" s="2" t="str">
        <f t="shared" si="40"/>
        <v>530000</v>
      </c>
      <c r="J895" s="2" t="str">
        <f t="shared" si="41"/>
        <v>38</v>
      </c>
      <c r="K895"/>
    </row>
    <row r="896" spans="1:11" thickTop="1" thickBot="1" x14ac:dyDescent="0.3">
      <c r="A896" s="5" t="s">
        <v>1826</v>
      </c>
      <c r="B896" s="5" t="s">
        <v>1827</v>
      </c>
      <c r="C896" s="1" t="str">
        <f t="shared" si="39"/>
        <v>Riscos De Los Pirineos 6211, Riscos Del Sol</v>
      </c>
      <c r="D896" s="1" t="str">
        <f t="array" ref="D896">INDEX('zones in city -fixed'!$A$2:$A$62,MATCH(1,COUNTIF(A896,"*"&amp;'zones in city -fixed'!$A$2:$A$62&amp;"*"),0))</f>
        <v>norte</v>
      </c>
      <c r="E896" s="1" t="e">
        <f t="array" ref="E896">INDEX(#REF!,MATCH(1,COUNTIF(B896,"*"&amp;#REF!&amp;"*"),0))</f>
        <v>#REF!</v>
      </c>
      <c r="F896" s="1" t="str">
        <f t="array" ref="F896">_xlfn.IFNA(INDEX('zones in city -fixed'!$A$2:$A$62,MATCH(1,COUNTIF(B896,"*"&amp;'zones in city -fixed'!$A$2:$A$62&amp;"*"),0)),D896)</f>
        <v>Los</v>
      </c>
      <c r="G896" s="5" t="s">
        <v>1828</v>
      </c>
      <c r="H896" s="5" t="s">
        <v>157</v>
      </c>
      <c r="I896" s="2" t="str">
        <f t="shared" si="40"/>
        <v>1369000</v>
      </c>
      <c r="J896" s="2" t="str">
        <f t="shared" si="41"/>
        <v>93</v>
      </c>
      <c r="K896"/>
    </row>
    <row r="897" spans="1:11" thickTop="1" thickBot="1" x14ac:dyDescent="0.3">
      <c r="A897" s="5" t="s">
        <v>29</v>
      </c>
      <c r="B897" s="5" t="s">
        <v>2205</v>
      </c>
      <c r="C897" s="1" t="e">
        <f t="shared" si="39"/>
        <v>#VALUE!</v>
      </c>
      <c r="D897" s="1" t="str">
        <f t="array" ref="D897">INDEX('zones in city -fixed'!$A$2:$A$62,MATCH(1,COUNTIF(A897,"*"&amp;'zones in city -fixed'!$A$2:$A$62&amp;"*"),0))</f>
        <v>San Felipe</v>
      </c>
      <c r="E897" s="1" t="e">
        <f t="array" ref="E897">INDEX(#REF!,MATCH(1,COUNTIF(B897,"*"&amp;#REF!&amp;"*"),0))</f>
        <v>#REF!</v>
      </c>
      <c r="F897" s="1" t="str">
        <f t="array" ref="F897">_xlfn.IFNA(INDEX('zones in city -fixed'!$A$2:$A$62,MATCH(1,COUNTIF(B897,"*"&amp;'zones in city -fixed'!$A$2:$A$62&amp;"*"),0)),D897)</f>
        <v>San Felipe</v>
      </c>
      <c r="G897" s="5" t="s">
        <v>50</v>
      </c>
      <c r="H897" s="5" t="s">
        <v>327</v>
      </c>
      <c r="I897" s="2" t="str">
        <f t="shared" si="40"/>
        <v>4500000</v>
      </c>
      <c r="J897" s="2" t="str">
        <f t="shared" si="41"/>
        <v>258</v>
      </c>
      <c r="K897"/>
    </row>
    <row r="898" spans="1:11" thickTop="1" thickBot="1" x14ac:dyDescent="0.3">
      <c r="A898" s="5" t="s">
        <v>2299</v>
      </c>
      <c r="B898" s="5" t="s">
        <v>2300</v>
      </c>
      <c r="C898" s="1" t="str">
        <f t="shared" ref="C898:C961" si="42">LEFT(B898,FIND("Chih",B898)-3)</f>
        <v>Roberto Mata, Quintas De San Sebastián</v>
      </c>
      <c r="D898" s="1" t="e">
        <f t="array" ref="D898">INDEX('zones in city -fixed'!$A$2:$A$62,MATCH(1,COUNTIF(A898,"*"&amp;'zones in city -fixed'!$A$2:$A$62&amp;"*"),0))</f>
        <v>#N/A</v>
      </c>
      <c r="E898" s="1" t="e">
        <f t="array" ref="E898">INDEX(#REF!,MATCH(1,COUNTIF(B898,"*"&amp;#REF!&amp;"*"),0))</f>
        <v>#REF!</v>
      </c>
      <c r="F898" s="1" t="e">
        <f t="array" ref="F898">_xlfn.IFNA(INDEX('zones in city -fixed'!$A$2:$A$62,MATCH(1,COUNTIF(B898,"*"&amp;'zones in city -fixed'!$A$2:$A$62&amp;"*"),0)),D898)</f>
        <v>#N/A</v>
      </c>
      <c r="G898" s="5" t="s">
        <v>35</v>
      </c>
      <c r="H898" s="5" t="s">
        <v>949</v>
      </c>
      <c r="I898" s="2" t="str">
        <f t="shared" ref="I898:I961" si="43">LEFT(G898,FIND(" ",G898)-1)</f>
        <v>1900000</v>
      </c>
      <c r="J898" s="2" t="str">
        <f t="shared" ref="J898:J961" si="44">LEFT(H898,FIND(" ",H898)-1)</f>
        <v>135</v>
      </c>
      <c r="K898"/>
    </row>
    <row r="899" spans="1:11" thickTop="1" thickBot="1" x14ac:dyDescent="0.3">
      <c r="A899" s="5" t="s">
        <v>2208</v>
      </c>
      <c r="B899" s="5" t="s">
        <v>2209</v>
      </c>
      <c r="C899" s="1" t="str">
        <f t="shared" si="42"/>
        <v>Circuito Vista Del Sendero S/n - Vistas De Las Lomas, Rincón De Las Lomas I</v>
      </c>
      <c r="D899" s="1" t="str">
        <f t="array" ref="D899">INDEX('zones in city -fixed'!$A$2:$A$62,MATCH(1,COUNTIF(A899,"*"&amp;'zones in city -fixed'!$A$2:$A$62&amp;"*"),0))</f>
        <v>Vista</v>
      </c>
      <c r="E899" s="1" t="e">
        <f t="array" ref="E899">INDEX(#REF!,MATCH(1,COUNTIF(B899,"*"&amp;#REF!&amp;"*"),0))</f>
        <v>#REF!</v>
      </c>
      <c r="F899" s="1" t="str">
        <f t="array" ref="F899">_xlfn.IFNA(INDEX('zones in city -fixed'!$A$2:$A$62,MATCH(1,COUNTIF(B899,"*"&amp;'zones in city -fixed'!$A$2:$A$62&amp;"*"),0)),D899)</f>
        <v>Vista</v>
      </c>
      <c r="G899" s="5" t="s">
        <v>2210</v>
      </c>
      <c r="H899" s="5" t="s">
        <v>2211</v>
      </c>
      <c r="I899" s="2" t="str">
        <f t="shared" si="43"/>
        <v>8800000</v>
      </c>
      <c r="J899" s="2" t="str">
        <f t="shared" si="44"/>
        <v>398</v>
      </c>
      <c r="K899" s="2">
        <f>I899/J899</f>
        <v>22110.552763819094</v>
      </c>
    </row>
    <row r="900" spans="1:11" thickTop="1" thickBot="1" x14ac:dyDescent="0.3">
      <c r="A900" s="5" t="s">
        <v>2212</v>
      </c>
      <c r="B900" s="5" t="s">
        <v>2213</v>
      </c>
      <c r="C900" s="1" t="str">
        <f t="shared" si="42"/>
        <v>20a, Bellavista</v>
      </c>
      <c r="D900" s="1" t="str">
        <f t="array" ref="D900">INDEX('zones in city -fixed'!$A$2:$A$62,MATCH(1,COUNTIF(A900,"*"&amp;'zones in city -fixed'!$A$2:$A$62&amp;"*"),0))</f>
        <v>Centro</v>
      </c>
      <c r="E900" s="1" t="e">
        <f t="array" ref="E900">INDEX(#REF!,MATCH(1,COUNTIF(B900,"*"&amp;#REF!&amp;"*"),0))</f>
        <v>#REF!</v>
      </c>
      <c r="F900" s="1" t="str">
        <f t="array" ref="F900">_xlfn.IFNA(INDEX('zones in city -fixed'!$A$2:$A$62,MATCH(1,COUNTIF(B900,"*"&amp;'zones in city -fixed'!$A$2:$A$62&amp;"*"),0)),D900)</f>
        <v>Bellavista</v>
      </c>
      <c r="G900" s="5" t="s">
        <v>333</v>
      </c>
      <c r="H900" s="5" t="s">
        <v>232</v>
      </c>
      <c r="I900" s="2" t="str">
        <f t="shared" si="43"/>
        <v>1500000</v>
      </c>
      <c r="J900" s="2" t="str">
        <f t="shared" si="44"/>
        <v>100</v>
      </c>
      <c r="K900"/>
    </row>
    <row r="901" spans="1:11" thickTop="1" thickBot="1" x14ac:dyDescent="0.3">
      <c r="A901" s="5" t="s">
        <v>833</v>
      </c>
      <c r="B901" s="5" t="s">
        <v>834</v>
      </c>
      <c r="C901" s="1" t="str">
        <f t="shared" si="42"/>
        <v>Roma Iv</v>
      </c>
      <c r="D901" s="1" t="e">
        <f t="array" ref="D901">INDEX('zones in city -fixed'!$A$2:$A$62,MATCH(1,COUNTIF(A901,"*"&amp;'zones in city -fixed'!$A$2:$A$62&amp;"*"),0))</f>
        <v>#N/A</v>
      </c>
      <c r="E901" s="1" t="e">
        <f t="array" ref="E901">INDEX(#REF!,MATCH(1,COUNTIF(B901,"*"&amp;#REF!&amp;"*"),0))</f>
        <v>#REF!</v>
      </c>
      <c r="F901" s="1" t="e">
        <f t="array" ref="F901">_xlfn.IFNA(INDEX('zones in city -fixed'!$A$2:$A$62,MATCH(1,COUNTIF(B901,"*"&amp;'zones in city -fixed'!$A$2:$A$62&amp;"*"),0)),D901)</f>
        <v>#N/A</v>
      </c>
      <c r="G901" s="5" t="s">
        <v>130</v>
      </c>
      <c r="H901" s="5" t="s">
        <v>835</v>
      </c>
      <c r="I901" s="2" t="str">
        <f t="shared" si="43"/>
        <v>1400000</v>
      </c>
      <c r="J901" s="2" t="str">
        <f t="shared" si="44"/>
        <v>168</v>
      </c>
      <c r="K901"/>
    </row>
    <row r="902" spans="1:11" thickTop="1" thickBot="1" x14ac:dyDescent="0.3">
      <c r="A902" s="5" t="s">
        <v>2216</v>
      </c>
      <c r="B902" s="5" t="s">
        <v>101</v>
      </c>
      <c r="C902" s="1" t="str">
        <f t="shared" si="42"/>
        <v>Rinconadas Del Valle</v>
      </c>
      <c r="D902" s="1" t="str">
        <f t="array" ref="D902">INDEX('zones in city -fixed'!$A$2:$A$62,MATCH(1,COUNTIF(A902,"*"&amp;'zones in city -fixed'!$A$2:$A$62&amp;"*"),0))</f>
        <v>Valle</v>
      </c>
      <c r="E902" s="1" t="e">
        <f t="array" ref="E902">INDEX(#REF!,MATCH(1,COUNTIF(B902,"*"&amp;#REF!&amp;"*"),0))</f>
        <v>#REF!</v>
      </c>
      <c r="F902" s="1" t="str">
        <f t="array" ref="F902">_xlfn.IFNA(INDEX('zones in city -fixed'!$A$2:$A$62,MATCH(1,COUNTIF(B902,"*"&amp;'zones in city -fixed'!$A$2:$A$62&amp;"*"),0)),D902)</f>
        <v>Valle</v>
      </c>
      <c r="G902" s="5" t="s">
        <v>412</v>
      </c>
      <c r="H902" s="5" t="s">
        <v>448</v>
      </c>
      <c r="I902" s="2" t="str">
        <f t="shared" si="43"/>
        <v>3400000</v>
      </c>
      <c r="J902" s="2" t="str">
        <f t="shared" si="44"/>
        <v>252</v>
      </c>
      <c r="K902"/>
    </row>
    <row r="903" spans="1:11" thickTop="1" thickBot="1" x14ac:dyDescent="0.3">
      <c r="A903" s="5" t="s">
        <v>814</v>
      </c>
      <c r="B903" s="5" t="s">
        <v>815</v>
      </c>
      <c r="C903" s="1" t="str">
        <f t="shared" si="42"/>
        <v>S. Juan Del Rio, Las Animas</v>
      </c>
      <c r="D903" s="1" t="str">
        <f t="array" ref="D903">INDEX('zones in city -fixed'!$A$2:$A$62,MATCH(1,COUNTIF(A903,"*"&amp;'zones in city -fixed'!$A$2:$A$62&amp;"*"),0))</f>
        <v>sur</v>
      </c>
      <c r="E903" s="1" t="e">
        <f t="array" ref="E903">INDEX(#REF!,MATCH(1,COUNTIF(B903,"*"&amp;#REF!&amp;"*"),0))</f>
        <v>#REF!</v>
      </c>
      <c r="F903" s="1" t="str">
        <f t="array" ref="F903">_xlfn.IFNA(INDEX('zones in city -fixed'!$A$2:$A$62,MATCH(1,COUNTIF(B903,"*"&amp;'zones in city -fixed'!$A$2:$A$62&amp;"*"),0)),D903)</f>
        <v>sur</v>
      </c>
      <c r="G903" s="5" t="s">
        <v>135</v>
      </c>
      <c r="H903" s="5" t="s">
        <v>604</v>
      </c>
      <c r="I903" s="2" t="str">
        <f t="shared" si="43"/>
        <v>5200000</v>
      </c>
      <c r="J903" s="2" t="str">
        <f t="shared" si="44"/>
        <v>292</v>
      </c>
      <c r="K903"/>
    </row>
    <row r="904" spans="1:11" thickTop="1" thickBot="1" x14ac:dyDescent="0.3">
      <c r="A904" s="5" t="s">
        <v>18</v>
      </c>
      <c r="B904" s="5" t="s">
        <v>2625</v>
      </c>
      <c r="C904" s="1" t="str">
        <f t="shared" si="42"/>
        <v>Logroño, Puerta De Hierro I</v>
      </c>
      <c r="D904" s="1" t="str">
        <f t="array" ref="D904">INDEX('zones in city -fixed'!$A$2:$A$62,MATCH(1,COUNTIF(A904,"*"&amp;'zones in city -fixed'!$A$2:$A$62&amp;"*"),0))</f>
        <v>Hierro</v>
      </c>
      <c r="E904" s="1" t="e">
        <f t="array" ref="E904">INDEX(#REF!,MATCH(1,COUNTIF(B904,"*"&amp;#REF!&amp;"*"),0))</f>
        <v>#REF!</v>
      </c>
      <c r="F904" s="1" t="str">
        <f t="array" ref="F904">_xlfn.IFNA(INDEX('zones in city -fixed'!$A$2:$A$62,MATCH(1,COUNTIF(B904,"*"&amp;'zones in city -fixed'!$A$2:$A$62&amp;"*"),0)),D904)</f>
        <v>Hierro</v>
      </c>
      <c r="G904" s="5" t="s">
        <v>1297</v>
      </c>
      <c r="H904" s="5" t="s">
        <v>1538</v>
      </c>
      <c r="I904" s="2" t="str">
        <f t="shared" si="43"/>
        <v>7500000</v>
      </c>
      <c r="J904" s="2" t="str">
        <f t="shared" si="44"/>
        <v>479</v>
      </c>
      <c r="K904" s="2">
        <f>I904/J904</f>
        <v>15657.620041753653</v>
      </c>
    </row>
    <row r="905" spans="1:11" thickTop="1" thickBot="1" x14ac:dyDescent="0.3">
      <c r="A905" s="5" t="s">
        <v>166</v>
      </c>
      <c r="B905" s="5" t="s">
        <v>2219</v>
      </c>
      <c r="C905" s="1" t="str">
        <f t="shared" si="42"/>
        <v>Priv De Tecnologico, Las Granjas</v>
      </c>
      <c r="D905" s="1" t="str">
        <f t="array" ref="D905">INDEX('zones in city -fixed'!$A$2:$A$62,MATCH(1,COUNTIF(A905,"*"&amp;'zones in city -fixed'!$A$2:$A$62&amp;"*"),0))</f>
        <v>Granjas</v>
      </c>
      <c r="E905" s="1" t="e">
        <f t="array" ref="E905">INDEX(#REF!,MATCH(1,COUNTIF(B905,"*"&amp;#REF!&amp;"*"),0))</f>
        <v>#REF!</v>
      </c>
      <c r="F905" s="1" t="str">
        <f t="array" ref="F905">_xlfn.IFNA(INDEX('zones in city -fixed'!$A$2:$A$62,MATCH(1,COUNTIF(B905,"*"&amp;'zones in city -fixed'!$A$2:$A$62&amp;"*"),0)),D905)</f>
        <v>Granjas</v>
      </c>
      <c r="G905" s="5" t="s">
        <v>46</v>
      </c>
      <c r="H905" s="5" t="s">
        <v>1163</v>
      </c>
      <c r="I905" s="2" t="str">
        <f t="shared" si="43"/>
        <v>2350000</v>
      </c>
      <c r="J905" s="2" t="str">
        <f t="shared" si="44"/>
        <v>232</v>
      </c>
      <c r="K905"/>
    </row>
    <row r="906" spans="1:11" thickTop="1" thickBot="1" x14ac:dyDescent="0.3">
      <c r="A906" s="5" t="s">
        <v>2220</v>
      </c>
      <c r="B906" s="5" t="s">
        <v>1242</v>
      </c>
      <c r="C906" s="1" t="str">
        <f t="shared" si="42"/>
        <v>Hacienda Carlota</v>
      </c>
      <c r="D906" s="1" t="str">
        <f t="array" ref="D906">INDEX('zones in city -fixed'!$A$2:$A$62,MATCH(1,COUNTIF(A906,"*"&amp;'zones in city -fixed'!$A$2:$A$62&amp;"*"),0))</f>
        <v>Reliz</v>
      </c>
      <c r="E906" s="1" t="e">
        <f t="array" ref="E906">INDEX(#REF!,MATCH(1,COUNTIF(B906,"*"&amp;#REF!&amp;"*"),0))</f>
        <v>#REF!</v>
      </c>
      <c r="F906" s="1" t="str">
        <f t="array" ref="F906">_xlfn.IFNA(INDEX('zones in city -fixed'!$A$2:$A$62,MATCH(1,COUNTIF(B906,"*"&amp;'zones in city -fixed'!$A$2:$A$62&amp;"*"),0)),D906)</f>
        <v>Hacienda</v>
      </c>
      <c r="G906" s="5" t="s">
        <v>2221</v>
      </c>
      <c r="H906" s="5" t="s">
        <v>1434</v>
      </c>
      <c r="I906" s="2" t="str">
        <f t="shared" si="43"/>
        <v>2452800</v>
      </c>
      <c r="J906" s="2" t="str">
        <f t="shared" si="44"/>
        <v>113</v>
      </c>
      <c r="K906"/>
    </row>
    <row r="907" spans="1:11" thickTop="1" thickBot="1" x14ac:dyDescent="0.3">
      <c r="A907" s="5" t="s">
        <v>2222</v>
      </c>
      <c r="B907" s="5" t="s">
        <v>2223</v>
      </c>
      <c r="C907" s="1" t="str">
        <f t="shared" si="42"/>
        <v>Parque Ind Impulso Y Supra, Real Carolinas</v>
      </c>
      <c r="D907" s="1" t="e">
        <f t="array" ref="D907">INDEX('zones in city -fixed'!$A$2:$A$62,MATCH(1,COUNTIF(A907,"*"&amp;'zones in city -fixed'!$A$2:$A$62&amp;"*"),0))</f>
        <v>#N/A</v>
      </c>
      <c r="E907" s="1" t="e">
        <f t="array" ref="E907">INDEX(#REF!,MATCH(1,COUNTIF(B907,"*"&amp;#REF!&amp;"*"),0))</f>
        <v>#REF!</v>
      </c>
      <c r="F907" s="1" t="str">
        <f t="array" ref="F907">_xlfn.IFNA(INDEX('zones in city -fixed'!$A$2:$A$62,MATCH(1,COUNTIF(B907,"*"&amp;'zones in city -fixed'!$A$2:$A$62&amp;"*"),0)),D907)</f>
        <v>Industrial</v>
      </c>
      <c r="G907" s="5" t="s">
        <v>1905</v>
      </c>
      <c r="H907" s="5" t="s">
        <v>2015</v>
      </c>
      <c r="I907" s="2" t="str">
        <f t="shared" si="43"/>
        <v>676245</v>
      </c>
      <c r="J907" s="2" t="str">
        <f t="shared" si="44"/>
        <v>65</v>
      </c>
      <c r="K907"/>
    </row>
    <row r="908" spans="1:11" thickTop="1" thickBot="1" x14ac:dyDescent="0.3">
      <c r="A908" s="5" t="s">
        <v>2224</v>
      </c>
      <c r="B908" s="5" t="s">
        <v>167</v>
      </c>
      <c r="C908" s="1" t="str">
        <f t="shared" si="42"/>
        <v>Las Granjas</v>
      </c>
      <c r="D908" s="1" t="str">
        <f t="array" ref="D908">INDEX('zones in city -fixed'!$A$2:$A$62,MATCH(1,COUNTIF(A908,"*"&amp;'zones in city -fixed'!$A$2:$A$62&amp;"*"),0))</f>
        <v>Granjas</v>
      </c>
      <c r="E908" s="1" t="e">
        <f t="array" ref="E908">INDEX(#REF!,MATCH(1,COUNTIF(B908,"*"&amp;#REF!&amp;"*"),0))</f>
        <v>#REF!</v>
      </c>
      <c r="F908" s="1" t="str">
        <f t="array" ref="F908">_xlfn.IFNA(INDEX('zones in city -fixed'!$A$2:$A$62,MATCH(1,COUNTIF(B908,"*"&amp;'zones in city -fixed'!$A$2:$A$62&amp;"*"),0)),D908)</f>
        <v>Granjas</v>
      </c>
      <c r="G908" s="5" t="s">
        <v>50</v>
      </c>
      <c r="H908" s="5" t="s">
        <v>2176</v>
      </c>
      <c r="I908" s="2" t="str">
        <f t="shared" si="43"/>
        <v>4500000</v>
      </c>
      <c r="J908" s="2" t="str">
        <f t="shared" si="44"/>
        <v>112</v>
      </c>
      <c r="K908"/>
    </row>
    <row r="909" spans="1:11" thickTop="1" thickBot="1" x14ac:dyDescent="0.3">
      <c r="A909" s="5" t="s">
        <v>2225</v>
      </c>
      <c r="B909" s="5" t="s">
        <v>2226</v>
      </c>
      <c r="C909" s="1" t="str">
        <f t="shared" si="42"/>
        <v>Segunda 1418, Zona Centro</v>
      </c>
      <c r="D909" s="1" t="str">
        <f t="array" ref="D909">INDEX('zones in city -fixed'!$A$2:$A$62,MATCH(1,COUNTIF(A909,"*"&amp;'zones in city -fixed'!$A$2:$A$62&amp;"*"),0))</f>
        <v>Centro</v>
      </c>
      <c r="E909" s="1" t="e">
        <f t="array" ref="E909">INDEX(#REF!,MATCH(1,COUNTIF(B909,"*"&amp;#REF!&amp;"*"),0))</f>
        <v>#REF!</v>
      </c>
      <c r="F909" s="1" t="str">
        <f t="array" ref="F909">_xlfn.IFNA(INDEX('zones in city -fixed'!$A$2:$A$62,MATCH(1,COUNTIF(B909,"*"&amp;'zones in city -fixed'!$A$2:$A$62&amp;"*"),0)),D909)</f>
        <v>Centro</v>
      </c>
      <c r="G909" s="5" t="s">
        <v>492</v>
      </c>
      <c r="H909" s="5" t="s">
        <v>1872</v>
      </c>
      <c r="I909" s="2" t="str">
        <f t="shared" si="43"/>
        <v>1995000</v>
      </c>
      <c r="J909" s="2" t="str">
        <f t="shared" si="44"/>
        <v>246</v>
      </c>
      <c r="K909"/>
    </row>
    <row r="910" spans="1:11" thickTop="1" thickBot="1" x14ac:dyDescent="0.3">
      <c r="A910" s="5" t="s">
        <v>1549</v>
      </c>
      <c r="B910" s="5" t="s">
        <v>1550</v>
      </c>
      <c r="C910" s="1" t="str">
        <f t="shared" si="42"/>
        <v>Vialidad Ch-p 1001, Pavis Borunda</v>
      </c>
      <c r="D910" s="1" t="e">
        <f t="array" ref="D910">INDEX('zones in city -fixed'!$A$2:$A$62,MATCH(1,COUNTIF(A910,"*"&amp;'zones in city -fixed'!$A$2:$A$62&amp;"*"),0))</f>
        <v>#N/A</v>
      </c>
      <c r="E910" s="1" t="e">
        <f t="array" ref="E910">INDEX(#REF!,MATCH(1,COUNTIF(B910,"*"&amp;#REF!&amp;"*"),0))</f>
        <v>#REF!</v>
      </c>
      <c r="F910" s="1" t="e">
        <f t="array" ref="F910">_xlfn.IFNA(INDEX('zones in city -fixed'!$A$2:$A$62,MATCH(1,COUNTIF(B910,"*"&amp;'zones in city -fixed'!$A$2:$A$62&amp;"*"),0)),D910)</f>
        <v>#N/A</v>
      </c>
      <c r="G910" s="5" t="s">
        <v>337</v>
      </c>
      <c r="H910" s="5" t="s">
        <v>1551</v>
      </c>
      <c r="I910" s="2" t="str">
        <f t="shared" si="43"/>
        <v>1100000</v>
      </c>
      <c r="J910" s="2" t="str">
        <f t="shared" si="44"/>
        <v>70</v>
      </c>
      <c r="K910" s="2">
        <f>I910/J910</f>
        <v>15714.285714285714</v>
      </c>
    </row>
    <row r="911" spans="1:11" thickTop="1" thickBot="1" x14ac:dyDescent="0.3">
      <c r="A911" s="5" t="s">
        <v>275</v>
      </c>
      <c r="B911" s="5" t="s">
        <v>276</v>
      </c>
      <c r="C911" s="1" t="str">
        <f t="shared" si="42"/>
        <v>San Carlos</v>
      </c>
      <c r="D911" s="1" t="str">
        <f t="array" ref="D911">INDEX('zones in city -fixed'!$A$2:$A$62,MATCH(1,COUNTIF(A911,"*"&amp;'zones in city -fixed'!$A$2:$A$62&amp;"*"),0))</f>
        <v>Los</v>
      </c>
      <c r="E911" s="1" t="e">
        <f t="array" ref="E911">INDEX(#REF!,MATCH(1,COUNTIF(B911,"*"&amp;#REF!&amp;"*"),0))</f>
        <v>#REF!</v>
      </c>
      <c r="F911" s="1" t="str">
        <f t="array" ref="F911">_xlfn.IFNA(INDEX('zones in city -fixed'!$A$2:$A$62,MATCH(1,COUNTIF(B911,"*"&amp;'zones in city -fixed'!$A$2:$A$62&amp;"*"),0)),D911)</f>
        <v>Los</v>
      </c>
      <c r="G911" s="5" t="s">
        <v>277</v>
      </c>
      <c r="H911" s="5" t="s">
        <v>278</v>
      </c>
      <c r="I911" s="2" t="str">
        <f t="shared" si="43"/>
        <v>4900000</v>
      </c>
      <c r="J911" s="2" t="str">
        <f t="shared" si="44"/>
        <v>456</v>
      </c>
      <c r="K911"/>
    </row>
    <row r="912" spans="1:11" thickTop="1" thickBot="1" x14ac:dyDescent="0.3">
      <c r="A912" s="5" t="s">
        <v>2230</v>
      </c>
      <c r="B912" s="5" t="s">
        <v>2231</v>
      </c>
      <c r="C912" s="1" t="str">
        <f t="shared" si="42"/>
        <v>Tomas De Guadalajara 4011, Rincones De San Francisco</v>
      </c>
      <c r="D912" s="1" t="str">
        <f t="array" ref="D912">INDEX('zones in city -fixed'!$A$2:$A$62,MATCH(1,COUNTIF(A912,"*"&amp;'zones in city -fixed'!$A$2:$A$62&amp;"*"),0))</f>
        <v>San Francisco</v>
      </c>
      <c r="E912" s="1" t="e">
        <f t="array" ref="E912">INDEX(#REF!,MATCH(1,COUNTIF(B912,"*"&amp;#REF!&amp;"*"),0))</f>
        <v>#REF!</v>
      </c>
      <c r="F912" s="1" t="str">
        <f t="array" ref="F912">_xlfn.IFNA(INDEX('zones in city -fixed'!$A$2:$A$62,MATCH(1,COUNTIF(B912,"*"&amp;'zones in city -fixed'!$A$2:$A$62&amp;"*"),0)),D912)</f>
        <v>San Francisco</v>
      </c>
      <c r="G912" s="5" t="s">
        <v>2232</v>
      </c>
      <c r="H912" s="5" t="s">
        <v>1367</v>
      </c>
      <c r="I912" s="2" t="str">
        <f t="shared" si="43"/>
        <v>5980000</v>
      </c>
      <c r="J912" s="2" t="str">
        <f t="shared" si="44"/>
        <v>290</v>
      </c>
      <c r="K912"/>
    </row>
    <row r="913" spans="1:11" thickTop="1" thickBot="1" x14ac:dyDescent="0.3">
      <c r="A913" s="5" t="s">
        <v>1687</v>
      </c>
      <c r="B913" s="5" t="s">
        <v>2624</v>
      </c>
      <c r="C913" s="1" t="str">
        <f t="shared" si="42"/>
        <v>Manuel Bernardo Aguirre</v>
      </c>
      <c r="D913" s="1" t="e">
        <f t="array" ref="D913">INDEX('zones in city -fixed'!$A$2:$A$62,MATCH(1,COUNTIF(A913,"*"&amp;'zones in city -fixed'!$A$2:$A$62&amp;"*"),0))</f>
        <v>#N/A</v>
      </c>
      <c r="E913" s="1" t="e">
        <f t="array" ref="E913">INDEX(#REF!,MATCH(1,COUNTIF(B913,"*"&amp;#REF!&amp;"*"),0))</f>
        <v>#REF!</v>
      </c>
      <c r="F913" s="1" t="str">
        <f t="array" ref="F913">_xlfn.IFNA(INDEX('zones in city -fixed'!$A$2:$A$62,MATCH(1,COUNTIF(B913,"*"&amp;'zones in city -fixed'!$A$2:$A$62&amp;"*"),0)),D913)</f>
        <v>Centro</v>
      </c>
      <c r="G913" s="5" t="s">
        <v>156</v>
      </c>
      <c r="H913" s="5" t="s">
        <v>1622</v>
      </c>
      <c r="I913" s="2" t="str">
        <f t="shared" si="43"/>
        <v>1580000</v>
      </c>
      <c r="J913" s="2" t="str">
        <f t="shared" si="44"/>
        <v>99</v>
      </c>
      <c r="K913" s="2">
        <f>I913/J913</f>
        <v>15959.595959595959</v>
      </c>
    </row>
    <row r="914" spans="1:11" thickTop="1" thickBot="1" x14ac:dyDescent="0.3">
      <c r="A914" s="5" t="s">
        <v>2234</v>
      </c>
      <c r="B914" s="5" t="s">
        <v>2235</v>
      </c>
      <c r="C914" s="1" t="str">
        <f t="shared" si="42"/>
        <v>Cto. Pravia - Asturias Residencial, Villa Toscana</v>
      </c>
      <c r="D914" s="1" t="str">
        <f t="array" ref="D914">INDEX('zones in city -fixed'!$A$2:$A$62,MATCH(1,COUNTIF(A914,"*"&amp;'zones in city -fixed'!$A$2:$A$62&amp;"*"),0))</f>
        <v>Cantera</v>
      </c>
      <c r="E914" s="1" t="e">
        <f t="array" ref="E914">INDEX(#REF!,MATCH(1,COUNTIF(B914,"*"&amp;#REF!&amp;"*"),0))</f>
        <v>#REF!</v>
      </c>
      <c r="F914" s="1" t="str">
        <f t="array" ref="F914">_xlfn.IFNA(INDEX('zones in city -fixed'!$A$2:$A$62,MATCH(1,COUNTIF(B914,"*"&amp;'zones in city -fixed'!$A$2:$A$62&amp;"*"),0)),D914)</f>
        <v>Villa</v>
      </c>
      <c r="G914" s="5" t="s">
        <v>1915</v>
      </c>
      <c r="H914" s="5" t="s">
        <v>991</v>
      </c>
      <c r="I914" s="2" t="str">
        <f t="shared" si="43"/>
        <v>5150000</v>
      </c>
      <c r="J914" s="2" t="str">
        <f t="shared" si="44"/>
        <v>273</v>
      </c>
      <c r="K914" s="2">
        <f>I914/J914</f>
        <v>18864.468864468865</v>
      </c>
    </row>
    <row r="915" spans="1:11" thickTop="1" thickBot="1" x14ac:dyDescent="0.3">
      <c r="A915" s="5" t="s">
        <v>464</v>
      </c>
      <c r="B915" s="5" t="s">
        <v>396</v>
      </c>
      <c r="C915" s="1" t="str">
        <f t="shared" si="42"/>
        <v>Cumbres De San Francisco I Y Ii</v>
      </c>
      <c r="D915" s="1" t="e">
        <f t="array" ref="D915">INDEX('zones in city -fixed'!$A$2:$A$62,MATCH(1,COUNTIF(A915,"*"&amp;'zones in city -fixed'!$A$2:$A$62&amp;"*"),0))</f>
        <v>#N/A</v>
      </c>
      <c r="E915" s="1" t="e">
        <f t="array" ref="E915">INDEX(#REF!,MATCH(1,COUNTIF(B915,"*"&amp;#REF!&amp;"*"),0))</f>
        <v>#REF!</v>
      </c>
      <c r="F915" s="1" t="str">
        <f t="array" ref="F915">_xlfn.IFNA(INDEX('zones in city -fixed'!$A$2:$A$62,MATCH(1,COUNTIF(B915,"*"&amp;'zones in city -fixed'!$A$2:$A$62&amp;"*"),0)),D915)</f>
        <v>Cumbres</v>
      </c>
      <c r="G915" s="5" t="s">
        <v>273</v>
      </c>
      <c r="H915" s="5" t="s">
        <v>179</v>
      </c>
      <c r="I915" s="2" t="str">
        <f t="shared" si="43"/>
        <v>14500000</v>
      </c>
      <c r="J915" s="2" t="str">
        <f t="shared" si="44"/>
        <v>450</v>
      </c>
      <c r="K915"/>
    </row>
    <row r="916" spans="1:11" thickTop="1" thickBot="1" x14ac:dyDescent="0.3">
      <c r="A916" s="5" t="s">
        <v>2236</v>
      </c>
      <c r="B916" s="5" t="s">
        <v>2237</v>
      </c>
      <c r="C916" s="1" t="str">
        <f t="shared" si="42"/>
        <v>Bahía De San Quintín, Lomas Universidad</v>
      </c>
      <c r="D916" s="1" t="str">
        <f t="array" ref="D916">INDEX('zones in city -fixed'!$A$2:$A$62,MATCH(1,COUNTIF(A916,"*"&amp;'zones in city -fixed'!$A$2:$A$62&amp;"*"),0))</f>
        <v>Universidad</v>
      </c>
      <c r="E916" s="1" t="e">
        <f t="array" ref="E916">INDEX(#REF!,MATCH(1,COUNTIF(B916,"*"&amp;#REF!&amp;"*"),0))</f>
        <v>#REF!</v>
      </c>
      <c r="F916" s="1" t="str">
        <f t="array" ref="F916">_xlfn.IFNA(INDEX('zones in city -fixed'!$A$2:$A$62,MATCH(1,COUNTIF(B916,"*"&amp;'zones in city -fixed'!$A$2:$A$62&amp;"*"),0)),D916)</f>
        <v>Universidad</v>
      </c>
      <c r="G916" s="5" t="s">
        <v>367</v>
      </c>
      <c r="H916" s="5" t="s">
        <v>232</v>
      </c>
      <c r="I916" s="2" t="str">
        <f t="shared" si="43"/>
        <v>1550000</v>
      </c>
      <c r="J916" s="2" t="str">
        <f t="shared" si="44"/>
        <v>100</v>
      </c>
      <c r="K916"/>
    </row>
    <row r="917" spans="1:11" thickTop="1" thickBot="1" x14ac:dyDescent="0.3">
      <c r="A917" s="5" t="s">
        <v>1899</v>
      </c>
      <c r="B917" s="5" t="s">
        <v>1900</v>
      </c>
      <c r="C917" s="1" t="str">
        <f t="shared" si="42"/>
        <v>Santos Fierro Valenzuela, 6076, Cerro De La Cruz</v>
      </c>
      <c r="D917" s="1" t="str">
        <f t="array" ref="D917">INDEX('zones in city -fixed'!$A$2:$A$62,MATCH(1,COUNTIF(A917,"*"&amp;'zones in city -fixed'!$A$2:$A$62&amp;"*"),0))</f>
        <v>cerro</v>
      </c>
      <c r="E917" s="1" t="e">
        <f t="array" ref="E917">INDEX(#REF!,MATCH(1,COUNTIF(B917,"*"&amp;#REF!&amp;"*"),0))</f>
        <v>#REF!</v>
      </c>
      <c r="F917" s="1" t="str">
        <f t="array" ref="F917">_xlfn.IFNA(INDEX('zones in city -fixed'!$A$2:$A$62,MATCH(1,COUNTIF(B917,"*"&amp;'zones in city -fixed'!$A$2:$A$62&amp;"*"),0)),D917)</f>
        <v>cerro</v>
      </c>
      <c r="G917" s="5" t="s">
        <v>146</v>
      </c>
      <c r="H917" s="5" t="s">
        <v>147</v>
      </c>
      <c r="I917" s="2" t="str">
        <f t="shared" si="43"/>
        <v>3850000</v>
      </c>
      <c r="J917" s="2" t="str">
        <f t="shared" si="44"/>
        <v>190</v>
      </c>
      <c r="K917"/>
    </row>
    <row r="918" spans="1:11" thickTop="1" thickBot="1" x14ac:dyDescent="0.3">
      <c r="A918" s="5" t="s">
        <v>1857</v>
      </c>
      <c r="B918" s="5" t="s">
        <v>1242</v>
      </c>
      <c r="C918" s="1" t="str">
        <f t="shared" si="42"/>
        <v>Hacienda Carlota</v>
      </c>
      <c r="D918" s="1" t="str">
        <f t="array" ref="D918">INDEX('zones in city -fixed'!$A$2:$A$62,MATCH(1,COUNTIF(A918,"*"&amp;'zones in city -fixed'!$A$2:$A$62&amp;"*"),0))</f>
        <v>Hacienda</v>
      </c>
      <c r="E918" s="1" t="e">
        <f t="array" ref="E918">INDEX(#REF!,MATCH(1,COUNTIF(B918,"*"&amp;#REF!&amp;"*"),0))</f>
        <v>#REF!</v>
      </c>
      <c r="F918" s="1" t="str">
        <f t="array" ref="F918">_xlfn.IFNA(INDEX('zones in city -fixed'!$A$2:$A$62,MATCH(1,COUNTIF(B918,"*"&amp;'zones in city -fixed'!$A$2:$A$62&amp;"*"),0)),D918)</f>
        <v>Hacienda</v>
      </c>
      <c r="G918" s="5" t="s">
        <v>2240</v>
      </c>
      <c r="H918" s="5" t="s">
        <v>1434</v>
      </c>
      <c r="I918" s="2" t="str">
        <f t="shared" si="43"/>
        <v>2732100</v>
      </c>
      <c r="J918" s="2" t="str">
        <f t="shared" si="44"/>
        <v>113</v>
      </c>
      <c r="K918"/>
    </row>
    <row r="919" spans="1:11" thickTop="1" thickBot="1" x14ac:dyDescent="0.3">
      <c r="A919" s="5" t="s">
        <v>2241</v>
      </c>
      <c r="B919" s="5" t="s">
        <v>2242</v>
      </c>
      <c r="C919" s="1" t="str">
        <f t="shared" si="42"/>
        <v>Mirador, Campestre-lomas</v>
      </c>
      <c r="D919" s="1" t="e">
        <f t="array" ref="D919">INDEX('zones in city -fixed'!$A$2:$A$62,MATCH(1,COUNTIF(A919,"*"&amp;'zones in city -fixed'!$A$2:$A$62&amp;"*"),0))</f>
        <v>#N/A</v>
      </c>
      <c r="E919" s="1" t="e">
        <f t="array" ref="E919">INDEX(#REF!,MATCH(1,COUNTIF(B919,"*"&amp;#REF!&amp;"*"),0))</f>
        <v>#REF!</v>
      </c>
      <c r="F919" s="1" t="str">
        <f t="array" ref="F919">_xlfn.IFNA(INDEX('zones in city -fixed'!$A$2:$A$62,MATCH(1,COUNTIF(B919,"*"&amp;'zones in city -fixed'!$A$2:$A$62&amp;"*"),0)),D919)</f>
        <v>Campestre</v>
      </c>
      <c r="G919" s="5" t="s">
        <v>1055</v>
      </c>
      <c r="H919" s="5" t="s">
        <v>219</v>
      </c>
      <c r="I919" s="2" t="str">
        <f t="shared" si="43"/>
        <v>3800000</v>
      </c>
      <c r="J919" s="2" t="str">
        <f t="shared" si="44"/>
        <v>338</v>
      </c>
      <c r="K919"/>
    </row>
    <row r="920" spans="1:11" thickTop="1" thickBot="1" x14ac:dyDescent="0.3">
      <c r="A920" s="5" t="s">
        <v>2387</v>
      </c>
      <c r="B920" s="5" t="s">
        <v>2623</v>
      </c>
      <c r="C920" s="1" t="str">
        <f t="shared" si="42"/>
        <v>Casa En Venta Residencial Cafetales Coyoacán, Cafetales</v>
      </c>
      <c r="D920" s="1" t="e">
        <f t="array" ref="D920">INDEX('zones in city -fixed'!$A$2:$A$62,MATCH(1,COUNTIF(A920,"*"&amp;'zones in city -fixed'!$A$2:$A$62&amp;"*"),0))</f>
        <v>#N/A</v>
      </c>
      <c r="E920" s="1" t="e">
        <f t="array" ref="E920">INDEX(#REF!,MATCH(1,COUNTIF(B920,"*"&amp;#REF!&amp;"*"),0))</f>
        <v>#REF!</v>
      </c>
      <c r="F920" s="1" t="str">
        <f t="array" ref="F920">_xlfn.IFNA(INDEX('zones in city -fixed'!$A$2:$A$62,MATCH(1,COUNTIF(B920,"*"&amp;'zones in city -fixed'!$A$2:$A$62&amp;"*"),0)),D920)</f>
        <v>cerro</v>
      </c>
      <c r="G920" s="5" t="s">
        <v>2388</v>
      </c>
      <c r="H920" s="5" t="s">
        <v>880</v>
      </c>
      <c r="I920" s="2" t="str">
        <f t="shared" si="43"/>
        <v>3980000</v>
      </c>
      <c r="J920" s="2" t="str">
        <f t="shared" si="44"/>
        <v>240</v>
      </c>
      <c r="K920" s="2">
        <f>I920/J920</f>
        <v>16583.333333333332</v>
      </c>
    </row>
    <row r="921" spans="1:11" thickTop="1" thickBot="1" x14ac:dyDescent="0.3">
      <c r="A921" s="5" t="s">
        <v>2244</v>
      </c>
      <c r="B921" s="5" t="s">
        <v>2245</v>
      </c>
      <c r="C921" s="1" t="str">
        <f t="shared" si="42"/>
        <v>Ramírez Calderón 600, Fraccionamiento Paseos Del Camino Real I, Ii, Iii Y Iv</v>
      </c>
      <c r="D921" s="1" t="e">
        <f t="array" ref="D921">INDEX('zones in city -fixed'!$A$2:$A$62,MATCH(1,COUNTIF(A921,"*"&amp;'zones in city -fixed'!$A$2:$A$62&amp;"*"),0))</f>
        <v>#N/A</v>
      </c>
      <c r="E921" s="1" t="e">
        <f t="array" ref="E921">INDEX(#REF!,MATCH(1,COUNTIF(B921,"*"&amp;#REF!&amp;"*"),0))</f>
        <v>#REF!</v>
      </c>
      <c r="F921" s="1" t="str">
        <f t="array" ref="F921">_xlfn.IFNA(INDEX('zones in city -fixed'!$A$2:$A$62,MATCH(1,COUNTIF(B921,"*"&amp;'zones in city -fixed'!$A$2:$A$62&amp;"*"),0)),D921)</f>
        <v>Paseo</v>
      </c>
      <c r="G921" s="5" t="s">
        <v>2246</v>
      </c>
      <c r="H921" s="5" t="s">
        <v>334</v>
      </c>
      <c r="I921" s="2" t="str">
        <f t="shared" si="43"/>
        <v>690000</v>
      </c>
      <c r="J921" s="2" t="str">
        <f t="shared" si="44"/>
        <v>90</v>
      </c>
      <c r="K921"/>
    </row>
    <row r="922" spans="1:11" thickTop="1" thickBot="1" x14ac:dyDescent="0.3">
      <c r="A922" s="5" t="s">
        <v>2247</v>
      </c>
      <c r="B922" s="5" t="s">
        <v>2248</v>
      </c>
      <c r="C922" s="1" t="str">
        <f t="shared" si="42"/>
        <v>Paseo Simón Bolivar #117, Zona Centro</v>
      </c>
      <c r="D922" s="1" t="str">
        <f t="array" ref="D922">INDEX('zones in city -fixed'!$A$2:$A$62,MATCH(1,COUNTIF(A922,"*"&amp;'zones in city -fixed'!$A$2:$A$62&amp;"*"),0))</f>
        <v>Centro</v>
      </c>
      <c r="E922" s="1" t="e">
        <f t="array" ref="E922">INDEX(#REF!,MATCH(1,COUNTIF(B922,"*"&amp;#REF!&amp;"*"),0))</f>
        <v>#REF!</v>
      </c>
      <c r="F922" s="1" t="str">
        <f t="array" ref="F922">_xlfn.IFNA(INDEX('zones in city -fixed'!$A$2:$A$62,MATCH(1,COUNTIF(B922,"*"&amp;'zones in city -fixed'!$A$2:$A$62&amp;"*"),0)),D922)</f>
        <v>Centro</v>
      </c>
      <c r="G922" s="5" t="s">
        <v>831</v>
      </c>
      <c r="H922" s="5" t="s">
        <v>1207</v>
      </c>
      <c r="I922" s="2" t="str">
        <f t="shared" si="43"/>
        <v>6600000</v>
      </c>
      <c r="J922" s="2" t="str">
        <f t="shared" si="44"/>
        <v>325</v>
      </c>
      <c r="K922"/>
    </row>
    <row r="923" spans="1:11" thickTop="1" thickBot="1" x14ac:dyDescent="0.3">
      <c r="A923" s="5" t="s">
        <v>917</v>
      </c>
      <c r="B923" s="5" t="s">
        <v>918</v>
      </c>
      <c r="C923" s="1" t="str">
        <f t="shared" si="42"/>
        <v>Segunda, Desarrollo Urbano</v>
      </c>
      <c r="D923" s="1" t="str">
        <f t="array" ref="D923">INDEX('zones in city -fixed'!$A$2:$A$62,MATCH(1,COUNTIF(A923,"*"&amp;'zones in city -fixed'!$A$2:$A$62&amp;"*"),0))</f>
        <v>sur</v>
      </c>
      <c r="E923" s="1" t="e">
        <f t="array" ref="E923">INDEX(#REF!,MATCH(1,COUNTIF(B923,"*"&amp;#REF!&amp;"*"),0))</f>
        <v>#REF!</v>
      </c>
      <c r="F923" s="1" t="str">
        <f t="array" ref="F923">_xlfn.IFNA(INDEX('zones in city -fixed'!$A$2:$A$62,MATCH(1,COUNTIF(B923,"*"&amp;'zones in city -fixed'!$A$2:$A$62&amp;"*"),0)),D923)</f>
        <v>sur</v>
      </c>
      <c r="G923" s="5" t="s">
        <v>636</v>
      </c>
      <c r="H923" s="5" t="s">
        <v>919</v>
      </c>
      <c r="I923" s="2" t="str">
        <f t="shared" si="43"/>
        <v>1390000</v>
      </c>
      <c r="J923" s="2" t="str">
        <f t="shared" si="44"/>
        <v>270</v>
      </c>
      <c r="K923"/>
    </row>
    <row r="924" spans="1:11" thickTop="1" thickBot="1" x14ac:dyDescent="0.3">
      <c r="A924" s="5" t="s">
        <v>2252</v>
      </c>
      <c r="B924" s="5" t="s">
        <v>2253</v>
      </c>
      <c r="C924" s="1" t="str">
        <f t="shared" si="42"/>
        <v>Antonio Almeida, Los Pinos</v>
      </c>
      <c r="D924" s="1" t="str">
        <f t="array" ref="D924">INDEX('zones in city -fixed'!$A$2:$A$62,MATCH(1,COUNTIF(A924,"*"&amp;'zones in city -fixed'!$A$2:$A$62&amp;"*"),0))</f>
        <v>Pino</v>
      </c>
      <c r="E924" s="1" t="e">
        <f t="array" ref="E924">INDEX(#REF!,MATCH(1,COUNTIF(B924,"*"&amp;#REF!&amp;"*"),0))</f>
        <v>#REF!</v>
      </c>
      <c r="F924" s="1" t="str">
        <f t="array" ref="F924">_xlfn.IFNA(INDEX('zones in city -fixed'!$A$2:$A$62,MATCH(1,COUNTIF(B924,"*"&amp;'zones in city -fixed'!$A$2:$A$62&amp;"*"),0)),D924)</f>
        <v>Pino</v>
      </c>
      <c r="G924" s="5" t="s">
        <v>2254</v>
      </c>
      <c r="H924" s="5" t="s">
        <v>633</v>
      </c>
      <c r="I924" s="2" t="str">
        <f t="shared" si="43"/>
        <v>752000</v>
      </c>
      <c r="J924" s="2" t="str">
        <f t="shared" si="44"/>
        <v>120</v>
      </c>
      <c r="K924"/>
    </row>
    <row r="925" spans="1:11" thickTop="1" thickBot="1" x14ac:dyDescent="0.3">
      <c r="A925" s="5" t="s">
        <v>2255</v>
      </c>
      <c r="B925" s="5" t="s">
        <v>2256</v>
      </c>
      <c r="C925" s="1" t="str">
        <f t="shared" si="42"/>
        <v>Industria</v>
      </c>
      <c r="D925" s="1" t="str">
        <f t="array" ref="D925">INDEX('zones in city -fixed'!$A$2:$A$62,MATCH(1,COUNTIF(A925,"*"&amp;'zones in city -fixed'!$A$2:$A$62&amp;"*"),0))</f>
        <v>Industrial</v>
      </c>
      <c r="E925" s="1" t="e">
        <f t="array" ref="E925">INDEX(#REF!,MATCH(1,COUNTIF(B925,"*"&amp;#REF!&amp;"*"),0))</f>
        <v>#REF!</v>
      </c>
      <c r="F925" s="1" t="str">
        <f t="array" ref="F925">_xlfn.IFNA(INDEX('zones in city -fixed'!$A$2:$A$62,MATCH(1,COUNTIF(B925,"*"&amp;'zones in city -fixed'!$A$2:$A$62&amp;"*"),0)),D925)</f>
        <v>Industrial</v>
      </c>
      <c r="G925" s="5" t="s">
        <v>782</v>
      </c>
      <c r="H925" s="5" t="s">
        <v>179</v>
      </c>
      <c r="I925" s="2" t="str">
        <f t="shared" si="43"/>
        <v>2300000</v>
      </c>
      <c r="J925" s="2" t="str">
        <f t="shared" si="44"/>
        <v>450</v>
      </c>
      <c r="K925"/>
    </row>
    <row r="926" spans="1:11" thickTop="1" thickBot="1" x14ac:dyDescent="0.3">
      <c r="A926" s="5" t="s">
        <v>2257</v>
      </c>
      <c r="B926" s="5" t="s">
        <v>2258</v>
      </c>
      <c r="C926" s="1" t="str">
        <f t="shared" si="42"/>
        <v>Jm Mata #3607, Las Granjas</v>
      </c>
      <c r="D926" s="1" t="str">
        <f t="array" ref="D926">INDEX('zones in city -fixed'!$A$2:$A$62,MATCH(1,COUNTIF(A926,"*"&amp;'zones in city -fixed'!$A$2:$A$62&amp;"*"),0))</f>
        <v>Granjas</v>
      </c>
      <c r="E926" s="1" t="e">
        <f t="array" ref="E926">INDEX(#REF!,MATCH(1,COUNTIF(B926,"*"&amp;#REF!&amp;"*"),0))</f>
        <v>#REF!</v>
      </c>
      <c r="F926" s="1" t="str">
        <f t="array" ref="F926">_xlfn.IFNA(INDEX('zones in city -fixed'!$A$2:$A$62,MATCH(1,COUNTIF(B926,"*"&amp;'zones in city -fixed'!$A$2:$A$62&amp;"*"),0)),D926)</f>
        <v>Granjas</v>
      </c>
      <c r="G926" s="5" t="s">
        <v>1000</v>
      </c>
      <c r="H926" s="5" t="s">
        <v>759</v>
      </c>
      <c r="I926" s="2" t="str">
        <f t="shared" si="43"/>
        <v>2100000</v>
      </c>
      <c r="J926" s="2" t="str">
        <f t="shared" si="44"/>
        <v>230</v>
      </c>
      <c r="K926"/>
    </row>
    <row r="927" spans="1:11" thickTop="1" thickBot="1" x14ac:dyDescent="0.3">
      <c r="A927" s="5" t="s">
        <v>2011</v>
      </c>
      <c r="B927" s="5" t="s">
        <v>2622</v>
      </c>
      <c r="C927" s="1" t="str">
        <f t="shared" si="42"/>
        <v>Puerta De Hierro 1, Puerta De Hierro I</v>
      </c>
      <c r="D927" s="1" t="str">
        <f t="array" ref="D927">INDEX('zones in city -fixed'!$A$2:$A$62,MATCH(1,COUNTIF(A927,"*"&amp;'zones in city -fixed'!$A$2:$A$62&amp;"*"),0))</f>
        <v>Hierro</v>
      </c>
      <c r="E927" s="1" t="e">
        <f t="array" ref="E927">INDEX(#REF!,MATCH(1,COUNTIF(B927,"*"&amp;#REF!&amp;"*"),0))</f>
        <v>#REF!</v>
      </c>
      <c r="F927" s="1" t="str">
        <f t="array" ref="F927">_xlfn.IFNA(INDEX('zones in city -fixed'!$A$2:$A$62,MATCH(1,COUNTIF(B927,"*"&amp;'zones in city -fixed'!$A$2:$A$62&amp;"*"),0)),D927)</f>
        <v>Hierro</v>
      </c>
      <c r="G927" s="5" t="s">
        <v>705</v>
      </c>
      <c r="H927" s="5" t="s">
        <v>661</v>
      </c>
      <c r="I927" s="2" t="str">
        <f t="shared" si="43"/>
        <v>7200000</v>
      </c>
      <c r="J927" s="2" t="str">
        <f t="shared" si="44"/>
        <v>430</v>
      </c>
      <c r="K927" s="2">
        <f>I927/J927</f>
        <v>16744.18604651163</v>
      </c>
    </row>
    <row r="928" spans="1:11" thickTop="1" thickBot="1" x14ac:dyDescent="0.3">
      <c r="A928" s="5" t="s">
        <v>2261</v>
      </c>
      <c r="B928" s="5" t="s">
        <v>2262</v>
      </c>
      <c r="C928" s="1" t="str">
        <f t="shared" si="42"/>
        <v>Praderas Del Sur Ii,  Iii Y Iv</v>
      </c>
      <c r="D928" s="1" t="str">
        <f t="array" ref="D928">INDEX('zones in city -fixed'!$A$2:$A$62,MATCH(1,COUNTIF(A928,"*"&amp;'zones in city -fixed'!$A$2:$A$62&amp;"*"),0))</f>
        <v>sur</v>
      </c>
      <c r="E928" s="1" t="e">
        <f t="array" ref="E928">INDEX(#REF!,MATCH(1,COUNTIF(B928,"*"&amp;#REF!&amp;"*"),0))</f>
        <v>#REF!</v>
      </c>
      <c r="F928" s="1" t="str">
        <f t="array" ref="F928">_xlfn.IFNA(INDEX('zones in city -fixed'!$A$2:$A$62,MATCH(1,COUNTIF(B928,"*"&amp;'zones in city -fixed'!$A$2:$A$62&amp;"*"),0)),D928)</f>
        <v>Pradera</v>
      </c>
      <c r="G928" s="5" t="s">
        <v>2263</v>
      </c>
      <c r="H928" s="5" t="s">
        <v>2264</v>
      </c>
      <c r="I928" s="2" t="str">
        <f t="shared" si="43"/>
        <v>470000</v>
      </c>
      <c r="J928" s="2" t="str">
        <f t="shared" si="44"/>
        <v>40</v>
      </c>
      <c r="K928"/>
    </row>
    <row r="929" spans="1:11" thickTop="1" thickBot="1" x14ac:dyDescent="0.3">
      <c r="A929" s="5" t="s">
        <v>2265</v>
      </c>
      <c r="B929" s="5" t="s">
        <v>2106</v>
      </c>
      <c r="C929" s="1" t="str">
        <f t="shared" si="42"/>
        <v>Paseo De Las Rinconadas 1, Bosques Del Valle</v>
      </c>
      <c r="D929" s="1" t="str">
        <f t="array" ref="D929">INDEX('zones in city -fixed'!$A$2:$A$62,MATCH(1,COUNTIF(A929,"*"&amp;'zones in city -fixed'!$A$2:$A$62&amp;"*"),0))</f>
        <v>Bosque</v>
      </c>
      <c r="E929" s="1" t="e">
        <f t="array" ref="E929">INDEX(#REF!,MATCH(1,COUNTIF(B929,"*"&amp;#REF!&amp;"*"),0))</f>
        <v>#REF!</v>
      </c>
      <c r="F929" s="1" t="str">
        <f t="array" ref="F929">_xlfn.IFNA(INDEX('zones in city -fixed'!$A$2:$A$62,MATCH(1,COUNTIF(B929,"*"&amp;'zones in city -fixed'!$A$2:$A$62&amp;"*"),0)),D929)</f>
        <v>Paseo</v>
      </c>
      <c r="G929" s="5" t="s">
        <v>1315</v>
      </c>
      <c r="H929" s="5" t="s">
        <v>2266</v>
      </c>
      <c r="I929" s="2" t="str">
        <f t="shared" si="43"/>
        <v>4600000</v>
      </c>
      <c r="J929" s="2" t="str">
        <f t="shared" si="44"/>
        <v>283</v>
      </c>
      <c r="K929"/>
    </row>
    <row r="930" spans="1:11" thickTop="1" thickBot="1" x14ac:dyDescent="0.3">
      <c r="A930" s="5" t="s">
        <v>809</v>
      </c>
      <c r="B930" s="5" t="s">
        <v>2611</v>
      </c>
      <c r="C930" s="1" t="str">
        <f t="shared" si="42"/>
        <v>La Cañada</v>
      </c>
      <c r="D930" s="1" t="e">
        <f t="array" ref="D930">INDEX('zones in city -fixed'!$A$2:$A$62,MATCH(1,COUNTIF(A930,"*"&amp;'zones in city -fixed'!$A$2:$A$62&amp;"*"),0))</f>
        <v>#N/A</v>
      </c>
      <c r="E930" s="1" t="e">
        <f t="array" ref="E930">INDEX(#REF!,MATCH(1,COUNTIF(B930,"*"&amp;#REF!&amp;"*"),0))</f>
        <v>#REF!</v>
      </c>
      <c r="F930" s="1" t="str">
        <f t="array" ref="F930">_xlfn.IFNA(INDEX('zones in city -fixed'!$A$2:$A$62,MATCH(1,COUNTIF(B930,"*"&amp;'zones in city -fixed'!$A$2:$A$62&amp;"*"),0)),D930)</f>
        <v>Hacienda</v>
      </c>
      <c r="G930" s="5" t="s">
        <v>499</v>
      </c>
      <c r="H930" s="5" t="s">
        <v>810</v>
      </c>
      <c r="I930" s="2" t="str">
        <f t="shared" si="43"/>
        <v>7000000</v>
      </c>
      <c r="J930" s="2" t="str">
        <f t="shared" si="44"/>
        <v>407</v>
      </c>
      <c r="K930" s="2">
        <f>I930/J930</f>
        <v>17199.017199017198</v>
      </c>
    </row>
    <row r="931" spans="1:11" thickTop="1" thickBot="1" x14ac:dyDescent="0.3">
      <c r="A931" s="5" t="s">
        <v>2269</v>
      </c>
      <c r="B931" s="5" t="s">
        <v>2270</v>
      </c>
      <c r="C931" s="1" t="e">
        <f t="shared" si="42"/>
        <v>#VALUE!</v>
      </c>
      <c r="D931" s="1" t="str">
        <f t="array" ref="D931">INDEX('zones in city -fixed'!$A$2:$A$62,MATCH(1,COUNTIF(A931,"*"&amp;'zones in city -fixed'!$A$2:$A$62&amp;"*"),0))</f>
        <v>Rosario</v>
      </c>
      <c r="E931" s="1" t="e">
        <f t="array" ref="E931">INDEX(#REF!,MATCH(1,COUNTIF(B931,"*"&amp;#REF!&amp;"*"),0))</f>
        <v>#REF!</v>
      </c>
      <c r="F931" s="1" t="str">
        <f t="array" ref="F931">_xlfn.IFNA(INDEX('zones in city -fixed'!$A$2:$A$62,MATCH(1,COUNTIF(B931,"*"&amp;'zones in city -fixed'!$A$2:$A$62&amp;"*"),0)),D931)</f>
        <v>Rosario</v>
      </c>
      <c r="G931" s="5" t="s">
        <v>2271</v>
      </c>
      <c r="H931" s="5" t="s">
        <v>1701</v>
      </c>
      <c r="I931" s="2" t="str">
        <f t="shared" si="43"/>
        <v>970000</v>
      </c>
      <c r="J931" s="2" t="str">
        <f t="shared" si="44"/>
        <v>75</v>
      </c>
      <c r="K931"/>
    </row>
    <row r="932" spans="1:11" thickTop="1" thickBot="1" x14ac:dyDescent="0.3">
      <c r="A932" s="5" t="s">
        <v>2272</v>
      </c>
      <c r="B932" s="5" t="s">
        <v>2273</v>
      </c>
      <c r="C932" s="1" t="str">
        <f t="shared" si="42"/>
        <v>1ra 2021, Quintas Carolinas I</v>
      </c>
      <c r="D932" s="1" t="str">
        <f t="array" ref="D932">INDEX('zones in city -fixed'!$A$2:$A$62,MATCH(1,COUNTIF(A932,"*"&amp;'zones in city -fixed'!$A$2:$A$62&amp;"*"),0))</f>
        <v>Quintas Carolinas</v>
      </c>
      <c r="E932" s="1" t="e">
        <f t="array" ref="E932">INDEX(#REF!,MATCH(1,COUNTIF(B932,"*"&amp;#REF!&amp;"*"),0))</f>
        <v>#REF!</v>
      </c>
      <c r="F932" s="1" t="str">
        <f t="array" ref="F932">_xlfn.IFNA(INDEX('zones in city -fixed'!$A$2:$A$62,MATCH(1,COUNTIF(B932,"*"&amp;'zones in city -fixed'!$A$2:$A$62&amp;"*"),0)),D932)</f>
        <v>Quintas Carolinas</v>
      </c>
      <c r="G932" s="5" t="s">
        <v>1607</v>
      </c>
      <c r="H932" s="5" t="s">
        <v>113</v>
      </c>
      <c r="I932" s="2" t="str">
        <f t="shared" si="43"/>
        <v>850000</v>
      </c>
      <c r="J932" s="2" t="str">
        <f t="shared" si="44"/>
        <v>150</v>
      </c>
      <c r="K932"/>
    </row>
    <row r="933" spans="1:11" thickTop="1" thickBot="1" x14ac:dyDescent="0.3">
      <c r="A933" s="5" t="s">
        <v>2274</v>
      </c>
      <c r="B933" s="5" t="s">
        <v>1522</v>
      </c>
      <c r="C933" s="1" t="e">
        <f t="shared" si="42"/>
        <v>#VALUE!</v>
      </c>
      <c r="D933" s="1" t="str">
        <f t="array" ref="D933">INDEX('zones in city -fixed'!$A$2:$A$62,MATCH(1,COUNTIF(A933,"*"&amp;'zones in city -fixed'!$A$2:$A$62&amp;"*"),0))</f>
        <v>Valle</v>
      </c>
      <c r="E933" s="1" t="e">
        <f t="array" ref="E933">INDEX(#REF!,MATCH(1,COUNTIF(B933,"*"&amp;#REF!&amp;"*"),0))</f>
        <v>#REF!</v>
      </c>
      <c r="F933" s="1" t="str">
        <f t="array" ref="F933">_xlfn.IFNA(INDEX('zones in city -fixed'!$A$2:$A$62,MATCH(1,COUNTIF(B933,"*"&amp;'zones in city -fixed'!$A$2:$A$62&amp;"*"),0)),D933)</f>
        <v>Valle</v>
      </c>
      <c r="G933" s="5" t="s">
        <v>1962</v>
      </c>
      <c r="H933" s="5" t="s">
        <v>1604</v>
      </c>
      <c r="I933" s="2" t="str">
        <f t="shared" si="43"/>
        <v>13000000</v>
      </c>
      <c r="J933" s="2" t="str">
        <f t="shared" si="44"/>
        <v>580</v>
      </c>
      <c r="K933"/>
    </row>
    <row r="934" spans="1:11" thickTop="1" thickBot="1" x14ac:dyDescent="0.3">
      <c r="A934" s="5" t="s">
        <v>2275</v>
      </c>
      <c r="B934" s="5" t="s">
        <v>2276</v>
      </c>
      <c r="C934" s="1" t="str">
        <f t="shared" si="42"/>
        <v>Cardenal  #4906, Arboledas</v>
      </c>
      <c r="D934" s="1" t="str">
        <f t="array" ref="D934">INDEX('zones in city -fixed'!$A$2:$A$62,MATCH(1,COUNTIF(A934,"*"&amp;'zones in city -fixed'!$A$2:$A$62&amp;"*"),0))</f>
        <v>Arbol</v>
      </c>
      <c r="E934" s="1" t="e">
        <f t="array" ref="E934">INDEX(#REF!,MATCH(1,COUNTIF(B934,"*"&amp;#REF!&amp;"*"),0))</f>
        <v>#REF!</v>
      </c>
      <c r="F934" s="1" t="str">
        <f t="array" ref="F934">_xlfn.IFNA(INDEX('zones in city -fixed'!$A$2:$A$62,MATCH(1,COUNTIF(B934,"*"&amp;'zones in city -fixed'!$A$2:$A$62&amp;"*"),0)),D934)</f>
        <v>Arbol</v>
      </c>
      <c r="G934" s="5" t="s">
        <v>123</v>
      </c>
      <c r="H934" s="5" t="s">
        <v>770</v>
      </c>
      <c r="I934" s="2" t="str">
        <f t="shared" si="43"/>
        <v>1850000</v>
      </c>
      <c r="J934" s="2" t="str">
        <f t="shared" si="44"/>
        <v>191</v>
      </c>
      <c r="K934"/>
    </row>
    <row r="935" spans="1:11" thickTop="1" thickBot="1" x14ac:dyDescent="0.3">
      <c r="A935" s="5" t="s">
        <v>2277</v>
      </c>
      <c r="B935" s="5" t="s">
        <v>1137</v>
      </c>
      <c r="C935" s="1" t="str">
        <f t="shared" si="42"/>
        <v>Nombre De Dios</v>
      </c>
      <c r="D935" s="1" t="str">
        <f t="array" ref="D935">INDEX('zones in city -fixed'!$A$2:$A$62,MATCH(1,COUNTIF(A935,"*"&amp;'zones in city -fixed'!$A$2:$A$62&amp;"*"),0))</f>
        <v>Nombre de Dios</v>
      </c>
      <c r="E935" s="1" t="e">
        <f t="array" ref="E935">INDEX(#REF!,MATCH(1,COUNTIF(B935,"*"&amp;#REF!&amp;"*"),0))</f>
        <v>#REF!</v>
      </c>
      <c r="F935" s="1" t="str">
        <f t="array" ref="F935">_xlfn.IFNA(INDEX('zones in city -fixed'!$A$2:$A$62,MATCH(1,COUNTIF(B935,"*"&amp;'zones in city -fixed'!$A$2:$A$62&amp;"*"),0)),D935)</f>
        <v>Nombre de Dios</v>
      </c>
      <c r="G935" s="5" t="s">
        <v>2278</v>
      </c>
      <c r="H935" s="5" t="s">
        <v>2279</v>
      </c>
      <c r="I935" s="2" t="str">
        <f t="shared" si="43"/>
        <v>1348000</v>
      </c>
      <c r="J935" s="2" t="str">
        <f t="shared" si="44"/>
        <v>121</v>
      </c>
      <c r="K935"/>
    </row>
    <row r="936" spans="1:11" thickTop="1" thickBot="1" x14ac:dyDescent="0.3">
      <c r="A936" s="5" t="s">
        <v>2280</v>
      </c>
      <c r="B936" s="5" t="s">
        <v>2281</v>
      </c>
      <c r="C936" s="1" t="str">
        <f t="shared" si="42"/>
        <v>Campo Del Trigal, Campo Bello</v>
      </c>
      <c r="D936" s="1" t="str">
        <f t="array" ref="D936">INDEX('zones in city -fixed'!$A$2:$A$62,MATCH(1,COUNTIF(A936,"*"&amp;'zones in city -fixed'!$A$2:$A$62&amp;"*"),0))</f>
        <v>Campo</v>
      </c>
      <c r="E936" s="1" t="e">
        <f t="array" ref="E936">INDEX(#REF!,MATCH(1,COUNTIF(B936,"*"&amp;#REF!&amp;"*"),0))</f>
        <v>#REF!</v>
      </c>
      <c r="F936" s="1" t="str">
        <f t="array" ref="F936">_xlfn.IFNA(INDEX('zones in city -fixed'!$A$2:$A$62,MATCH(1,COUNTIF(B936,"*"&amp;'zones in city -fixed'!$A$2:$A$62&amp;"*"),0)),D936)</f>
        <v>Campo</v>
      </c>
      <c r="G936" s="5" t="s">
        <v>35</v>
      </c>
      <c r="H936" s="5" t="s">
        <v>858</v>
      </c>
      <c r="I936" s="2" t="str">
        <f t="shared" si="43"/>
        <v>1900000</v>
      </c>
      <c r="J936" s="2" t="str">
        <f t="shared" si="44"/>
        <v>216</v>
      </c>
      <c r="K936"/>
    </row>
    <row r="937" spans="1:11" thickTop="1" thickBot="1" x14ac:dyDescent="0.3">
      <c r="A937" s="5" t="s">
        <v>680</v>
      </c>
      <c r="B937" s="5" t="s">
        <v>2610</v>
      </c>
      <c r="C937" s="1" t="str">
        <f t="shared" si="42"/>
        <v>Cartagena, Puerta De Hierro I</v>
      </c>
      <c r="D937" s="1" t="str">
        <f t="array" ref="D937">INDEX('zones in city -fixed'!$A$2:$A$62,MATCH(1,COUNTIF(A937,"*"&amp;'zones in city -fixed'!$A$2:$A$62&amp;"*"),0))</f>
        <v>Hierro</v>
      </c>
      <c r="E937" s="1" t="e">
        <f t="array" ref="E937">INDEX(#REF!,MATCH(1,COUNTIF(B937,"*"&amp;#REF!&amp;"*"),0))</f>
        <v>#REF!</v>
      </c>
      <c r="F937" s="1" t="str">
        <f t="array" ref="F937">_xlfn.IFNA(INDEX('zones in city -fixed'!$A$2:$A$62,MATCH(1,COUNTIF(B937,"*"&amp;'zones in city -fixed'!$A$2:$A$62&amp;"*"),0)),D937)</f>
        <v>Hierro</v>
      </c>
      <c r="G937" s="5" t="s">
        <v>681</v>
      </c>
      <c r="H937" s="5" t="s">
        <v>682</v>
      </c>
      <c r="I937" s="2" t="str">
        <f t="shared" si="43"/>
        <v>7300000</v>
      </c>
      <c r="J937" s="2" t="str">
        <f t="shared" si="44"/>
        <v>424</v>
      </c>
      <c r="K937" s="2">
        <f>I937/J937</f>
        <v>17216.981132075471</v>
      </c>
    </row>
    <row r="938" spans="1:11" thickTop="1" thickBot="1" x14ac:dyDescent="0.3">
      <c r="A938" s="5" t="s">
        <v>1518</v>
      </c>
      <c r="B938" s="5" t="s">
        <v>2609</v>
      </c>
      <c r="C938" s="1" t="str">
        <f t="shared" si="42"/>
        <v>La Haciendita</v>
      </c>
      <c r="D938" s="1" t="e">
        <f t="array" ref="D938">INDEX('zones in city -fixed'!$A$2:$A$62,MATCH(1,COUNTIF(A938,"*"&amp;'zones in city -fixed'!$A$2:$A$62&amp;"*"),0))</f>
        <v>#N/A</v>
      </c>
      <c r="E938" s="1" t="e">
        <f t="array" ref="E938">INDEX(#REF!,MATCH(1,COUNTIF(B938,"*"&amp;#REF!&amp;"*"),0))</f>
        <v>#REF!</v>
      </c>
      <c r="F938" s="1" t="str">
        <f t="array" ref="F938">_xlfn.IFNA(INDEX('zones in city -fixed'!$A$2:$A$62,MATCH(1,COUNTIF(B938,"*"&amp;'zones in city -fixed'!$A$2:$A$62&amp;"*"),0)),D938)</f>
        <v>Hacienda</v>
      </c>
      <c r="G938" s="5" t="s">
        <v>307</v>
      </c>
      <c r="H938" s="5" t="s">
        <v>738</v>
      </c>
      <c r="I938" s="2" t="str">
        <f t="shared" si="43"/>
        <v>2650000</v>
      </c>
      <c r="J938" s="2" t="str">
        <f t="shared" si="44"/>
        <v>153</v>
      </c>
      <c r="K938" s="2">
        <f>I938/J938</f>
        <v>17320.261437908495</v>
      </c>
    </row>
    <row r="939" spans="1:11" thickTop="1" thickBot="1" x14ac:dyDescent="0.3">
      <c r="A939" s="5" t="s">
        <v>2287</v>
      </c>
      <c r="B939" s="5" t="s">
        <v>2288</v>
      </c>
      <c r="C939" s="1" t="str">
        <f t="shared" si="42"/>
        <v>Paseo De Las Misiones #8712 , 8712, Las Misiones</v>
      </c>
      <c r="D939" s="1" t="str">
        <f t="array" ref="D939">INDEX('zones in city -fixed'!$A$2:$A$62,MATCH(1,COUNTIF(A939,"*"&amp;'zones in city -fixed'!$A$2:$A$62&amp;"*"),0))</f>
        <v>mision</v>
      </c>
      <c r="E939" s="1" t="e">
        <f t="array" ref="E939">INDEX(#REF!,MATCH(1,COUNTIF(B939,"*"&amp;#REF!&amp;"*"),0))</f>
        <v>#REF!</v>
      </c>
      <c r="F939" s="1" t="str">
        <f t="array" ref="F939">_xlfn.IFNA(INDEX('zones in city -fixed'!$A$2:$A$62,MATCH(1,COUNTIF(B939,"*"&amp;'zones in city -fixed'!$A$2:$A$62&amp;"*"),0)),D939)</f>
        <v>mision</v>
      </c>
      <c r="G939" s="5" t="s">
        <v>632</v>
      </c>
      <c r="H939" s="5" t="s">
        <v>738</v>
      </c>
      <c r="I939" s="2" t="str">
        <f t="shared" si="43"/>
        <v>2320000</v>
      </c>
      <c r="J939" s="2" t="str">
        <f t="shared" si="44"/>
        <v>153</v>
      </c>
      <c r="K939"/>
    </row>
    <row r="940" spans="1:11" thickTop="1" thickBot="1" x14ac:dyDescent="0.3">
      <c r="A940" s="5" t="s">
        <v>2289</v>
      </c>
      <c r="B940" s="5" t="s">
        <v>2290</v>
      </c>
      <c r="C940" s="1" t="str">
        <f t="shared" si="42"/>
        <v>Col. Centro San Fernando</v>
      </c>
      <c r="D940" s="1" t="e">
        <f t="array" ref="D940">INDEX('zones in city -fixed'!$A$2:$A$62,MATCH(1,COUNTIF(A940,"*"&amp;'zones in city -fixed'!$A$2:$A$62&amp;"*"),0))</f>
        <v>#N/A</v>
      </c>
      <c r="E940" s="1" t="e">
        <f t="array" ref="E940">INDEX(#REF!,MATCH(1,COUNTIF(B940,"*"&amp;#REF!&amp;"*"),0))</f>
        <v>#REF!</v>
      </c>
      <c r="F940" s="1" t="str">
        <f t="array" ref="F940">_xlfn.IFNA(INDEX('zones in city -fixed'!$A$2:$A$62,MATCH(1,COUNTIF(B940,"*"&amp;'zones in city -fixed'!$A$2:$A$62&amp;"*"),0)),D940)</f>
        <v>Centro</v>
      </c>
      <c r="G940" s="5" t="s">
        <v>2291</v>
      </c>
      <c r="H940" s="5" t="s">
        <v>1462</v>
      </c>
      <c r="I940" s="2" t="str">
        <f t="shared" si="43"/>
        <v>800000</v>
      </c>
      <c r="J940" s="2" t="str">
        <f t="shared" si="44"/>
        <v>115</v>
      </c>
      <c r="K940"/>
    </row>
    <row r="941" spans="1:11" thickTop="1" thickBot="1" x14ac:dyDescent="0.3">
      <c r="A941" s="5" t="s">
        <v>2292</v>
      </c>
      <c r="B941" s="5" t="s">
        <v>882</v>
      </c>
      <c r="C941" s="1" t="str">
        <f t="shared" si="42"/>
        <v>Fresno, Las Granjas</v>
      </c>
      <c r="D941" s="1" t="e">
        <f t="array" ref="D941">INDEX('zones in city -fixed'!$A$2:$A$62,MATCH(1,COUNTIF(A941,"*"&amp;'zones in city -fixed'!$A$2:$A$62&amp;"*"),0))</f>
        <v>#N/A</v>
      </c>
      <c r="E941" s="1" t="e">
        <f t="array" ref="E941">INDEX(#REF!,MATCH(1,COUNTIF(B941,"*"&amp;#REF!&amp;"*"),0))</f>
        <v>#REF!</v>
      </c>
      <c r="F941" s="1" t="str">
        <f t="array" ref="F941">_xlfn.IFNA(INDEX('zones in city -fixed'!$A$2:$A$62,MATCH(1,COUNTIF(B941,"*"&amp;'zones in city -fixed'!$A$2:$A$62&amp;"*"),0)),D941)</f>
        <v>Granjas</v>
      </c>
      <c r="G941" s="5" t="s">
        <v>597</v>
      </c>
      <c r="H941" s="5" t="s">
        <v>685</v>
      </c>
      <c r="I941" s="2" t="str">
        <f t="shared" si="43"/>
        <v>3600000</v>
      </c>
      <c r="J941" s="2" t="str">
        <f t="shared" si="44"/>
        <v>220</v>
      </c>
      <c r="K941"/>
    </row>
    <row r="942" spans="1:11" thickTop="1" thickBot="1" x14ac:dyDescent="0.3">
      <c r="A942" s="5" t="s">
        <v>2293</v>
      </c>
      <c r="B942" s="5" t="s">
        <v>2294</v>
      </c>
      <c r="C942" s="1" t="str">
        <f t="shared" si="42"/>
        <v>Circuito Pravia  (asturias), Las Canteras</v>
      </c>
      <c r="D942" s="1" t="e">
        <f t="array" ref="D942">INDEX('zones in city -fixed'!$A$2:$A$62,MATCH(1,COUNTIF(A942,"*"&amp;'zones in city -fixed'!$A$2:$A$62&amp;"*"),0))</f>
        <v>#N/A</v>
      </c>
      <c r="E942" s="1" t="e">
        <f t="array" ref="E942">INDEX(#REF!,MATCH(1,COUNTIF(B942,"*"&amp;#REF!&amp;"*"),0))</f>
        <v>#REF!</v>
      </c>
      <c r="F942" s="1" t="str">
        <f t="array" ref="F942">_xlfn.IFNA(INDEX('zones in city -fixed'!$A$2:$A$62,MATCH(1,COUNTIF(B942,"*"&amp;'zones in city -fixed'!$A$2:$A$62&amp;"*"),0)),D942)</f>
        <v>Cantera</v>
      </c>
      <c r="G942" s="5" t="s">
        <v>135</v>
      </c>
      <c r="H942" s="5" t="s">
        <v>2266</v>
      </c>
      <c r="I942" s="2" t="str">
        <f t="shared" si="43"/>
        <v>5200000</v>
      </c>
      <c r="J942" s="2" t="str">
        <f t="shared" si="44"/>
        <v>283</v>
      </c>
      <c r="K942"/>
    </row>
    <row r="943" spans="1:11" thickTop="1" thickBot="1" x14ac:dyDescent="0.3">
      <c r="A943" s="5" t="s">
        <v>2295</v>
      </c>
      <c r="B943" s="5" t="s">
        <v>2296</v>
      </c>
      <c r="C943" s="1" t="e">
        <f t="shared" si="42"/>
        <v>#VALUE!</v>
      </c>
      <c r="D943" s="1" t="e">
        <f t="array" ref="D943">INDEX('zones in city -fixed'!$A$2:$A$62,MATCH(1,COUNTIF(A943,"*"&amp;'zones in city -fixed'!$A$2:$A$62&amp;"*"),0))</f>
        <v>#N/A</v>
      </c>
      <c r="E943" s="1" t="e">
        <f t="array" ref="E943">INDEX(#REF!,MATCH(1,COUNTIF(B943,"*"&amp;#REF!&amp;"*"),0))</f>
        <v>#REF!</v>
      </c>
      <c r="F943" s="1" t="str">
        <f t="array" ref="F943">_xlfn.IFNA(INDEX('zones in city -fixed'!$A$2:$A$62,MATCH(1,COUNTIF(B943,"*"&amp;'zones in city -fixed'!$A$2:$A$62&amp;"*"),0)),D943)</f>
        <v>Chihuahua 2000</v>
      </c>
      <c r="G943" s="5" t="s">
        <v>206</v>
      </c>
      <c r="H943" s="5" t="s">
        <v>1160</v>
      </c>
      <c r="I943" s="2" t="str">
        <f t="shared" si="43"/>
        <v>4350000</v>
      </c>
      <c r="J943" s="2" t="str">
        <f t="shared" si="44"/>
        <v>285</v>
      </c>
      <c r="K943"/>
    </row>
    <row r="944" spans="1:11" thickTop="1" thickBot="1" x14ac:dyDescent="0.3">
      <c r="A944" s="5" t="s">
        <v>2297</v>
      </c>
      <c r="B944" s="5" t="s">
        <v>2298</v>
      </c>
      <c r="C944" s="1" t="str">
        <f t="shared" si="42"/>
        <v>Universidad De Roma, Lomas Universidad Iii</v>
      </c>
      <c r="D944" s="1" t="str">
        <f t="array" ref="D944">INDEX('zones in city -fixed'!$A$2:$A$62,MATCH(1,COUNTIF(A944,"*"&amp;'zones in city -fixed'!$A$2:$A$62&amp;"*"),0))</f>
        <v>Universidad</v>
      </c>
      <c r="E944" s="1" t="e">
        <f t="array" ref="E944">INDEX(#REF!,MATCH(1,COUNTIF(B944,"*"&amp;#REF!&amp;"*"),0))</f>
        <v>#REF!</v>
      </c>
      <c r="F944" s="1" t="str">
        <f t="array" ref="F944">_xlfn.IFNA(INDEX('zones in city -fixed'!$A$2:$A$62,MATCH(1,COUNTIF(B944,"*"&amp;'zones in city -fixed'!$A$2:$A$62&amp;"*"),0)),D944)</f>
        <v>Universidad</v>
      </c>
      <c r="G944" s="5" t="s">
        <v>818</v>
      </c>
      <c r="H944" s="5" t="s">
        <v>1872</v>
      </c>
      <c r="I944" s="2" t="str">
        <f t="shared" si="43"/>
        <v>3500000</v>
      </c>
      <c r="J944" s="2" t="str">
        <f t="shared" si="44"/>
        <v>246</v>
      </c>
      <c r="K944"/>
    </row>
    <row r="945" spans="1:11" thickTop="1" thickBot="1" x14ac:dyDescent="0.3">
      <c r="A945" s="5" t="s">
        <v>484</v>
      </c>
      <c r="B945" s="5" t="s">
        <v>2608</v>
      </c>
      <c r="C945" s="1" t="str">
        <f t="shared" si="42"/>
        <v>Av. Politécnico Nacional, Fraccionamiento Castello Residencial</v>
      </c>
      <c r="D945" s="1" t="e">
        <f t="array" ref="D945">INDEX('zones in city -fixed'!$A$2:$A$62,MATCH(1,COUNTIF(A945,"*"&amp;'zones in city -fixed'!$A$2:$A$62&amp;"*"),0))</f>
        <v>#N/A</v>
      </c>
      <c r="E945" s="1" t="e">
        <f t="array" ref="E945">INDEX(#REF!,MATCH(1,COUNTIF(B945,"*"&amp;#REF!&amp;"*"),0))</f>
        <v>#REF!</v>
      </c>
      <c r="F945" s="1" t="str">
        <f t="array" ref="F945">_xlfn.IFNA(INDEX('zones in city -fixed'!$A$2:$A$62,MATCH(1,COUNTIF(B945,"*"&amp;'zones in city -fixed'!$A$2:$A$62&amp;"*"),0)),D945)</f>
        <v>salle</v>
      </c>
      <c r="G945" s="5" t="s">
        <v>485</v>
      </c>
      <c r="H945" s="5" t="s">
        <v>486</v>
      </c>
      <c r="I945" s="2" t="str">
        <f t="shared" si="43"/>
        <v>5600000</v>
      </c>
      <c r="J945" s="2" t="str">
        <f t="shared" si="44"/>
        <v>312</v>
      </c>
      <c r="K945" s="2">
        <f>I945/J945</f>
        <v>17948.717948717949</v>
      </c>
    </row>
    <row r="946" spans="1:11" thickTop="1" thickBot="1" x14ac:dyDescent="0.3">
      <c r="A946" s="5" t="s">
        <v>2301</v>
      </c>
      <c r="B946" s="5" t="s">
        <v>1242</v>
      </c>
      <c r="C946" s="1" t="str">
        <f t="shared" si="42"/>
        <v>Hacienda Carlota</v>
      </c>
      <c r="D946" s="1" t="str">
        <f t="array" ref="D946">INDEX('zones in city -fixed'!$A$2:$A$62,MATCH(1,COUNTIF(A946,"*"&amp;'zones in city -fixed'!$A$2:$A$62&amp;"*"),0))</f>
        <v>Reliz</v>
      </c>
      <c r="E946" s="1" t="e">
        <f t="array" ref="E946">INDEX(#REF!,MATCH(1,COUNTIF(B946,"*"&amp;#REF!&amp;"*"),0))</f>
        <v>#REF!</v>
      </c>
      <c r="F946" s="1" t="str">
        <f t="array" ref="F946">_xlfn.IFNA(INDEX('zones in city -fixed'!$A$2:$A$62,MATCH(1,COUNTIF(B946,"*"&amp;'zones in city -fixed'!$A$2:$A$62&amp;"*"),0)),D946)</f>
        <v>Hacienda</v>
      </c>
      <c r="G946" s="5" t="s">
        <v>2302</v>
      </c>
      <c r="H946" s="5" t="s">
        <v>1670</v>
      </c>
      <c r="I946" s="2" t="str">
        <f t="shared" si="43"/>
        <v>2630250</v>
      </c>
      <c r="J946" s="2" t="str">
        <f t="shared" si="44"/>
        <v>116</v>
      </c>
      <c r="K946"/>
    </row>
    <row r="947" spans="1:11" thickTop="1" thickBot="1" x14ac:dyDescent="0.3">
      <c r="A947" s="5" t="s">
        <v>2227</v>
      </c>
      <c r="B947" s="5" t="s">
        <v>607</v>
      </c>
      <c r="C947" s="1" t="str">
        <f t="shared" si="42"/>
        <v>San Ángel</v>
      </c>
      <c r="D947" s="1" t="e">
        <f t="array" ref="D947">INDEX('zones in city -fixed'!$A$2:$A$62,MATCH(1,COUNTIF(A947,"*"&amp;'zones in city -fixed'!$A$2:$A$62&amp;"*"),0))</f>
        <v>#N/A</v>
      </c>
      <c r="E947" s="1" t="e">
        <f t="array" ref="E947">INDEX(#REF!,MATCH(1,COUNTIF(B947,"*"&amp;#REF!&amp;"*"),0))</f>
        <v>#REF!</v>
      </c>
      <c r="F947" s="1" t="e">
        <f t="array" ref="F947">_xlfn.IFNA(INDEX('zones in city -fixed'!$A$2:$A$62,MATCH(1,COUNTIF(B947,"*"&amp;'zones in city -fixed'!$A$2:$A$62&amp;"*"),0)),D947)</f>
        <v>#N/A</v>
      </c>
      <c r="G947" s="5" t="s">
        <v>63</v>
      </c>
      <c r="H947" s="5" t="s">
        <v>1056</v>
      </c>
      <c r="I947" s="2" t="str">
        <f t="shared" si="43"/>
        <v>5250000</v>
      </c>
      <c r="J947" s="2" t="str">
        <f t="shared" si="44"/>
        <v>291</v>
      </c>
      <c r="K947" s="2">
        <f>I947/J947</f>
        <v>18041.237113402061</v>
      </c>
    </row>
    <row r="948" spans="1:11" thickTop="1" thickBot="1" x14ac:dyDescent="0.3">
      <c r="A948" s="5" t="s">
        <v>2306</v>
      </c>
      <c r="B948" s="5" t="s">
        <v>2307</v>
      </c>
      <c r="C948" s="1" t="str">
        <f t="shared" si="42"/>
        <v>Jose Marti #6408, Las Granjas</v>
      </c>
      <c r="D948" s="1" t="str">
        <f t="array" ref="D948">INDEX('zones in city -fixed'!$A$2:$A$62,MATCH(1,COUNTIF(A948,"*"&amp;'zones in city -fixed'!$A$2:$A$62&amp;"*"),0))</f>
        <v>Granjas</v>
      </c>
      <c r="E948" s="1" t="e">
        <f t="array" ref="E948">INDEX(#REF!,MATCH(1,COUNTIF(B948,"*"&amp;#REF!&amp;"*"),0))</f>
        <v>#REF!</v>
      </c>
      <c r="F948" s="1" t="str">
        <f t="array" ref="F948">_xlfn.IFNA(INDEX('zones in city -fixed'!$A$2:$A$62,MATCH(1,COUNTIF(B948,"*"&amp;'zones in city -fixed'!$A$2:$A$62&amp;"*"),0)),D948)</f>
        <v>Granjas</v>
      </c>
      <c r="G948" s="5" t="s">
        <v>123</v>
      </c>
      <c r="H948" s="5" t="s">
        <v>1608</v>
      </c>
      <c r="I948" s="2" t="str">
        <f t="shared" si="43"/>
        <v>1850000</v>
      </c>
      <c r="J948" s="2" t="str">
        <f t="shared" si="44"/>
        <v>125</v>
      </c>
      <c r="K948"/>
    </row>
    <row r="949" spans="1:11" thickTop="1" thickBot="1" x14ac:dyDescent="0.3">
      <c r="A949" s="5" t="s">
        <v>809</v>
      </c>
      <c r="B949" s="5" t="s">
        <v>2607</v>
      </c>
      <c r="C949" s="1" t="str">
        <f t="shared" si="42"/>
        <v>Haciendas Cañada San Pedro, La Cañada</v>
      </c>
      <c r="D949" s="1" t="e">
        <f t="array" ref="D949">INDEX('zones in city -fixed'!$A$2:$A$62,MATCH(1,COUNTIF(A949,"*"&amp;'zones in city -fixed'!$A$2:$A$62&amp;"*"),0))</f>
        <v>#N/A</v>
      </c>
      <c r="E949" s="1" t="e">
        <f t="array" ref="E949">INDEX(#REF!,MATCH(1,COUNTIF(B949,"*"&amp;#REF!&amp;"*"),0))</f>
        <v>#REF!</v>
      </c>
      <c r="F949" s="1" t="str">
        <f t="array" ref="F949">_xlfn.IFNA(INDEX('zones in city -fixed'!$A$2:$A$62,MATCH(1,COUNTIF(B949,"*"&amp;'zones in city -fixed'!$A$2:$A$62&amp;"*"),0)),D949)</f>
        <v>Hacienda</v>
      </c>
      <c r="G949" s="5" t="s">
        <v>1345</v>
      </c>
      <c r="H949" s="5" t="s">
        <v>1346</v>
      </c>
      <c r="I949" s="2" t="str">
        <f t="shared" si="43"/>
        <v>9850000</v>
      </c>
      <c r="J949" s="2" t="str">
        <f t="shared" si="44"/>
        <v>499</v>
      </c>
      <c r="K949" s="2">
        <f>I949/J949</f>
        <v>19739.478957915831</v>
      </c>
    </row>
    <row r="950" spans="1:11" thickTop="1" thickBot="1" x14ac:dyDescent="0.3">
      <c r="A950" s="5" t="s">
        <v>2358</v>
      </c>
      <c r="B950" s="5" t="s">
        <v>2359</v>
      </c>
      <c r="C950" s="1" t="str">
        <f t="shared" si="42"/>
        <v>Ramírez Calderón 600, Barrio De Londres</v>
      </c>
      <c r="D950" s="1" t="e">
        <f t="array" ref="D950">INDEX('zones in city -fixed'!$A$2:$A$62,MATCH(1,COUNTIF(A950,"*"&amp;'zones in city -fixed'!$A$2:$A$62&amp;"*"),0))</f>
        <v>#N/A</v>
      </c>
      <c r="E950" s="1" t="e">
        <f t="array" ref="E950">INDEX(#REF!,MATCH(1,COUNTIF(B950,"*"&amp;#REF!&amp;"*"),0))</f>
        <v>#REF!</v>
      </c>
      <c r="F950" s="1" t="e">
        <f t="array" ref="F950">_xlfn.IFNA(INDEX('zones in city -fixed'!$A$2:$A$62,MATCH(1,COUNTIF(B950,"*"&amp;'zones in city -fixed'!$A$2:$A$62&amp;"*"),0)),D950)</f>
        <v>#N/A</v>
      </c>
      <c r="G950" s="5" t="s">
        <v>1331</v>
      </c>
      <c r="H950" s="5" t="s">
        <v>77</v>
      </c>
      <c r="I950" s="2" t="str">
        <f t="shared" si="43"/>
        <v>990000</v>
      </c>
      <c r="J950" s="2" t="str">
        <f t="shared" si="44"/>
        <v>50</v>
      </c>
      <c r="K950" s="2">
        <f>I950/J950</f>
        <v>19800</v>
      </c>
    </row>
    <row r="951" spans="1:11" thickTop="1" thickBot="1" x14ac:dyDescent="0.3">
      <c r="A951" s="5" t="s">
        <v>445</v>
      </c>
      <c r="B951" s="5" t="s">
        <v>446</v>
      </c>
      <c r="C951" s="1" t="str">
        <f t="shared" si="42"/>
        <v>Senda Real</v>
      </c>
      <c r="D951" s="1" t="str">
        <f t="array" ref="D951">INDEX('zones in city -fixed'!$A$2:$A$62,MATCH(1,COUNTIF(A951,"*"&amp;'zones in city -fixed'!$A$2:$A$62&amp;"*"),0))</f>
        <v>Monte</v>
      </c>
      <c r="E951" s="1" t="e">
        <f t="array" ref="E951">INDEX(#REF!,MATCH(1,COUNTIF(B951,"*"&amp;#REF!&amp;"*"),0))</f>
        <v>#REF!</v>
      </c>
      <c r="F951" s="1" t="str">
        <f t="array" ref="F951">_xlfn.IFNA(INDEX('zones in city -fixed'!$A$2:$A$62,MATCH(1,COUNTIF(B951,"*"&amp;'zones in city -fixed'!$A$2:$A$62&amp;"*"),0)),D951)</f>
        <v>Monte</v>
      </c>
      <c r="G951" s="5" t="s">
        <v>447</v>
      </c>
      <c r="H951" s="5" t="s">
        <v>448</v>
      </c>
      <c r="I951" s="2" t="str">
        <f t="shared" si="43"/>
        <v>4005000</v>
      </c>
      <c r="J951" s="2" t="str">
        <f t="shared" si="44"/>
        <v>252</v>
      </c>
      <c r="K951" s="2">
        <f>I951/J951</f>
        <v>15892.857142857143</v>
      </c>
    </row>
    <row r="952" spans="1:11" thickTop="1" thickBot="1" x14ac:dyDescent="0.3">
      <c r="A952" s="5" t="s">
        <v>2314</v>
      </c>
      <c r="B952" s="5" t="s">
        <v>2315</v>
      </c>
      <c r="C952" s="1" t="str">
        <f t="shared" si="42"/>
        <v>San Felipe</v>
      </c>
      <c r="D952" s="1" t="str">
        <f t="array" ref="D952">INDEX('zones in city -fixed'!$A$2:$A$62,MATCH(1,COUNTIF(A952,"*"&amp;'zones in city -fixed'!$A$2:$A$62&amp;"*"),0))</f>
        <v>San Felipe</v>
      </c>
      <c r="E952" s="1" t="e">
        <f t="array" ref="E952">INDEX(#REF!,MATCH(1,COUNTIF(B952,"*"&amp;#REF!&amp;"*"),0))</f>
        <v>#REF!</v>
      </c>
      <c r="F952" s="1" t="str">
        <f t="array" ref="F952">_xlfn.IFNA(INDEX('zones in city -fixed'!$A$2:$A$62,MATCH(1,COUNTIF(B952,"*"&amp;'zones in city -fixed'!$A$2:$A$62&amp;"*"),0)),D952)</f>
        <v>San Felipe</v>
      </c>
      <c r="G952" s="5" t="s">
        <v>537</v>
      </c>
      <c r="H952" s="5" t="s">
        <v>70</v>
      </c>
      <c r="I952" s="2" t="str">
        <f t="shared" si="43"/>
        <v>6400000</v>
      </c>
      <c r="J952" s="2" t="str">
        <f t="shared" si="44"/>
        <v>300</v>
      </c>
      <c r="K952" s="2">
        <f>I952/J952</f>
        <v>21333.333333333332</v>
      </c>
    </row>
    <row r="953" spans="1:11" thickTop="1" thickBot="1" x14ac:dyDescent="0.3">
      <c r="A953" s="5" t="s">
        <v>1834</v>
      </c>
      <c r="B953" s="5" t="s">
        <v>1835</v>
      </c>
      <c r="C953" s="1" t="str">
        <f t="shared" si="42"/>
        <v>Torralba Residencial</v>
      </c>
      <c r="D953" s="1" t="e">
        <f t="array" ref="D953">INDEX('zones in city -fixed'!$A$2:$A$62,MATCH(1,COUNTIF(A953,"*"&amp;'zones in city -fixed'!$A$2:$A$62&amp;"*"),0))</f>
        <v>#N/A</v>
      </c>
      <c r="E953" s="1" t="e">
        <f t="array" ref="E953">INDEX(#REF!,MATCH(1,COUNTIF(B953,"*"&amp;#REF!&amp;"*"),0))</f>
        <v>#REF!</v>
      </c>
      <c r="F953" s="1" t="e">
        <f t="array" ref="F953">_xlfn.IFNA(INDEX('zones in city -fixed'!$A$2:$A$62,MATCH(1,COUNTIF(B953,"*"&amp;'zones in city -fixed'!$A$2:$A$62&amp;"*"),0)),D953)</f>
        <v>#N/A</v>
      </c>
      <c r="G953" s="5" t="s">
        <v>50</v>
      </c>
      <c r="H953" s="5" t="s">
        <v>51</v>
      </c>
      <c r="I953" s="2" t="str">
        <f t="shared" si="43"/>
        <v>4500000</v>
      </c>
      <c r="J953" s="2" t="str">
        <f t="shared" si="44"/>
        <v>306</v>
      </c>
      <c r="K953"/>
    </row>
    <row r="954" spans="1:11" thickTop="1" thickBot="1" x14ac:dyDescent="0.3">
      <c r="A954" s="5" t="s">
        <v>2318</v>
      </c>
      <c r="B954" s="5" t="s">
        <v>2319</v>
      </c>
      <c r="C954" s="1" t="str">
        <f t="shared" si="42"/>
        <v>Calzada Del Río, Ciudad Juárez</v>
      </c>
      <c r="D954" s="1" t="e">
        <f t="array" ref="D954">INDEX('zones in city -fixed'!$A$2:$A$62,MATCH(1,COUNTIF(A954,"*"&amp;'zones in city -fixed'!$A$2:$A$62&amp;"*"),0))</f>
        <v>#N/A</v>
      </c>
      <c r="E954" s="1" t="e">
        <f t="array" ref="E954">INDEX(#REF!,MATCH(1,COUNTIF(B954,"*"&amp;#REF!&amp;"*"),0))</f>
        <v>#REF!</v>
      </c>
      <c r="F954" s="1" t="str">
        <f t="array" ref="F954">_xlfn.IFNA(INDEX('zones in city -fixed'!$A$2:$A$62,MATCH(1,COUNTIF(B954,"*"&amp;'zones in city -fixed'!$A$2:$A$62&amp;"*"),0)),D954)</f>
        <v>Campestre</v>
      </c>
      <c r="G954" s="5" t="s">
        <v>2320</v>
      </c>
      <c r="H954" s="5" t="s">
        <v>58</v>
      </c>
      <c r="I954" s="2" t="str">
        <f t="shared" si="43"/>
        <v>432343</v>
      </c>
      <c r="J954" s="2" t="str">
        <f t="shared" si="44"/>
        <v>200</v>
      </c>
      <c r="K954"/>
    </row>
    <row r="955" spans="1:11" thickTop="1" thickBot="1" x14ac:dyDescent="0.3">
      <c r="A955" s="5" t="s">
        <v>2321</v>
      </c>
      <c r="B955" s="5" t="s">
        <v>2322</v>
      </c>
      <c r="C955" s="1" t="str">
        <f t="shared" si="42"/>
        <v>José Velazquez  #2404, Villa Juárez</v>
      </c>
      <c r="D955" s="1" t="str">
        <f t="array" ref="D955">INDEX('zones in city -fixed'!$A$2:$A$62,MATCH(1,COUNTIF(A955,"*"&amp;'zones in city -fixed'!$A$2:$A$62&amp;"*"),0))</f>
        <v>Villa</v>
      </c>
      <c r="E955" s="1" t="e">
        <f t="array" ref="E955">INDEX(#REF!,MATCH(1,COUNTIF(B955,"*"&amp;#REF!&amp;"*"),0))</f>
        <v>#REF!</v>
      </c>
      <c r="F955" s="1" t="str">
        <f t="array" ref="F955">_xlfn.IFNA(INDEX('zones in city -fixed'!$A$2:$A$62,MATCH(1,COUNTIF(B955,"*"&amp;'zones in city -fixed'!$A$2:$A$62&amp;"*"),0)),D955)</f>
        <v>Villa</v>
      </c>
      <c r="G955" s="5" t="s">
        <v>357</v>
      </c>
      <c r="H955" s="5" t="s">
        <v>955</v>
      </c>
      <c r="I955" s="2" t="str">
        <f t="shared" si="43"/>
        <v>1950000</v>
      </c>
      <c r="J955" s="2" t="str">
        <f t="shared" si="44"/>
        <v>195</v>
      </c>
      <c r="K955"/>
    </row>
    <row r="956" spans="1:11" thickTop="1" thickBot="1" x14ac:dyDescent="0.3">
      <c r="A956" s="5" t="s">
        <v>2323</v>
      </c>
      <c r="B956" s="5" t="s">
        <v>2324</v>
      </c>
      <c r="C956" s="1" t="str">
        <f t="shared" si="42"/>
        <v>Miguel De Cervantes 209-47, Rinconada De Cervantes</v>
      </c>
      <c r="D956" s="1" t="str">
        <f t="array" ref="D956">INDEX('zones in city -fixed'!$A$2:$A$62,MATCH(1,COUNTIF(A956,"*"&amp;'zones in city -fixed'!$A$2:$A$62&amp;"*"),0))</f>
        <v>Rinconada</v>
      </c>
      <c r="E956" s="1" t="e">
        <f t="array" ref="E956">INDEX(#REF!,MATCH(1,COUNTIF(B956,"*"&amp;#REF!&amp;"*"),0))</f>
        <v>#REF!</v>
      </c>
      <c r="F956" s="1" t="str">
        <f t="array" ref="F956">_xlfn.IFNA(INDEX('zones in city -fixed'!$A$2:$A$62,MATCH(1,COUNTIF(B956,"*"&amp;'zones in city -fixed'!$A$2:$A$62&amp;"*"),0)),D956)</f>
        <v>Rinconada</v>
      </c>
      <c r="G956" s="5" t="s">
        <v>628</v>
      </c>
      <c r="H956" s="5" t="s">
        <v>1790</v>
      </c>
      <c r="I956" s="2" t="str">
        <f t="shared" si="43"/>
        <v>1650000</v>
      </c>
      <c r="J956" s="2" t="str">
        <f t="shared" si="44"/>
        <v>98</v>
      </c>
      <c r="K956"/>
    </row>
    <row r="957" spans="1:11" thickTop="1" thickBot="1" x14ac:dyDescent="0.3">
      <c r="A957" s="5" t="s">
        <v>1772</v>
      </c>
      <c r="B957" s="5" t="s">
        <v>1773</v>
      </c>
      <c r="C957" s="1" t="str">
        <f t="shared" si="42"/>
        <v>Torres Del Picacho, Rincones Del Picacho</v>
      </c>
      <c r="D957" s="1" t="str">
        <f t="array" ref="D957">INDEX('zones in city -fixed'!$A$2:$A$62,MATCH(1,COUNTIF(A957,"*"&amp;'zones in city -fixed'!$A$2:$A$62&amp;"*"),0))</f>
        <v>Rincon</v>
      </c>
      <c r="E957" s="1" t="e">
        <f t="array" ref="E957">INDEX(#REF!,MATCH(1,COUNTIF(B957,"*"&amp;#REF!&amp;"*"),0))</f>
        <v>#REF!</v>
      </c>
      <c r="F957" s="1" t="str">
        <f t="array" ref="F957">_xlfn.IFNA(INDEX('zones in city -fixed'!$A$2:$A$62,MATCH(1,COUNTIF(B957,"*"&amp;'zones in city -fixed'!$A$2:$A$62&amp;"*"),0)),D957)</f>
        <v>Rincon</v>
      </c>
      <c r="G957" s="5" t="s">
        <v>61</v>
      </c>
      <c r="H957" s="5" t="s">
        <v>384</v>
      </c>
      <c r="I957" s="2" t="str">
        <f t="shared" si="43"/>
        <v>1800000</v>
      </c>
      <c r="J957" s="2" t="str">
        <f t="shared" si="44"/>
        <v>127</v>
      </c>
      <c r="K957"/>
    </row>
    <row r="958" spans="1:11" thickTop="1" thickBot="1" x14ac:dyDescent="0.3">
      <c r="A958" s="5" t="s">
        <v>652</v>
      </c>
      <c r="B958" s="5" t="s">
        <v>2328</v>
      </c>
      <c r="C958" s="1" t="str">
        <f t="shared" si="42"/>
        <v>Presa Rosetilla, Lomas Del Santuario</v>
      </c>
      <c r="D958" s="1" t="str">
        <f t="array" ref="D958">INDEX('zones in city -fixed'!$A$2:$A$62,MATCH(1,COUNTIF(A958,"*"&amp;'zones in city -fixed'!$A$2:$A$62&amp;"*"),0))</f>
        <v>Lomas del Santuario</v>
      </c>
      <c r="E958" s="1" t="e">
        <f t="array" ref="E958">INDEX(#REF!,MATCH(1,COUNTIF(B958,"*"&amp;#REF!&amp;"*"),0))</f>
        <v>#REF!</v>
      </c>
      <c r="F958" s="1" t="str">
        <f t="array" ref="F958">_xlfn.IFNA(INDEX('zones in city -fixed'!$A$2:$A$62,MATCH(1,COUNTIF(B958,"*"&amp;'zones in city -fixed'!$A$2:$A$62&amp;"*"),0)),D958)</f>
        <v>Lomas del Santuario</v>
      </c>
      <c r="G958" s="5" t="s">
        <v>1415</v>
      </c>
      <c r="H958" s="5" t="s">
        <v>2329</v>
      </c>
      <c r="I958" s="2" t="str">
        <f t="shared" si="43"/>
        <v>14000000</v>
      </c>
      <c r="J958" s="2" t="str">
        <f t="shared" si="44"/>
        <v>786</v>
      </c>
      <c r="K958"/>
    </row>
    <row r="959" spans="1:11" thickTop="1" thickBot="1" x14ac:dyDescent="0.3">
      <c r="A959" s="5" t="s">
        <v>2330</v>
      </c>
      <c r="B959" s="5" t="s">
        <v>2331</v>
      </c>
      <c r="C959" s="1" t="str">
        <f t="shared" si="42"/>
        <v>Lote  5, Senda Real</v>
      </c>
      <c r="D959" s="1" t="str">
        <f t="array" ref="D959">INDEX('zones in city -fixed'!$A$2:$A$62,MATCH(1,COUNTIF(A959,"*"&amp;'zones in city -fixed'!$A$2:$A$62&amp;"*"),0))</f>
        <v>Reliz</v>
      </c>
      <c r="E959" s="1" t="e">
        <f t="array" ref="E959">INDEX(#REF!,MATCH(1,COUNTIF(B959,"*"&amp;#REF!&amp;"*"),0))</f>
        <v>#REF!</v>
      </c>
      <c r="F959" s="1" t="str">
        <f t="array" ref="F959">_xlfn.IFNA(INDEX('zones in city -fixed'!$A$2:$A$62,MATCH(1,COUNTIF(B959,"*"&amp;'zones in city -fixed'!$A$2:$A$62&amp;"*"),0)),D959)</f>
        <v>Reliz</v>
      </c>
      <c r="G959" s="5" t="s">
        <v>2332</v>
      </c>
      <c r="H959" s="5" t="s">
        <v>96</v>
      </c>
      <c r="I959" s="2" t="str">
        <f t="shared" si="43"/>
        <v>3185000</v>
      </c>
      <c r="J959" s="2" t="str">
        <f t="shared" si="44"/>
        <v>122</v>
      </c>
      <c r="K959" s="2">
        <f>I959/J959</f>
        <v>26106.557377049179</v>
      </c>
    </row>
    <row r="960" spans="1:11" thickTop="1" thickBot="1" x14ac:dyDescent="0.3">
      <c r="A960" s="5" t="s">
        <v>2383</v>
      </c>
      <c r="B960" s="5" t="s">
        <v>446</v>
      </c>
      <c r="C960" s="1" t="str">
        <f t="shared" si="42"/>
        <v>Senda Real</v>
      </c>
      <c r="D960" s="1" t="str">
        <f t="array" ref="D960">INDEX('zones in city -fixed'!$A$2:$A$62,MATCH(1,COUNTIF(A960,"*"&amp;'zones in city -fixed'!$A$2:$A$62&amp;"*"),0))</f>
        <v>Monte</v>
      </c>
      <c r="E960" s="1" t="e">
        <f t="array" ref="E960">INDEX(#REF!,MATCH(1,COUNTIF(B960,"*"&amp;#REF!&amp;"*"),0))</f>
        <v>#REF!</v>
      </c>
      <c r="F960" s="1" t="str">
        <f t="array" ref="F960">_xlfn.IFNA(INDEX('zones in city -fixed'!$A$2:$A$62,MATCH(1,COUNTIF(B960,"*"&amp;'zones in city -fixed'!$A$2:$A$62&amp;"*"),0)),D960)</f>
        <v>Monte</v>
      </c>
      <c r="G960" s="5" t="s">
        <v>779</v>
      </c>
      <c r="H960" s="5" t="s">
        <v>121</v>
      </c>
      <c r="I960" s="2" t="str">
        <f t="shared" si="43"/>
        <v>3471461</v>
      </c>
      <c r="J960" s="2" t="str">
        <f t="shared" si="44"/>
        <v>136</v>
      </c>
      <c r="K960" s="2">
        <f>I960/J960</f>
        <v>25525.448529411766</v>
      </c>
    </row>
    <row r="961" spans="1:11" thickTop="1" thickBot="1" x14ac:dyDescent="0.3">
      <c r="A961" s="5" t="s">
        <v>606</v>
      </c>
      <c r="B961" s="5" t="s">
        <v>2606</v>
      </c>
      <c r="C961" s="1" t="str">
        <f t="shared" si="42"/>
        <v>Centro San Ángel</v>
      </c>
      <c r="D961" s="1" t="e">
        <f t="array" ref="D961">INDEX('zones in city -fixed'!$A$2:$A$62,MATCH(1,COUNTIF(A961,"*"&amp;'zones in city -fixed'!$A$2:$A$62&amp;"*"),0))</f>
        <v>#N/A</v>
      </c>
      <c r="E961" s="1" t="e">
        <f t="array" ref="E961">INDEX(#REF!,MATCH(1,COUNTIF(B961,"*"&amp;#REF!&amp;"*"),0))</f>
        <v>#REF!</v>
      </c>
      <c r="F961" s="1" t="str">
        <f t="array" ref="F961">_xlfn.IFNA(INDEX('zones in city -fixed'!$A$2:$A$62,MATCH(1,COUNTIF(B961,"*"&amp;'zones in city -fixed'!$A$2:$A$62&amp;"*"),0)),D961)</f>
        <v>Centro</v>
      </c>
      <c r="G961" s="5" t="s">
        <v>608</v>
      </c>
      <c r="H961" s="5" t="s">
        <v>70</v>
      </c>
      <c r="I961" s="2" t="str">
        <f t="shared" si="43"/>
        <v>5950000</v>
      </c>
      <c r="J961" s="2" t="str">
        <f t="shared" si="44"/>
        <v>300</v>
      </c>
      <c r="K961" s="2">
        <f>I961/J961</f>
        <v>19833.333333333332</v>
      </c>
    </row>
    <row r="962" spans="1:11" thickTop="1" thickBot="1" x14ac:dyDescent="0.3">
      <c r="A962" s="5" t="s">
        <v>2336</v>
      </c>
      <c r="B962" s="5" t="s">
        <v>2337</v>
      </c>
      <c r="C962" s="1" t="str">
        <f t="shared" ref="C962:C1025" si="45">LEFT(B962,FIND("Chih",B962)-3)</f>
        <v>Residencial Aunar, Ejido Ejido Labor De Dolores</v>
      </c>
      <c r="D962" s="1" t="str">
        <f t="array" ref="D962">INDEX('zones in city -fixed'!$A$2:$A$62,MATCH(1,COUNTIF(A962,"*"&amp;'zones in city -fixed'!$A$2:$A$62&amp;"*"),0))</f>
        <v>Reliz</v>
      </c>
      <c r="E962" s="1" t="e">
        <f t="array" ref="E962">INDEX(#REF!,MATCH(1,COUNTIF(B962,"*"&amp;#REF!&amp;"*"),0))</f>
        <v>#REF!</v>
      </c>
      <c r="F962" s="1" t="str">
        <f t="array" ref="F962">_xlfn.IFNA(INDEX('zones in city -fixed'!$A$2:$A$62,MATCH(1,COUNTIF(B962,"*"&amp;'zones in city -fixed'!$A$2:$A$62&amp;"*"),0)),D962)</f>
        <v>Labor</v>
      </c>
      <c r="G962" s="5" t="s">
        <v>292</v>
      </c>
      <c r="H962" s="5" t="s">
        <v>193</v>
      </c>
      <c r="I962" s="2" t="str">
        <f t="shared" ref="I962:I1025" si="46">LEFT(G962,FIND(" ",G962)-1)</f>
        <v>2160000</v>
      </c>
      <c r="J962" s="2" t="str">
        <f t="shared" ref="J962:J1025" si="47">LEFT(H962,FIND(" ",H962)-1)</f>
        <v>111</v>
      </c>
      <c r="K962"/>
    </row>
    <row r="963" spans="1:11" thickTop="1" thickBot="1" x14ac:dyDescent="0.3">
      <c r="A963" s="5" t="s">
        <v>2338</v>
      </c>
      <c r="B963" s="5" t="s">
        <v>2339</v>
      </c>
      <c r="C963" s="1" t="e">
        <f t="shared" si="45"/>
        <v>#VALUE!</v>
      </c>
      <c r="D963" s="1" t="e">
        <f t="array" ref="D963">INDEX('zones in city -fixed'!$A$2:$A$62,MATCH(1,COUNTIF(A963,"*"&amp;'zones in city -fixed'!$A$2:$A$62&amp;"*"),0))</f>
        <v>#N/A</v>
      </c>
      <c r="E963" s="1" t="e">
        <f t="array" ref="E963">INDEX(#REF!,MATCH(1,COUNTIF(B963,"*"&amp;#REF!&amp;"*"),0))</f>
        <v>#REF!</v>
      </c>
      <c r="F963" s="1" t="str">
        <f t="array" ref="F963">_xlfn.IFNA(INDEX('zones in city -fixed'!$A$2:$A$62,MATCH(1,COUNTIF(B963,"*"&amp;'zones in city -fixed'!$A$2:$A$62&amp;"*"),0)),D963)</f>
        <v>Tierra y Libertad</v>
      </c>
      <c r="G963" s="5" t="s">
        <v>2340</v>
      </c>
      <c r="H963" s="5" t="s">
        <v>384</v>
      </c>
      <c r="I963" s="2" t="str">
        <f t="shared" si="46"/>
        <v>1740000</v>
      </c>
      <c r="J963" s="2" t="str">
        <f t="shared" si="47"/>
        <v>127</v>
      </c>
      <c r="K963"/>
    </row>
    <row r="964" spans="1:11" thickTop="1" thickBot="1" x14ac:dyDescent="0.3">
      <c r="A964" s="5" t="s">
        <v>2341</v>
      </c>
      <c r="B964" s="5" t="s">
        <v>2342</v>
      </c>
      <c r="C964" s="1" t="str">
        <f t="shared" si="45"/>
        <v>Oxolotlan, Villa Hermosa, Ciudad Juárez</v>
      </c>
      <c r="D964" s="1" t="e">
        <f t="array" ref="D964">INDEX('zones in city -fixed'!$A$2:$A$62,MATCH(1,COUNTIF(A964,"*"&amp;'zones in city -fixed'!$A$2:$A$62&amp;"*"),0))</f>
        <v>#N/A</v>
      </c>
      <c r="E964" s="1" t="e">
        <f t="array" ref="E964">INDEX(#REF!,MATCH(1,COUNTIF(B964,"*"&amp;#REF!&amp;"*"),0))</f>
        <v>#REF!</v>
      </c>
      <c r="F964" s="1" t="str">
        <f t="array" ref="F964">_xlfn.IFNA(INDEX('zones in city -fixed'!$A$2:$A$62,MATCH(1,COUNTIF(B964,"*"&amp;'zones in city -fixed'!$A$2:$A$62&amp;"*"),0)),D964)</f>
        <v>Chihuahua 2000</v>
      </c>
      <c r="G964" s="5" t="s">
        <v>2313</v>
      </c>
      <c r="H964" s="5" t="s">
        <v>113</v>
      </c>
      <c r="I964" s="2" t="str">
        <f t="shared" si="46"/>
        <v>1489050</v>
      </c>
      <c r="J964" s="2" t="str">
        <f t="shared" si="47"/>
        <v>150</v>
      </c>
      <c r="K964" s="2">
        <f>I964/J964</f>
        <v>9927</v>
      </c>
    </row>
    <row r="965" spans="1:11" thickTop="1" thickBot="1" x14ac:dyDescent="0.3">
      <c r="A965" s="5" t="s">
        <v>2343</v>
      </c>
      <c r="B965" s="5" t="s">
        <v>1195</v>
      </c>
      <c r="C965" s="1" t="str">
        <f t="shared" si="45"/>
        <v>Jardines Universidad I</v>
      </c>
      <c r="D965" s="1" t="e">
        <f t="array" ref="D965">INDEX('zones in city -fixed'!$A$2:$A$62,MATCH(1,COUNTIF(A965,"*"&amp;'zones in city -fixed'!$A$2:$A$62&amp;"*"),0))</f>
        <v>#N/A</v>
      </c>
      <c r="E965" s="1" t="e">
        <f t="array" ref="E965">INDEX(#REF!,MATCH(1,COUNTIF(B965,"*"&amp;#REF!&amp;"*"),0))</f>
        <v>#REF!</v>
      </c>
      <c r="F965" s="1" t="str">
        <f t="array" ref="F965">_xlfn.IFNA(INDEX('zones in city -fixed'!$A$2:$A$62,MATCH(1,COUNTIF(B965,"*"&amp;'zones in city -fixed'!$A$2:$A$62&amp;"*"),0)),D965)</f>
        <v>jardines</v>
      </c>
      <c r="G965" s="5" t="s">
        <v>1732</v>
      </c>
      <c r="H965" s="5" t="s">
        <v>2176</v>
      </c>
      <c r="I965" s="2" t="str">
        <f t="shared" si="46"/>
        <v>2509000</v>
      </c>
      <c r="J965" s="2" t="str">
        <f t="shared" si="47"/>
        <v>112</v>
      </c>
      <c r="K965"/>
    </row>
    <row r="966" spans="1:11" thickTop="1" thickBot="1" x14ac:dyDescent="0.3">
      <c r="A966" s="5" t="s">
        <v>2344</v>
      </c>
      <c r="B966" s="5" t="s">
        <v>2345</v>
      </c>
      <c r="C966" s="1" t="str">
        <f t="shared" si="45"/>
        <v>Encordada Del Valle Sn, Caminos Del Valle</v>
      </c>
      <c r="D966" s="1" t="e">
        <f t="array" ref="D966">INDEX('zones in city -fixed'!$A$2:$A$62,MATCH(1,COUNTIF(A966,"*"&amp;'zones in city -fixed'!$A$2:$A$62&amp;"*"),0))</f>
        <v>#N/A</v>
      </c>
      <c r="E966" s="1" t="e">
        <f t="array" ref="E966">INDEX(#REF!,MATCH(1,COUNTIF(B966,"*"&amp;#REF!&amp;"*"),0))</f>
        <v>#REF!</v>
      </c>
      <c r="F966" s="1" t="str">
        <f t="array" ref="F966">_xlfn.IFNA(INDEX('zones in city -fixed'!$A$2:$A$62,MATCH(1,COUNTIF(B966,"*"&amp;'zones in city -fixed'!$A$2:$A$62&amp;"*"),0)),D966)</f>
        <v>Valle</v>
      </c>
      <c r="G966" s="5" t="s">
        <v>153</v>
      </c>
      <c r="H966" s="5" t="s">
        <v>102</v>
      </c>
      <c r="I966" s="2" t="str">
        <f t="shared" si="46"/>
        <v>3390000</v>
      </c>
      <c r="J966" s="2" t="str">
        <f t="shared" si="47"/>
        <v>166</v>
      </c>
      <c r="K966"/>
    </row>
    <row r="967" spans="1:11" thickTop="1" thickBot="1" x14ac:dyDescent="0.3">
      <c r="A967" s="5" t="s">
        <v>2346</v>
      </c>
      <c r="B967" s="5" t="s">
        <v>2347</v>
      </c>
      <c r="C967" s="1" t="str">
        <f t="shared" si="45"/>
        <v>Circuito Jardín Del Cedro, Cumbres Del Pedregal</v>
      </c>
      <c r="D967" s="1" t="str">
        <f t="array" ref="D967">INDEX('zones in city -fixed'!$A$2:$A$62,MATCH(1,COUNTIF(A967,"*"&amp;'zones in city -fixed'!$A$2:$A$62&amp;"*"),0))</f>
        <v>jardines</v>
      </c>
      <c r="E967" s="1" t="e">
        <f t="array" ref="E967">INDEX(#REF!,MATCH(1,COUNTIF(B967,"*"&amp;#REF!&amp;"*"),0))</f>
        <v>#REF!</v>
      </c>
      <c r="F967" s="1" t="str">
        <f t="array" ref="F967">_xlfn.IFNA(INDEX('zones in city -fixed'!$A$2:$A$62,MATCH(1,COUNTIF(B967,"*"&amp;'zones in city -fixed'!$A$2:$A$62&amp;"*"),0)),D967)</f>
        <v>Cumbres</v>
      </c>
      <c r="G967" s="5" t="s">
        <v>826</v>
      </c>
      <c r="H967" s="5" t="s">
        <v>70</v>
      </c>
      <c r="I967" s="2" t="str">
        <f t="shared" si="46"/>
        <v>6800000</v>
      </c>
      <c r="J967" s="2" t="str">
        <f t="shared" si="47"/>
        <v>300</v>
      </c>
      <c r="K967"/>
    </row>
    <row r="968" spans="1:11" thickTop="1" thickBot="1" x14ac:dyDescent="0.3">
      <c r="A968" s="5" t="s">
        <v>2348</v>
      </c>
      <c r="B968" s="5" t="s">
        <v>2031</v>
      </c>
      <c r="C968" s="1" t="str">
        <f t="shared" si="45"/>
        <v>Tierra Y Libertad</v>
      </c>
      <c r="D968" s="1" t="str">
        <f t="array" ref="D968">INDEX('zones in city -fixed'!$A$2:$A$62,MATCH(1,COUNTIF(A968,"*"&amp;'zones in city -fixed'!$A$2:$A$62&amp;"*"),0))</f>
        <v>Tierra y Libertad</v>
      </c>
      <c r="E968" s="1" t="e">
        <f t="array" ref="E968">INDEX(#REF!,MATCH(1,COUNTIF(B968,"*"&amp;#REF!&amp;"*"),0))</f>
        <v>#REF!</v>
      </c>
      <c r="F968" s="1" t="str">
        <f t="array" ref="F968">_xlfn.IFNA(INDEX('zones in city -fixed'!$A$2:$A$62,MATCH(1,COUNTIF(B968,"*"&amp;'zones in city -fixed'!$A$2:$A$62&amp;"*"),0)),D968)</f>
        <v>Tierra y Libertad</v>
      </c>
      <c r="G968" s="5" t="s">
        <v>2349</v>
      </c>
      <c r="H968" s="5" t="s">
        <v>489</v>
      </c>
      <c r="I968" s="2" t="str">
        <f t="shared" si="46"/>
        <v>1563000</v>
      </c>
      <c r="J968" s="2" t="str">
        <f t="shared" si="47"/>
        <v>106</v>
      </c>
      <c r="K968"/>
    </row>
    <row r="969" spans="1:11" thickTop="1" thickBot="1" x14ac:dyDescent="0.3">
      <c r="A969" s="5" t="s">
        <v>2350</v>
      </c>
      <c r="B969" s="5" t="s">
        <v>2351</v>
      </c>
      <c r="C969" s="1" t="str">
        <f t="shared" si="45"/>
        <v>Villa Del Mar, Residencial Albaterra</v>
      </c>
      <c r="D969" s="1" t="str">
        <f t="array" ref="D969">INDEX('zones in city -fixed'!$A$2:$A$62,MATCH(1,COUNTIF(A969,"*"&amp;'zones in city -fixed'!$A$2:$A$62&amp;"*"),0))</f>
        <v>Cantera</v>
      </c>
      <c r="E969" s="1" t="e">
        <f t="array" ref="E969">INDEX(#REF!,MATCH(1,COUNTIF(B969,"*"&amp;#REF!&amp;"*"),0))</f>
        <v>#REF!</v>
      </c>
      <c r="F969" s="1" t="str">
        <f t="array" ref="F969">_xlfn.IFNA(INDEX('zones in city -fixed'!$A$2:$A$62,MATCH(1,COUNTIF(B969,"*"&amp;'zones in city -fixed'!$A$2:$A$62&amp;"*"),0)),D969)</f>
        <v>Villa</v>
      </c>
      <c r="G969" s="5" t="s">
        <v>50</v>
      </c>
      <c r="H969" s="5" t="s">
        <v>569</v>
      </c>
      <c r="I969" s="2" t="str">
        <f t="shared" si="46"/>
        <v>4500000</v>
      </c>
      <c r="J969" s="2" t="str">
        <f t="shared" si="47"/>
        <v>251</v>
      </c>
      <c r="K969"/>
    </row>
    <row r="970" spans="1:11" thickTop="1" thickBot="1" x14ac:dyDescent="0.3">
      <c r="A970" s="5" t="s">
        <v>1463</v>
      </c>
      <c r="B970" s="5" t="s">
        <v>1464</v>
      </c>
      <c r="C970" s="1" t="str">
        <f t="shared" si="45"/>
        <v>Vendanova Cerrada Mirandela, Jardines Del Sol</v>
      </c>
      <c r="D970" s="1" t="e">
        <f t="array" ref="D970">INDEX('zones in city -fixed'!$A$2:$A$62,MATCH(1,COUNTIF(A970,"*"&amp;'zones in city -fixed'!$A$2:$A$62&amp;"*"),0))</f>
        <v>#N/A</v>
      </c>
      <c r="E970" s="1" t="e">
        <f t="array" ref="E970">INDEX(#REF!,MATCH(1,COUNTIF(B970,"*"&amp;#REF!&amp;"*"),0))</f>
        <v>#REF!</v>
      </c>
      <c r="F970" s="1" t="str">
        <f t="array" ref="F970">_xlfn.IFNA(INDEX('zones in city -fixed'!$A$2:$A$62,MATCH(1,COUNTIF(B970,"*"&amp;'zones in city -fixed'!$A$2:$A$62&amp;"*"),0)),D970)</f>
        <v>jardines</v>
      </c>
      <c r="G970" s="5" t="s">
        <v>314</v>
      </c>
      <c r="H970" s="5" t="s">
        <v>1465</v>
      </c>
      <c r="I970" s="2" t="str">
        <f t="shared" si="46"/>
        <v>1200000</v>
      </c>
      <c r="J970" s="2" t="str">
        <f t="shared" si="47"/>
        <v>84</v>
      </c>
      <c r="K970"/>
    </row>
    <row r="971" spans="1:11" thickTop="1" thickBot="1" x14ac:dyDescent="0.3">
      <c r="A971" s="5" t="s">
        <v>2354</v>
      </c>
      <c r="B971" s="5" t="s">
        <v>2355</v>
      </c>
      <c r="C971" s="1" t="str">
        <f t="shared" si="45"/>
        <v>Fraccionamiento Hacienda Carlota</v>
      </c>
      <c r="D971" s="1" t="str">
        <f t="array" ref="D971">INDEX('zones in city -fixed'!$A$2:$A$62,MATCH(1,COUNTIF(A971,"*"&amp;'zones in city -fixed'!$A$2:$A$62&amp;"*"),0))</f>
        <v>Reliz</v>
      </c>
      <c r="E971" s="1" t="e">
        <f t="array" ref="E971">INDEX(#REF!,MATCH(1,COUNTIF(B971,"*"&amp;#REF!&amp;"*"),0))</f>
        <v>#REF!</v>
      </c>
      <c r="F971" s="1" t="str">
        <f t="array" ref="F971">_xlfn.IFNA(INDEX('zones in city -fixed'!$A$2:$A$62,MATCH(1,COUNTIF(B971,"*"&amp;'zones in city -fixed'!$A$2:$A$62&amp;"*"),0)),D971)</f>
        <v>Hacienda</v>
      </c>
      <c r="G971" s="5" t="s">
        <v>782</v>
      </c>
      <c r="H971" s="5" t="s">
        <v>1434</v>
      </c>
      <c r="I971" s="2" t="str">
        <f t="shared" si="46"/>
        <v>2300000</v>
      </c>
      <c r="J971" s="2" t="str">
        <f t="shared" si="47"/>
        <v>113</v>
      </c>
      <c r="K971"/>
    </row>
    <row r="972" spans="1:11" thickTop="1" thickBot="1" x14ac:dyDescent="0.3">
      <c r="A972" s="5" t="s">
        <v>1543</v>
      </c>
      <c r="B972" s="5" t="s">
        <v>1464</v>
      </c>
      <c r="C972" s="1" t="str">
        <f t="shared" si="45"/>
        <v>Vendanova Cerrada Mirandela, Jardines Del Sol</v>
      </c>
      <c r="D972" s="1" t="e">
        <f t="array" ref="D972">INDEX('zones in city -fixed'!$A$2:$A$62,MATCH(1,COUNTIF(A972,"*"&amp;'zones in city -fixed'!$A$2:$A$62&amp;"*"),0))</f>
        <v>#N/A</v>
      </c>
      <c r="E972" s="1" t="e">
        <f t="array" ref="E972">INDEX(#REF!,MATCH(1,COUNTIF(B972,"*"&amp;#REF!&amp;"*"),0))</f>
        <v>#REF!</v>
      </c>
      <c r="F972" s="1" t="str">
        <f t="array" ref="F972">_xlfn.IFNA(INDEX('zones in city -fixed'!$A$2:$A$62,MATCH(1,COUNTIF(B972,"*"&amp;'zones in city -fixed'!$A$2:$A$62&amp;"*"),0)),D972)</f>
        <v>jardines</v>
      </c>
      <c r="G972" s="5" t="s">
        <v>1544</v>
      </c>
      <c r="H972" s="5" t="s">
        <v>1545</v>
      </c>
      <c r="I972" s="2" t="str">
        <f t="shared" si="46"/>
        <v>895000</v>
      </c>
      <c r="J972" s="2" t="str">
        <f t="shared" si="47"/>
        <v>55</v>
      </c>
      <c r="K972"/>
    </row>
    <row r="973" spans="1:11" thickTop="1" thickBot="1" x14ac:dyDescent="0.3">
      <c r="A973" s="5" t="s">
        <v>1546</v>
      </c>
      <c r="B973" s="5" t="s">
        <v>1697</v>
      </c>
      <c r="C973" s="1" t="str">
        <f t="shared" si="45"/>
        <v>Versalles</v>
      </c>
      <c r="D973" s="1" t="e">
        <f t="array" ref="D973">INDEX('zones in city -fixed'!$A$2:$A$62,MATCH(1,COUNTIF(A973,"*"&amp;'zones in city -fixed'!$A$2:$A$62&amp;"*"),0))</f>
        <v>#N/A</v>
      </c>
      <c r="E973" s="1" t="e">
        <f t="array" ref="E973">INDEX(#REF!,MATCH(1,COUNTIF(B973,"*"&amp;#REF!&amp;"*"),0))</f>
        <v>#REF!</v>
      </c>
      <c r="F973" s="1" t="str">
        <f t="array" ref="F973">_xlfn.IFNA(INDEX('zones in city -fixed'!$A$2:$A$62,MATCH(1,COUNTIF(B973,"*"&amp;'zones in city -fixed'!$A$2:$A$62&amp;"*"),0)),D973)</f>
        <v>salle</v>
      </c>
      <c r="G973" s="5" t="s">
        <v>997</v>
      </c>
      <c r="H973" s="5" t="s">
        <v>1680</v>
      </c>
      <c r="I973" s="2" t="str">
        <f t="shared" si="46"/>
        <v>1300000</v>
      </c>
      <c r="J973" s="2" t="str">
        <f t="shared" si="47"/>
        <v>91</v>
      </c>
      <c r="K973"/>
    </row>
    <row r="974" spans="1:11" thickTop="1" thickBot="1" x14ac:dyDescent="0.3">
      <c r="A974" s="5" t="s">
        <v>948</v>
      </c>
      <c r="B974" s="5" t="s">
        <v>2605</v>
      </c>
      <c r="C974" s="1" t="str">
        <f t="shared" si="45"/>
        <v>CentroCentro Unidad Cuauhtémoc</v>
      </c>
      <c r="D974" s="1" t="e">
        <f t="array" ref="D974">INDEX('zones in city -fixed'!$A$2:$A$62,MATCH(1,COUNTIF(A974,"*"&amp;'zones in city -fixed'!$A$2:$A$62&amp;"*"),0))</f>
        <v>#N/A</v>
      </c>
      <c r="E974" s="1" t="e">
        <f t="array" ref="E974">INDEX(#REF!,MATCH(1,COUNTIF(B974,"*"&amp;#REF!&amp;"*"),0))</f>
        <v>#REF!</v>
      </c>
      <c r="F974" s="1" t="str">
        <f t="array" ref="F974">_xlfn.IFNA(INDEX('zones in city -fixed'!$A$2:$A$62,MATCH(1,COUNTIF(B974,"*"&amp;'zones in city -fixed'!$A$2:$A$62&amp;"*"),0)),D974)</f>
        <v>Centro</v>
      </c>
      <c r="G974" s="5" t="s">
        <v>747</v>
      </c>
      <c r="H974" s="5" t="s">
        <v>949</v>
      </c>
      <c r="I974" s="2" t="str">
        <f t="shared" si="46"/>
        <v>2700000</v>
      </c>
      <c r="J974" s="2" t="str">
        <f t="shared" si="47"/>
        <v>135</v>
      </c>
      <c r="K974" s="2">
        <f>I974/J974</f>
        <v>20000</v>
      </c>
    </row>
    <row r="975" spans="1:11" thickTop="1" thickBot="1" x14ac:dyDescent="0.3">
      <c r="A975" s="5" t="s">
        <v>2363</v>
      </c>
      <c r="B975" s="5" t="s">
        <v>2364</v>
      </c>
      <c r="C975" s="1" t="str">
        <f t="shared" si="45"/>
        <v>Calle 2 De Abril, Guadalupe</v>
      </c>
      <c r="D975" s="1" t="str">
        <f t="array" ref="D975">INDEX('zones in city -fixed'!$A$2:$A$62,MATCH(1,COUNTIF(A975,"*"&amp;'zones in city -fixed'!$A$2:$A$62&amp;"*"),0))</f>
        <v>Guadalupe</v>
      </c>
      <c r="E975" s="1" t="e">
        <f t="array" ref="E975">INDEX(#REF!,MATCH(1,COUNTIF(B975,"*"&amp;#REF!&amp;"*"),0))</f>
        <v>#REF!</v>
      </c>
      <c r="F975" s="1" t="str">
        <f t="array" ref="F975">_xlfn.IFNA(INDEX('zones in city -fixed'!$A$2:$A$62,MATCH(1,COUNTIF(B975,"*"&amp;'zones in city -fixed'!$A$2:$A$62&amp;"*"),0)),D975)</f>
        <v>Guadalupe</v>
      </c>
      <c r="G975" s="5" t="s">
        <v>2365</v>
      </c>
      <c r="H975" s="5" t="s">
        <v>24</v>
      </c>
      <c r="I975" s="2" t="str">
        <f t="shared" si="46"/>
        <v>1404297</v>
      </c>
      <c r="J975" s="2" t="str">
        <f t="shared" si="47"/>
        <v>160</v>
      </c>
      <c r="K975"/>
    </row>
    <row r="976" spans="1:11" thickTop="1" thickBot="1" x14ac:dyDescent="0.3">
      <c r="A976" s="5" t="s">
        <v>2366</v>
      </c>
      <c r="B976" s="5" t="s">
        <v>2367</v>
      </c>
      <c r="C976" s="1" t="str">
        <f t="shared" si="45"/>
        <v>Vistas Del Prado Modelo Natura, Riberas Del Sacramento I Y Ii</v>
      </c>
      <c r="D976" s="1" t="str">
        <f t="array" ref="D976">INDEX('zones in city -fixed'!$A$2:$A$62,MATCH(1,COUNTIF(A976,"*"&amp;'zones in city -fixed'!$A$2:$A$62&amp;"*"),0))</f>
        <v>Vista</v>
      </c>
      <c r="E976" s="1" t="e">
        <f t="array" ref="E976">INDEX(#REF!,MATCH(1,COUNTIF(B976,"*"&amp;#REF!&amp;"*"),0))</f>
        <v>#REF!</v>
      </c>
      <c r="F976" s="1" t="str">
        <f t="array" ref="F976">_xlfn.IFNA(INDEX('zones in city -fixed'!$A$2:$A$62,MATCH(1,COUNTIF(B976,"*"&amp;'zones in city -fixed'!$A$2:$A$62&amp;"*"),0)),D976)</f>
        <v>ribera</v>
      </c>
      <c r="G976" s="5" t="s">
        <v>1544</v>
      </c>
      <c r="H976" s="5" t="s">
        <v>2121</v>
      </c>
      <c r="I976" s="2" t="str">
        <f t="shared" si="46"/>
        <v>895000</v>
      </c>
      <c r="J976" s="2" t="str">
        <f t="shared" si="47"/>
        <v>57</v>
      </c>
      <c r="K976" s="2">
        <f>I976/J976</f>
        <v>15701.754385964912</v>
      </c>
    </row>
    <row r="977" spans="1:11" thickTop="1" thickBot="1" x14ac:dyDescent="0.3">
      <c r="A977" s="5" t="s">
        <v>197</v>
      </c>
      <c r="B977" s="5" t="s">
        <v>198</v>
      </c>
      <c r="C977" s="1" t="str">
        <f t="shared" si="45"/>
        <v>Fraccionamiento Castello Residencial</v>
      </c>
      <c r="D977" s="1" t="e">
        <f t="array" ref="D977">INDEX('zones in city -fixed'!$A$2:$A$62,MATCH(1,COUNTIF(A977,"*"&amp;'zones in city -fixed'!$A$2:$A$62&amp;"*"),0))</f>
        <v>#N/A</v>
      </c>
      <c r="E977" s="1" t="e">
        <f t="array" ref="E977">INDEX(#REF!,MATCH(1,COUNTIF(B977,"*"&amp;#REF!&amp;"*"),0))</f>
        <v>#REF!</v>
      </c>
      <c r="F977" s="1" t="e">
        <f t="array" ref="F977">_xlfn.IFNA(INDEX('zones in city -fixed'!$A$2:$A$62,MATCH(1,COUNTIF(B977,"*"&amp;'zones in city -fixed'!$A$2:$A$62&amp;"*"),0)),D977)</f>
        <v>#N/A</v>
      </c>
      <c r="G977" s="5" t="s">
        <v>116</v>
      </c>
      <c r="H977" s="5" t="s">
        <v>199</v>
      </c>
      <c r="I977" s="2" t="str">
        <f t="shared" si="46"/>
        <v>5500000</v>
      </c>
      <c r="J977" s="2" t="str">
        <f t="shared" si="47"/>
        <v>266</v>
      </c>
      <c r="K977" s="2">
        <f>I977/J977</f>
        <v>20676.691729323309</v>
      </c>
    </row>
    <row r="978" spans="1:11" thickTop="1" thickBot="1" x14ac:dyDescent="0.3">
      <c r="A978" s="5" t="s">
        <v>2371</v>
      </c>
      <c r="B978" s="5" t="s">
        <v>2372</v>
      </c>
      <c r="C978" s="1" t="str">
        <f t="shared" si="45"/>
        <v>Av. Bosque Real 6700 Int. 97, Misión Del Bosque</v>
      </c>
      <c r="D978" s="1" t="str">
        <f t="array" ref="D978">INDEX('zones in city -fixed'!$A$2:$A$62,MATCH(1,COUNTIF(A978,"*"&amp;'zones in city -fixed'!$A$2:$A$62&amp;"*"),0))</f>
        <v>Bosque</v>
      </c>
      <c r="E978" s="1" t="e">
        <f t="array" ref="E978">INDEX(#REF!,MATCH(1,COUNTIF(B978,"*"&amp;#REF!&amp;"*"),0))</f>
        <v>#REF!</v>
      </c>
      <c r="F978" s="1" t="str">
        <f t="array" ref="F978">_xlfn.IFNA(INDEX('zones in city -fixed'!$A$2:$A$62,MATCH(1,COUNTIF(B978,"*"&amp;'zones in city -fixed'!$A$2:$A$62&amp;"*"),0)),D978)</f>
        <v>Bosque</v>
      </c>
      <c r="G978" s="5" t="s">
        <v>27</v>
      </c>
      <c r="H978" s="5" t="s">
        <v>203</v>
      </c>
      <c r="I978" s="2" t="str">
        <f t="shared" si="46"/>
        <v>6500000</v>
      </c>
      <c r="J978" s="2" t="str">
        <f t="shared" si="47"/>
        <v>330</v>
      </c>
      <c r="K978"/>
    </row>
    <row r="979" spans="1:11" thickTop="1" thickBot="1" x14ac:dyDescent="0.3">
      <c r="A979" s="5" t="s">
        <v>2373</v>
      </c>
      <c r="B979" s="5" t="s">
        <v>2374</v>
      </c>
      <c r="C979" s="1" t="str">
        <f t="shared" si="45"/>
        <v>Mina Soyopa1536, Villa Del Real I, Ii, Iii, Iv Y V</v>
      </c>
      <c r="D979" s="1" t="str">
        <f t="array" ref="D979">INDEX('zones in city -fixed'!$A$2:$A$62,MATCH(1,COUNTIF(A979,"*"&amp;'zones in city -fixed'!$A$2:$A$62&amp;"*"),0))</f>
        <v>Villa</v>
      </c>
      <c r="E979" s="1" t="e">
        <f t="array" ref="E979">INDEX(#REF!,MATCH(1,COUNTIF(B979,"*"&amp;#REF!&amp;"*"),0))</f>
        <v>#REF!</v>
      </c>
      <c r="F979" s="1" t="str">
        <f t="array" ref="F979">_xlfn.IFNA(INDEX('zones in city -fixed'!$A$2:$A$62,MATCH(1,COUNTIF(B979,"*"&amp;'zones in city -fixed'!$A$2:$A$62&amp;"*"),0)),D979)</f>
        <v>Villa</v>
      </c>
      <c r="G979" s="5" t="s">
        <v>1611</v>
      </c>
      <c r="H979" s="5" t="s">
        <v>1654</v>
      </c>
      <c r="I979" s="2" t="str">
        <f t="shared" si="46"/>
        <v>750000</v>
      </c>
      <c r="J979" s="2" t="str">
        <f t="shared" si="47"/>
        <v>56</v>
      </c>
      <c r="K979"/>
    </row>
    <row r="980" spans="1:11" thickTop="1" thickBot="1" x14ac:dyDescent="0.3">
      <c r="A980" s="5" t="s">
        <v>2375</v>
      </c>
      <c r="B980" s="5" t="s">
        <v>2376</v>
      </c>
      <c r="C980" s="1" t="str">
        <f t="shared" si="45"/>
        <v>Ramírez Calderón 600, Villa Del Real I, Ii, Iii, Iv Y V</v>
      </c>
      <c r="D980" s="1" t="e">
        <f t="array" ref="D980">INDEX('zones in city -fixed'!$A$2:$A$62,MATCH(1,COUNTIF(A980,"*"&amp;'zones in city -fixed'!$A$2:$A$62&amp;"*"),0))</f>
        <v>#N/A</v>
      </c>
      <c r="E980" s="1" t="e">
        <f t="array" ref="E980">INDEX(#REF!,MATCH(1,COUNTIF(B980,"*"&amp;#REF!&amp;"*"),0))</f>
        <v>#REF!</v>
      </c>
      <c r="F980" s="1" t="str">
        <f t="array" ref="F980">_xlfn.IFNA(INDEX('zones in city -fixed'!$A$2:$A$62,MATCH(1,COUNTIF(B980,"*"&amp;'zones in city -fixed'!$A$2:$A$62&amp;"*"),0)),D980)</f>
        <v>Villa</v>
      </c>
      <c r="G980" s="5" t="s">
        <v>977</v>
      </c>
      <c r="H980" s="5" t="s">
        <v>113</v>
      </c>
      <c r="I980" s="2" t="str">
        <f t="shared" si="46"/>
        <v>1350000</v>
      </c>
      <c r="J980" s="2" t="str">
        <f t="shared" si="47"/>
        <v>150</v>
      </c>
      <c r="K980"/>
    </row>
    <row r="981" spans="1:11" thickTop="1" thickBot="1" x14ac:dyDescent="0.3">
      <c r="A981" s="5" t="s">
        <v>1509</v>
      </c>
      <c r="B981" s="5" t="s">
        <v>2377</v>
      </c>
      <c r="C981" s="1" t="str">
        <f t="shared" si="45"/>
        <v>Paseo Del Bisonte, Las Canteras</v>
      </c>
      <c r="D981" s="1" t="e">
        <f t="array" ref="D981">INDEX('zones in city -fixed'!$A$2:$A$62,MATCH(1,COUNTIF(A981,"*"&amp;'zones in city -fixed'!$A$2:$A$62&amp;"*"),0))</f>
        <v>#N/A</v>
      </c>
      <c r="E981" s="1" t="e">
        <f t="array" ref="E981">INDEX(#REF!,MATCH(1,COUNTIF(B981,"*"&amp;#REF!&amp;"*"),0))</f>
        <v>#REF!</v>
      </c>
      <c r="F981" s="1" t="str">
        <f t="array" ref="F981">_xlfn.IFNA(INDEX('zones in city -fixed'!$A$2:$A$62,MATCH(1,COUNTIF(B981,"*"&amp;'zones in city -fixed'!$A$2:$A$62&amp;"*"),0)),D981)</f>
        <v>Paseo</v>
      </c>
      <c r="G981" s="5" t="s">
        <v>277</v>
      </c>
      <c r="H981" s="5" t="s">
        <v>282</v>
      </c>
      <c r="I981" s="2" t="str">
        <f t="shared" si="46"/>
        <v>4900000</v>
      </c>
      <c r="J981" s="2" t="str">
        <f t="shared" si="47"/>
        <v>225</v>
      </c>
      <c r="K981"/>
    </row>
    <row r="982" spans="1:11" thickTop="1" thickBot="1" x14ac:dyDescent="0.3">
      <c r="A982" s="5" t="s">
        <v>730</v>
      </c>
      <c r="B982" s="5" t="s">
        <v>2604</v>
      </c>
      <c r="C982" s="1" t="str">
        <f t="shared" si="45"/>
        <v>Lomas del Santuario Rincón De Las Peñas, Rincón De Las Lomas I</v>
      </c>
      <c r="D982" s="1" t="e">
        <f t="array" ref="D982">INDEX('zones in city -fixed'!$A$2:$A$62,MATCH(1,COUNTIF(A982,"*"&amp;'zones in city -fixed'!$A$2:$A$62&amp;"*"),0))</f>
        <v>#N/A</v>
      </c>
      <c r="E982" s="1" t="e">
        <f t="array" ref="E982">INDEX(#REF!,MATCH(1,COUNTIF(B982,"*"&amp;#REF!&amp;"*"),0))</f>
        <v>#REF!</v>
      </c>
      <c r="F982" s="1" t="str">
        <f t="array" ref="F982">_xlfn.IFNA(INDEX('zones in city -fixed'!$A$2:$A$62,MATCH(1,COUNTIF(B982,"*"&amp;'zones in city -fixed'!$A$2:$A$62&amp;"*"),0)),D982)</f>
        <v>Lomas del Santuario</v>
      </c>
      <c r="G982" s="5" t="s">
        <v>731</v>
      </c>
      <c r="H982" s="5" t="s">
        <v>732</v>
      </c>
      <c r="I982" s="2" t="str">
        <f t="shared" si="46"/>
        <v>29630000</v>
      </c>
      <c r="J982" s="2" t="str">
        <f t="shared" si="47"/>
        <v>808</v>
      </c>
      <c r="K982" s="2">
        <f>I982/J982</f>
        <v>36670.792079207924</v>
      </c>
    </row>
    <row r="983" spans="1:11" thickTop="1" thickBot="1" x14ac:dyDescent="0.3">
      <c r="A983" s="5" t="s">
        <v>2380</v>
      </c>
      <c r="B983" s="5" t="s">
        <v>2381</v>
      </c>
      <c r="C983" s="1" t="e">
        <f t="shared" si="45"/>
        <v>#VALUE!</v>
      </c>
      <c r="D983" s="1" t="str">
        <f t="array" ref="D983">INDEX('zones in city -fixed'!$A$2:$A$62,MATCH(1,COUNTIF(A983,"*"&amp;'zones in city -fixed'!$A$2:$A$62&amp;"*"),0))</f>
        <v>Villa</v>
      </c>
      <c r="E983" s="1" t="e">
        <f t="array" ref="E983">INDEX(#REF!,MATCH(1,COUNTIF(B983,"*"&amp;#REF!&amp;"*"),0))</f>
        <v>#REF!</v>
      </c>
      <c r="F983" s="1" t="str">
        <f t="array" ref="F983">_xlfn.IFNA(INDEX('zones in city -fixed'!$A$2:$A$62,MATCH(1,COUNTIF(B983,"*"&amp;'zones in city -fixed'!$A$2:$A$62&amp;"*"),0)),D983)</f>
        <v>Villa</v>
      </c>
      <c r="G983" s="5" t="s">
        <v>2382</v>
      </c>
      <c r="H983" s="5" t="s">
        <v>633</v>
      </c>
      <c r="I983" s="2" t="str">
        <f t="shared" si="46"/>
        <v>1245000</v>
      </c>
      <c r="J983" s="2" t="str">
        <f t="shared" si="47"/>
        <v>120</v>
      </c>
      <c r="K983"/>
    </row>
    <row r="984" spans="1:11" thickTop="1" thickBot="1" x14ac:dyDescent="0.3">
      <c r="A984" s="5" t="s">
        <v>172</v>
      </c>
      <c r="B984" s="5" t="s">
        <v>173</v>
      </c>
      <c r="C984" s="1" t="str">
        <f t="shared" si="45"/>
        <v>Virginia  2041, Cerro De La Cruz</v>
      </c>
      <c r="D984" s="1" t="str">
        <f t="array" ref="D984">INDEX('zones in city -fixed'!$A$2:$A$62,MATCH(1,COUNTIF(A984,"*"&amp;'zones in city -fixed'!$A$2:$A$62&amp;"*"),0))</f>
        <v>cerro</v>
      </c>
      <c r="E984" s="1" t="e">
        <f t="array" ref="E984">INDEX(#REF!,MATCH(1,COUNTIF(B984,"*"&amp;#REF!&amp;"*"),0))</f>
        <v>#REF!</v>
      </c>
      <c r="F984" s="1" t="str">
        <f t="array" ref="F984">_xlfn.IFNA(INDEX('zones in city -fixed'!$A$2:$A$62,MATCH(1,COUNTIF(B984,"*"&amp;'zones in city -fixed'!$A$2:$A$62&amp;"*"),0)),D984)</f>
        <v>cerro</v>
      </c>
      <c r="G984" s="5" t="s">
        <v>174</v>
      </c>
      <c r="H984" s="5" t="s">
        <v>175</v>
      </c>
      <c r="I984" s="2" t="str">
        <f t="shared" si="46"/>
        <v>1050000</v>
      </c>
      <c r="J984" s="2" t="str">
        <f t="shared" si="47"/>
        <v>85</v>
      </c>
      <c r="K984"/>
    </row>
    <row r="985" spans="1:11" thickTop="1" thickBot="1" x14ac:dyDescent="0.3">
      <c r="A985" s="5" t="s">
        <v>1509</v>
      </c>
      <c r="B985" s="5" t="s">
        <v>2377</v>
      </c>
      <c r="C985" s="1" t="str">
        <f t="shared" si="45"/>
        <v>Paseo Del Bisonte, Las Canteras</v>
      </c>
      <c r="D985" s="1" t="e">
        <f t="array" ref="D985">INDEX('zones in city -fixed'!$A$2:$A$62,MATCH(1,COUNTIF(A985,"*"&amp;'zones in city -fixed'!$A$2:$A$62&amp;"*"),0))</f>
        <v>#N/A</v>
      </c>
      <c r="E985" s="1" t="e">
        <f t="array" ref="E985">INDEX(#REF!,MATCH(1,COUNTIF(B985,"*"&amp;#REF!&amp;"*"),0))</f>
        <v>#REF!</v>
      </c>
      <c r="F985" s="1" t="str">
        <f t="array" ref="F985">_xlfn.IFNA(INDEX('zones in city -fixed'!$A$2:$A$62,MATCH(1,COUNTIF(B985,"*"&amp;'zones in city -fixed'!$A$2:$A$62&amp;"*"),0)),D985)</f>
        <v>Paseo</v>
      </c>
      <c r="G985" s="5" t="s">
        <v>218</v>
      </c>
      <c r="H985" s="5" t="s">
        <v>282</v>
      </c>
      <c r="I985" s="2" t="str">
        <f t="shared" si="46"/>
        <v>4700000</v>
      </c>
      <c r="J985" s="2" t="str">
        <f t="shared" si="47"/>
        <v>225</v>
      </c>
      <c r="K985"/>
    </row>
    <row r="986" spans="1:11" thickTop="1" thickBot="1" x14ac:dyDescent="0.3">
      <c r="A986" s="5" t="s">
        <v>1674</v>
      </c>
      <c r="B986" s="5" t="s">
        <v>2384</v>
      </c>
      <c r="C986" s="1" t="str">
        <f t="shared" si="45"/>
        <v>Av Francisco Villa, Bosques Del Valle</v>
      </c>
      <c r="D986" s="1" t="str">
        <f t="array" ref="D986">INDEX('zones in city -fixed'!$A$2:$A$62,MATCH(1,COUNTIF(A986,"*"&amp;'zones in city -fixed'!$A$2:$A$62&amp;"*"),0))</f>
        <v>Bosque</v>
      </c>
      <c r="E986" s="1" t="e">
        <f t="array" ref="E986">INDEX(#REF!,MATCH(1,COUNTIF(B986,"*"&amp;#REF!&amp;"*"),0))</f>
        <v>#REF!</v>
      </c>
      <c r="F986" s="1" t="str">
        <f t="array" ref="F986">_xlfn.IFNA(INDEX('zones in city -fixed'!$A$2:$A$62,MATCH(1,COUNTIF(B986,"*"&amp;'zones in city -fixed'!$A$2:$A$62&amp;"*"),0)),D986)</f>
        <v>Villa</v>
      </c>
      <c r="G986" s="5" t="s">
        <v>235</v>
      </c>
      <c r="H986" s="5" t="s">
        <v>64</v>
      </c>
      <c r="I986" s="2" t="str">
        <f t="shared" si="46"/>
        <v>5700000</v>
      </c>
      <c r="J986" s="2" t="str">
        <f t="shared" si="47"/>
        <v>275</v>
      </c>
      <c r="K986"/>
    </row>
    <row r="987" spans="1:11" thickTop="1" thickBot="1" x14ac:dyDescent="0.3">
      <c r="A987" s="5" t="s">
        <v>349</v>
      </c>
      <c r="B987" s="5" t="s">
        <v>2385</v>
      </c>
      <c r="C987" s="1" t="str">
        <f t="shared" si="45"/>
        <v>Aunar Baroja, Fraccionamiento Hacienda Isabella</v>
      </c>
      <c r="D987" s="1" t="str">
        <f t="array" ref="D987">INDEX('zones in city -fixed'!$A$2:$A$62,MATCH(1,COUNTIF(A987,"*"&amp;'zones in city -fixed'!$A$2:$A$62&amp;"*"),0))</f>
        <v>Monte</v>
      </c>
      <c r="E987" s="1" t="e">
        <f t="array" ref="E987">INDEX(#REF!,MATCH(1,COUNTIF(B987,"*"&amp;#REF!&amp;"*"),0))</f>
        <v>#REF!</v>
      </c>
      <c r="F987" s="1" t="str">
        <f t="array" ref="F987">_xlfn.IFNA(INDEX('zones in city -fixed'!$A$2:$A$62,MATCH(1,COUNTIF(B987,"*"&amp;'zones in city -fixed'!$A$2:$A$62&amp;"*"),0)),D987)</f>
        <v>Isabella</v>
      </c>
      <c r="G987" s="5" t="s">
        <v>2386</v>
      </c>
      <c r="H987" s="5" t="s">
        <v>423</v>
      </c>
      <c r="I987" s="2" t="str">
        <f t="shared" si="46"/>
        <v>2564100</v>
      </c>
      <c r="J987" s="2" t="str">
        <f t="shared" si="47"/>
        <v>171</v>
      </c>
      <c r="K987"/>
    </row>
    <row r="988" spans="1:11" thickTop="1" thickBot="1" x14ac:dyDescent="0.3">
      <c r="A988" s="5" t="s">
        <v>1490</v>
      </c>
      <c r="B988" s="5" t="s">
        <v>2642</v>
      </c>
      <c r="C988" s="1" t="str">
        <f t="shared" si="45"/>
        <v>Las Garzas</v>
      </c>
      <c r="D988" s="1" t="e">
        <f t="array" ref="D988">INDEX('zones in city -fixed'!$A$2:$A$62,MATCH(1,COUNTIF(A988,"*"&amp;'zones in city -fixed'!$A$2:$A$62&amp;"*"),0))</f>
        <v>#N/A</v>
      </c>
      <c r="E988" s="1" t="e">
        <f t="array" ref="E988">INDEX(#REF!,MATCH(1,COUNTIF(B988,"*"&amp;#REF!&amp;"*"),0))</f>
        <v>#REF!</v>
      </c>
      <c r="F988" s="1" t="str">
        <f t="array" ref="F988">_xlfn.IFNA(INDEX('zones in city -fixed'!$A$2:$A$62,MATCH(1,COUNTIF(B988,"*"&amp;'zones in city -fixed'!$A$2:$A$62&amp;"*"),0)),D988)</f>
        <v>Sauz</v>
      </c>
      <c r="G988" s="5" t="s">
        <v>1419</v>
      </c>
      <c r="H988" s="5" t="s">
        <v>376</v>
      </c>
      <c r="I988" s="2" t="str">
        <f t="shared" si="46"/>
        <v>1000000</v>
      </c>
      <c r="J988" s="2" t="str">
        <f t="shared" si="47"/>
        <v>1</v>
      </c>
      <c r="K988" s="2">
        <f>I988/J988</f>
        <v>1000000</v>
      </c>
    </row>
    <row r="989" spans="1:11" thickTop="1" thickBot="1" x14ac:dyDescent="0.3">
      <c r="A989" s="5" t="s">
        <v>2439</v>
      </c>
      <c r="B989" s="5" t="s">
        <v>2440</v>
      </c>
      <c r="C989" s="1" t="str">
        <f t="shared" si="45"/>
        <v>Virginia  2041, La Minita</v>
      </c>
      <c r="D989" s="1" t="str">
        <f t="array" ref="D989">INDEX('zones in city -fixed'!$A$2:$A$62,MATCH(1,COUNTIF(A989,"*"&amp;'zones in city -fixed'!$A$2:$A$62&amp;"*"),0))</f>
        <v>sur</v>
      </c>
      <c r="E989" s="1" t="e">
        <f t="array" ref="E989">INDEX(#REF!,MATCH(1,COUNTIF(B989,"*"&amp;#REF!&amp;"*"),0))</f>
        <v>#REF!</v>
      </c>
      <c r="F989" s="1" t="str">
        <f t="array" ref="F989">_xlfn.IFNA(INDEX('zones in city -fixed'!$A$2:$A$62,MATCH(1,COUNTIF(B989,"*"&amp;'zones in city -fixed'!$A$2:$A$62&amp;"*"),0)),D989)</f>
        <v>sur</v>
      </c>
      <c r="G989" s="5" t="s">
        <v>2441</v>
      </c>
      <c r="H989" s="5" t="s">
        <v>2442</v>
      </c>
      <c r="I989" s="2" t="str">
        <f t="shared" si="46"/>
        <v>590000</v>
      </c>
      <c r="J989" s="2" t="str">
        <f t="shared" si="47"/>
        <v>79</v>
      </c>
      <c r="K989"/>
    </row>
    <row r="990" spans="1:11" thickTop="1" thickBot="1" x14ac:dyDescent="0.3">
      <c r="A990" s="5" t="s">
        <v>1429</v>
      </c>
      <c r="B990" s="5" t="s">
        <v>1430</v>
      </c>
      <c r="C990" s="1" t="str">
        <f t="shared" si="45"/>
        <v>Virginia  2041, Mármol I</v>
      </c>
      <c r="D990" s="1" t="str">
        <f t="array" ref="D990">INDEX('zones in city -fixed'!$A$2:$A$62,MATCH(1,COUNTIF(A990,"*"&amp;'zones in city -fixed'!$A$2:$A$62&amp;"*"),0))</f>
        <v>sur</v>
      </c>
      <c r="E990" s="1" t="e">
        <f t="array" ref="E990">INDEX(#REF!,MATCH(1,COUNTIF(B990,"*"&amp;#REF!&amp;"*"),0))</f>
        <v>#REF!</v>
      </c>
      <c r="F990" s="1" t="str">
        <f t="array" ref="F990">_xlfn.IFNA(INDEX('zones in city -fixed'!$A$2:$A$62,MATCH(1,COUNTIF(B990,"*"&amp;'zones in city -fixed'!$A$2:$A$62&amp;"*"),0)),D990)</f>
        <v>sur</v>
      </c>
      <c r="G990" s="5" t="s">
        <v>1431</v>
      </c>
      <c r="H990" s="5" t="s">
        <v>317</v>
      </c>
      <c r="I990" s="2" t="str">
        <f t="shared" si="46"/>
        <v>1590000</v>
      </c>
      <c r="J990" s="2" t="str">
        <f t="shared" si="47"/>
        <v>202</v>
      </c>
      <c r="K990" s="2">
        <f>I990/J990</f>
        <v>7871.287128712871</v>
      </c>
    </row>
    <row r="991" spans="1:11" thickTop="1" thickBot="1" x14ac:dyDescent="0.3">
      <c r="A991" s="5" t="s">
        <v>48</v>
      </c>
      <c r="B991" s="5" t="s">
        <v>49</v>
      </c>
      <c r="C991" s="1" t="e">
        <f t="shared" si="45"/>
        <v>#VALUE!</v>
      </c>
      <c r="D991" s="1" t="e">
        <f t="array" ref="D991">INDEX('zones in city -fixed'!$A$2:$A$62,MATCH(1,COUNTIF(A991,"*"&amp;'zones in city -fixed'!$A$2:$A$62&amp;"*"),0))</f>
        <v>#N/A</v>
      </c>
      <c r="E991" s="1" t="e">
        <f t="array" ref="E991">INDEX(#REF!,MATCH(1,COUNTIF(B991,"*"&amp;#REF!&amp;"*"),0))</f>
        <v>#REF!</v>
      </c>
      <c r="F991" s="1" t="e">
        <f t="array" ref="F991">_xlfn.IFNA(INDEX('zones in city -fixed'!$A$2:$A$62,MATCH(1,COUNTIF(B991,"*"&amp;'zones in city -fixed'!$A$2:$A$62&amp;"*"),0)),D991)</f>
        <v>#N/A</v>
      </c>
      <c r="G991" s="5" t="s">
        <v>50</v>
      </c>
      <c r="H991" s="5" t="s">
        <v>51</v>
      </c>
      <c r="I991" s="2" t="str">
        <f t="shared" si="46"/>
        <v>4500000</v>
      </c>
      <c r="J991" s="2" t="str">
        <f t="shared" si="47"/>
        <v>306</v>
      </c>
      <c r="K991"/>
    </row>
    <row r="992" spans="1:11" thickTop="1" thickBot="1" x14ac:dyDescent="0.3">
      <c r="A992" s="5" t="s">
        <v>2397</v>
      </c>
      <c r="B992" s="5" t="s">
        <v>1661</v>
      </c>
      <c r="C992" s="1" t="str">
        <f t="shared" si="45"/>
        <v>Santa Rosa</v>
      </c>
      <c r="D992" s="1" t="str">
        <f t="array" ref="D992">INDEX('zones in city -fixed'!$A$2:$A$62,MATCH(1,COUNTIF(A992,"*"&amp;'zones in city -fixed'!$A$2:$A$62&amp;"*"),0))</f>
        <v>Santa Rosa</v>
      </c>
      <c r="E992" s="1" t="e">
        <f t="array" ref="E992">INDEX(#REF!,MATCH(1,COUNTIF(B992,"*"&amp;#REF!&amp;"*"),0))</f>
        <v>#REF!</v>
      </c>
      <c r="F992" s="1" t="str">
        <f t="array" ref="F992">_xlfn.IFNA(INDEX('zones in city -fixed'!$A$2:$A$62,MATCH(1,COUNTIF(B992,"*"&amp;'zones in city -fixed'!$A$2:$A$62&amp;"*"),0)),D992)</f>
        <v>Santa Rosa</v>
      </c>
      <c r="G992" s="5" t="s">
        <v>2398</v>
      </c>
      <c r="H992" s="5" t="s">
        <v>121</v>
      </c>
      <c r="I992" s="2" t="str">
        <f t="shared" si="46"/>
        <v>680000</v>
      </c>
      <c r="J992" s="2" t="str">
        <f t="shared" si="47"/>
        <v>136</v>
      </c>
      <c r="K992"/>
    </row>
    <row r="993" spans="1:11" thickTop="1" thickBot="1" x14ac:dyDescent="0.3">
      <c r="A993" s="5" t="s">
        <v>2399</v>
      </c>
      <c r="B993" s="5" t="s">
        <v>2400</v>
      </c>
      <c r="C993" s="1" t="str">
        <f t="shared" si="45"/>
        <v>Hacienda Regina, Fraccionamiento Hacienda Carlota</v>
      </c>
      <c r="D993" s="1" t="str">
        <f t="array" ref="D993">INDEX('zones in city -fixed'!$A$2:$A$62,MATCH(1,COUNTIF(A993,"*"&amp;'zones in city -fixed'!$A$2:$A$62&amp;"*"),0))</f>
        <v>Hacienda</v>
      </c>
      <c r="E993" s="1" t="e">
        <f t="array" ref="E993">INDEX(#REF!,MATCH(1,COUNTIF(B993,"*"&amp;#REF!&amp;"*"),0))</f>
        <v>#REF!</v>
      </c>
      <c r="F993" s="1" t="str">
        <f t="array" ref="F993">_xlfn.IFNA(INDEX('zones in city -fixed'!$A$2:$A$62,MATCH(1,COUNTIF(B993,"*"&amp;'zones in city -fixed'!$A$2:$A$62&amp;"*"),0)),D993)</f>
        <v>Hacienda</v>
      </c>
      <c r="G993" s="5" t="s">
        <v>2401</v>
      </c>
      <c r="H993" s="5" t="s">
        <v>1670</v>
      </c>
      <c r="I993" s="2" t="str">
        <f t="shared" si="46"/>
        <v>2630550</v>
      </c>
      <c r="J993" s="2" t="str">
        <f t="shared" si="47"/>
        <v>116</v>
      </c>
      <c r="K993"/>
    </row>
    <row r="994" spans="1:11" thickTop="1" thickBot="1" x14ac:dyDescent="0.3">
      <c r="A994" s="5" t="s">
        <v>2399</v>
      </c>
      <c r="B994" s="5" t="s">
        <v>2400</v>
      </c>
      <c r="C994" s="1" t="str">
        <f t="shared" si="45"/>
        <v>Hacienda Regina, Fraccionamiento Hacienda Carlota</v>
      </c>
      <c r="D994" s="1" t="str">
        <f t="array" ref="D994">INDEX('zones in city -fixed'!$A$2:$A$62,MATCH(1,COUNTIF(A994,"*"&amp;'zones in city -fixed'!$A$2:$A$62&amp;"*"),0))</f>
        <v>Hacienda</v>
      </c>
      <c r="E994" s="1" t="e">
        <f t="array" ref="E994">INDEX(#REF!,MATCH(1,COUNTIF(B994,"*"&amp;#REF!&amp;"*"),0))</f>
        <v>#REF!</v>
      </c>
      <c r="F994" s="1" t="str">
        <f t="array" ref="F994">_xlfn.IFNA(INDEX('zones in city -fixed'!$A$2:$A$62,MATCH(1,COUNTIF(B994,"*"&amp;'zones in city -fixed'!$A$2:$A$62&amp;"*"),0)),D994)</f>
        <v>Hacienda</v>
      </c>
      <c r="G994" s="5" t="s">
        <v>2402</v>
      </c>
      <c r="H994" s="5" t="s">
        <v>1790</v>
      </c>
      <c r="I994" s="2" t="str">
        <f t="shared" si="46"/>
        <v>2229150</v>
      </c>
      <c r="J994" s="2" t="str">
        <f t="shared" si="47"/>
        <v>98</v>
      </c>
      <c r="K994"/>
    </row>
    <row r="995" spans="1:11" thickTop="1" thickBot="1" x14ac:dyDescent="0.3">
      <c r="A995" s="5" t="s">
        <v>94</v>
      </c>
      <c r="B995" s="5" t="s">
        <v>49</v>
      </c>
      <c r="C995" s="1" t="e">
        <f t="shared" si="45"/>
        <v>#VALUE!</v>
      </c>
      <c r="D995" s="1" t="e">
        <f t="array" ref="D995">INDEX('zones in city -fixed'!$A$2:$A$62,MATCH(1,COUNTIF(A995,"*"&amp;'zones in city -fixed'!$A$2:$A$62&amp;"*"),0))</f>
        <v>#N/A</v>
      </c>
      <c r="E995" s="1" t="e">
        <f t="array" ref="E995">INDEX(#REF!,MATCH(1,COUNTIF(B995,"*"&amp;#REF!&amp;"*"),0))</f>
        <v>#REF!</v>
      </c>
      <c r="F995" s="1" t="e">
        <f t="array" ref="F995">_xlfn.IFNA(INDEX('zones in city -fixed'!$A$2:$A$62,MATCH(1,COUNTIF(B995,"*"&amp;'zones in city -fixed'!$A$2:$A$62&amp;"*"),0)),D995)</f>
        <v>#N/A</v>
      </c>
      <c r="G995" s="5" t="s">
        <v>95</v>
      </c>
      <c r="H995" s="5" t="s">
        <v>96</v>
      </c>
      <c r="I995" s="2" t="str">
        <f t="shared" si="46"/>
        <v>1610000</v>
      </c>
      <c r="J995" s="2" t="str">
        <f t="shared" si="47"/>
        <v>122</v>
      </c>
      <c r="K995"/>
    </row>
    <row r="996" spans="1:11" thickTop="1" thickBot="1" x14ac:dyDescent="0.3">
      <c r="A996" s="5" t="s">
        <v>184</v>
      </c>
      <c r="B996" s="5" t="s">
        <v>49</v>
      </c>
      <c r="C996" s="1" t="e">
        <f t="shared" si="45"/>
        <v>#VALUE!</v>
      </c>
      <c r="D996" s="1" t="e">
        <f t="array" ref="D996">INDEX('zones in city -fixed'!$A$2:$A$62,MATCH(1,COUNTIF(A996,"*"&amp;'zones in city -fixed'!$A$2:$A$62&amp;"*"),0))</f>
        <v>#N/A</v>
      </c>
      <c r="E996" s="1" t="e">
        <f t="array" ref="E996">INDEX(#REF!,MATCH(1,COUNTIF(B996,"*"&amp;#REF!&amp;"*"),0))</f>
        <v>#REF!</v>
      </c>
      <c r="F996" s="1" t="e">
        <f t="array" ref="F996">_xlfn.IFNA(INDEX('zones in city -fixed'!$A$2:$A$62,MATCH(1,COUNTIF(B996,"*"&amp;'zones in city -fixed'!$A$2:$A$62&amp;"*"),0)),D996)</f>
        <v>#N/A</v>
      </c>
      <c r="G996" s="5" t="s">
        <v>83</v>
      </c>
      <c r="H996" s="5" t="s">
        <v>185</v>
      </c>
      <c r="I996" s="2" t="str">
        <f t="shared" si="46"/>
        <v>4300000</v>
      </c>
      <c r="J996" s="2" t="str">
        <f t="shared" si="47"/>
        <v>245</v>
      </c>
      <c r="K996"/>
    </row>
    <row r="997" spans="1:11" thickTop="1" thickBot="1" x14ac:dyDescent="0.3">
      <c r="A997" s="5" t="s">
        <v>25</v>
      </c>
      <c r="B997" s="5" t="s">
        <v>2408</v>
      </c>
      <c r="C997" s="1" t="str">
        <f t="shared" si="45"/>
        <v>Av Bosque Real, Bosques Del Valle</v>
      </c>
      <c r="D997" s="1" t="str">
        <f t="array" ref="D997">INDEX('zones in city -fixed'!$A$2:$A$62,MATCH(1,COUNTIF(A997,"*"&amp;'zones in city -fixed'!$A$2:$A$62&amp;"*"),0))</f>
        <v>Bosque</v>
      </c>
      <c r="E997" s="1" t="e">
        <f t="array" ref="E997">INDEX(#REF!,MATCH(1,COUNTIF(B997,"*"&amp;#REF!&amp;"*"),0))</f>
        <v>#REF!</v>
      </c>
      <c r="F997" s="1" t="str">
        <f t="array" ref="F997">_xlfn.IFNA(INDEX('zones in city -fixed'!$A$2:$A$62,MATCH(1,COUNTIF(B997,"*"&amp;'zones in city -fixed'!$A$2:$A$62&amp;"*"),0)),D997)</f>
        <v>Bosque</v>
      </c>
      <c r="G997" s="5" t="s">
        <v>67</v>
      </c>
      <c r="H997" s="5" t="s">
        <v>452</v>
      </c>
      <c r="I997" s="2" t="str">
        <f t="shared" si="46"/>
        <v>5400000</v>
      </c>
      <c r="J997" s="2" t="str">
        <f t="shared" si="47"/>
        <v>263</v>
      </c>
      <c r="K997"/>
    </row>
    <row r="998" spans="1:11" thickTop="1" thickBot="1" x14ac:dyDescent="0.3">
      <c r="A998" s="5" t="s">
        <v>2409</v>
      </c>
      <c r="B998" s="5" t="s">
        <v>2410</v>
      </c>
      <c r="C998" s="1" t="str">
        <f t="shared" si="45"/>
        <v>Túnez</v>
      </c>
      <c r="D998" s="1" t="e">
        <f t="array" ref="D998">INDEX('zones in city -fixed'!$A$2:$A$62,MATCH(1,COUNTIF(A998,"*"&amp;'zones in city -fixed'!$A$2:$A$62&amp;"*"),0))</f>
        <v>#N/A</v>
      </c>
      <c r="E998" s="1" t="e">
        <f t="array" ref="E998">INDEX(#REF!,MATCH(1,COUNTIF(B998,"*"&amp;#REF!&amp;"*"),0))</f>
        <v>#REF!</v>
      </c>
      <c r="F998" s="1" t="str">
        <f t="array" ref="F998">_xlfn.IFNA(INDEX('zones in city -fixed'!$A$2:$A$62,MATCH(1,COUNTIF(B998,"*"&amp;'zones in city -fixed'!$A$2:$A$62&amp;"*"),0)),D998)</f>
        <v>Pradera</v>
      </c>
      <c r="G998" s="5" t="s">
        <v>2411</v>
      </c>
      <c r="H998" s="5" t="s">
        <v>633</v>
      </c>
      <c r="I998" s="2" t="str">
        <f t="shared" si="46"/>
        <v>866800</v>
      </c>
      <c r="J998" s="2" t="str">
        <f t="shared" si="47"/>
        <v>120</v>
      </c>
      <c r="K998" s="2">
        <f>I998/J998</f>
        <v>7223.333333333333</v>
      </c>
    </row>
    <row r="999" spans="1:11" thickTop="1" thickBot="1" x14ac:dyDescent="0.3">
      <c r="A999" s="5" t="s">
        <v>257</v>
      </c>
      <c r="B999" s="5" t="s">
        <v>49</v>
      </c>
      <c r="C999" s="1" t="e">
        <f t="shared" si="45"/>
        <v>#VALUE!</v>
      </c>
      <c r="D999" s="1" t="e">
        <f t="array" ref="D999">INDEX('zones in city -fixed'!$A$2:$A$62,MATCH(1,COUNTIF(A999,"*"&amp;'zones in city -fixed'!$A$2:$A$62&amp;"*"),0))</f>
        <v>#N/A</v>
      </c>
      <c r="E999" s="1" t="e">
        <f t="array" ref="E999">INDEX(#REF!,MATCH(1,COUNTIF(B999,"*"&amp;#REF!&amp;"*"),0))</f>
        <v>#REF!</v>
      </c>
      <c r="F999" s="1" t="e">
        <f t="array" ref="F999">_xlfn.IFNA(INDEX('zones in city -fixed'!$A$2:$A$62,MATCH(1,COUNTIF(B999,"*"&amp;'zones in city -fixed'!$A$2:$A$62&amp;"*"),0)),D999)</f>
        <v>#N/A</v>
      </c>
      <c r="G999" s="5" t="s">
        <v>83</v>
      </c>
      <c r="H999" s="5" t="s">
        <v>258</v>
      </c>
      <c r="I999" s="2" t="str">
        <f t="shared" si="46"/>
        <v>4300000</v>
      </c>
      <c r="J999" s="2" t="str">
        <f t="shared" si="47"/>
        <v>243</v>
      </c>
      <c r="K999"/>
    </row>
    <row r="1000" spans="1:11" thickTop="1" thickBot="1" x14ac:dyDescent="0.3">
      <c r="A1000" s="5" t="s">
        <v>2414</v>
      </c>
      <c r="B1000" s="5" t="s">
        <v>2415</v>
      </c>
      <c r="C1000" s="1" t="str">
        <f t="shared" si="45"/>
        <v>Paseo Del Lobo, Jardines Del Pedregal Residencial</v>
      </c>
      <c r="D1000" s="1" t="e">
        <f t="array" ref="D1000">INDEX('zones in city -fixed'!$A$2:$A$62,MATCH(1,COUNTIF(A1000,"*"&amp;'zones in city -fixed'!$A$2:$A$62&amp;"*"),0))</f>
        <v>#N/A</v>
      </c>
      <c r="E1000" s="1" t="e">
        <f t="array" ref="E1000">INDEX(#REF!,MATCH(1,COUNTIF(B1000,"*"&amp;#REF!&amp;"*"),0))</f>
        <v>#REF!</v>
      </c>
      <c r="F1000" s="1" t="str">
        <f t="array" ref="F1000">_xlfn.IFNA(INDEX('zones in city -fixed'!$A$2:$A$62,MATCH(1,COUNTIF(B1000,"*"&amp;'zones in city -fixed'!$A$2:$A$62&amp;"*"),0)),D1000)</f>
        <v>Paseo</v>
      </c>
      <c r="G1000" s="5" t="s">
        <v>895</v>
      </c>
      <c r="H1000" s="5" t="s">
        <v>222</v>
      </c>
      <c r="I1000" s="2" t="str">
        <f t="shared" si="46"/>
        <v>4850000</v>
      </c>
      <c r="J1000" s="2" t="str">
        <f t="shared" si="47"/>
        <v>335</v>
      </c>
      <c r="K1000"/>
    </row>
    <row r="1001" spans="1:11" thickTop="1" thickBot="1" x14ac:dyDescent="0.3">
      <c r="A1001" s="5" t="s">
        <v>1044</v>
      </c>
      <c r="B1001" s="5" t="s">
        <v>49</v>
      </c>
      <c r="C1001" s="1" t="e">
        <f t="shared" si="45"/>
        <v>#VALUE!</v>
      </c>
      <c r="D1001" s="1" t="str">
        <f t="array" ref="D1001">INDEX('zones in city -fixed'!$A$2:$A$62,MATCH(1,COUNTIF(A1001,"*"&amp;'zones in city -fixed'!$A$2:$A$62&amp;"*"),0))</f>
        <v>norte</v>
      </c>
      <c r="E1001" s="1" t="e">
        <f t="array" ref="E1001">INDEX(#REF!,MATCH(1,COUNTIF(B1001,"*"&amp;#REF!&amp;"*"),0))</f>
        <v>#REF!</v>
      </c>
      <c r="F1001" s="1" t="str">
        <f t="array" ref="F1001">_xlfn.IFNA(INDEX('zones in city -fixed'!$A$2:$A$62,MATCH(1,COUNTIF(B1001,"*"&amp;'zones in city -fixed'!$A$2:$A$62&amp;"*"),0)),D1001)</f>
        <v>norte</v>
      </c>
      <c r="G1001" s="5" t="s">
        <v>1045</v>
      </c>
      <c r="H1001" s="5" t="s">
        <v>1046</v>
      </c>
      <c r="I1001" s="2" t="str">
        <f t="shared" si="46"/>
        <v>1340000</v>
      </c>
      <c r="J1001" s="2" t="str">
        <f t="shared" si="47"/>
        <v>162</v>
      </c>
      <c r="K1001"/>
    </row>
    <row r="1002" spans="1:11" thickTop="1" thickBot="1" x14ac:dyDescent="0.3">
      <c r="A1002" s="5" t="s">
        <v>2409</v>
      </c>
      <c r="B1002" s="5" t="s">
        <v>2418</v>
      </c>
      <c r="C1002" s="1" t="str">
        <f t="shared" si="45"/>
        <v>Zimbabwe 9109, Fraccionamiento Praderas De Leon</v>
      </c>
      <c r="D1002" s="1" t="e">
        <f t="array" ref="D1002">INDEX('zones in city -fixed'!$A$2:$A$62,MATCH(1,COUNTIF(A1002,"*"&amp;'zones in city -fixed'!$A$2:$A$62&amp;"*"),0))</f>
        <v>#N/A</v>
      </c>
      <c r="E1002" s="1" t="e">
        <f t="array" ref="E1002">INDEX(#REF!,MATCH(1,COUNTIF(B1002,"*"&amp;#REF!&amp;"*"),0))</f>
        <v>#REF!</v>
      </c>
      <c r="F1002" s="1" t="str">
        <f t="array" ref="F1002">_xlfn.IFNA(INDEX('zones in city -fixed'!$A$2:$A$62,MATCH(1,COUNTIF(B1002,"*"&amp;'zones in city -fixed'!$A$2:$A$62&amp;"*"),0)),D1002)</f>
        <v>Leon</v>
      </c>
      <c r="G1002" s="5" t="s">
        <v>2419</v>
      </c>
      <c r="H1002" s="5" t="s">
        <v>1822</v>
      </c>
      <c r="I1002" s="2" t="str">
        <f t="shared" si="46"/>
        <v>826800</v>
      </c>
      <c r="J1002" s="2" t="str">
        <f t="shared" si="47"/>
        <v>130</v>
      </c>
      <c r="K1002" s="2">
        <f>I1002/J1002</f>
        <v>6360</v>
      </c>
    </row>
    <row r="1003" spans="1:11" thickTop="1" thickBot="1" x14ac:dyDescent="0.3">
      <c r="A1003" s="5" t="s">
        <v>2420</v>
      </c>
      <c r="B1003" s="5" t="s">
        <v>2400</v>
      </c>
      <c r="C1003" s="1" t="str">
        <f t="shared" si="45"/>
        <v>Hacienda Regina, Fraccionamiento Hacienda Carlota</v>
      </c>
      <c r="D1003" s="1" t="str">
        <f t="array" ref="D1003">INDEX('zones in city -fixed'!$A$2:$A$62,MATCH(1,COUNTIF(A1003,"*"&amp;'zones in city -fixed'!$A$2:$A$62&amp;"*"),0))</f>
        <v>Reliz</v>
      </c>
      <c r="E1003" s="1" t="e">
        <f t="array" ref="E1003">INDEX(#REF!,MATCH(1,COUNTIF(B1003,"*"&amp;#REF!&amp;"*"),0))</f>
        <v>#REF!</v>
      </c>
      <c r="F1003" s="1" t="str">
        <f t="array" ref="F1003">_xlfn.IFNA(INDEX('zones in city -fixed'!$A$2:$A$62,MATCH(1,COUNTIF(B1003,"*"&amp;'zones in city -fixed'!$A$2:$A$62&amp;"*"),0)),D1003)</f>
        <v>Hacienda</v>
      </c>
      <c r="G1003" s="5" t="s">
        <v>2421</v>
      </c>
      <c r="H1003" s="5" t="s">
        <v>121</v>
      </c>
      <c r="I1003" s="2" t="str">
        <f t="shared" si="46"/>
        <v>2188000</v>
      </c>
      <c r="J1003" s="2" t="str">
        <f t="shared" si="47"/>
        <v>136</v>
      </c>
      <c r="K1003"/>
    </row>
    <row r="1004" spans="1:11" thickTop="1" thickBot="1" x14ac:dyDescent="0.3">
      <c r="A1004" s="5" t="s">
        <v>2422</v>
      </c>
      <c r="B1004" s="5" t="s">
        <v>2423</v>
      </c>
      <c r="C1004" s="1" t="str">
        <f t="shared" si="45"/>
        <v>Hacienda De Los Morales 1, Pedregal Del Valle</v>
      </c>
      <c r="D1004" s="1" t="e">
        <f t="array" ref="D1004">INDEX('zones in city -fixed'!$A$2:$A$62,MATCH(1,COUNTIF(A1004,"*"&amp;'zones in city -fixed'!$A$2:$A$62&amp;"*"),0))</f>
        <v>#N/A</v>
      </c>
      <c r="E1004" s="1" t="e">
        <f t="array" ref="E1004">INDEX(#REF!,MATCH(1,COUNTIF(B1004,"*"&amp;#REF!&amp;"*"),0))</f>
        <v>#REF!</v>
      </c>
      <c r="F1004" s="1" t="str">
        <f t="array" ref="F1004">_xlfn.IFNA(INDEX('zones in city -fixed'!$A$2:$A$62,MATCH(1,COUNTIF(B1004,"*"&amp;'zones in city -fixed'!$A$2:$A$62&amp;"*"),0)),D1004)</f>
        <v>Valle</v>
      </c>
      <c r="G1004" s="5" t="s">
        <v>2210</v>
      </c>
      <c r="H1004" s="5" t="s">
        <v>614</v>
      </c>
      <c r="I1004" s="2" t="str">
        <f t="shared" si="46"/>
        <v>8800000</v>
      </c>
      <c r="J1004" s="2" t="str">
        <f t="shared" si="47"/>
        <v>480</v>
      </c>
      <c r="K1004"/>
    </row>
    <row r="1005" spans="1:11" thickTop="1" thickBot="1" x14ac:dyDescent="0.3">
      <c r="A1005" s="5" t="s">
        <v>1523</v>
      </c>
      <c r="B1005" s="5" t="s">
        <v>49</v>
      </c>
      <c r="C1005" s="1" t="e">
        <f t="shared" si="45"/>
        <v>#VALUE!</v>
      </c>
      <c r="D1005" s="1" t="e">
        <f t="array" ref="D1005">INDEX('zones in city -fixed'!$A$2:$A$62,MATCH(1,COUNTIF(A1005,"*"&amp;'zones in city -fixed'!$A$2:$A$62&amp;"*"),0))</f>
        <v>#N/A</v>
      </c>
      <c r="E1005" s="1" t="e">
        <f t="array" ref="E1005">INDEX(#REF!,MATCH(1,COUNTIF(B1005,"*"&amp;#REF!&amp;"*"),0))</f>
        <v>#REF!</v>
      </c>
      <c r="F1005" s="1" t="e">
        <f t="array" ref="F1005">_xlfn.IFNA(INDEX('zones in city -fixed'!$A$2:$A$62,MATCH(1,COUNTIF(B1005,"*"&amp;'zones in city -fixed'!$A$2:$A$62&amp;"*"),0)),D1005)</f>
        <v>#N/A</v>
      </c>
      <c r="G1005" s="5" t="s">
        <v>1524</v>
      </c>
      <c r="H1005" s="5" t="s">
        <v>32</v>
      </c>
      <c r="I1005" s="2" t="str">
        <f t="shared" si="46"/>
        <v>1499000</v>
      </c>
      <c r="J1005" s="2" t="str">
        <f t="shared" si="47"/>
        <v>143</v>
      </c>
      <c r="K1005"/>
    </row>
    <row r="1006" spans="1:11" thickTop="1" thickBot="1" x14ac:dyDescent="0.3">
      <c r="A1006" s="5" t="s">
        <v>2409</v>
      </c>
      <c r="B1006" s="5" t="s">
        <v>2425</v>
      </c>
      <c r="C1006" s="1" t="str">
        <f t="shared" si="45"/>
        <v>Zimbabwe 9109, Fraccionamiento Praderas De Leon</v>
      </c>
      <c r="D1006" s="1" t="e">
        <f t="array" ref="D1006">INDEX('zones in city -fixed'!$A$2:$A$62,MATCH(1,COUNTIF(A1006,"*"&amp;'zones in city -fixed'!$A$2:$A$62&amp;"*"),0))</f>
        <v>#N/A</v>
      </c>
      <c r="E1006" s="1" t="e">
        <f t="array" ref="E1006">INDEX(#REF!,MATCH(1,COUNTIF(B1006,"*"&amp;#REF!&amp;"*"),0))</f>
        <v>#REF!</v>
      </c>
      <c r="F1006" s="1" t="str">
        <f t="array" ref="F1006">_xlfn.IFNA(INDEX('zones in city -fixed'!$A$2:$A$62,MATCH(1,COUNTIF(B1006,"*"&amp;'zones in city -fixed'!$A$2:$A$62&amp;"*"),0)),D1006)</f>
        <v>Leon</v>
      </c>
      <c r="G1006" s="5" t="s">
        <v>2419</v>
      </c>
      <c r="H1006" s="5" t="s">
        <v>1822</v>
      </c>
      <c r="I1006" s="2" t="str">
        <f t="shared" si="46"/>
        <v>826800</v>
      </c>
      <c r="J1006" s="2" t="str">
        <f t="shared" si="47"/>
        <v>130</v>
      </c>
      <c r="K1006" s="2">
        <f>I1006/J1006</f>
        <v>6360</v>
      </c>
    </row>
    <row r="1007" spans="1:11" thickTop="1" thickBot="1" x14ac:dyDescent="0.3">
      <c r="A1007" s="5" t="s">
        <v>2426</v>
      </c>
      <c r="B1007" s="5" t="s">
        <v>2427</v>
      </c>
      <c r="C1007" s="1" t="str">
        <f t="shared" si="45"/>
        <v>Rincon De Las Bugambilias, El Vallecillo</v>
      </c>
      <c r="D1007" s="1" t="str">
        <f t="array" ref="D1007">INDEX('zones in city -fixed'!$A$2:$A$62,MATCH(1,COUNTIF(A1007,"*"&amp;'zones in city -fixed'!$A$2:$A$62&amp;"*"),0))</f>
        <v>Reliz</v>
      </c>
      <c r="E1007" s="1" t="e">
        <f t="array" ref="E1007">INDEX(#REF!,MATCH(1,COUNTIF(B1007,"*"&amp;#REF!&amp;"*"),0))</f>
        <v>#REF!</v>
      </c>
      <c r="F1007" s="1" t="str">
        <f t="array" ref="F1007">_xlfn.IFNA(INDEX('zones in city -fixed'!$A$2:$A$62,MATCH(1,COUNTIF(B1007,"*"&amp;'zones in city -fixed'!$A$2:$A$62&amp;"*"),0)),D1007)</f>
        <v>Valle</v>
      </c>
      <c r="G1007" s="5" t="s">
        <v>401</v>
      </c>
      <c r="H1007" s="5" t="s">
        <v>1822</v>
      </c>
      <c r="I1007" s="2" t="str">
        <f t="shared" si="46"/>
        <v>3300000</v>
      </c>
      <c r="J1007" s="2" t="str">
        <f t="shared" si="47"/>
        <v>130</v>
      </c>
      <c r="K1007"/>
    </row>
    <row r="1008" spans="1:11" thickTop="1" thickBot="1" x14ac:dyDescent="0.3">
      <c r="A1008" s="5" t="s">
        <v>1308</v>
      </c>
      <c r="B1008" s="5" t="s">
        <v>2641</v>
      </c>
      <c r="C1008" s="1" t="str">
        <f t="shared" si="45"/>
        <v>Castello Residencial</v>
      </c>
      <c r="D1008" s="1" t="e">
        <f t="array" ref="D1008">INDEX('zones in city -fixed'!$A$2:$A$62,MATCH(1,COUNTIF(A1008,"*"&amp;'zones in city -fixed'!$A$2:$A$62&amp;"*"),0))</f>
        <v>#N/A</v>
      </c>
      <c r="E1008" s="1" t="e">
        <f t="array" ref="E1008">INDEX(#REF!,MATCH(1,COUNTIF(B1008,"*"&amp;#REF!&amp;"*"),0))</f>
        <v>#REF!</v>
      </c>
      <c r="F1008" s="1" t="str">
        <f t="array" ref="F1008">_xlfn.IFNA(INDEX('zones in city -fixed'!$A$2:$A$62,MATCH(1,COUNTIF(B1008,"*"&amp;'zones in city -fixed'!$A$2:$A$62&amp;"*"),0)),D1008)</f>
        <v>Sierra</v>
      </c>
      <c r="G1008" s="5" t="s">
        <v>773</v>
      </c>
      <c r="H1008" s="5" t="s">
        <v>376</v>
      </c>
      <c r="I1008" s="2" t="str">
        <f t="shared" si="46"/>
        <v>3750000</v>
      </c>
      <c r="J1008" s="2" t="str">
        <f t="shared" si="47"/>
        <v>1</v>
      </c>
      <c r="K1008" s="2">
        <f>I1008/J1008</f>
        <v>3750000</v>
      </c>
    </row>
    <row r="1009" spans="1:11" thickTop="1" thickBot="1" x14ac:dyDescent="0.3">
      <c r="A1009" s="5" t="s">
        <v>1804</v>
      </c>
      <c r="B1009" s="5" t="s">
        <v>49</v>
      </c>
      <c r="C1009" s="1" t="e">
        <f t="shared" si="45"/>
        <v>#VALUE!</v>
      </c>
      <c r="D1009" s="1" t="e">
        <f t="array" ref="D1009">INDEX('zones in city -fixed'!$A$2:$A$62,MATCH(1,COUNTIF(A1009,"*"&amp;'zones in city -fixed'!$A$2:$A$62&amp;"*"),0))</f>
        <v>#N/A</v>
      </c>
      <c r="E1009" s="1" t="e">
        <f t="array" ref="E1009">INDEX(#REF!,MATCH(1,COUNTIF(B1009,"*"&amp;#REF!&amp;"*"),0))</f>
        <v>#REF!</v>
      </c>
      <c r="F1009" s="1" t="e">
        <f t="array" ref="F1009">_xlfn.IFNA(INDEX('zones in city -fixed'!$A$2:$A$62,MATCH(1,COUNTIF(B1009,"*"&amp;'zones in city -fixed'!$A$2:$A$62&amp;"*"),0)),D1009)</f>
        <v>#N/A</v>
      </c>
      <c r="G1009" s="5" t="s">
        <v>432</v>
      </c>
      <c r="H1009" s="5" t="s">
        <v>1805</v>
      </c>
      <c r="I1009" s="2" t="str">
        <f t="shared" si="46"/>
        <v>11800000</v>
      </c>
      <c r="J1009" s="2" t="str">
        <f t="shared" si="47"/>
        <v>423</v>
      </c>
      <c r="K1009"/>
    </row>
    <row r="1010" spans="1:11" thickTop="1" thickBot="1" x14ac:dyDescent="0.3">
      <c r="A1010" s="5" t="s">
        <v>885</v>
      </c>
      <c r="B1010" s="5" t="s">
        <v>1323</v>
      </c>
      <c r="C1010" s="1" t="str">
        <f t="shared" si="45"/>
        <v>Av Campestre, Club Campestre</v>
      </c>
      <c r="D1010" s="1" t="str">
        <f t="array" ref="D1010">INDEX('zones in city -fixed'!$A$2:$A$62,MATCH(1,COUNTIF(A1010,"*"&amp;'zones in city -fixed'!$A$2:$A$62&amp;"*"),0))</f>
        <v>Campestre</v>
      </c>
      <c r="E1010" s="1" t="e">
        <f t="array" ref="E1010">INDEX(#REF!,MATCH(1,COUNTIF(B1010,"*"&amp;#REF!&amp;"*"),0))</f>
        <v>#REF!</v>
      </c>
      <c r="F1010" s="1" t="str">
        <f t="array" ref="F1010">_xlfn.IFNA(INDEX('zones in city -fixed'!$A$2:$A$62,MATCH(1,COUNTIF(B1010,"*"&amp;'zones in city -fixed'!$A$2:$A$62&amp;"*"),0)),D1010)</f>
        <v>Campestre</v>
      </c>
      <c r="G1010" s="5" t="s">
        <v>2433</v>
      </c>
      <c r="H1010" s="5" t="s">
        <v>2434</v>
      </c>
      <c r="I1010" s="2" t="str">
        <f t="shared" si="46"/>
        <v>55000000</v>
      </c>
      <c r="J1010" s="2" t="str">
        <f t="shared" si="47"/>
        <v>900</v>
      </c>
      <c r="K1010"/>
    </row>
    <row r="1011" spans="1:11" thickTop="1" thickBot="1" x14ac:dyDescent="0.3">
      <c r="A1011" s="5" t="s">
        <v>8</v>
      </c>
      <c r="B1011" s="5" t="s">
        <v>2435</v>
      </c>
      <c r="C1011" s="1" t="str">
        <f t="shared" si="45"/>
        <v>Calle 16a 4800 - 5100, Bellavista, Ruta Sur Ii</v>
      </c>
      <c r="D1011" s="1" t="e">
        <f t="array" ref="D1011">INDEX('zones in city -fixed'!$A$2:$A$62,MATCH(1,COUNTIF(A1011,"*"&amp;'zones in city -fixed'!$A$2:$A$62&amp;"*"),0))</f>
        <v>#N/A</v>
      </c>
      <c r="E1011" s="1" t="e">
        <f t="array" ref="E1011">INDEX(#REF!,MATCH(1,COUNTIF(B1011,"*"&amp;#REF!&amp;"*"),0))</f>
        <v>#REF!</v>
      </c>
      <c r="F1011" s="1" t="str">
        <f t="array" ref="F1011">_xlfn.IFNA(INDEX('zones in city -fixed'!$A$2:$A$62,MATCH(1,COUNTIF(B1011,"*"&amp;'zones in city -fixed'!$A$2:$A$62&amp;"*"),0)),D1011)</f>
        <v>Bellavista</v>
      </c>
      <c r="G1011" s="5" t="s">
        <v>168</v>
      </c>
      <c r="H1011" s="5" t="s">
        <v>637</v>
      </c>
      <c r="I1011" s="2" t="str">
        <f t="shared" si="46"/>
        <v>1700000</v>
      </c>
      <c r="J1011" s="2" t="str">
        <f t="shared" si="47"/>
        <v>134</v>
      </c>
      <c r="K1011"/>
    </row>
    <row r="1012" spans="1:11" thickTop="1" thickBot="1" x14ac:dyDescent="0.3">
      <c r="A1012" s="5" t="s">
        <v>1932</v>
      </c>
      <c r="C1012" s="1" t="e">
        <f t="shared" si="45"/>
        <v>#VALUE!</v>
      </c>
      <c r="D1012" s="1" t="e">
        <f t="array" ref="D1012">INDEX('zones in city -fixed'!$A$2:$A$62,MATCH(1,COUNTIF(A1012,"*"&amp;'zones in city -fixed'!$A$2:$A$62&amp;"*"),0))</f>
        <v>#N/A</v>
      </c>
      <c r="E1012" s="1" t="e">
        <f t="array" ref="E1012">INDEX(#REF!,MATCH(1,COUNTIF(B1012,"*"&amp;#REF!&amp;"*"),0))</f>
        <v>#REF!</v>
      </c>
      <c r="F1012" s="1" t="e">
        <f t="array" ref="F1012">_xlfn.IFNA(INDEX('zones in city -fixed'!$A$2:$A$62,MATCH(1,COUNTIF(B1012,"*"&amp;'zones in city -fixed'!$A$2:$A$62&amp;"*"),0)),D1012)</f>
        <v>#N/A</v>
      </c>
      <c r="G1012" s="5" t="s">
        <v>701</v>
      </c>
      <c r="H1012" s="5" t="s">
        <v>729</v>
      </c>
      <c r="I1012" s="2" t="str">
        <f t="shared" si="46"/>
        <v>2200000</v>
      </c>
      <c r="J1012" s="2" t="str">
        <f t="shared" si="47"/>
        <v>164</v>
      </c>
      <c r="K1012"/>
    </row>
    <row r="1013" spans="1:11" thickTop="1" thickBot="1" x14ac:dyDescent="0.3">
      <c r="A1013" s="5" t="s">
        <v>1972</v>
      </c>
      <c r="B1013" s="5" t="s">
        <v>1973</v>
      </c>
      <c r="C1013" s="1" t="e">
        <f t="shared" si="45"/>
        <v>#VALUE!</v>
      </c>
      <c r="D1013" s="1" t="str">
        <f t="array" ref="D1013">INDEX('zones in city -fixed'!$A$2:$A$62,MATCH(1,COUNTIF(A1013,"*"&amp;'zones in city -fixed'!$A$2:$A$62&amp;"*"),0))</f>
        <v>Leon</v>
      </c>
      <c r="E1013" s="1" t="e">
        <f t="array" ref="E1013">INDEX(#REF!,MATCH(1,COUNTIF(B1013,"*"&amp;#REF!&amp;"*"),0))</f>
        <v>#REF!</v>
      </c>
      <c r="F1013" s="1" t="str">
        <f t="array" ref="F1013">_xlfn.IFNA(INDEX('zones in city -fixed'!$A$2:$A$62,MATCH(1,COUNTIF(B1013,"*"&amp;'zones in city -fixed'!$A$2:$A$62&amp;"*"),0)),D1013)</f>
        <v>Leon</v>
      </c>
      <c r="G1013" s="5" t="s">
        <v>1583</v>
      </c>
      <c r="H1013" s="5" t="s">
        <v>919</v>
      </c>
      <c r="I1013" s="2" t="str">
        <f t="shared" si="46"/>
        <v>3700000</v>
      </c>
      <c r="J1013" s="2" t="str">
        <f t="shared" si="47"/>
        <v>270</v>
      </c>
      <c r="K1013"/>
    </row>
    <row r="1014" spans="1:11" thickTop="1" thickBot="1" x14ac:dyDescent="0.3">
      <c r="A1014" s="5" t="s">
        <v>2443</v>
      </c>
      <c r="B1014" s="5" t="s">
        <v>2444</v>
      </c>
      <c r="C1014" s="1" t="str">
        <f t="shared" si="45"/>
        <v>Calle 20, Bellavista</v>
      </c>
      <c r="D1014" s="1" t="str">
        <f t="array" ref="D1014">INDEX('zones in city -fixed'!$A$2:$A$62,MATCH(1,COUNTIF(A1014,"*"&amp;'zones in city -fixed'!$A$2:$A$62&amp;"*"),0))</f>
        <v>Bellavista</v>
      </c>
      <c r="E1014" s="1" t="e">
        <f t="array" ref="E1014">INDEX(#REF!,MATCH(1,COUNTIF(B1014,"*"&amp;#REF!&amp;"*"),0))</f>
        <v>#REF!</v>
      </c>
      <c r="F1014" s="1" t="str">
        <f t="array" ref="F1014">_xlfn.IFNA(INDEX('zones in city -fixed'!$A$2:$A$62,MATCH(1,COUNTIF(B1014,"*"&amp;'zones in city -fixed'!$A$2:$A$62&amp;"*"),0)),D1014)</f>
        <v>Bellavista</v>
      </c>
      <c r="G1014" s="5" t="s">
        <v>333</v>
      </c>
      <c r="H1014" s="5" t="s">
        <v>232</v>
      </c>
      <c r="I1014" s="2" t="str">
        <f t="shared" si="46"/>
        <v>1500000</v>
      </c>
      <c r="J1014" s="2" t="str">
        <f t="shared" si="47"/>
        <v>100</v>
      </c>
      <c r="K1014"/>
    </row>
    <row r="1015" spans="1:11" thickTop="1" thickBot="1" x14ac:dyDescent="0.3">
      <c r="A1015" s="5" t="s">
        <v>29</v>
      </c>
      <c r="B1015" s="5" t="s">
        <v>2445</v>
      </c>
      <c r="C1015" s="1" t="e">
        <f t="shared" si="45"/>
        <v>#VALUE!</v>
      </c>
      <c r="D1015" s="1" t="str">
        <f t="array" ref="D1015">INDEX('zones in city -fixed'!$A$2:$A$62,MATCH(1,COUNTIF(A1015,"*"&amp;'zones in city -fixed'!$A$2:$A$62&amp;"*"),0))</f>
        <v>San Felipe</v>
      </c>
      <c r="E1015" s="1" t="e">
        <f t="array" ref="E1015">INDEX(#REF!,MATCH(1,COUNTIF(B1015,"*"&amp;#REF!&amp;"*"),0))</f>
        <v>#REF!</v>
      </c>
      <c r="F1015" s="1" t="str">
        <f t="array" ref="F1015">_xlfn.IFNA(INDEX('zones in city -fixed'!$A$2:$A$62,MATCH(1,COUNTIF(B1015,"*"&amp;'zones in city -fixed'!$A$2:$A$62&amp;"*"),0)),D1015)</f>
        <v>San Felipe</v>
      </c>
      <c r="G1015" s="5" t="s">
        <v>320</v>
      </c>
      <c r="H1015" s="5" t="s">
        <v>2446</v>
      </c>
      <c r="I1015" s="2" t="str">
        <f t="shared" si="46"/>
        <v>5300000</v>
      </c>
      <c r="J1015" s="2" t="str">
        <f t="shared" si="47"/>
        <v>382</v>
      </c>
      <c r="K1015"/>
    </row>
    <row r="1016" spans="1:11" thickTop="1" thickBot="1" x14ac:dyDescent="0.3">
      <c r="A1016" s="5" t="s">
        <v>2447</v>
      </c>
      <c r="B1016" s="5" t="s">
        <v>2448</v>
      </c>
      <c r="C1016" s="1" t="e">
        <f t="shared" si="45"/>
        <v>#VALUE!</v>
      </c>
      <c r="D1016" s="1" t="str">
        <f t="array" ref="D1016">INDEX('zones in city -fixed'!$A$2:$A$62,MATCH(1,COUNTIF(A1016,"*"&amp;'zones in city -fixed'!$A$2:$A$62&amp;"*"),0))</f>
        <v>Sierra</v>
      </c>
      <c r="E1016" s="1" t="e">
        <f t="array" ref="E1016">INDEX(#REF!,MATCH(1,COUNTIF(B1016,"*"&amp;#REF!&amp;"*"),0))</f>
        <v>#REF!</v>
      </c>
      <c r="F1016" s="1" t="str">
        <f t="array" ref="F1016">_xlfn.IFNA(INDEX('zones in city -fixed'!$A$2:$A$62,MATCH(1,COUNTIF(B1016,"*"&amp;'zones in city -fixed'!$A$2:$A$62&amp;"*"),0)),D1016)</f>
        <v>Sierra</v>
      </c>
      <c r="G1016" s="5" t="s">
        <v>2449</v>
      </c>
      <c r="H1016" s="5" t="s">
        <v>179</v>
      </c>
      <c r="I1016" s="2" t="str">
        <f t="shared" si="46"/>
        <v>12950000</v>
      </c>
      <c r="J1016" s="2" t="str">
        <f t="shared" si="47"/>
        <v>450</v>
      </c>
      <c r="K1016"/>
    </row>
    <row r="1017" spans="1:11" thickTop="1" thickBot="1" x14ac:dyDescent="0.3">
      <c r="A1017" s="5" t="s">
        <v>1974</v>
      </c>
      <c r="B1017" s="5" t="s">
        <v>49</v>
      </c>
      <c r="C1017" s="1" t="e">
        <f t="shared" si="45"/>
        <v>#VALUE!</v>
      </c>
      <c r="D1017" s="1" t="e">
        <f t="array" ref="D1017">INDEX('zones in city -fixed'!$A$2:$A$62,MATCH(1,COUNTIF(A1017,"*"&amp;'zones in city -fixed'!$A$2:$A$62&amp;"*"),0))</f>
        <v>#N/A</v>
      </c>
      <c r="E1017" s="1" t="e">
        <f t="array" ref="E1017">INDEX(#REF!,MATCH(1,COUNTIF(B1017,"*"&amp;#REF!&amp;"*"),0))</f>
        <v>#REF!</v>
      </c>
      <c r="F1017" s="1" t="e">
        <f t="array" ref="F1017">_xlfn.IFNA(INDEX('zones in city -fixed'!$A$2:$A$62,MATCH(1,COUNTIF(B1017,"*"&amp;'zones in city -fixed'!$A$2:$A$62&amp;"*"),0)),D1017)</f>
        <v>#N/A</v>
      </c>
      <c r="G1017" s="5" t="s">
        <v>1975</v>
      </c>
      <c r="H1017" s="5" t="s">
        <v>1976</v>
      </c>
      <c r="I1017" s="2" t="str">
        <f t="shared" si="46"/>
        <v>34000000</v>
      </c>
      <c r="J1017" s="2" t="str">
        <f t="shared" si="47"/>
        <v>1,124</v>
      </c>
      <c r="K1017"/>
    </row>
    <row r="1018" spans="1:11" thickTop="1" thickBot="1" x14ac:dyDescent="0.3">
      <c r="A1018" s="5" t="s">
        <v>1189</v>
      </c>
      <c r="B1018" s="5" t="s">
        <v>1190</v>
      </c>
      <c r="C1018" s="1" t="str">
        <f t="shared" si="45"/>
        <v>Bosque De Canaima, Bosques Del Valle</v>
      </c>
      <c r="D1018" s="1" t="str">
        <f t="array" ref="D1018">INDEX('zones in city -fixed'!$A$2:$A$62,MATCH(1,COUNTIF(A1018,"*"&amp;'zones in city -fixed'!$A$2:$A$62&amp;"*"),0))</f>
        <v>Bosque</v>
      </c>
      <c r="E1018" s="1" t="e">
        <f t="array" ref="E1018">INDEX(#REF!,MATCH(1,COUNTIF(B1018,"*"&amp;#REF!&amp;"*"),0))</f>
        <v>#REF!</v>
      </c>
      <c r="F1018" s="1" t="str">
        <f t="array" ref="F1018">_xlfn.IFNA(INDEX('zones in city -fixed'!$A$2:$A$62,MATCH(1,COUNTIF(B1018,"*"&amp;'zones in city -fixed'!$A$2:$A$62&amp;"*"),0)),D1018)</f>
        <v>Bosque</v>
      </c>
      <c r="G1018" s="5" t="s">
        <v>135</v>
      </c>
      <c r="H1018" s="5" t="s">
        <v>1440</v>
      </c>
      <c r="I1018" s="2" t="str">
        <f t="shared" si="46"/>
        <v>5200000</v>
      </c>
      <c r="J1018" s="2" t="str">
        <f t="shared" si="47"/>
        <v>288</v>
      </c>
      <c r="K1018"/>
    </row>
    <row r="1019" spans="1:11" thickTop="1" thickBot="1" x14ac:dyDescent="0.3">
      <c r="A1019" s="5" t="s">
        <v>2453</v>
      </c>
      <c r="B1019" s="5" t="s">
        <v>2448</v>
      </c>
      <c r="C1019" s="1" t="e">
        <f t="shared" si="45"/>
        <v>#VALUE!</v>
      </c>
      <c r="D1019" s="1" t="str">
        <f t="array" ref="D1019">INDEX('zones in city -fixed'!$A$2:$A$62,MATCH(1,COUNTIF(A1019,"*"&amp;'zones in city -fixed'!$A$2:$A$62&amp;"*"),0))</f>
        <v>Sierra</v>
      </c>
      <c r="E1019" s="1" t="e">
        <f t="array" ref="E1019">INDEX(#REF!,MATCH(1,COUNTIF(B1019,"*"&amp;#REF!&amp;"*"),0))</f>
        <v>#REF!</v>
      </c>
      <c r="F1019" s="1" t="str">
        <f t="array" ref="F1019">_xlfn.IFNA(INDEX('zones in city -fixed'!$A$2:$A$62,MATCH(1,COUNTIF(B1019,"*"&amp;'zones in city -fixed'!$A$2:$A$62&amp;"*"),0)),D1019)</f>
        <v>Sierra</v>
      </c>
      <c r="G1019" s="5" t="s">
        <v>2454</v>
      </c>
      <c r="H1019" s="5" t="s">
        <v>179</v>
      </c>
      <c r="I1019" s="2" t="str">
        <f t="shared" si="46"/>
        <v>11750000</v>
      </c>
      <c r="J1019" s="2" t="str">
        <f t="shared" si="47"/>
        <v>450</v>
      </c>
      <c r="K1019"/>
    </row>
    <row r="1020" spans="1:11" thickTop="1" thickBot="1" x14ac:dyDescent="0.3">
      <c r="A1020" s="5" t="s">
        <v>1823</v>
      </c>
      <c r="B1020" s="5" t="s">
        <v>2455</v>
      </c>
      <c r="C1020" s="1" t="str">
        <f t="shared" si="45"/>
        <v>Viña Del Mar, Residencial Albaterra</v>
      </c>
      <c r="D1020" s="1" t="e">
        <f t="array" ref="D1020">INDEX('zones in city -fixed'!$A$2:$A$62,MATCH(1,COUNTIF(A1020,"*"&amp;'zones in city -fixed'!$A$2:$A$62&amp;"*"),0))</f>
        <v>#N/A</v>
      </c>
      <c r="E1020" s="1" t="e">
        <f t="array" ref="E1020">INDEX(#REF!,MATCH(1,COUNTIF(B1020,"*"&amp;#REF!&amp;"*"),0))</f>
        <v>#REF!</v>
      </c>
      <c r="F1020" s="1" t="str">
        <f t="array" ref="F1020">_xlfn.IFNA(INDEX('zones in city -fixed'!$A$2:$A$62,MATCH(1,COUNTIF(B1020,"*"&amp;'zones in city -fixed'!$A$2:$A$62&amp;"*"),0)),D1020)</f>
        <v>Albaterra</v>
      </c>
      <c r="G1020" s="5" t="s">
        <v>2456</v>
      </c>
      <c r="H1020" s="5" t="s">
        <v>1123</v>
      </c>
      <c r="I1020" s="2" t="str">
        <f t="shared" si="46"/>
        <v>4420000</v>
      </c>
      <c r="J1020" s="2" t="str">
        <f t="shared" si="47"/>
        <v>227</v>
      </c>
      <c r="K1020"/>
    </row>
    <row r="1021" spans="1:11" thickTop="1" thickBot="1" x14ac:dyDescent="0.3">
      <c r="A1021" s="5" t="s">
        <v>2078</v>
      </c>
      <c r="B1021" s="5" t="s">
        <v>2079</v>
      </c>
      <c r="C1021" s="1" t="e">
        <f t="shared" si="45"/>
        <v>#VALUE!</v>
      </c>
      <c r="D1021" s="1" t="e">
        <f t="array" ref="D1021">INDEX('zones in city -fixed'!$A$2:$A$62,MATCH(1,COUNTIF(A1021,"*"&amp;'zones in city -fixed'!$A$2:$A$62&amp;"*"),0))</f>
        <v>#N/A</v>
      </c>
      <c r="E1021" s="1" t="e">
        <f t="array" ref="E1021">INDEX(#REF!,MATCH(1,COUNTIF(B1021,"*"&amp;#REF!&amp;"*"),0))</f>
        <v>#REF!</v>
      </c>
      <c r="F1021" s="1" t="e">
        <f t="array" ref="F1021">_xlfn.IFNA(INDEX('zones in city -fixed'!$A$2:$A$62,MATCH(1,COUNTIF(B1021,"*"&amp;'zones in city -fixed'!$A$2:$A$62&amp;"*"),0)),D1021)</f>
        <v>#N/A</v>
      </c>
      <c r="G1021" s="5" t="s">
        <v>2020</v>
      </c>
      <c r="H1021" s="5" t="s">
        <v>2080</v>
      </c>
      <c r="I1021" s="2" t="str">
        <f t="shared" si="46"/>
        <v>3450000</v>
      </c>
      <c r="J1021" s="2" t="str">
        <f t="shared" si="47"/>
        <v>215</v>
      </c>
      <c r="K1021"/>
    </row>
    <row r="1022" spans="1:11" thickTop="1" thickBot="1" x14ac:dyDescent="0.3">
      <c r="A1022" s="5" t="s">
        <v>2458</v>
      </c>
      <c r="B1022" s="5" t="s">
        <v>2459</v>
      </c>
      <c r="C1022" s="1" t="str">
        <f t="shared" si="45"/>
        <v>Ramírez Calderón 600, Villa Juárez</v>
      </c>
      <c r="D1022" s="1" t="e">
        <f t="array" ref="D1022">INDEX('zones in city -fixed'!$A$2:$A$62,MATCH(1,COUNTIF(A1022,"*"&amp;'zones in city -fixed'!$A$2:$A$62&amp;"*"),0))</f>
        <v>#N/A</v>
      </c>
      <c r="E1022" s="1" t="e">
        <f t="array" ref="E1022">INDEX(#REF!,MATCH(1,COUNTIF(B1022,"*"&amp;#REF!&amp;"*"),0))</f>
        <v>#REF!</v>
      </c>
      <c r="F1022" s="1" t="str">
        <f t="array" ref="F1022">_xlfn.IFNA(INDEX('zones in city -fixed'!$A$2:$A$62,MATCH(1,COUNTIF(B1022,"*"&amp;'zones in city -fixed'!$A$2:$A$62&amp;"*"),0)),D1022)</f>
        <v>Villa</v>
      </c>
      <c r="G1022" s="5" t="s">
        <v>2460</v>
      </c>
      <c r="H1022" s="5" t="s">
        <v>489</v>
      </c>
      <c r="I1022" s="2" t="str">
        <f t="shared" si="46"/>
        <v>870000</v>
      </c>
      <c r="J1022" s="2" t="str">
        <f t="shared" si="47"/>
        <v>106</v>
      </c>
      <c r="K1022"/>
    </row>
    <row r="1023" spans="1:11" thickTop="1" thickBot="1" x14ac:dyDescent="0.3">
      <c r="A1023" s="5" t="s">
        <v>2090</v>
      </c>
      <c r="B1023" s="5" t="s">
        <v>2091</v>
      </c>
      <c r="C1023" s="1" t="e">
        <f t="shared" si="45"/>
        <v>#VALUE!</v>
      </c>
      <c r="D1023" s="1" t="e">
        <f t="array" ref="D1023">INDEX('zones in city -fixed'!$A$2:$A$62,MATCH(1,COUNTIF(A1023,"*"&amp;'zones in city -fixed'!$A$2:$A$62&amp;"*"),0))</f>
        <v>#N/A</v>
      </c>
      <c r="E1023" s="1" t="e">
        <f t="array" ref="E1023">INDEX(#REF!,MATCH(1,COUNTIF(B1023,"*"&amp;#REF!&amp;"*"),0))</f>
        <v>#REF!</v>
      </c>
      <c r="F1023" s="1" t="e">
        <f t="array" ref="F1023">_xlfn.IFNA(INDEX('zones in city -fixed'!$A$2:$A$62,MATCH(1,COUNTIF(B1023,"*"&amp;'zones in city -fixed'!$A$2:$A$62&amp;"*"),0)),D1023)</f>
        <v>#N/A</v>
      </c>
      <c r="G1023" s="5" t="s">
        <v>357</v>
      </c>
      <c r="H1023" s="5" t="s">
        <v>147</v>
      </c>
      <c r="I1023" s="2" t="str">
        <f t="shared" si="46"/>
        <v>1950000</v>
      </c>
      <c r="J1023" s="2" t="str">
        <f t="shared" si="47"/>
        <v>190</v>
      </c>
      <c r="K1023"/>
    </row>
    <row r="1024" spans="1:11" thickTop="1" thickBot="1" x14ac:dyDescent="0.3">
      <c r="A1024" s="5" t="s">
        <v>2128</v>
      </c>
      <c r="B1024" s="5">
        <v>0</v>
      </c>
      <c r="C1024" s="1" t="e">
        <f t="shared" si="45"/>
        <v>#VALUE!</v>
      </c>
      <c r="D1024" s="1" t="e">
        <f t="array" ref="D1024">INDEX('zones in city -fixed'!$A$2:$A$62,MATCH(1,COUNTIF(A1024,"*"&amp;'zones in city -fixed'!$A$2:$A$62&amp;"*"),0))</f>
        <v>#N/A</v>
      </c>
      <c r="E1024" s="1" t="e">
        <f t="array" ref="E1024">INDEX(#REF!,MATCH(1,COUNTIF(B1024,"*"&amp;#REF!&amp;"*"),0))</f>
        <v>#REF!</v>
      </c>
      <c r="F1024" s="1" t="e">
        <f t="array" ref="F1024">_xlfn.IFNA(INDEX('zones in city -fixed'!$A$2:$A$62,MATCH(1,COUNTIF(B1024,"*"&amp;'zones in city -fixed'!$A$2:$A$62&amp;"*"),0)),D1024)</f>
        <v>#N/A</v>
      </c>
      <c r="G1024" s="5" t="s">
        <v>2129</v>
      </c>
      <c r="H1024" s="5" t="s">
        <v>165</v>
      </c>
      <c r="I1024" s="2" t="str">
        <f t="shared" si="46"/>
        <v>570000</v>
      </c>
      <c r="J1024" s="2" t="str">
        <f t="shared" si="47"/>
        <v>110</v>
      </c>
      <c r="K1024"/>
    </row>
    <row r="1025" spans="1:11" thickTop="1" thickBot="1" x14ac:dyDescent="0.3">
      <c r="A1025" s="5" t="s">
        <v>2228</v>
      </c>
      <c r="B1025" s="5" t="s">
        <v>49</v>
      </c>
      <c r="C1025" s="1" t="e">
        <f t="shared" si="45"/>
        <v>#VALUE!</v>
      </c>
      <c r="D1025" s="1" t="str">
        <f t="array" ref="D1025">INDEX('zones in city -fixed'!$A$2:$A$62,MATCH(1,COUNTIF(A1025,"*"&amp;'zones in city -fixed'!$A$2:$A$62&amp;"*"),0))</f>
        <v>cerro</v>
      </c>
      <c r="E1025" s="1" t="e">
        <f t="array" ref="E1025">INDEX(#REF!,MATCH(1,COUNTIF(B1025,"*"&amp;#REF!&amp;"*"),0))</f>
        <v>#REF!</v>
      </c>
      <c r="F1025" s="1" t="str">
        <f t="array" ref="F1025">_xlfn.IFNA(INDEX('zones in city -fixed'!$A$2:$A$62,MATCH(1,COUNTIF(B1025,"*"&amp;'zones in city -fixed'!$A$2:$A$62&amp;"*"),0)),D1025)</f>
        <v>cerro</v>
      </c>
      <c r="G1025" s="5" t="s">
        <v>1607</v>
      </c>
      <c r="H1025" s="5" t="s">
        <v>2229</v>
      </c>
      <c r="I1025" s="2" t="str">
        <f t="shared" si="46"/>
        <v>850000</v>
      </c>
      <c r="J1025" s="2" t="str">
        <f t="shared" si="47"/>
        <v>68</v>
      </c>
      <c r="K1025"/>
    </row>
    <row r="1026" spans="1:11" thickTop="1" thickBot="1" x14ac:dyDescent="0.3">
      <c r="A1026" s="5" t="s">
        <v>2468</v>
      </c>
      <c r="B1026" s="5" t="s">
        <v>2469</v>
      </c>
      <c r="C1026" s="1" t="str">
        <f t="shared" ref="C1026:C1089" si="48">LEFT(B1026,FIND("Chih",B1026)-3)</f>
        <v>Jardines De San Francisco Sn, Jardines De San Francisco</v>
      </c>
      <c r="D1026" s="1" t="str">
        <f t="array" ref="D1026">INDEX('zones in city -fixed'!$A$2:$A$62,MATCH(1,COUNTIF(A1026,"*"&amp;'zones in city -fixed'!$A$2:$A$62&amp;"*"),0))</f>
        <v>San Francisco</v>
      </c>
      <c r="E1026" s="1" t="e">
        <f t="array" ref="E1026">INDEX(#REF!,MATCH(1,COUNTIF(B1026,"*"&amp;#REF!&amp;"*"),0))</f>
        <v>#REF!</v>
      </c>
      <c r="F1026" s="1" t="str">
        <f t="array" ref="F1026">_xlfn.IFNA(INDEX('zones in city -fixed'!$A$2:$A$62,MATCH(1,COUNTIF(B1026,"*"&amp;'zones in city -fixed'!$A$2:$A$62&amp;"*"),0)),D1026)</f>
        <v>San Francisco</v>
      </c>
      <c r="G1026" s="5" t="s">
        <v>206</v>
      </c>
      <c r="H1026" s="5" t="s">
        <v>1160</v>
      </c>
      <c r="I1026" s="2" t="str">
        <f t="shared" ref="I1026:I1051" si="49">LEFT(G1026,FIND(" ",G1026)-1)</f>
        <v>4350000</v>
      </c>
      <c r="J1026" s="2" t="str">
        <f t="shared" ref="J1026:J1051" si="50">LEFT(H1026,FIND(" ",H1026)-1)</f>
        <v>285</v>
      </c>
      <c r="K1026"/>
    </row>
    <row r="1027" spans="1:11" thickTop="1" thickBot="1" x14ac:dyDescent="0.3">
      <c r="A1027" s="5" t="s">
        <v>2316</v>
      </c>
      <c r="B1027" s="5" t="s">
        <v>2640</v>
      </c>
      <c r="C1027" s="1" t="str">
        <f t="shared" si="48"/>
        <v>El Sacramento</v>
      </c>
      <c r="D1027" s="1" t="e">
        <f t="array" ref="D1027">INDEX('zones in city -fixed'!$A$2:$A$62,MATCH(1,COUNTIF(A1027,"*"&amp;'zones in city -fixed'!$A$2:$A$62&amp;"*"),0))</f>
        <v>#N/A</v>
      </c>
      <c r="E1027" s="1" t="e">
        <f t="array" ref="E1027">INDEX(#REF!,MATCH(1,COUNTIF(B1027,"*"&amp;#REF!&amp;"*"),0))</f>
        <v>#REF!</v>
      </c>
      <c r="F1027" s="1" t="str">
        <f t="array" ref="F1027">_xlfn.IFNA(INDEX('zones in city -fixed'!$A$2:$A$62,MATCH(1,COUNTIF(B1027,"*"&amp;'zones in city -fixed'!$A$2:$A$62&amp;"*"),0)),D1027)</f>
        <v>Rincon</v>
      </c>
      <c r="G1027" s="5" t="s">
        <v>2317</v>
      </c>
      <c r="H1027" s="5" t="s">
        <v>376</v>
      </c>
      <c r="I1027" s="2" t="str">
        <f t="shared" si="49"/>
        <v>17000000</v>
      </c>
      <c r="J1027" s="2" t="str">
        <f t="shared" si="50"/>
        <v>1</v>
      </c>
      <c r="K1027" s="2">
        <f>I1027/J1027</f>
        <v>17000000</v>
      </c>
    </row>
    <row r="1028" spans="1:11" thickTop="1" thickBot="1" x14ac:dyDescent="0.3">
      <c r="A1028" s="5" t="s">
        <v>2472</v>
      </c>
      <c r="B1028" s="5" t="s">
        <v>2473</v>
      </c>
      <c r="C1028" s="1" t="e">
        <f t="shared" si="48"/>
        <v>#VALUE!</v>
      </c>
      <c r="D1028" s="1" t="e">
        <f t="array" ref="D1028">INDEX('zones in city -fixed'!$A$2:$A$62,MATCH(1,COUNTIF(A1028,"*"&amp;'zones in city -fixed'!$A$2:$A$62&amp;"*"),0))</f>
        <v>#N/A</v>
      </c>
      <c r="E1028" s="1" t="e">
        <f t="array" ref="E1028">INDEX(#REF!,MATCH(1,COUNTIF(B1028,"*"&amp;#REF!&amp;"*"),0))</f>
        <v>#REF!</v>
      </c>
      <c r="F1028" s="1" t="str">
        <f t="array" ref="F1028">_xlfn.IFNA(INDEX('zones in city -fixed'!$A$2:$A$62,MATCH(1,COUNTIF(B1028,"*"&amp;'zones in city -fixed'!$A$2:$A$62&amp;"*"),0)),D1028)</f>
        <v>Leon</v>
      </c>
      <c r="G1028" s="5" t="s">
        <v>337</v>
      </c>
      <c r="H1028" s="5" t="s">
        <v>58</v>
      </c>
      <c r="I1028" s="2" t="str">
        <f t="shared" si="49"/>
        <v>1100000</v>
      </c>
      <c r="J1028" s="2" t="str">
        <f t="shared" si="50"/>
        <v>200</v>
      </c>
      <c r="K1028"/>
    </row>
    <row r="1029" spans="1:11" thickTop="1" thickBot="1" x14ac:dyDescent="0.3">
      <c r="A1029" s="5" t="s">
        <v>2308</v>
      </c>
      <c r="B1029" s="5" t="s">
        <v>49</v>
      </c>
      <c r="C1029" s="1" t="e">
        <f t="shared" si="48"/>
        <v>#VALUE!</v>
      </c>
      <c r="D1029" s="1" t="e">
        <f t="array" ref="D1029">INDEX('zones in city -fixed'!$A$2:$A$62,MATCH(1,COUNTIF(A1029,"*"&amp;'zones in city -fixed'!$A$2:$A$62&amp;"*"),0))</f>
        <v>#N/A</v>
      </c>
      <c r="E1029" s="1" t="e">
        <f t="array" ref="E1029">INDEX(#REF!,MATCH(1,COUNTIF(B1029,"*"&amp;#REF!&amp;"*"),0))</f>
        <v>#REF!</v>
      </c>
      <c r="F1029" s="1" t="e">
        <f t="array" ref="F1029">_xlfn.IFNA(INDEX('zones in city -fixed'!$A$2:$A$62,MATCH(1,COUNTIF(B1029,"*"&amp;'zones in city -fixed'!$A$2:$A$62&amp;"*"),0)),D1029)</f>
        <v>#N/A</v>
      </c>
      <c r="G1029" s="5" t="s">
        <v>1297</v>
      </c>
      <c r="H1029" s="5" t="s">
        <v>1313</v>
      </c>
      <c r="I1029" s="2" t="str">
        <f t="shared" si="49"/>
        <v>7500000</v>
      </c>
      <c r="J1029" s="2" t="str">
        <f t="shared" si="50"/>
        <v>324</v>
      </c>
      <c r="K1029"/>
    </row>
    <row r="1030" spans="1:11" thickTop="1" thickBot="1" x14ac:dyDescent="0.3">
      <c r="A1030" s="5" t="s">
        <v>1676</v>
      </c>
      <c r="B1030" s="5" t="s">
        <v>2639</v>
      </c>
      <c r="C1030" s="1" t="str">
        <f t="shared" si="48"/>
        <v>Real De Santa Eulalia</v>
      </c>
      <c r="D1030" s="1" t="e">
        <f t="array" ref="D1030">INDEX('zones in city -fixed'!$A$2:$A$62,MATCH(1,COUNTIF(A1030,"*"&amp;'zones in city -fixed'!$A$2:$A$62&amp;"*"),0))</f>
        <v>#N/A</v>
      </c>
      <c r="E1030" s="1" t="e">
        <f t="array" ref="E1030">INDEX(#REF!,MATCH(1,COUNTIF(B1030,"*"&amp;#REF!&amp;"*"),0))</f>
        <v>#REF!</v>
      </c>
      <c r="F1030" s="1" t="str">
        <f t="array" ref="F1030">_xlfn.IFNA(INDEX('zones in city -fixed'!$A$2:$A$62,MATCH(1,COUNTIF(B1030,"*"&amp;'zones in city -fixed'!$A$2:$A$62&amp;"*"),0)),D1030)</f>
        <v>Los</v>
      </c>
      <c r="G1030" s="5" t="s">
        <v>1677</v>
      </c>
      <c r="H1030" s="5" t="s">
        <v>376</v>
      </c>
      <c r="I1030" s="2" t="str">
        <f t="shared" si="49"/>
        <v>45000000</v>
      </c>
      <c r="J1030" s="2" t="str">
        <f t="shared" si="50"/>
        <v>1</v>
      </c>
      <c r="K1030" s="2">
        <f>I1030/J1030</f>
        <v>45000000</v>
      </c>
    </row>
    <row r="1031" spans="1:11" thickTop="1" thickBot="1" x14ac:dyDescent="0.3">
      <c r="A1031" s="5" t="s">
        <v>2479</v>
      </c>
      <c r="B1031" s="5" t="s">
        <v>2480</v>
      </c>
      <c r="C1031" s="1" t="str">
        <f t="shared" si="48"/>
        <v>Residencial Valdivia Sn, Residencial Albaterra</v>
      </c>
      <c r="D1031" s="1" t="e">
        <f t="array" ref="D1031">INDEX('zones in city -fixed'!$A$2:$A$62,MATCH(1,COUNTIF(A1031,"*"&amp;'zones in city -fixed'!$A$2:$A$62&amp;"*"),0))</f>
        <v>#N/A</v>
      </c>
      <c r="E1031" s="1" t="e">
        <f t="array" ref="E1031">INDEX(#REF!,MATCH(1,COUNTIF(B1031,"*"&amp;#REF!&amp;"*"),0))</f>
        <v>#REF!</v>
      </c>
      <c r="F1031" s="1" t="str">
        <f t="array" ref="F1031">_xlfn.IFNA(INDEX('zones in city -fixed'!$A$2:$A$62,MATCH(1,COUNTIF(B1031,"*"&amp;'zones in city -fixed'!$A$2:$A$62&amp;"*"),0)),D1031)</f>
        <v>Albaterra</v>
      </c>
      <c r="G1031" s="5" t="s">
        <v>2481</v>
      </c>
      <c r="H1031" s="5" t="s">
        <v>28</v>
      </c>
      <c r="I1031" s="2" t="str">
        <f t="shared" si="49"/>
        <v>3550000</v>
      </c>
      <c r="J1031" s="2" t="str">
        <f t="shared" si="50"/>
        <v>250</v>
      </c>
      <c r="K1031"/>
    </row>
    <row r="1032" spans="1:11" thickTop="1" thickBot="1" x14ac:dyDescent="0.3">
      <c r="A1032" s="5" t="s">
        <v>2389</v>
      </c>
      <c r="B1032" s="5" t="s">
        <v>2390</v>
      </c>
      <c r="C1032" s="1" t="e">
        <f t="shared" si="48"/>
        <v>#VALUE!</v>
      </c>
      <c r="D1032" s="1" t="e">
        <f t="array" ref="D1032">INDEX('zones in city -fixed'!$A$2:$A$62,MATCH(1,COUNTIF(A1032,"*"&amp;'zones in city -fixed'!$A$2:$A$62&amp;"*"),0))</f>
        <v>#N/A</v>
      </c>
      <c r="E1032" s="1" t="e">
        <f t="array" ref="E1032">INDEX(#REF!,MATCH(1,COUNTIF(B1032,"*"&amp;#REF!&amp;"*"),0))</f>
        <v>#REF!</v>
      </c>
      <c r="F1032" s="1" t="e">
        <f t="array" ref="F1032">_xlfn.IFNA(INDEX('zones in city -fixed'!$A$2:$A$62,MATCH(1,COUNTIF(B1032,"*"&amp;'zones in city -fixed'!$A$2:$A$62&amp;"*"),0)),D1032)</f>
        <v>#N/A</v>
      </c>
      <c r="G1032" s="5" t="s">
        <v>2391</v>
      </c>
      <c r="H1032" s="5" t="s">
        <v>225</v>
      </c>
      <c r="I1032" s="2" t="str">
        <f t="shared" si="49"/>
        <v>3225651</v>
      </c>
      <c r="J1032" s="2" t="str">
        <f t="shared" si="50"/>
        <v>203</v>
      </c>
      <c r="K1032"/>
    </row>
    <row r="1033" spans="1:11" thickTop="1" thickBot="1" x14ac:dyDescent="0.3">
      <c r="A1033" s="5" t="s">
        <v>2484</v>
      </c>
      <c r="B1033" s="5" t="s">
        <v>2485</v>
      </c>
      <c r="C1033" s="1" t="str">
        <f t="shared" si="48"/>
        <v>Colinas Del Sol Sn, Colinas Del Sol</v>
      </c>
      <c r="D1033" s="1" t="str">
        <f t="array" ref="D1033">INDEX('zones in city -fixed'!$A$2:$A$62,MATCH(1,COUNTIF(A1033,"*"&amp;'zones in city -fixed'!$A$2:$A$62&amp;"*"),0))</f>
        <v>Colina</v>
      </c>
      <c r="E1033" s="1" t="e">
        <f t="array" ref="E1033">INDEX(#REF!,MATCH(1,COUNTIF(B1033,"*"&amp;#REF!&amp;"*"),0))</f>
        <v>#REF!</v>
      </c>
      <c r="F1033" s="1" t="str">
        <f t="array" ref="F1033">_xlfn.IFNA(INDEX('zones in city -fixed'!$A$2:$A$62,MATCH(1,COUNTIF(B1033,"*"&amp;'zones in city -fixed'!$A$2:$A$62&amp;"*"),0)),D1033)</f>
        <v>Colina</v>
      </c>
      <c r="G1033" s="5" t="s">
        <v>156</v>
      </c>
      <c r="H1033" s="5" t="s">
        <v>113</v>
      </c>
      <c r="I1033" s="2" t="str">
        <f t="shared" si="49"/>
        <v>1580000</v>
      </c>
      <c r="J1033" s="2" t="str">
        <f t="shared" si="50"/>
        <v>150</v>
      </c>
      <c r="K1033"/>
    </row>
    <row r="1034" spans="1:11" thickTop="1" thickBot="1" x14ac:dyDescent="0.3">
      <c r="A1034" s="5" t="s">
        <v>2392</v>
      </c>
      <c r="B1034" s="5" t="s">
        <v>2390</v>
      </c>
      <c r="C1034" s="1" t="e">
        <f t="shared" si="48"/>
        <v>#VALUE!</v>
      </c>
      <c r="D1034" s="1" t="e">
        <f t="array" ref="D1034">INDEX('zones in city -fixed'!$A$2:$A$62,MATCH(1,COUNTIF(A1034,"*"&amp;'zones in city -fixed'!$A$2:$A$62&amp;"*"),0))</f>
        <v>#N/A</v>
      </c>
      <c r="E1034" s="1" t="e">
        <f t="array" ref="E1034">INDEX(#REF!,MATCH(1,COUNTIF(B1034,"*"&amp;#REF!&amp;"*"),0))</f>
        <v>#REF!</v>
      </c>
      <c r="F1034" s="1" t="e">
        <f t="array" ref="F1034">_xlfn.IFNA(INDEX('zones in city -fixed'!$A$2:$A$62,MATCH(1,COUNTIF(B1034,"*"&amp;'zones in city -fixed'!$A$2:$A$62&amp;"*"),0)),D1034)</f>
        <v>#N/A</v>
      </c>
      <c r="G1034" s="5" t="s">
        <v>422</v>
      </c>
      <c r="H1034" s="5" t="s">
        <v>1001</v>
      </c>
      <c r="I1034" s="2" t="str">
        <f t="shared" si="49"/>
        <v>2707613</v>
      </c>
      <c r="J1034" s="2" t="str">
        <f t="shared" si="50"/>
        <v>178</v>
      </c>
      <c r="K1034"/>
    </row>
    <row r="1035" spans="1:11" thickTop="1" thickBot="1" x14ac:dyDescent="0.3">
      <c r="A1035" s="5" t="s">
        <v>2488</v>
      </c>
      <c r="B1035" s="5" t="s">
        <v>2489</v>
      </c>
      <c r="C1035" s="1" t="str">
        <f t="shared" si="48"/>
        <v>Cumbres Universidad Sn, Cumbres Universidad I</v>
      </c>
      <c r="D1035" s="1" t="str">
        <f t="array" ref="D1035">INDEX('zones in city -fixed'!$A$2:$A$62,MATCH(1,COUNTIF(A1035,"*"&amp;'zones in city -fixed'!$A$2:$A$62&amp;"*"),0))</f>
        <v>Cumbres</v>
      </c>
      <c r="E1035" s="1" t="e">
        <f t="array" ref="E1035">INDEX(#REF!,MATCH(1,COUNTIF(B1035,"*"&amp;#REF!&amp;"*"),0))</f>
        <v>#REF!</v>
      </c>
      <c r="F1035" s="1" t="str">
        <f t="array" ref="F1035">_xlfn.IFNA(INDEX('zones in city -fixed'!$A$2:$A$62,MATCH(1,COUNTIF(B1035,"*"&amp;'zones in city -fixed'!$A$2:$A$62&amp;"*"),0)),D1035)</f>
        <v>Cumbres</v>
      </c>
      <c r="G1035" s="5" t="s">
        <v>1953</v>
      </c>
      <c r="H1035" s="5" t="s">
        <v>1954</v>
      </c>
      <c r="I1035" s="2" t="str">
        <f t="shared" si="49"/>
        <v>1525000</v>
      </c>
      <c r="J1035" s="2" t="str">
        <f t="shared" si="50"/>
        <v>101</v>
      </c>
      <c r="K1035"/>
    </row>
    <row r="1036" spans="1:11" thickTop="1" thickBot="1" x14ac:dyDescent="0.3">
      <c r="A1036" s="5" t="s">
        <v>2406</v>
      </c>
      <c r="B1036" s="5" t="s">
        <v>2407</v>
      </c>
      <c r="C1036" s="1" t="e">
        <f t="shared" si="48"/>
        <v>#VALUE!</v>
      </c>
      <c r="D1036" s="1" t="e">
        <f t="array" ref="D1036">INDEX('zones in city -fixed'!$A$2:$A$62,MATCH(1,COUNTIF(A1036,"*"&amp;'zones in city -fixed'!$A$2:$A$62&amp;"*"),0))</f>
        <v>#N/A</v>
      </c>
      <c r="E1036" s="1" t="e">
        <f t="array" ref="E1036">INDEX(#REF!,MATCH(1,COUNTIF(B1036,"*"&amp;#REF!&amp;"*"),0))</f>
        <v>#REF!</v>
      </c>
      <c r="F1036" s="1" t="e">
        <f t="array" ref="F1036">_xlfn.IFNA(INDEX('zones in city -fixed'!$A$2:$A$62,MATCH(1,COUNTIF(B1036,"*"&amp;'zones in city -fixed'!$A$2:$A$62&amp;"*"),0)),D1036)</f>
        <v>#N/A</v>
      </c>
      <c r="G1036" s="5" t="s">
        <v>354</v>
      </c>
      <c r="H1036" s="5" t="s">
        <v>569</v>
      </c>
      <c r="I1036" s="2" t="str">
        <f t="shared" si="49"/>
        <v>4000000</v>
      </c>
      <c r="J1036" s="2" t="str">
        <f t="shared" si="50"/>
        <v>251</v>
      </c>
      <c r="K1036"/>
    </row>
    <row r="1037" spans="1:11" thickTop="1" thickBot="1" x14ac:dyDescent="0.3">
      <c r="A1037" s="5" t="s">
        <v>2492</v>
      </c>
      <c r="B1037" s="5" t="s">
        <v>2493</v>
      </c>
      <c r="C1037" s="1" t="str">
        <f t="shared" si="48"/>
        <v>Atica Residencial Zona Boreal En Reliz Sn Sn, Labor De Terrazas O Portillo</v>
      </c>
      <c r="D1037" s="1" t="e">
        <f t="array" ref="D1037">INDEX('zones in city -fixed'!$A$2:$A$62,MATCH(1,COUNTIF(A1037,"*"&amp;'zones in city -fixed'!$A$2:$A$62&amp;"*"),0))</f>
        <v>#N/A</v>
      </c>
      <c r="E1037" s="1" t="e">
        <f t="array" ref="E1037">INDEX(#REF!,MATCH(1,COUNTIF(B1037,"*"&amp;#REF!&amp;"*"),0))</f>
        <v>#REF!</v>
      </c>
      <c r="F1037" s="1" t="str">
        <f t="array" ref="F1037">_xlfn.IFNA(INDEX('zones in city -fixed'!$A$2:$A$62,MATCH(1,COUNTIF(B1037,"*"&amp;'zones in city -fixed'!$A$2:$A$62&amp;"*"),0)),D1037)</f>
        <v>Labor</v>
      </c>
      <c r="G1037" s="5" t="s">
        <v>345</v>
      </c>
      <c r="H1037" s="5" t="s">
        <v>423</v>
      </c>
      <c r="I1037" s="2" t="str">
        <f t="shared" si="49"/>
        <v>2290000</v>
      </c>
      <c r="J1037" s="2" t="str">
        <f t="shared" si="50"/>
        <v>171</v>
      </c>
      <c r="K1037" s="2">
        <f t="shared" ref="K1037:K1039" si="51">I1037/J1037</f>
        <v>13391.812865497077</v>
      </c>
    </row>
    <row r="1038" spans="1:11" thickTop="1" thickBot="1" x14ac:dyDescent="0.3">
      <c r="A1038" s="5" t="s">
        <v>2494</v>
      </c>
      <c r="B1038" s="5" t="s">
        <v>2495</v>
      </c>
      <c r="C1038" s="1" t="str">
        <f t="shared" si="48"/>
        <v>Rio Sar Galicia 404, Vistas Del Sacramento</v>
      </c>
      <c r="D1038" s="1" t="e">
        <f t="array" ref="D1038">INDEX('zones in city -fixed'!$A$2:$A$62,MATCH(1,COUNTIF(A1038,"*"&amp;'zones in city -fixed'!$A$2:$A$62&amp;"*"),0))</f>
        <v>#N/A</v>
      </c>
      <c r="E1038" s="1" t="e">
        <f t="array" ref="E1038">INDEX(#REF!,MATCH(1,COUNTIF(B1038,"*"&amp;#REF!&amp;"*"),0))</f>
        <v>#REF!</v>
      </c>
      <c r="F1038" s="1" t="str">
        <f t="array" ref="F1038">_xlfn.IFNA(INDEX('zones in city -fixed'!$A$2:$A$62,MATCH(1,COUNTIF(B1038,"*"&amp;'zones in city -fixed'!$A$2:$A$62&amp;"*"),0)),D1038)</f>
        <v>Vista</v>
      </c>
      <c r="G1038" s="5" t="s">
        <v>997</v>
      </c>
      <c r="H1038" s="5" t="s">
        <v>58</v>
      </c>
      <c r="I1038" s="2" t="str">
        <f t="shared" si="49"/>
        <v>1300000</v>
      </c>
      <c r="J1038" s="2" t="str">
        <f t="shared" si="50"/>
        <v>200</v>
      </c>
      <c r="K1038" s="2">
        <f t="shared" si="51"/>
        <v>6500</v>
      </c>
    </row>
    <row r="1039" spans="1:11" thickTop="1" thickBot="1" x14ac:dyDescent="0.3">
      <c r="A1039" s="5" t="s">
        <v>2496</v>
      </c>
      <c r="B1039" s="5" t="s">
        <v>2497</v>
      </c>
      <c r="C1039" s="1" t="str">
        <f t="shared" si="48"/>
        <v>Calle 12a. 3409, Santa Rosa</v>
      </c>
      <c r="D1039" s="1" t="str">
        <f t="array" ref="D1039">INDEX('zones in city -fixed'!$A$2:$A$62,MATCH(1,COUNTIF(A1039,"*"&amp;'zones in city -fixed'!$A$2:$A$62&amp;"*"),0))</f>
        <v>Santa Rosa</v>
      </c>
      <c r="E1039" s="1" t="e">
        <f t="array" ref="E1039">INDEX(#REF!,MATCH(1,COUNTIF(B1039,"*"&amp;#REF!&amp;"*"),0))</f>
        <v>#REF!</v>
      </c>
      <c r="F1039" s="1" t="str">
        <f t="array" ref="F1039">_xlfn.IFNA(INDEX('zones in city -fixed'!$A$2:$A$62,MATCH(1,COUNTIF(B1039,"*"&amp;'zones in city -fixed'!$A$2:$A$62&amp;"*"),0)),D1039)</f>
        <v>Santa Rosa</v>
      </c>
      <c r="G1039" s="5" t="s">
        <v>720</v>
      </c>
      <c r="H1039" s="5" t="s">
        <v>655</v>
      </c>
      <c r="I1039" s="2" t="str">
        <f t="shared" si="49"/>
        <v>2600000</v>
      </c>
      <c r="J1039" s="2" t="str">
        <f t="shared" si="50"/>
        <v>289</v>
      </c>
      <c r="K1039" s="2">
        <f t="shared" si="51"/>
        <v>8996.5397923875425</v>
      </c>
    </row>
    <row r="1040" spans="1:11" thickTop="1" thickBot="1" x14ac:dyDescent="0.3">
      <c r="A1040" s="5" t="s">
        <v>8</v>
      </c>
      <c r="B1040" s="5" t="s">
        <v>2478</v>
      </c>
      <c r="C1040" s="1" t="e">
        <f t="shared" si="48"/>
        <v>#VALUE!</v>
      </c>
      <c r="D1040" s="1" t="e">
        <f t="array" ref="D1040">INDEX('zones in city -fixed'!$A$2:$A$62,MATCH(1,COUNTIF(A1040,"*"&amp;'zones in city -fixed'!$A$2:$A$62&amp;"*"),0))</f>
        <v>#N/A</v>
      </c>
      <c r="E1040" s="1" t="e">
        <f t="array" ref="E1040">INDEX(#REF!,MATCH(1,COUNTIF(B1040,"*"&amp;#REF!&amp;"*"),0))</f>
        <v>#REF!</v>
      </c>
      <c r="F1040" s="1" t="e">
        <f t="array" ref="F1040">_xlfn.IFNA(INDEX('zones in city -fixed'!$A$2:$A$62,MATCH(1,COUNTIF(B1040,"*"&amp;'zones in city -fixed'!$A$2:$A$62&amp;"*"),0)),D1040)</f>
        <v>#N/A</v>
      </c>
      <c r="G1040" s="5" t="s">
        <v>130</v>
      </c>
      <c r="H1040" s="5" t="s">
        <v>1291</v>
      </c>
      <c r="I1040" s="2" t="str">
        <f t="shared" si="49"/>
        <v>1400000</v>
      </c>
      <c r="J1040" s="2" t="str">
        <f t="shared" si="50"/>
        <v>154</v>
      </c>
      <c r="K1040"/>
    </row>
    <row r="1041" spans="1:11" thickTop="1" thickBot="1" x14ac:dyDescent="0.3">
      <c r="A1041" s="5" t="s">
        <v>2500</v>
      </c>
      <c r="B1041" s="5" t="s">
        <v>2501</v>
      </c>
      <c r="C1041" s="1" t="str">
        <f t="shared" si="48"/>
        <v>Circuito Chaiten 10723, Valle Escondido</v>
      </c>
      <c r="D1041" s="1" t="e">
        <f t="array" ref="D1041">INDEX('zones in city -fixed'!$A$2:$A$62,MATCH(1,COUNTIF(A1041,"*"&amp;'zones in city -fixed'!$A$2:$A$62&amp;"*"),0))</f>
        <v>#N/A</v>
      </c>
      <c r="E1041" s="1" t="e">
        <f t="array" ref="E1041">INDEX(#REF!,MATCH(1,COUNTIF(B1041,"*"&amp;#REF!&amp;"*"),0))</f>
        <v>#REF!</v>
      </c>
      <c r="F1041" s="1" t="str">
        <f t="array" ref="F1041">_xlfn.IFNA(INDEX('zones in city -fixed'!$A$2:$A$62,MATCH(1,COUNTIF(B1041,"*"&amp;'zones in city -fixed'!$A$2:$A$62&amp;"*"),0)),D1041)</f>
        <v>Valle</v>
      </c>
      <c r="G1041" s="5" t="s">
        <v>1071</v>
      </c>
      <c r="H1041" s="5" t="s">
        <v>169</v>
      </c>
      <c r="I1041" s="2" t="str">
        <f t="shared" si="49"/>
        <v>4390000</v>
      </c>
      <c r="J1041" s="2" t="str">
        <f t="shared" si="50"/>
        <v>247</v>
      </c>
      <c r="K1041"/>
    </row>
    <row r="1042" spans="1:11" thickTop="1" thickBot="1" x14ac:dyDescent="0.3">
      <c r="A1042" s="5" t="s">
        <v>2502</v>
      </c>
      <c r="B1042" s="5" t="s">
        <v>2503</v>
      </c>
      <c r="C1042" s="1" t="str">
        <f t="shared" si="48"/>
        <v>Av Del Campestre  225, Club Campestre</v>
      </c>
      <c r="D1042" s="1" t="str">
        <f t="array" ref="D1042">INDEX('zones in city -fixed'!$A$2:$A$62,MATCH(1,COUNTIF(A1042,"*"&amp;'zones in city -fixed'!$A$2:$A$62&amp;"*"),0))</f>
        <v>Campestre</v>
      </c>
      <c r="E1042" s="1" t="e">
        <f t="array" ref="E1042">INDEX(#REF!,MATCH(1,COUNTIF(B1042,"*"&amp;#REF!&amp;"*"),0))</f>
        <v>#REF!</v>
      </c>
      <c r="F1042" s="1" t="str">
        <f t="array" ref="F1042">_xlfn.IFNA(INDEX('zones in city -fixed'!$A$2:$A$62,MATCH(1,COUNTIF(B1042,"*"&amp;'zones in city -fixed'!$A$2:$A$62&amp;"*"),0)),D1042)</f>
        <v>Campestre</v>
      </c>
      <c r="G1042" s="5" t="s">
        <v>105</v>
      </c>
      <c r="H1042" s="5" t="s">
        <v>2504</v>
      </c>
      <c r="I1042" s="2" t="str">
        <f t="shared" si="49"/>
        <v>10000000</v>
      </c>
      <c r="J1042" s="2" t="str">
        <f t="shared" si="50"/>
        <v>457</v>
      </c>
      <c r="K1042"/>
    </row>
    <row r="1043" spans="1:11" thickTop="1" thickBot="1" x14ac:dyDescent="0.3">
      <c r="A1043" s="5" t="s">
        <v>2505</v>
      </c>
      <c r="B1043" s="5" t="s">
        <v>2506</v>
      </c>
      <c r="C1043" s="1" t="e">
        <f t="shared" si="48"/>
        <v>#VALUE!</v>
      </c>
      <c r="D1043" s="1" t="str">
        <f t="array" ref="D1043">INDEX('zones in city -fixed'!$A$2:$A$62,MATCH(1,COUNTIF(A1043,"*"&amp;'zones in city -fixed'!$A$2:$A$62&amp;"*"),0))</f>
        <v>Rosario</v>
      </c>
      <c r="E1043" s="1" t="e">
        <f t="array" ref="E1043">INDEX(#REF!,MATCH(1,COUNTIF(B1043,"*"&amp;#REF!&amp;"*"),0))</f>
        <v>#REF!</v>
      </c>
      <c r="F1043" s="1" t="str">
        <f t="array" ref="F1043">_xlfn.IFNA(INDEX('zones in city -fixed'!$A$2:$A$62,MATCH(1,COUNTIF(B1043,"*"&amp;'zones in city -fixed'!$A$2:$A$62&amp;"*"),0)),D1043)</f>
        <v>Rosario</v>
      </c>
      <c r="G1043" s="5" t="s">
        <v>348</v>
      </c>
      <c r="H1043" s="5" t="s">
        <v>165</v>
      </c>
      <c r="I1043" s="2" t="str">
        <f t="shared" si="49"/>
        <v>1480000</v>
      </c>
      <c r="J1043" s="2" t="str">
        <f t="shared" si="50"/>
        <v>110</v>
      </c>
      <c r="K1043"/>
    </row>
    <row r="1044" spans="1:11" thickTop="1" thickBot="1" x14ac:dyDescent="0.3">
      <c r="A1044" s="5" t="s">
        <v>2507</v>
      </c>
      <c r="B1044" s="5" t="s">
        <v>2495</v>
      </c>
      <c r="C1044" s="1" t="str">
        <f t="shared" si="48"/>
        <v>Rio Sar Galicia 404, Vistas Del Sacramento</v>
      </c>
      <c r="D1044" s="1" t="e">
        <f t="array" ref="D1044">INDEX('zones in city -fixed'!$A$2:$A$62,MATCH(1,COUNTIF(A1044,"*"&amp;'zones in city -fixed'!$A$2:$A$62&amp;"*"),0))</f>
        <v>#N/A</v>
      </c>
      <c r="E1044" s="1" t="e">
        <f t="array" ref="E1044">INDEX(#REF!,MATCH(1,COUNTIF(B1044,"*"&amp;#REF!&amp;"*"),0))</f>
        <v>#REF!</v>
      </c>
      <c r="F1044" s="1" t="str">
        <f t="array" ref="F1044">_xlfn.IFNA(INDEX('zones in city -fixed'!$A$2:$A$62,MATCH(1,COUNTIF(B1044,"*"&amp;'zones in city -fixed'!$A$2:$A$62&amp;"*"),0)),D1044)</f>
        <v>Vista</v>
      </c>
      <c r="G1044" s="5" t="s">
        <v>997</v>
      </c>
      <c r="H1044" s="5" t="s">
        <v>58</v>
      </c>
      <c r="I1044" s="2" t="str">
        <f t="shared" si="49"/>
        <v>1300000</v>
      </c>
      <c r="J1044" s="2" t="str">
        <f t="shared" si="50"/>
        <v>200</v>
      </c>
      <c r="K1044" s="2">
        <f>I1044/J1044</f>
        <v>6500</v>
      </c>
    </row>
    <row r="1045" spans="1:11" thickTop="1" thickBot="1" x14ac:dyDescent="0.3">
      <c r="A1045" s="5" t="s">
        <v>2508</v>
      </c>
      <c r="B1045" s="5" t="s">
        <v>2509</v>
      </c>
      <c r="C1045" s="1" t="str">
        <f t="shared" si="48"/>
        <v>Sosa Vera 50</v>
      </c>
      <c r="D1045" s="1" t="str">
        <f t="array" ref="D1045">INDEX('zones in city -fixed'!$A$2:$A$62,MATCH(1,COUNTIF(A1045,"*"&amp;'zones in city -fixed'!$A$2:$A$62&amp;"*"),0))</f>
        <v>Chihuahua 2000</v>
      </c>
      <c r="E1045" s="1" t="e">
        <f t="array" ref="E1045">INDEX(#REF!,MATCH(1,COUNTIF(B1045,"*"&amp;#REF!&amp;"*"),0))</f>
        <v>#REF!</v>
      </c>
      <c r="F1045" s="1" t="str">
        <f t="array" ref="F1045">_xlfn.IFNA(INDEX('zones in city -fixed'!$A$2:$A$62,MATCH(1,COUNTIF(B1045,"*"&amp;'zones in city -fixed'!$A$2:$A$62&amp;"*"),0)),D1045)</f>
        <v>Chihuahua 2000</v>
      </c>
      <c r="G1045" s="5" t="s">
        <v>2510</v>
      </c>
      <c r="H1045" s="5" t="s">
        <v>1747</v>
      </c>
      <c r="I1045" s="2" t="str">
        <f t="shared" si="49"/>
        <v>650000</v>
      </c>
      <c r="J1045" s="2" t="str">
        <f t="shared" si="50"/>
        <v>60</v>
      </c>
      <c r="K1045"/>
    </row>
    <row r="1046" spans="1:11" thickTop="1" thickBot="1" x14ac:dyDescent="0.3">
      <c r="A1046" s="5" t="s">
        <v>2511</v>
      </c>
      <c r="B1046" s="5" t="s">
        <v>2512</v>
      </c>
      <c r="C1046" s="1" t="str">
        <f t="shared" si="48"/>
        <v>Circuito Puente Castilla  3149, Cerrada Castilla</v>
      </c>
      <c r="D1046" s="1" t="str">
        <f t="array" ref="D1046">INDEX('zones in city -fixed'!$A$2:$A$62,MATCH(1,COUNTIF(A1046,"*"&amp;'zones in city -fixed'!$A$2:$A$62&amp;"*"),0))</f>
        <v>Cantera</v>
      </c>
      <c r="E1046" s="1" t="e">
        <f t="array" ref="E1046">INDEX(#REF!,MATCH(1,COUNTIF(B1046,"*"&amp;#REF!&amp;"*"),0))</f>
        <v>#REF!</v>
      </c>
      <c r="F1046" s="1" t="str">
        <f t="array" ref="F1046">_xlfn.IFNA(INDEX('zones in city -fixed'!$A$2:$A$62,MATCH(1,COUNTIF(B1046,"*"&amp;'zones in city -fixed'!$A$2:$A$62&amp;"*"),0)),D1046)</f>
        <v>Cantera</v>
      </c>
      <c r="G1046" s="5" t="s">
        <v>2513</v>
      </c>
      <c r="H1046" s="5" t="s">
        <v>835</v>
      </c>
      <c r="I1046" s="2" t="str">
        <f t="shared" si="49"/>
        <v>2690000</v>
      </c>
      <c r="J1046" s="2" t="str">
        <f t="shared" si="50"/>
        <v>168</v>
      </c>
      <c r="K1046"/>
    </row>
    <row r="1047" spans="1:11" thickTop="1" thickBot="1" x14ac:dyDescent="0.3">
      <c r="A1047" s="5" t="s">
        <v>2482</v>
      </c>
      <c r="B1047" s="5">
        <v>0</v>
      </c>
      <c r="C1047" s="1" t="e">
        <f t="shared" si="48"/>
        <v>#VALUE!</v>
      </c>
      <c r="D1047" s="1" t="e">
        <f t="array" ref="D1047">INDEX('zones in city -fixed'!$A$2:$A$62,MATCH(1,COUNTIF(A1047,"*"&amp;'zones in city -fixed'!$A$2:$A$62&amp;"*"),0))</f>
        <v>#N/A</v>
      </c>
      <c r="E1047" s="1" t="e">
        <f t="array" ref="E1047">INDEX(#REF!,MATCH(1,COUNTIF(B1047,"*"&amp;#REF!&amp;"*"),0))</f>
        <v>#REF!</v>
      </c>
      <c r="F1047" s="1" t="e">
        <f t="array" ref="F1047">_xlfn.IFNA(INDEX('zones in city -fixed'!$A$2:$A$62,MATCH(1,COUNTIF(B1047,"*"&amp;'zones in city -fixed'!$A$2:$A$62&amp;"*"),0)),D1047)</f>
        <v>#N/A</v>
      </c>
      <c r="G1047" s="5" t="s">
        <v>2483</v>
      </c>
      <c r="H1047" s="5" t="s">
        <v>28</v>
      </c>
      <c r="I1047" s="2" t="str">
        <f t="shared" si="49"/>
        <v>3675000</v>
      </c>
      <c r="J1047" s="2" t="str">
        <f t="shared" si="50"/>
        <v>250</v>
      </c>
      <c r="K1047"/>
    </row>
    <row r="1048" spans="1:11" thickTop="1" thickBot="1" x14ac:dyDescent="0.3">
      <c r="A1048" s="5" t="s">
        <v>2514</v>
      </c>
      <c r="B1048" s="5" t="s">
        <v>2515</v>
      </c>
      <c r="C1048" s="1" t="e">
        <f t="shared" si="48"/>
        <v>#VALUE!</v>
      </c>
      <c r="D1048" s="1" t="e">
        <f t="array" ref="D1048">INDEX('zones in city -fixed'!$A$2:$A$62,MATCH(1,COUNTIF(A1048,"*"&amp;'zones in city -fixed'!$A$2:$A$62&amp;"*"),0))</f>
        <v>#N/A</v>
      </c>
      <c r="E1048" s="1" t="e">
        <f t="array" ref="E1048">INDEX(#REF!,MATCH(1,COUNTIF(B1048,"*"&amp;#REF!&amp;"*"),0))</f>
        <v>#REF!</v>
      </c>
      <c r="F1048" s="1" t="e">
        <f t="array" ref="F1048">_xlfn.IFNA(INDEX('zones in city -fixed'!$A$2:$A$62,MATCH(1,COUNTIF(B1048,"*"&amp;'zones in city -fixed'!$A$2:$A$62&amp;"*"),0)),D1048)</f>
        <v>#N/A</v>
      </c>
      <c r="G1048" s="5" t="s">
        <v>2516</v>
      </c>
      <c r="H1048" s="5" t="s">
        <v>643</v>
      </c>
      <c r="I1048" s="2" t="str">
        <f t="shared" si="49"/>
        <v>1430000</v>
      </c>
      <c r="J1048" s="2" t="str">
        <f t="shared" si="50"/>
        <v>194</v>
      </c>
      <c r="K1048"/>
    </row>
    <row r="1049" spans="1:11" thickTop="1" thickBot="1" x14ac:dyDescent="0.3">
      <c r="A1049" s="5" t="s">
        <v>2520</v>
      </c>
      <c r="B1049" s="5" t="s">
        <v>2521</v>
      </c>
      <c r="C1049" s="1" t="str">
        <f t="shared" si="48"/>
        <v>Orquidias 906, Campesina</v>
      </c>
      <c r="D1049" s="1" t="str">
        <f t="array" ref="D1049">INDEX('zones in city -fixed'!$A$2:$A$62,MATCH(1,COUNTIF(A1049,"*"&amp;'zones in city -fixed'!$A$2:$A$62&amp;"*"),0))</f>
        <v>Campesina</v>
      </c>
      <c r="E1049" s="1" t="e">
        <f t="array" ref="E1049">INDEX(#REF!,MATCH(1,COUNTIF(B1049,"*"&amp;#REF!&amp;"*"),0))</f>
        <v>#REF!</v>
      </c>
      <c r="F1049" s="1" t="str">
        <f t="array" ref="F1049">_xlfn.IFNA(INDEX('zones in city -fixed'!$A$2:$A$62,MATCH(1,COUNTIF(B1049,"*"&amp;'zones in city -fixed'!$A$2:$A$62&amp;"*"),0)),D1049)</f>
        <v>Campesina</v>
      </c>
      <c r="G1049" s="5" t="s">
        <v>307</v>
      </c>
      <c r="H1049" s="5" t="s">
        <v>185</v>
      </c>
      <c r="I1049" s="2" t="str">
        <f t="shared" si="49"/>
        <v>2650000</v>
      </c>
      <c r="J1049" s="2" t="str">
        <f t="shared" si="50"/>
        <v>245</v>
      </c>
      <c r="K1049"/>
    </row>
    <row r="1050" spans="1:11" thickTop="1" thickBot="1" x14ac:dyDescent="0.3">
      <c r="A1050" s="5" t="s">
        <v>2522</v>
      </c>
      <c r="B1050" s="5" t="s">
        <v>2523</v>
      </c>
      <c r="C1050" s="1" t="str">
        <f t="shared" si="48"/>
        <v>Monte Ararat 2028, Campanario Iv</v>
      </c>
      <c r="D1050" s="1" t="str">
        <f t="array" ref="D1050">INDEX('zones in city -fixed'!$A$2:$A$62,MATCH(1,COUNTIF(A1050,"*"&amp;'zones in city -fixed'!$A$2:$A$62&amp;"*"),0))</f>
        <v>Cantera</v>
      </c>
      <c r="E1050" s="1" t="e">
        <f t="array" ref="E1050">INDEX(#REF!,MATCH(1,COUNTIF(B1050,"*"&amp;#REF!&amp;"*"),0))</f>
        <v>#REF!</v>
      </c>
      <c r="F1050" s="1" t="str">
        <f t="array" ref="F1050">_xlfn.IFNA(INDEX('zones in city -fixed'!$A$2:$A$62,MATCH(1,COUNTIF(B1050,"*"&amp;'zones in city -fixed'!$A$2:$A$62&amp;"*"),0)),D1050)</f>
        <v>Campanario</v>
      </c>
      <c r="G1050" s="5" t="s">
        <v>265</v>
      </c>
      <c r="H1050" s="5" t="s">
        <v>84</v>
      </c>
      <c r="I1050" s="2" t="str">
        <f t="shared" si="49"/>
        <v>8300000</v>
      </c>
      <c r="J1050" s="2" t="str">
        <f t="shared" si="50"/>
        <v>320</v>
      </c>
      <c r="K1050"/>
    </row>
    <row r="1051" spans="1:11" thickTop="1" thickBot="1" x14ac:dyDescent="0.3">
      <c r="A1051" s="5" t="s">
        <v>2524</v>
      </c>
      <c r="B1051" s="5" t="s">
        <v>2525</v>
      </c>
      <c r="C1051" s="1" t="e">
        <f t="shared" si="48"/>
        <v>#VALUE!</v>
      </c>
      <c r="D1051" s="1" t="e">
        <f t="array" ref="D1051">INDEX('zones in city -fixed'!$A$2:$A$62,MATCH(1,COUNTIF(A1051,"*"&amp;'zones in city -fixed'!$A$2:$A$62&amp;"*"),0))</f>
        <v>#N/A</v>
      </c>
      <c r="E1051" s="1" t="e">
        <f t="array" ref="E1051">INDEX(#REF!,MATCH(1,COUNTIF(B1051,"*"&amp;#REF!&amp;"*"),0))</f>
        <v>#REF!</v>
      </c>
      <c r="F1051" s="1" t="e">
        <f t="array" ref="F1051">_xlfn.IFNA(INDEX('zones in city -fixed'!$A$2:$A$62,MATCH(1,COUNTIF(B1051,"*"&amp;'zones in city -fixed'!$A$2:$A$62&amp;"*"),0)),D1051)</f>
        <v>#N/A</v>
      </c>
      <c r="G1051" s="5" t="s">
        <v>135</v>
      </c>
      <c r="H1051" s="5" t="s">
        <v>169</v>
      </c>
      <c r="I1051" s="2" t="str">
        <f t="shared" si="49"/>
        <v>5200000</v>
      </c>
      <c r="J1051" s="2" t="str">
        <f t="shared" si="50"/>
        <v>247</v>
      </c>
      <c r="K1051"/>
    </row>
    <row r="1052" spans="1:11" thickTop="1" thickBot="1" x14ac:dyDescent="0.3">
      <c r="A1052" s="5" t="s">
        <v>2526</v>
      </c>
      <c r="B1052" s="5" t="s">
        <v>2527</v>
      </c>
      <c r="C1052" s="1" t="str">
        <f t="shared" ref="C1052" si="52">LEFT(B1052,FIND("Chih",B1052)-3)</f>
        <v>Alamos 1305, Villas Del Rey I, Ii Y Iii</v>
      </c>
      <c r="D1052" s="1" t="e">
        <f t="array" ref="D1052">INDEX('zones in city -fixed'!$A$2:$A$62,MATCH(1,COUNTIF(A1052,"*"&amp;'zones in city -fixed'!$A$2:$A$62&amp;"*"),0))</f>
        <v>#N/A</v>
      </c>
      <c r="E1052" s="1" t="e">
        <f t="array" ref="E1052">INDEX(#REF!,MATCH(1,COUNTIF(B1052,"*"&amp;#REF!&amp;"*"),0))</f>
        <v>#REF!</v>
      </c>
      <c r="F1052" s="1" t="str">
        <f t="array" ref="F1052">_xlfn.IFNA(INDEX('zones in city -fixed'!$A$2:$A$62,MATCH(1,COUNTIF(B1052,"*"&amp;'zones in city -fixed'!$A$2:$A$62&amp;"*"),0)),D1052)</f>
        <v>Villa</v>
      </c>
      <c r="G1052" s="5" t="s">
        <v>2528</v>
      </c>
      <c r="H1052" s="5" t="s">
        <v>2529</v>
      </c>
      <c r="I1052" s="2" t="str">
        <f t="shared" ref="I1052" si="53">LEFT(G1052,FIND(" ",G1052)-1)</f>
        <v>490000</v>
      </c>
      <c r="J1052" s="2" t="str">
        <f t="shared" ref="J1052" si="54">LEFT(H1052,FIND(" ",H1052)-1)</f>
        <v>41</v>
      </c>
      <c r="K1052"/>
    </row>
  </sheetData>
  <autoFilter ref="A1:L1052">
    <sortState ref="A14:K1030">
      <sortCondition ref="K1:K10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"/>
  <sheetViews>
    <sheetView tabSelected="1" topLeftCell="E1" workbookViewId="0">
      <selection activeCell="I17" sqref="I17"/>
    </sheetView>
  </sheetViews>
  <sheetFormatPr defaultColWidth="37.7109375" defaultRowHeight="15" x14ac:dyDescent="0.25"/>
  <cols>
    <col min="3" max="3" width="26.5703125" customWidth="1"/>
    <col min="4" max="4" width="25.42578125" style="2" customWidth="1"/>
    <col min="5" max="5" width="25.5703125" customWidth="1"/>
    <col min="6" max="6" width="29.5703125" style="2" customWidth="1"/>
    <col min="7" max="7" width="22.5703125" customWidth="1"/>
    <col min="8" max="8" width="23.5703125" style="13" bestFit="1" customWidth="1"/>
  </cols>
  <sheetData>
    <row r="1" spans="1:8" ht="16.5" thickTop="1" thickBot="1" x14ac:dyDescent="0.3">
      <c r="A1" s="5" t="s">
        <v>0</v>
      </c>
      <c r="B1" s="5" t="s">
        <v>1</v>
      </c>
      <c r="C1" s="5" t="s">
        <v>2552</v>
      </c>
      <c r="D1" s="9" t="s">
        <v>2530</v>
      </c>
      <c r="E1" s="5" t="s">
        <v>2531</v>
      </c>
      <c r="F1" s="9" t="s">
        <v>2603</v>
      </c>
      <c r="G1" s="10" t="s">
        <v>2644</v>
      </c>
      <c r="H1" s="12" t="s">
        <v>2645</v>
      </c>
    </row>
    <row r="2" spans="1:8" ht="15.75" thickTop="1" x14ac:dyDescent="0.25">
      <c r="A2" t="s">
        <v>355</v>
      </c>
      <c r="B2" t="s">
        <v>356</v>
      </c>
      <c r="C2" t="s">
        <v>2575</v>
      </c>
      <c r="D2" s="2">
        <v>1950000</v>
      </c>
      <c r="E2" s="7">
        <v>160</v>
      </c>
      <c r="F2" s="2">
        <f t="shared" ref="F2:F64" si="0">D2/E2</f>
        <v>12187.5</v>
      </c>
      <c r="G2" s="2">
        <f ca="1">VLOOKUP(C2,'zones in city -fixed'!$A$2:$C$62,3,0)</f>
        <v>14033.347645222477</v>
      </c>
      <c r="H2" s="11">
        <f t="shared" ref="H2:H64" ca="1" si="1">G2/F2-1</f>
        <v>0.15145416576184423</v>
      </c>
    </row>
    <row r="3" spans="1:8" x14ac:dyDescent="0.25">
      <c r="A3" t="s">
        <v>1815</v>
      </c>
      <c r="B3" t="s">
        <v>1816</v>
      </c>
      <c r="C3" t="s">
        <v>2565</v>
      </c>
      <c r="D3" s="2">
        <v>740000</v>
      </c>
      <c r="E3" s="7">
        <v>120</v>
      </c>
      <c r="F3" s="2">
        <f t="shared" si="0"/>
        <v>6166.666666666667</v>
      </c>
      <c r="G3" s="2">
        <f ca="1">VLOOKUP(C3,'zones in city -fixed'!$A$2:$C$62,3,0)</f>
        <v>17377.903992400621</v>
      </c>
      <c r="H3" s="11">
        <f t="shared" ca="1" si="1"/>
        <v>1.8180384852541547</v>
      </c>
    </row>
    <row r="4" spans="1:8" x14ac:dyDescent="0.25">
      <c r="A4" t="s">
        <v>1609</v>
      </c>
      <c r="B4" t="s">
        <v>1610</v>
      </c>
      <c r="C4" t="s">
        <v>2575</v>
      </c>
      <c r="D4" s="2">
        <v>750000</v>
      </c>
      <c r="E4" s="7">
        <v>100</v>
      </c>
      <c r="F4" s="2">
        <f t="shared" si="0"/>
        <v>7500</v>
      </c>
      <c r="G4" s="2">
        <f ca="1">VLOOKUP(C4,'zones in city -fixed'!$A$2:$C$62,3,0)</f>
        <v>14033.347645222477</v>
      </c>
      <c r="H4" s="11">
        <f t="shared" ca="1" si="1"/>
        <v>0.87111301936299701</v>
      </c>
    </row>
    <row r="5" spans="1:8" x14ac:dyDescent="0.25">
      <c r="A5" t="s">
        <v>1059</v>
      </c>
      <c r="B5" t="s">
        <v>1060</v>
      </c>
      <c r="C5" t="s">
        <v>2588</v>
      </c>
      <c r="D5" s="2">
        <v>908000</v>
      </c>
      <c r="E5" s="7">
        <v>140</v>
      </c>
      <c r="F5" s="2">
        <f t="shared" si="0"/>
        <v>6485.7142857142853</v>
      </c>
      <c r="G5" s="2">
        <f ca="1">VLOOKUP(C5,'zones in city -fixed'!$A$2:$C$62,3,0)</f>
        <v>15289.156247364237</v>
      </c>
      <c r="H5" s="11">
        <f t="shared" ca="1" si="1"/>
        <v>1.357358892765411</v>
      </c>
    </row>
    <row r="6" spans="1:8" x14ac:dyDescent="0.25">
      <c r="A6" t="s">
        <v>2148</v>
      </c>
      <c r="B6" t="s">
        <v>2149</v>
      </c>
      <c r="C6" t="s">
        <v>2548</v>
      </c>
      <c r="D6" s="2">
        <v>3850000</v>
      </c>
      <c r="E6" s="7">
        <v>291</v>
      </c>
      <c r="F6" s="2">
        <f t="shared" si="0"/>
        <v>13230.240549828179</v>
      </c>
      <c r="G6" s="2">
        <f ca="1">VLOOKUP(C6,'zones in city -fixed'!$A$2:$C$62,3,0)</f>
        <v>12023.108649611431</v>
      </c>
      <c r="H6" s="11">
        <f t="shared" ca="1" si="1"/>
        <v>-9.1240359211187894E-2</v>
      </c>
    </row>
    <row r="7" spans="1:8" x14ac:dyDescent="0.25">
      <c r="A7" t="s">
        <v>2325</v>
      </c>
      <c r="B7" t="s">
        <v>2326</v>
      </c>
      <c r="C7" t="s">
        <v>2596</v>
      </c>
      <c r="D7" s="2">
        <v>414390</v>
      </c>
      <c r="E7" s="7">
        <v>80</v>
      </c>
      <c r="F7" s="2">
        <f t="shared" si="0"/>
        <v>5179.875</v>
      </c>
      <c r="G7" s="2">
        <f ca="1">VLOOKUP(C7,'zones in city -fixed'!$A$2:$C$62,3,0)</f>
        <v>13858.891487529676</v>
      </c>
      <c r="H7" s="11">
        <f t="shared" ca="1" si="1"/>
        <v>1.6755262409864478</v>
      </c>
    </row>
    <row r="8" spans="1:8" x14ac:dyDescent="0.25">
      <c r="A8" t="s">
        <v>2393</v>
      </c>
      <c r="B8" t="s">
        <v>2394</v>
      </c>
      <c r="C8" t="s">
        <v>2588</v>
      </c>
      <c r="D8" s="2">
        <v>1490000</v>
      </c>
      <c r="E8" s="7">
        <v>124</v>
      </c>
      <c r="F8" s="2">
        <f t="shared" si="0"/>
        <v>12016.129032258064</v>
      </c>
      <c r="G8" s="2">
        <f ca="1">VLOOKUP(C8,'zones in city -fixed'!$A$2:$C$62,3,0)</f>
        <v>15289.156247364237</v>
      </c>
      <c r="H8" s="11">
        <f t="shared" ca="1" si="1"/>
        <v>0.27238615749876871</v>
      </c>
    </row>
    <row r="9" spans="1:8" x14ac:dyDescent="0.25">
      <c r="A9" t="s">
        <v>780</v>
      </c>
      <c r="B9" t="s">
        <v>781</v>
      </c>
      <c r="C9" t="s">
        <v>2566</v>
      </c>
      <c r="D9" s="2">
        <v>2300000</v>
      </c>
      <c r="E9" s="7">
        <v>155</v>
      </c>
      <c r="F9" s="2">
        <f t="shared" si="0"/>
        <v>14838.709677419354</v>
      </c>
      <c r="G9" s="2">
        <f ca="1">VLOOKUP(C9,'zones in city -fixed'!$A$2:$C$62,3,0)</f>
        <v>15600.580770122673</v>
      </c>
      <c r="H9" s="11">
        <f t="shared" ca="1" si="1"/>
        <v>5.134348668218025E-2</v>
      </c>
    </row>
    <row r="10" spans="1:8" x14ac:dyDescent="0.25">
      <c r="A10" t="s">
        <v>1171</v>
      </c>
      <c r="B10" t="s">
        <v>1172</v>
      </c>
      <c r="C10" t="s">
        <v>2571</v>
      </c>
      <c r="D10" s="2">
        <v>2180000</v>
      </c>
      <c r="E10" s="7">
        <v>171</v>
      </c>
      <c r="F10" s="2">
        <f t="shared" si="0"/>
        <v>12748.538011695906</v>
      </c>
      <c r="G10" s="2">
        <f ca="1">VLOOKUP(C10,'zones in city -fixed'!$A$2:$C$62,3,0)</f>
        <v>15776.396472786832</v>
      </c>
      <c r="H10" s="11">
        <f t="shared" ca="1" si="1"/>
        <v>0.23750632882869183</v>
      </c>
    </row>
    <row r="11" spans="1:8" x14ac:dyDescent="0.25">
      <c r="A11" t="s">
        <v>1579</v>
      </c>
      <c r="B11" t="s">
        <v>1580</v>
      </c>
      <c r="C11" t="s">
        <v>2572</v>
      </c>
      <c r="D11" s="2">
        <v>4700000</v>
      </c>
      <c r="E11" s="7">
        <v>260</v>
      </c>
      <c r="F11" s="2">
        <f t="shared" si="0"/>
        <v>18076.923076923078</v>
      </c>
      <c r="G11" s="2">
        <f ca="1">VLOOKUP(C11,'zones in city -fixed'!$A$2:$C$62,3,0)</f>
        <v>15831.691924167773</v>
      </c>
      <c r="H11" s="11">
        <f t="shared" ca="1" si="1"/>
        <v>-0.12420427653539978</v>
      </c>
    </row>
    <row r="12" spans="1:8" x14ac:dyDescent="0.25">
      <c r="A12" t="s">
        <v>2409</v>
      </c>
      <c r="B12" t="s">
        <v>2410</v>
      </c>
      <c r="C12" t="s">
        <v>2565</v>
      </c>
      <c r="D12" s="2">
        <v>866800</v>
      </c>
      <c r="E12" s="7">
        <v>120</v>
      </c>
      <c r="F12" s="2">
        <f t="shared" si="0"/>
        <v>7223.333333333333</v>
      </c>
      <c r="G12" s="2">
        <f ca="1">VLOOKUP(C12,'zones in city -fixed'!$A$2:$C$62,3,0)</f>
        <v>17377.903992400621</v>
      </c>
      <c r="H12" s="11">
        <f t="shared" ca="1" si="1"/>
        <v>1.4058011987633532</v>
      </c>
    </row>
    <row r="13" spans="1:8" x14ac:dyDescent="0.25">
      <c r="A13" t="s">
        <v>2409</v>
      </c>
      <c r="B13" t="s">
        <v>2418</v>
      </c>
      <c r="C13" t="s">
        <v>2597</v>
      </c>
      <c r="D13" s="2">
        <v>826800</v>
      </c>
      <c r="E13" s="7">
        <v>130</v>
      </c>
      <c r="F13" s="2">
        <f t="shared" si="0"/>
        <v>6360</v>
      </c>
      <c r="G13" s="2">
        <f ca="1">VLOOKUP(C13,'zones in city -fixed'!$A$2:$C$62,3,0)</f>
        <v>12721.817852515109</v>
      </c>
      <c r="H13" s="11">
        <f t="shared" ca="1" si="1"/>
        <v>1.0002858258671554</v>
      </c>
    </row>
    <row r="14" spans="1:8" x14ac:dyDescent="0.25">
      <c r="A14" t="s">
        <v>2409</v>
      </c>
      <c r="B14" t="s">
        <v>2425</v>
      </c>
      <c r="C14" t="s">
        <v>2597</v>
      </c>
      <c r="D14" s="2">
        <v>826800</v>
      </c>
      <c r="E14" s="7">
        <v>130</v>
      </c>
      <c r="F14" s="2">
        <f t="shared" si="0"/>
        <v>6360</v>
      </c>
      <c r="G14" s="2">
        <f ca="1">VLOOKUP(C14,'zones in city -fixed'!$A$2:$C$62,3,0)</f>
        <v>12721.817852515109</v>
      </c>
      <c r="H14" s="11">
        <f t="shared" ca="1" si="1"/>
        <v>1.0002858258671554</v>
      </c>
    </row>
    <row r="15" spans="1:8" x14ac:dyDescent="0.25">
      <c r="A15" t="s">
        <v>1017</v>
      </c>
      <c r="B15" t="s">
        <v>1018</v>
      </c>
      <c r="C15" t="s">
        <v>2532</v>
      </c>
      <c r="D15" s="2">
        <v>1100000</v>
      </c>
      <c r="E15" s="7">
        <v>140</v>
      </c>
      <c r="F15" s="2">
        <f t="shared" si="0"/>
        <v>7857.1428571428569</v>
      </c>
      <c r="G15" s="2">
        <f ca="1">VLOOKUP(C15,'zones in city -fixed'!$A$2:$C$62,3,0)</f>
        <v>15024.745297444684</v>
      </c>
      <c r="H15" s="11">
        <f t="shared" ca="1" si="1"/>
        <v>0.91224031058386901</v>
      </c>
    </row>
    <row r="16" spans="1:8" x14ac:dyDescent="0.25">
      <c r="A16" t="s">
        <v>993</v>
      </c>
      <c r="B16" t="s">
        <v>994</v>
      </c>
      <c r="C16" t="s">
        <v>2551</v>
      </c>
      <c r="D16" s="2">
        <v>1050000</v>
      </c>
      <c r="E16" s="7">
        <v>180</v>
      </c>
      <c r="F16" s="2">
        <f t="shared" si="0"/>
        <v>5833.333333333333</v>
      </c>
      <c r="G16" s="2">
        <f ca="1">VLOOKUP(C16,'zones in city -fixed'!$A$2:$C$62,3,0)</f>
        <v>14041.397753695308</v>
      </c>
      <c r="H16" s="11">
        <f t="shared" ca="1" si="1"/>
        <v>1.4070967577763387</v>
      </c>
    </row>
    <row r="17" spans="1:8" x14ac:dyDescent="0.25">
      <c r="A17" t="s">
        <v>993</v>
      </c>
      <c r="B17" t="s">
        <v>1105</v>
      </c>
      <c r="C17" t="s">
        <v>2551</v>
      </c>
      <c r="D17" s="2">
        <v>920000</v>
      </c>
      <c r="E17" s="7">
        <v>150</v>
      </c>
      <c r="F17" s="2">
        <f t="shared" si="0"/>
        <v>6133.333333333333</v>
      </c>
      <c r="G17" s="2">
        <f ca="1">VLOOKUP(C17,'zones in city -fixed'!$A$2:$C$62,3,0)</f>
        <v>14041.397753695308</v>
      </c>
      <c r="H17" s="11">
        <f t="shared" ca="1" si="1"/>
        <v>1.289358329406844</v>
      </c>
    </row>
    <row r="18" spans="1:8" x14ac:dyDescent="0.25">
      <c r="A18" t="s">
        <v>993</v>
      </c>
      <c r="B18" t="s">
        <v>1203</v>
      </c>
      <c r="C18" t="s">
        <v>2559</v>
      </c>
      <c r="D18" s="2">
        <v>3580000</v>
      </c>
      <c r="E18" s="7">
        <v>232</v>
      </c>
      <c r="F18" s="2">
        <f t="shared" si="0"/>
        <v>15431.034482758621</v>
      </c>
      <c r="G18" s="2">
        <f ca="1">VLOOKUP(C18,'zones in city -fixed'!$A$2:$C$62,3,0)</f>
        <v>15533.82106571708</v>
      </c>
      <c r="H18" s="11">
        <f t="shared" ca="1" si="1"/>
        <v>6.6610299570843967E-3</v>
      </c>
    </row>
    <row r="19" spans="1:8" x14ac:dyDescent="0.25">
      <c r="A19" t="s">
        <v>703</v>
      </c>
      <c r="B19" t="s">
        <v>704</v>
      </c>
      <c r="C19" t="s">
        <v>2553</v>
      </c>
      <c r="D19" s="2">
        <v>7200000</v>
      </c>
      <c r="E19" s="7">
        <v>500</v>
      </c>
      <c r="F19" s="2">
        <f t="shared" si="0"/>
        <v>14400</v>
      </c>
      <c r="G19" s="2">
        <f ca="1">VLOOKUP(C19,'zones in city -fixed'!$A$2:$C$62,3,0)</f>
        <v>15515.58281625989</v>
      </c>
      <c r="H19" s="11">
        <f t="shared" ca="1" si="1"/>
        <v>7.7471028906936912E-2</v>
      </c>
    </row>
    <row r="20" spans="1:8" x14ac:dyDescent="0.25">
      <c r="A20" t="s">
        <v>1405</v>
      </c>
      <c r="B20" t="s">
        <v>1406</v>
      </c>
      <c r="C20" t="s">
        <v>2551</v>
      </c>
      <c r="D20" s="2">
        <v>5250000</v>
      </c>
      <c r="E20" s="7">
        <v>325</v>
      </c>
      <c r="F20" s="2">
        <f t="shared" si="0"/>
        <v>16153.846153846154</v>
      </c>
      <c r="G20" s="2">
        <f ca="1">VLOOKUP(C20,'zones in city -fixed'!$A$2:$C$62,3,0)</f>
        <v>14041.397753695308</v>
      </c>
      <c r="H20" s="11">
        <f t="shared" ca="1" si="1"/>
        <v>-0.13077061524743339</v>
      </c>
    </row>
    <row r="21" spans="1:8" x14ac:dyDescent="0.25">
      <c r="A21" t="s">
        <v>1246</v>
      </c>
      <c r="B21" t="s">
        <v>1283</v>
      </c>
      <c r="C21" t="s">
        <v>2563</v>
      </c>
      <c r="D21" s="2">
        <v>2190000</v>
      </c>
      <c r="E21" s="7">
        <v>205</v>
      </c>
      <c r="F21" s="2">
        <f t="shared" si="0"/>
        <v>10682.926829268292</v>
      </c>
      <c r="G21" s="2">
        <f ca="1">VLOOKUP(C21,'zones in city -fixed'!$A$2:$C$62,3,0)</f>
        <v>14326.182369788621</v>
      </c>
      <c r="H21" s="11">
        <f t="shared" ca="1" si="1"/>
        <v>0.34103533598477975</v>
      </c>
    </row>
    <row r="22" spans="1:8" x14ac:dyDescent="0.25">
      <c r="A22" t="s">
        <v>1246</v>
      </c>
      <c r="B22" t="s">
        <v>1247</v>
      </c>
      <c r="C22" t="s">
        <v>2563</v>
      </c>
      <c r="D22" s="2">
        <v>3300000</v>
      </c>
      <c r="E22" s="7">
        <v>240</v>
      </c>
      <c r="F22" s="2">
        <f t="shared" si="0"/>
        <v>13750</v>
      </c>
      <c r="G22" s="2">
        <f ca="1">VLOOKUP(C22,'zones in city -fixed'!$A$2:$C$62,3,0)</f>
        <v>14326.182369788621</v>
      </c>
      <c r="H22" s="11">
        <f t="shared" ca="1" si="1"/>
        <v>4.190417234826338E-2</v>
      </c>
    </row>
    <row r="23" spans="1:8" x14ac:dyDescent="0.25">
      <c r="A23" t="s">
        <v>1180</v>
      </c>
      <c r="B23" t="s">
        <v>1181</v>
      </c>
      <c r="C23" t="s">
        <v>2570</v>
      </c>
      <c r="D23" s="2">
        <v>2800000</v>
      </c>
      <c r="E23" s="7">
        <v>277</v>
      </c>
      <c r="F23" s="2">
        <f t="shared" si="0"/>
        <v>10108.303249097473</v>
      </c>
      <c r="G23" s="2">
        <f ca="1">VLOOKUP(C23,'zones in city -fixed'!$A$2:$C$62,3,0)</f>
        <v>14836.864239686583</v>
      </c>
      <c r="H23" s="11">
        <f t="shared" ca="1" si="1"/>
        <v>0.4677897837118512</v>
      </c>
    </row>
    <row r="24" spans="1:8" x14ac:dyDescent="0.25">
      <c r="A24" t="s">
        <v>1049</v>
      </c>
      <c r="B24" t="s">
        <v>1050</v>
      </c>
      <c r="C24" t="s">
        <v>2574</v>
      </c>
      <c r="D24" s="2">
        <v>3950000</v>
      </c>
      <c r="E24" s="7">
        <v>214</v>
      </c>
      <c r="F24" s="2">
        <f t="shared" si="0"/>
        <v>18457.943925233645</v>
      </c>
      <c r="G24" s="2">
        <f ca="1">VLOOKUP(C24,'zones in city -fixed'!$A$2:$C$62,3,0)</f>
        <v>12482.2830703172</v>
      </c>
      <c r="H24" s="11">
        <f t="shared" ca="1" si="1"/>
        <v>-0.32374466403851121</v>
      </c>
    </row>
    <row r="25" spans="1:8" x14ac:dyDescent="0.25">
      <c r="A25" t="s">
        <v>1049</v>
      </c>
      <c r="B25" t="s">
        <v>1498</v>
      </c>
      <c r="C25" t="s">
        <v>2574</v>
      </c>
      <c r="D25" s="2">
        <v>3950000</v>
      </c>
      <c r="E25" s="7">
        <v>213</v>
      </c>
      <c r="F25" s="2">
        <f t="shared" si="0"/>
        <v>18544.600938967134</v>
      </c>
      <c r="G25" s="2">
        <f ca="1">VLOOKUP(C25,'zones in city -fixed'!$A$2:$C$62,3,0)</f>
        <v>12482.2830703172</v>
      </c>
      <c r="H25" s="11">
        <f t="shared" ca="1" si="1"/>
        <v>-0.3269047357018825</v>
      </c>
    </row>
    <row r="26" spans="1:8" x14ac:dyDescent="0.25">
      <c r="A26" t="s">
        <v>878</v>
      </c>
      <c r="B26" t="s">
        <v>879</v>
      </c>
      <c r="C26" t="s">
        <v>2597</v>
      </c>
      <c r="D26" s="2">
        <v>1950000</v>
      </c>
      <c r="E26" s="7">
        <v>240</v>
      </c>
      <c r="F26" s="2">
        <f t="shared" si="0"/>
        <v>8125</v>
      </c>
      <c r="G26" s="2">
        <f ca="1">VLOOKUP(C26,'zones in city -fixed'!$A$2:$C$62,3,0)</f>
        <v>12721.817852515109</v>
      </c>
      <c r="H26" s="11">
        <f t="shared" ca="1" si="1"/>
        <v>0.56576219723262877</v>
      </c>
    </row>
    <row r="27" spans="1:8" x14ac:dyDescent="0.25">
      <c r="A27" t="s">
        <v>811</v>
      </c>
      <c r="B27" t="s">
        <v>812</v>
      </c>
      <c r="C27" t="s">
        <v>2556</v>
      </c>
      <c r="D27" s="2">
        <v>3950000</v>
      </c>
      <c r="E27" s="7">
        <v>399</v>
      </c>
      <c r="F27" s="2">
        <f t="shared" si="0"/>
        <v>9899.749373433584</v>
      </c>
      <c r="G27" s="2">
        <f ca="1">VLOOKUP(C27,'zones in city -fixed'!$A$2:$C$62,3,0)</f>
        <v>14494.3016854457</v>
      </c>
      <c r="H27" s="11">
        <f t="shared" ca="1" si="1"/>
        <v>0.46410794240324926</v>
      </c>
    </row>
    <row r="28" spans="1:8" x14ac:dyDescent="0.25">
      <c r="A28" t="s">
        <v>1767</v>
      </c>
      <c r="B28" t="s">
        <v>1516</v>
      </c>
      <c r="C28" t="s">
        <v>2545</v>
      </c>
      <c r="D28" s="2">
        <v>500000</v>
      </c>
      <c r="E28" s="7">
        <v>90</v>
      </c>
      <c r="F28" s="2">
        <f t="shared" si="0"/>
        <v>5555.5555555555557</v>
      </c>
      <c r="G28" s="2">
        <f ca="1">VLOOKUP(C28,'zones in city -fixed'!$A$2:$C$62,3,0)</f>
        <v>12995.76340237679</v>
      </c>
      <c r="H28" s="11">
        <f t="shared" ca="1" si="1"/>
        <v>1.3392374124278219</v>
      </c>
    </row>
    <row r="29" spans="1:8" x14ac:dyDescent="0.25">
      <c r="A29" t="s">
        <v>2289</v>
      </c>
      <c r="B29" t="s">
        <v>2290</v>
      </c>
      <c r="C29" t="s">
        <v>2535</v>
      </c>
      <c r="D29" s="2">
        <v>800000</v>
      </c>
      <c r="E29" s="7">
        <v>115</v>
      </c>
      <c r="F29" s="2">
        <f t="shared" si="0"/>
        <v>6956.521739130435</v>
      </c>
      <c r="G29" s="2">
        <f ca="1">VLOOKUP(C29,'zones in city -fixed'!$A$2:$C$62,3,0)</f>
        <v>13871.13082842366</v>
      </c>
      <c r="H29" s="11">
        <f t="shared" ca="1" si="1"/>
        <v>0.99397505658590113</v>
      </c>
    </row>
    <row r="30" spans="1:8" x14ac:dyDescent="0.25">
      <c r="A30" t="s">
        <v>2511</v>
      </c>
      <c r="B30" t="s">
        <v>2512</v>
      </c>
      <c r="C30" t="s">
        <v>2561</v>
      </c>
      <c r="D30" s="2">
        <v>2690000</v>
      </c>
      <c r="E30" s="7">
        <v>168</v>
      </c>
      <c r="F30" s="2">
        <f t="shared" si="0"/>
        <v>16011.904761904761</v>
      </c>
      <c r="G30" s="2">
        <f ca="1">VLOOKUP(C30,'zones in city -fixed'!$A$2:$C$62,3,0)</f>
        <v>15634.684731839357</v>
      </c>
      <c r="H30" s="11">
        <f t="shared" ca="1" si="1"/>
        <v>-2.3558723067281684E-2</v>
      </c>
    </row>
    <row r="31" spans="1:8" x14ac:dyDescent="0.25">
      <c r="A31" t="s">
        <v>690</v>
      </c>
      <c r="B31" t="s">
        <v>691</v>
      </c>
      <c r="C31" t="s">
        <v>2582</v>
      </c>
      <c r="D31" s="2">
        <v>1600000</v>
      </c>
      <c r="E31" s="7">
        <v>140</v>
      </c>
      <c r="F31" s="2">
        <f t="shared" si="0"/>
        <v>11428.571428571429</v>
      </c>
      <c r="G31" s="2">
        <f ca="1">VLOOKUP(C31,'zones in city -fixed'!$A$2:$C$62,3,0)</f>
        <v>12285.076368446973</v>
      </c>
      <c r="H31" s="11">
        <f t="shared" ca="1" si="1"/>
        <v>7.4944182239110146E-2</v>
      </c>
    </row>
    <row r="32" spans="1:8" x14ac:dyDescent="0.25">
      <c r="A32" t="s">
        <v>1748</v>
      </c>
      <c r="B32" t="s">
        <v>1749</v>
      </c>
      <c r="C32" t="s">
        <v>2588</v>
      </c>
      <c r="D32" s="2">
        <v>770000</v>
      </c>
      <c r="E32" s="7">
        <v>84</v>
      </c>
      <c r="F32" s="2">
        <f t="shared" si="0"/>
        <v>9166.6666666666661</v>
      </c>
      <c r="G32" s="2">
        <f ca="1">VLOOKUP(C32,'zones in city -fixed'!$A$2:$C$62,3,0)</f>
        <v>15289.156247364237</v>
      </c>
      <c r="H32" s="11">
        <f t="shared" ca="1" si="1"/>
        <v>0.66790795425791694</v>
      </c>
    </row>
    <row r="33" spans="1:8" x14ac:dyDescent="0.25">
      <c r="A33" t="s">
        <v>1902</v>
      </c>
      <c r="B33" t="s">
        <v>700</v>
      </c>
      <c r="C33" t="s">
        <v>2572</v>
      </c>
      <c r="D33" s="2">
        <v>2000000</v>
      </c>
      <c r="E33" s="7">
        <v>171</v>
      </c>
      <c r="F33" s="2">
        <f t="shared" si="0"/>
        <v>11695.906432748538</v>
      </c>
      <c r="G33" s="2">
        <f ca="1">VLOOKUP(C33,'zones in city -fixed'!$A$2:$C$62,3,0)</f>
        <v>15831.691924167773</v>
      </c>
      <c r="H33" s="11">
        <f t="shared" ca="1" si="1"/>
        <v>0.35360965951634471</v>
      </c>
    </row>
    <row r="34" spans="1:8" x14ac:dyDescent="0.25">
      <c r="A34" t="s">
        <v>1368</v>
      </c>
      <c r="B34" t="s">
        <v>1369</v>
      </c>
      <c r="C34" t="s">
        <v>2585</v>
      </c>
      <c r="D34" s="2">
        <v>2270000</v>
      </c>
      <c r="E34" s="7">
        <v>172</v>
      </c>
      <c r="F34" s="2">
        <f t="shared" si="0"/>
        <v>13197.674418604651</v>
      </c>
      <c r="G34" s="2">
        <f ca="1">VLOOKUP(C34,'zones in city -fixed'!$A$2:$C$62,3,0)</f>
        <v>13410.019040269723</v>
      </c>
      <c r="H34" s="11">
        <f t="shared" ca="1" si="1"/>
        <v>1.6089548425723521E-2</v>
      </c>
    </row>
    <row r="35" spans="1:8" x14ac:dyDescent="0.25">
      <c r="A35" t="s">
        <v>1709</v>
      </c>
      <c r="B35" t="s">
        <v>1710</v>
      </c>
      <c r="C35" t="s">
        <v>2561</v>
      </c>
      <c r="D35" s="2">
        <v>5690000</v>
      </c>
      <c r="E35" s="7">
        <v>310</v>
      </c>
      <c r="F35" s="2">
        <f t="shared" si="0"/>
        <v>18354.83870967742</v>
      </c>
      <c r="G35" s="2">
        <f ca="1">VLOOKUP(C35,'zones in city -fixed'!$A$2:$C$62,3,0)</f>
        <v>15634.684731839357</v>
      </c>
      <c r="H35" s="11">
        <f t="shared" ca="1" si="1"/>
        <v>-0.14819819562913872</v>
      </c>
    </row>
    <row r="36" spans="1:8" x14ac:dyDescent="0.25">
      <c r="A36" t="s">
        <v>2468</v>
      </c>
      <c r="B36" t="s">
        <v>2469</v>
      </c>
      <c r="C36" t="s">
        <v>2546</v>
      </c>
      <c r="D36" s="2">
        <v>4350000</v>
      </c>
      <c r="E36" s="7">
        <v>285</v>
      </c>
      <c r="F36" s="2">
        <f t="shared" si="0"/>
        <v>15263.157894736842</v>
      </c>
      <c r="G36" s="2">
        <f ca="1">VLOOKUP(C36,'zones in city -fixed'!$A$2:$C$62,3,0)</f>
        <v>15070.292664304427</v>
      </c>
      <c r="H36" s="11">
        <f t="shared" ca="1" si="1"/>
        <v>-1.2635997855916847E-2</v>
      </c>
    </row>
    <row r="37" spans="1:8" x14ac:dyDescent="0.25">
      <c r="A37" t="s">
        <v>829</v>
      </c>
      <c r="B37" t="s">
        <v>830</v>
      </c>
      <c r="C37" t="s">
        <v>2561</v>
      </c>
      <c r="D37" s="2">
        <v>6600000</v>
      </c>
      <c r="E37" s="7">
        <v>394</v>
      </c>
      <c r="F37" s="2">
        <f t="shared" si="0"/>
        <v>16751.269035532994</v>
      </c>
      <c r="G37" s="2">
        <f ca="1">VLOOKUP(C37,'zones in city -fixed'!$A$2:$C$62,3,0)</f>
        <v>15634.684731839357</v>
      </c>
      <c r="H37" s="11">
        <f t="shared" ca="1" si="1"/>
        <v>-6.6656699341711034E-2</v>
      </c>
    </row>
    <row r="38" spans="1:8" x14ac:dyDescent="0.25">
      <c r="A38" t="s">
        <v>1450</v>
      </c>
      <c r="B38" t="s">
        <v>2634</v>
      </c>
      <c r="C38" t="s">
        <v>2543</v>
      </c>
      <c r="D38" s="2">
        <v>1950000</v>
      </c>
      <c r="E38" s="7">
        <v>220</v>
      </c>
      <c r="F38" s="2">
        <f t="shared" si="0"/>
        <v>8863.636363636364</v>
      </c>
      <c r="G38" s="2">
        <f ca="1">VLOOKUP(C38,'zones in city -fixed'!$A$2:$C$62,3,0)</f>
        <v>15063.187429333389</v>
      </c>
      <c r="H38" s="11">
        <f t="shared" ca="1" si="1"/>
        <v>0.6994365304888952</v>
      </c>
    </row>
    <row r="39" spans="1:8" x14ac:dyDescent="0.25">
      <c r="A39" t="s">
        <v>901</v>
      </c>
      <c r="B39" t="s">
        <v>902</v>
      </c>
      <c r="C39" t="s">
        <v>2563</v>
      </c>
      <c r="D39" s="2">
        <v>2950000</v>
      </c>
      <c r="E39" s="7">
        <v>339</v>
      </c>
      <c r="F39" s="2">
        <f t="shared" si="0"/>
        <v>8702.0648967551624</v>
      </c>
      <c r="G39" s="2">
        <f ca="1">VLOOKUP(C39,'zones in city -fixed'!$A$2:$C$62,3,0)</f>
        <v>14326.182369788621</v>
      </c>
      <c r="H39" s="11">
        <f t="shared" ca="1" si="1"/>
        <v>0.64629688927401441</v>
      </c>
    </row>
    <row r="40" spans="1:8" x14ac:dyDescent="0.25">
      <c r="A40" t="s">
        <v>2292</v>
      </c>
      <c r="B40" t="s">
        <v>882</v>
      </c>
      <c r="C40" t="s">
        <v>2538</v>
      </c>
      <c r="D40" s="2">
        <v>3600000</v>
      </c>
      <c r="E40" s="7">
        <v>220</v>
      </c>
      <c r="F40" s="2">
        <f t="shared" si="0"/>
        <v>16363.636363636364</v>
      </c>
      <c r="G40" s="2">
        <f ca="1">VLOOKUP(C40,'zones in city -fixed'!$A$2:$C$62,3,0)</f>
        <v>15873.658110797927</v>
      </c>
      <c r="H40" s="11">
        <f t="shared" ca="1" si="1"/>
        <v>-2.9943115451237845E-2</v>
      </c>
    </row>
    <row r="41" spans="1:8" x14ac:dyDescent="0.25">
      <c r="A41" t="s">
        <v>1968</v>
      </c>
      <c r="B41" t="s">
        <v>1969</v>
      </c>
      <c r="C41" t="s">
        <v>2560</v>
      </c>
      <c r="D41" s="2">
        <v>8900000</v>
      </c>
      <c r="E41" s="7">
        <v>502</v>
      </c>
      <c r="F41" s="2">
        <f t="shared" si="0"/>
        <v>17729.083665338647</v>
      </c>
      <c r="G41" s="2">
        <f ca="1">VLOOKUP(C41,'zones in city -fixed'!$A$2:$C$62,3,0)</f>
        <v>12660.552533667866</v>
      </c>
      <c r="H41" s="11">
        <f t="shared" ca="1" si="1"/>
        <v>-0.28588793574143057</v>
      </c>
    </row>
    <row r="42" spans="1:8" x14ac:dyDescent="0.25">
      <c r="A42" t="s">
        <v>475</v>
      </c>
      <c r="B42" t="s">
        <v>476</v>
      </c>
      <c r="C42" t="s">
        <v>2560</v>
      </c>
      <c r="D42" s="2">
        <v>6250000</v>
      </c>
      <c r="E42" s="7">
        <v>319</v>
      </c>
      <c r="F42" s="2">
        <f t="shared" si="0"/>
        <v>19592.476489028213</v>
      </c>
      <c r="G42" s="2">
        <f ca="1">VLOOKUP(C42,'zones in city -fixed'!$A$2:$C$62,3,0)</f>
        <v>12660.552533667866</v>
      </c>
      <c r="H42" s="11">
        <f t="shared" ca="1" si="1"/>
        <v>-0.35380539868159211</v>
      </c>
    </row>
    <row r="43" spans="1:8" x14ac:dyDescent="0.25">
      <c r="A43" t="s">
        <v>2187</v>
      </c>
      <c r="B43" t="s">
        <v>2593</v>
      </c>
      <c r="C43" t="s">
        <v>2543</v>
      </c>
      <c r="D43" s="2">
        <v>1054904</v>
      </c>
      <c r="E43" s="7">
        <v>140</v>
      </c>
      <c r="F43" s="2">
        <f t="shared" si="0"/>
        <v>7535.028571428571</v>
      </c>
      <c r="G43" s="2">
        <f ca="1">VLOOKUP(C43,'zones in city -fixed'!$A$2:$C$62,3,0)</f>
        <v>15063.187429333389</v>
      </c>
      <c r="H43" s="11">
        <f t="shared" ca="1" si="1"/>
        <v>0.99908829628731577</v>
      </c>
    </row>
    <row r="44" spans="1:8" x14ac:dyDescent="0.25">
      <c r="A44" t="s">
        <v>88</v>
      </c>
      <c r="B44" t="s">
        <v>89</v>
      </c>
      <c r="C44" t="s">
        <v>2562</v>
      </c>
      <c r="D44" s="2">
        <v>1280000</v>
      </c>
      <c r="E44" s="7">
        <v>157</v>
      </c>
      <c r="F44" s="2">
        <f t="shared" si="0"/>
        <v>8152.8662420382161</v>
      </c>
      <c r="G44" s="2">
        <f ca="1">VLOOKUP(C44,'zones in city -fixed'!$A$2:$C$62,3,0)</f>
        <v>20895.544799603838</v>
      </c>
      <c r="H44" s="11">
        <f t="shared" ca="1" si="1"/>
        <v>1.5629691668264085</v>
      </c>
    </row>
    <row r="45" spans="1:8" x14ac:dyDescent="0.25">
      <c r="A45" t="s">
        <v>92</v>
      </c>
      <c r="B45" t="s">
        <v>93</v>
      </c>
      <c r="C45" t="s">
        <v>2562</v>
      </c>
      <c r="D45" s="2">
        <v>1280000</v>
      </c>
      <c r="E45" s="7">
        <v>157</v>
      </c>
      <c r="F45" s="2">
        <f t="shared" si="0"/>
        <v>8152.8662420382161</v>
      </c>
      <c r="G45" s="2">
        <f ca="1">VLOOKUP(C45,'zones in city -fixed'!$A$2:$C$62,3,0)</f>
        <v>20895.544799603838</v>
      </c>
      <c r="H45" s="11">
        <f t="shared" ca="1" si="1"/>
        <v>1.5629691668264085</v>
      </c>
    </row>
    <row r="46" spans="1:8" x14ac:dyDescent="0.25">
      <c r="A46" t="s">
        <v>1951</v>
      </c>
      <c r="B46" t="s">
        <v>1952</v>
      </c>
      <c r="C46" t="s">
        <v>2537</v>
      </c>
      <c r="D46" s="2">
        <v>1525000</v>
      </c>
      <c r="E46" s="7">
        <v>101</v>
      </c>
      <c r="F46" s="2">
        <f t="shared" si="0"/>
        <v>15099.009900990099</v>
      </c>
      <c r="G46" s="2">
        <f ca="1">VLOOKUP(C46,'zones in city -fixed'!$A$2:$C$62,3,0)</f>
        <v>13960.937187345806</v>
      </c>
      <c r="H46" s="11">
        <f t="shared" ca="1" si="1"/>
        <v>-7.5373996116769537E-2</v>
      </c>
    </row>
    <row r="47" spans="1:8" x14ac:dyDescent="0.25">
      <c r="A47" t="s">
        <v>2494</v>
      </c>
      <c r="B47" t="s">
        <v>2495</v>
      </c>
      <c r="C47" t="s">
        <v>2564</v>
      </c>
      <c r="D47" s="2">
        <v>1300000</v>
      </c>
      <c r="E47" s="7">
        <v>200</v>
      </c>
      <c r="F47" s="2">
        <f t="shared" si="0"/>
        <v>6500</v>
      </c>
      <c r="G47" s="2">
        <f ca="1">VLOOKUP(C47,'zones in city -fixed'!$A$2:$C$62,3,0)</f>
        <v>12026.342807614868</v>
      </c>
      <c r="H47" s="11">
        <f t="shared" ca="1" si="1"/>
        <v>0.85020658578690278</v>
      </c>
    </row>
    <row r="48" spans="1:8" x14ac:dyDescent="0.25">
      <c r="A48" t="s">
        <v>369</v>
      </c>
      <c r="B48" t="s">
        <v>370</v>
      </c>
      <c r="C48" t="s">
        <v>2556</v>
      </c>
      <c r="D48" s="2">
        <v>3625000</v>
      </c>
      <c r="E48" s="7">
        <v>240</v>
      </c>
      <c r="F48" s="2">
        <f t="shared" si="0"/>
        <v>15104.166666666666</v>
      </c>
      <c r="G48" s="2">
        <f ca="1">VLOOKUP(C48,'zones in city -fixed'!$A$2:$C$62,3,0)</f>
        <v>14494.3016854457</v>
      </c>
      <c r="H48" s="11">
        <f t="shared" ca="1" si="1"/>
        <v>-4.0377267722215726E-2</v>
      </c>
    </row>
    <row r="49" spans="1:8" x14ac:dyDescent="0.25">
      <c r="A49" t="s">
        <v>2507</v>
      </c>
      <c r="B49" t="s">
        <v>2495</v>
      </c>
      <c r="C49" t="s">
        <v>2564</v>
      </c>
      <c r="D49" s="2">
        <v>1300000</v>
      </c>
      <c r="E49" s="7">
        <v>200</v>
      </c>
      <c r="F49" s="2">
        <f t="shared" si="0"/>
        <v>6500</v>
      </c>
      <c r="G49" s="2">
        <f ca="1">VLOOKUP(C49,'zones in city -fixed'!$A$2:$C$62,3,0)</f>
        <v>12026.342807614868</v>
      </c>
      <c r="H49" s="11">
        <f t="shared" ca="1" si="1"/>
        <v>0.85020658578690278</v>
      </c>
    </row>
    <row r="50" spans="1:8" x14ac:dyDescent="0.25">
      <c r="A50" t="s">
        <v>920</v>
      </c>
      <c r="B50" t="s">
        <v>921</v>
      </c>
      <c r="C50" t="s">
        <v>2553</v>
      </c>
      <c r="D50" s="2">
        <v>3900000</v>
      </c>
      <c r="E50" s="7">
        <v>175</v>
      </c>
      <c r="F50" s="2">
        <f t="shared" si="0"/>
        <v>22285.714285714286</v>
      </c>
      <c r="G50" s="2">
        <f ca="1">VLOOKUP(C50,'zones in city -fixed'!$A$2:$C$62,3,0)</f>
        <v>15515.58281625989</v>
      </c>
      <c r="H50" s="11">
        <f t="shared" ca="1" si="1"/>
        <v>-0.3037879505524409</v>
      </c>
    </row>
    <row r="51" spans="1:8" x14ac:dyDescent="0.25">
      <c r="A51" t="s">
        <v>208</v>
      </c>
      <c r="B51" t="s">
        <v>209</v>
      </c>
      <c r="C51" t="s">
        <v>2535</v>
      </c>
      <c r="D51" s="2">
        <v>20000000</v>
      </c>
      <c r="E51" s="7">
        <v>586</v>
      </c>
      <c r="F51" s="2">
        <f t="shared" si="0"/>
        <v>34129.692832764507</v>
      </c>
      <c r="G51" s="2">
        <f ca="1">VLOOKUP(C51,'zones in city -fixed'!$A$2:$C$62,3,0)</f>
        <v>13871.13082842366</v>
      </c>
      <c r="H51" s="11">
        <f t="shared" ca="1" si="1"/>
        <v>-0.59357586672718676</v>
      </c>
    </row>
    <row r="52" spans="1:8" x14ac:dyDescent="0.25">
      <c r="A52" t="s">
        <v>1763</v>
      </c>
      <c r="B52" t="s">
        <v>1764</v>
      </c>
      <c r="C52" t="s">
        <v>2587</v>
      </c>
      <c r="D52" s="2">
        <v>2200000</v>
      </c>
      <c r="E52" s="7">
        <v>198</v>
      </c>
      <c r="F52" s="2">
        <f t="shared" si="0"/>
        <v>11111.111111111111</v>
      </c>
      <c r="G52" s="2">
        <f ca="1">VLOOKUP(C52,'zones in city -fixed'!$A$2:$C$62,3,0)</f>
        <v>15728.974608564533</v>
      </c>
      <c r="H52" s="11">
        <f t="shared" ca="1" si="1"/>
        <v>0.41560771477080793</v>
      </c>
    </row>
    <row r="53" spans="1:8" x14ac:dyDescent="0.25">
      <c r="A53" t="s">
        <v>1317</v>
      </c>
      <c r="B53" t="s">
        <v>1318</v>
      </c>
      <c r="C53" t="s">
        <v>2538</v>
      </c>
      <c r="D53" s="2">
        <v>2350000</v>
      </c>
      <c r="E53" s="7">
        <v>161</v>
      </c>
      <c r="F53" s="2">
        <f t="shared" si="0"/>
        <v>14596.273291925465</v>
      </c>
      <c r="G53" s="2">
        <f ca="1">VLOOKUP(C53,'zones in city -fixed'!$A$2:$C$62,3,0)</f>
        <v>15873.658110797927</v>
      </c>
      <c r="H53" s="11">
        <f t="shared" ca="1" si="1"/>
        <v>8.751444929296448E-2</v>
      </c>
    </row>
    <row r="54" spans="1:8" x14ac:dyDescent="0.25">
      <c r="A54" t="s">
        <v>1942</v>
      </c>
      <c r="B54" t="s">
        <v>1943</v>
      </c>
      <c r="C54" t="s">
        <v>2587</v>
      </c>
      <c r="D54" s="2">
        <v>1230000</v>
      </c>
      <c r="E54" s="7">
        <v>83</v>
      </c>
      <c r="F54" s="2">
        <f t="shared" si="0"/>
        <v>14819.277108433735</v>
      </c>
      <c r="G54" s="2">
        <f ca="1">VLOOKUP(C54,'zones in city -fixed'!$A$2:$C$62,3,0)</f>
        <v>15728.974608564533</v>
      </c>
      <c r="H54" s="11">
        <f t="shared" ca="1" si="1"/>
        <v>6.1386091472240834E-2</v>
      </c>
    </row>
    <row r="55" spans="1:8" x14ac:dyDescent="0.25">
      <c r="A55" t="s">
        <v>649</v>
      </c>
      <c r="B55" t="s">
        <v>650</v>
      </c>
      <c r="C55" t="s">
        <v>2553</v>
      </c>
      <c r="D55" s="2">
        <v>10500000</v>
      </c>
      <c r="E55" s="7">
        <v>519</v>
      </c>
      <c r="F55" s="2">
        <f t="shared" si="0"/>
        <v>20231.21387283237</v>
      </c>
      <c r="G55" s="2">
        <f ca="1">VLOOKUP(C55,'zones in city -fixed'!$A$2:$C$62,3,0)</f>
        <v>15515.58281625989</v>
      </c>
      <c r="H55" s="11">
        <f t="shared" ca="1" si="1"/>
        <v>-0.23308690651058261</v>
      </c>
    </row>
    <row r="56" spans="1:8" x14ac:dyDescent="0.25">
      <c r="A56" t="s">
        <v>1194</v>
      </c>
      <c r="B56" t="s">
        <v>1195</v>
      </c>
      <c r="C56" t="s">
        <v>2582</v>
      </c>
      <c r="D56" s="2">
        <v>2550000</v>
      </c>
      <c r="E56" s="7">
        <v>148</v>
      </c>
      <c r="F56" s="2">
        <f t="shared" si="0"/>
        <v>17229.72972972973</v>
      </c>
      <c r="G56" s="2">
        <f ca="1">VLOOKUP(C56,'zones in city -fixed'!$A$2:$C$62,3,0)</f>
        <v>12285.076368446973</v>
      </c>
      <c r="H56" s="11">
        <f t="shared" ca="1" si="1"/>
        <v>-0.28698380292935222</v>
      </c>
    </row>
    <row r="57" spans="1:8" x14ac:dyDescent="0.25">
      <c r="A57" t="s">
        <v>1623</v>
      </c>
      <c r="B57" t="s">
        <v>1624</v>
      </c>
      <c r="C57" t="s">
        <v>2561</v>
      </c>
      <c r="D57" s="2">
        <v>5400000</v>
      </c>
      <c r="E57" s="7">
        <v>220</v>
      </c>
      <c r="F57" s="2">
        <f t="shared" si="0"/>
        <v>24545.454545454544</v>
      </c>
      <c r="G57" s="2">
        <f ca="1">VLOOKUP(C57,'zones in city -fixed'!$A$2:$C$62,3,0)</f>
        <v>15634.684731839357</v>
      </c>
      <c r="H57" s="11">
        <f t="shared" ca="1" si="1"/>
        <v>-0.36303136277691506</v>
      </c>
    </row>
    <row r="58" spans="1:8" x14ac:dyDescent="0.25">
      <c r="A58" t="s">
        <v>1852</v>
      </c>
      <c r="B58" t="s">
        <v>1154</v>
      </c>
      <c r="C58" t="s">
        <v>2551</v>
      </c>
      <c r="D58" s="2">
        <v>1280000</v>
      </c>
      <c r="E58" s="7">
        <v>70</v>
      </c>
      <c r="F58" s="2">
        <f t="shared" si="0"/>
        <v>18285.714285714286</v>
      </c>
      <c r="G58" s="2">
        <f ca="1">VLOOKUP(C58,'zones in city -fixed'!$A$2:$C$62,3,0)</f>
        <v>14041.397753695308</v>
      </c>
      <c r="H58" s="11">
        <f t="shared" ca="1" si="1"/>
        <v>-0.2321110603447879</v>
      </c>
    </row>
    <row r="59" spans="1:8" x14ac:dyDescent="0.25">
      <c r="A59" t="s">
        <v>2157</v>
      </c>
      <c r="B59" t="s">
        <v>2158</v>
      </c>
      <c r="C59" t="s">
        <v>2575</v>
      </c>
      <c r="D59" s="2">
        <v>840000</v>
      </c>
      <c r="E59" s="7">
        <v>90</v>
      </c>
      <c r="F59" s="2">
        <f t="shared" si="0"/>
        <v>9333.3333333333339</v>
      </c>
      <c r="G59" s="2">
        <f ca="1">VLOOKUP(C59,'zones in city -fixed'!$A$2:$C$62,3,0)</f>
        <v>14033.347645222477</v>
      </c>
      <c r="H59" s="11">
        <f t="shared" ca="1" si="1"/>
        <v>0.5035729619881224</v>
      </c>
    </row>
    <row r="60" spans="1:8" x14ac:dyDescent="0.25">
      <c r="A60" t="s">
        <v>2136</v>
      </c>
      <c r="B60" t="s">
        <v>2137</v>
      </c>
      <c r="C60" t="s">
        <v>2569</v>
      </c>
      <c r="D60" s="2">
        <v>1790000</v>
      </c>
      <c r="E60" s="7">
        <v>228</v>
      </c>
      <c r="F60" s="2">
        <f t="shared" si="0"/>
        <v>7850.8771929824561</v>
      </c>
      <c r="G60" s="2">
        <f ca="1">VLOOKUP(C60,'zones in city -fixed'!$A$2:$C$62,3,0)</f>
        <v>9397.2786452609889</v>
      </c>
      <c r="H60" s="11">
        <f t="shared" ca="1" si="1"/>
        <v>0.19697180509469581</v>
      </c>
    </row>
    <row r="61" spans="1:8" x14ac:dyDescent="0.25">
      <c r="A61" t="s">
        <v>2169</v>
      </c>
      <c r="B61" t="s">
        <v>2170</v>
      </c>
      <c r="C61" t="s">
        <v>2574</v>
      </c>
      <c r="D61" s="2">
        <v>1780000</v>
      </c>
      <c r="E61" s="7">
        <v>126</v>
      </c>
      <c r="F61" s="2">
        <f t="shared" si="0"/>
        <v>14126.984126984127</v>
      </c>
      <c r="G61" s="2">
        <f ca="1">VLOOKUP(C61,'zones in city -fixed'!$A$2:$C$62,3,0)</f>
        <v>12482.2830703172</v>
      </c>
      <c r="H61" s="11">
        <f t="shared" ca="1" si="1"/>
        <v>-0.1164226590674341</v>
      </c>
    </row>
    <row r="62" spans="1:8" x14ac:dyDescent="0.25">
      <c r="A62" t="s">
        <v>1739</v>
      </c>
      <c r="B62" t="s">
        <v>1740</v>
      </c>
      <c r="C62" t="s">
        <v>2561</v>
      </c>
      <c r="D62" s="2">
        <v>5200000</v>
      </c>
      <c r="E62" s="7">
        <v>171</v>
      </c>
      <c r="F62" s="2">
        <f t="shared" si="0"/>
        <v>30409.356725146197</v>
      </c>
      <c r="G62" s="2">
        <f ca="1">VLOOKUP(C62,'zones in city -fixed'!$A$2:$C$62,3,0)</f>
        <v>15634.684731839357</v>
      </c>
      <c r="H62" s="11">
        <f t="shared" ca="1" si="1"/>
        <v>-0.48585940593374422</v>
      </c>
    </row>
    <row r="63" spans="1:8" x14ac:dyDescent="0.25">
      <c r="A63" t="s">
        <v>683</v>
      </c>
      <c r="B63" t="s">
        <v>684</v>
      </c>
      <c r="C63" t="s">
        <v>2561</v>
      </c>
      <c r="D63" s="2">
        <v>4200000</v>
      </c>
      <c r="E63" s="7">
        <v>220</v>
      </c>
      <c r="F63" s="2">
        <f t="shared" si="0"/>
        <v>19090.909090909092</v>
      </c>
      <c r="G63" s="2">
        <f ca="1">VLOOKUP(C63,'zones in city -fixed'!$A$2:$C$62,3,0)</f>
        <v>15634.684731839357</v>
      </c>
      <c r="H63" s="11">
        <f t="shared" ca="1" si="1"/>
        <v>-0.18104032357031941</v>
      </c>
    </row>
    <row r="64" spans="1:8" x14ac:dyDescent="0.25">
      <c r="A64" t="s">
        <v>1859</v>
      </c>
      <c r="B64" t="s">
        <v>1860</v>
      </c>
      <c r="C64" t="s">
        <v>2584</v>
      </c>
      <c r="D64" s="2">
        <v>5550000</v>
      </c>
      <c r="E64" s="7">
        <v>443</v>
      </c>
      <c r="F64" s="2">
        <f t="shared" si="0"/>
        <v>12528.21670428894</v>
      </c>
      <c r="G64" s="2">
        <f ca="1">VLOOKUP(C64,'zones in city -fixed'!$A$2:$C$62,3,0)</f>
        <v>14834.240700208582</v>
      </c>
      <c r="H64" s="11">
        <f t="shared" ca="1" si="1"/>
        <v>0.1840664198544868</v>
      </c>
    </row>
    <row r="65" spans="1:8" x14ac:dyDescent="0.25">
      <c r="A65" t="s">
        <v>2032</v>
      </c>
      <c r="B65" t="s">
        <v>2033</v>
      </c>
      <c r="C65" t="s">
        <v>2570</v>
      </c>
      <c r="D65" s="2">
        <v>1160000</v>
      </c>
      <c r="E65" s="7">
        <v>115</v>
      </c>
      <c r="F65" s="2">
        <f t="shared" ref="F65:F125" si="2">D65/E65</f>
        <v>10086.95652173913</v>
      </c>
      <c r="G65" s="2">
        <f ca="1">VLOOKUP(C65,'zones in city -fixed'!$A$2:$C$62,3,0)</f>
        <v>14836.864239686583</v>
      </c>
      <c r="H65" s="11">
        <f t="shared" ref="H65:H125" ca="1" si="3">G65/F65-1</f>
        <v>0.4708960237620321</v>
      </c>
    </row>
    <row r="66" spans="1:8" x14ac:dyDescent="0.25">
      <c r="A66" t="s">
        <v>2167</v>
      </c>
      <c r="B66" t="s">
        <v>2168</v>
      </c>
      <c r="C66" t="s">
        <v>2533</v>
      </c>
      <c r="D66" s="2">
        <v>1980000</v>
      </c>
      <c r="E66" s="7">
        <v>287</v>
      </c>
      <c r="F66" s="2">
        <f t="shared" si="2"/>
        <v>6898.9547038327528</v>
      </c>
      <c r="G66" s="2">
        <f ca="1">VLOOKUP(C66,'zones in city -fixed'!$A$2:$C$62,3,0)</f>
        <v>17218.582041450616</v>
      </c>
      <c r="H66" s="11">
        <f t="shared" ca="1" si="3"/>
        <v>1.4958247706547105</v>
      </c>
    </row>
    <row r="67" spans="1:8" x14ac:dyDescent="0.25">
      <c r="A67" t="s">
        <v>1087</v>
      </c>
      <c r="B67" t="s">
        <v>435</v>
      </c>
      <c r="C67" t="s">
        <v>2574</v>
      </c>
      <c r="D67" s="2">
        <v>14400000</v>
      </c>
      <c r="E67" s="7">
        <v>689</v>
      </c>
      <c r="F67" s="2">
        <f t="shared" si="2"/>
        <v>20899.854862119013</v>
      </c>
      <c r="G67" s="2">
        <f ca="1">VLOOKUP(C67,'zones in city -fixed'!$A$2:$C$62,3,0)</f>
        <v>12482.2830703172</v>
      </c>
      <c r="H67" s="11">
        <f t="shared" ca="1" si="3"/>
        <v>-0.40275742809385062</v>
      </c>
    </row>
    <row r="68" spans="1:8" x14ac:dyDescent="0.25">
      <c r="A68" t="s">
        <v>2522</v>
      </c>
      <c r="B68" t="s">
        <v>2523</v>
      </c>
      <c r="C68" t="s">
        <v>2533</v>
      </c>
      <c r="D68" s="2">
        <v>8300000</v>
      </c>
      <c r="E68" s="7">
        <v>320</v>
      </c>
      <c r="F68" s="2">
        <f t="shared" si="2"/>
        <v>25937.5</v>
      </c>
      <c r="G68" s="2">
        <f ca="1">VLOOKUP(C68,'zones in city -fixed'!$A$2:$C$62,3,0)</f>
        <v>17218.582041450616</v>
      </c>
      <c r="H68" s="11">
        <f t="shared" ca="1" si="3"/>
        <v>-0.33615105382359067</v>
      </c>
    </row>
    <row r="69" spans="1:8" x14ac:dyDescent="0.25">
      <c r="A69" t="s">
        <v>1626</v>
      </c>
      <c r="B69" t="s">
        <v>198</v>
      </c>
      <c r="C69" t="s">
        <v>2587</v>
      </c>
      <c r="D69" s="2">
        <v>1499000</v>
      </c>
      <c r="E69" s="7">
        <v>143</v>
      </c>
      <c r="F69" s="2">
        <f t="shared" si="2"/>
        <v>10482.517482517482</v>
      </c>
      <c r="G69" s="2">
        <f ca="1">VLOOKUP(C69,'zones in city -fixed'!$A$2:$C$62,3,0)</f>
        <v>15728.974608564533</v>
      </c>
      <c r="H69" s="11">
        <f t="shared" ca="1" si="3"/>
        <v>0.50049590995645654</v>
      </c>
    </row>
    <row r="70" spans="1:8" x14ac:dyDescent="0.25">
      <c r="A70" t="s">
        <v>1847</v>
      </c>
      <c r="B70" t="s">
        <v>1848</v>
      </c>
      <c r="C70" t="s">
        <v>2556</v>
      </c>
      <c r="D70" s="2">
        <v>3400000</v>
      </c>
      <c r="E70" s="7">
        <v>160</v>
      </c>
      <c r="F70" s="2">
        <f t="shared" si="2"/>
        <v>21250</v>
      </c>
      <c r="G70" s="2">
        <f ca="1">VLOOKUP(C70,'zones in city -fixed'!$A$2:$C$62,3,0)</f>
        <v>14494.3016854457</v>
      </c>
      <c r="H70" s="11">
        <f t="shared" ca="1" si="3"/>
        <v>-0.31791521480255525</v>
      </c>
    </row>
    <row r="71" spans="1:8" x14ac:dyDescent="0.25">
      <c r="A71" t="s">
        <v>2436</v>
      </c>
      <c r="B71" t="s">
        <v>2437</v>
      </c>
      <c r="C71" t="s">
        <v>2596</v>
      </c>
      <c r="D71" s="2">
        <v>519800</v>
      </c>
      <c r="E71" s="7">
        <v>100</v>
      </c>
      <c r="F71" s="2">
        <f t="shared" si="2"/>
        <v>5198</v>
      </c>
      <c r="G71" s="2">
        <f ca="1">VLOOKUP(C71,'zones in city -fixed'!$A$2:$C$62,3,0)</f>
        <v>13858.891487529676</v>
      </c>
      <c r="H71" s="11">
        <f t="shared" ca="1" si="3"/>
        <v>1.6661969002558052</v>
      </c>
    </row>
    <row r="72" spans="1:8" x14ac:dyDescent="0.25">
      <c r="A72" t="s">
        <v>2311</v>
      </c>
      <c r="B72" t="s">
        <v>2312</v>
      </c>
      <c r="C72" t="s">
        <v>2595</v>
      </c>
      <c r="D72" s="2">
        <v>1489050</v>
      </c>
      <c r="E72" s="7">
        <v>175</v>
      </c>
      <c r="F72" s="2">
        <f t="shared" si="2"/>
        <v>8508.8571428571431</v>
      </c>
      <c r="G72" s="2">
        <f ca="1">VLOOKUP(C72,'zones in city -fixed'!$A$2:$C$62,3,0)</f>
        <v>12655.873606584089</v>
      </c>
      <c r="H72" s="11">
        <f t="shared" ca="1" si="3"/>
        <v>0.48737643541332765</v>
      </c>
    </row>
    <row r="73" spans="1:8" x14ac:dyDescent="0.25">
      <c r="A73" t="s">
        <v>1647</v>
      </c>
      <c r="B73" t="s">
        <v>1648</v>
      </c>
      <c r="C73" t="s">
        <v>2575</v>
      </c>
      <c r="D73" s="2">
        <v>1950000</v>
      </c>
      <c r="E73" s="7">
        <v>167</v>
      </c>
      <c r="F73" s="2">
        <f t="shared" si="2"/>
        <v>11676.646706586826</v>
      </c>
      <c r="G73" s="2">
        <f ca="1">VLOOKUP(C73,'zones in city -fixed'!$A$2:$C$62,3,0)</f>
        <v>14033.347645222477</v>
      </c>
      <c r="H73" s="11">
        <f t="shared" ca="1" si="3"/>
        <v>0.20183028551392512</v>
      </c>
    </row>
    <row r="74" spans="1:8" x14ac:dyDescent="0.25">
      <c r="A74" t="s">
        <v>1413</v>
      </c>
      <c r="B74" t="s">
        <v>1414</v>
      </c>
      <c r="C74" t="s">
        <v>2573</v>
      </c>
      <c r="D74" s="2">
        <v>14000000</v>
      </c>
      <c r="E74" s="7">
        <v>750</v>
      </c>
      <c r="F74" s="2">
        <f t="shared" si="2"/>
        <v>18666.666666666668</v>
      </c>
      <c r="G74" s="2">
        <f ca="1">VLOOKUP(C74,'zones in city -fixed'!$A$2:$C$62,3,0)</f>
        <v>15310.828355340725</v>
      </c>
      <c r="H74" s="11">
        <f t="shared" ca="1" si="3"/>
        <v>-0.17977705239246122</v>
      </c>
    </row>
    <row r="75" spans="1:8" x14ac:dyDescent="0.25">
      <c r="A75" t="s">
        <v>2125</v>
      </c>
      <c r="B75" t="s">
        <v>2126</v>
      </c>
      <c r="C75" t="s">
        <v>2538</v>
      </c>
      <c r="D75" s="2">
        <v>2200000</v>
      </c>
      <c r="E75" s="7">
        <v>222</v>
      </c>
      <c r="F75" s="2">
        <f t="shared" si="2"/>
        <v>9909.9099099099094</v>
      </c>
      <c r="G75" s="2">
        <f ca="1">VLOOKUP(C75,'zones in city -fixed'!$A$2:$C$62,3,0)</f>
        <v>15873.658110797927</v>
      </c>
      <c r="H75" s="11">
        <f t="shared" ca="1" si="3"/>
        <v>0.60179640936233647</v>
      </c>
    </row>
    <row r="76" spans="1:8" x14ac:dyDescent="0.25">
      <c r="A76" t="s">
        <v>1959</v>
      </c>
      <c r="B76" t="s">
        <v>1095</v>
      </c>
      <c r="C76" t="s">
        <v>2540</v>
      </c>
      <c r="D76" s="2">
        <v>3400000</v>
      </c>
      <c r="E76" s="7">
        <v>319</v>
      </c>
      <c r="F76" s="2">
        <f t="shared" si="2"/>
        <v>10658.307210031347</v>
      </c>
      <c r="G76" s="2">
        <f ca="1">VLOOKUP(C76,'zones in city -fixed'!$A$2:$C$62,3,0)</f>
        <v>14230.400156593732</v>
      </c>
      <c r="H76" s="11">
        <f t="shared" ca="1" si="3"/>
        <v>0.33514636763335326</v>
      </c>
    </row>
    <row r="77" spans="1:8" x14ac:dyDescent="0.25">
      <c r="A77" t="s">
        <v>1873</v>
      </c>
      <c r="B77" t="s">
        <v>1874</v>
      </c>
      <c r="C77" t="s">
        <v>2563</v>
      </c>
      <c r="D77" s="2">
        <v>4650000</v>
      </c>
      <c r="E77" s="7">
        <v>305</v>
      </c>
      <c r="F77" s="2">
        <f t="shared" si="2"/>
        <v>15245.901639344262</v>
      </c>
      <c r="G77" s="2">
        <f ca="1">VLOOKUP(C77,'zones in city -fixed'!$A$2:$C$62,3,0)</f>
        <v>14326.182369788621</v>
      </c>
      <c r="H77" s="11">
        <f t="shared" ca="1" si="3"/>
        <v>-6.0325672519240925E-2</v>
      </c>
    </row>
    <row r="78" spans="1:8" x14ac:dyDescent="0.25">
      <c r="A78" t="s">
        <v>230</v>
      </c>
      <c r="B78" t="s">
        <v>2590</v>
      </c>
      <c r="C78" t="s">
        <v>2596</v>
      </c>
      <c r="D78" s="2">
        <v>817120</v>
      </c>
      <c r="E78" s="7">
        <v>100</v>
      </c>
      <c r="F78" s="2">
        <f t="shared" si="2"/>
        <v>8171.2</v>
      </c>
      <c r="G78" s="2">
        <f ca="1">VLOOKUP(C78,'zones in city -fixed'!$A$2:$C$62,3,0)</f>
        <v>13858.891487529676</v>
      </c>
      <c r="H78" s="11">
        <f t="shared" ca="1" si="3"/>
        <v>0.69606563142863664</v>
      </c>
    </row>
    <row r="79" spans="1:8" x14ac:dyDescent="0.25">
      <c r="A79" t="s">
        <v>230</v>
      </c>
      <c r="B79" t="s">
        <v>2591</v>
      </c>
      <c r="C79" t="s">
        <v>2596</v>
      </c>
      <c r="D79" s="2">
        <v>817120</v>
      </c>
      <c r="E79" s="7">
        <v>100</v>
      </c>
      <c r="F79" s="2">
        <f t="shared" si="2"/>
        <v>8171.2</v>
      </c>
      <c r="G79" s="2">
        <f ca="1">VLOOKUP(C79,'zones in city -fixed'!$A$2:$C$62,3,0)</f>
        <v>13858.891487529676</v>
      </c>
      <c r="H79" s="11">
        <f t="shared" ca="1" si="3"/>
        <v>0.69606563142863664</v>
      </c>
    </row>
    <row r="80" spans="1:8" x14ac:dyDescent="0.25">
      <c r="A80" t="s">
        <v>2274</v>
      </c>
      <c r="B80" t="s">
        <v>1522</v>
      </c>
      <c r="C80" t="s">
        <v>2560</v>
      </c>
      <c r="D80" s="2">
        <v>13000000</v>
      </c>
      <c r="E80" s="7">
        <v>580</v>
      </c>
      <c r="F80" s="2">
        <f t="shared" si="2"/>
        <v>22413.793103448275</v>
      </c>
      <c r="G80" s="2">
        <f ca="1">VLOOKUP(C80,'zones in city -fixed'!$A$2:$C$62,3,0)</f>
        <v>12660.552533667866</v>
      </c>
      <c r="H80" s="11">
        <f t="shared" ca="1" si="3"/>
        <v>-0.43514457926712602</v>
      </c>
    </row>
    <row r="81" spans="1:8" x14ac:dyDescent="0.25">
      <c r="A81" t="s">
        <v>2220</v>
      </c>
      <c r="B81" t="s">
        <v>1242</v>
      </c>
      <c r="C81" t="s">
        <v>2573</v>
      </c>
      <c r="D81" s="2">
        <v>2452800</v>
      </c>
      <c r="E81" s="7">
        <v>113</v>
      </c>
      <c r="F81" s="2">
        <f t="shared" si="2"/>
        <v>21706.194690265485</v>
      </c>
      <c r="G81" s="2">
        <f ca="1">VLOOKUP(C81,'zones in city -fixed'!$A$2:$C$62,3,0)</f>
        <v>15310.828355340725</v>
      </c>
      <c r="H81" s="11">
        <f t="shared" ca="1" si="3"/>
        <v>-0.29463323379260353</v>
      </c>
    </row>
    <row r="82" spans="1:8" x14ac:dyDescent="0.25">
      <c r="A82" t="s">
        <v>1601</v>
      </c>
      <c r="B82" t="s">
        <v>1602</v>
      </c>
      <c r="C82" t="s">
        <v>2560</v>
      </c>
      <c r="D82" s="2">
        <v>13520000</v>
      </c>
      <c r="E82" s="7">
        <v>580</v>
      </c>
      <c r="F82" s="2">
        <f t="shared" si="2"/>
        <v>23310.344827586207</v>
      </c>
      <c r="G82" s="2">
        <f ca="1">VLOOKUP(C82,'zones in city -fixed'!$A$2:$C$62,3,0)</f>
        <v>12660.552533667866</v>
      </c>
      <c r="H82" s="11">
        <f t="shared" ca="1" si="3"/>
        <v>-0.45686978775685194</v>
      </c>
    </row>
    <row r="83" spans="1:8" x14ac:dyDescent="0.25">
      <c r="A83" t="s">
        <v>2447</v>
      </c>
      <c r="B83" t="s">
        <v>2448</v>
      </c>
      <c r="C83" t="s">
        <v>2569</v>
      </c>
      <c r="D83" s="2">
        <v>12950000</v>
      </c>
      <c r="E83" s="7">
        <v>450</v>
      </c>
      <c r="F83" s="2">
        <f t="shared" si="2"/>
        <v>28777.777777777777</v>
      </c>
      <c r="G83" s="2">
        <f ca="1">VLOOKUP(C83,'zones in city -fixed'!$A$2:$C$62,3,0)</f>
        <v>9397.2786452609889</v>
      </c>
      <c r="H83" s="11">
        <f t="shared" ca="1" si="3"/>
        <v>-0.67345363780946377</v>
      </c>
    </row>
    <row r="84" spans="1:8" x14ac:dyDescent="0.25">
      <c r="A84" t="s">
        <v>2453</v>
      </c>
      <c r="B84" t="s">
        <v>2448</v>
      </c>
      <c r="C84" t="s">
        <v>2569</v>
      </c>
      <c r="D84" s="2">
        <v>11750000</v>
      </c>
      <c r="E84" s="7">
        <v>450</v>
      </c>
      <c r="F84" s="2">
        <f t="shared" si="2"/>
        <v>26111.111111111109</v>
      </c>
      <c r="G84" s="2">
        <f ca="1">VLOOKUP(C84,'zones in city -fixed'!$A$2:$C$62,3,0)</f>
        <v>9397.2786452609889</v>
      </c>
      <c r="H84" s="11">
        <f t="shared" ca="1" si="3"/>
        <v>-0.64010422209638762</v>
      </c>
    </row>
    <row r="85" spans="1:8" x14ac:dyDescent="0.25">
      <c r="A85" t="s">
        <v>2301</v>
      </c>
      <c r="B85" t="s">
        <v>1242</v>
      </c>
      <c r="C85" t="s">
        <v>2573</v>
      </c>
      <c r="D85" s="2">
        <v>2630250</v>
      </c>
      <c r="E85" s="7">
        <v>116</v>
      </c>
      <c r="F85" s="2">
        <f t="shared" si="2"/>
        <v>22674.568965517243</v>
      </c>
      <c r="G85" s="2">
        <f ca="1">VLOOKUP(C85,'zones in city -fixed'!$A$2:$C$62,3,0)</f>
        <v>15310.828355340725</v>
      </c>
      <c r="H85" s="11">
        <f t="shared" ca="1" si="3"/>
        <v>-0.32475768872938915</v>
      </c>
    </row>
    <row r="86" spans="1:8" x14ac:dyDescent="0.25">
      <c r="A86" t="s">
        <v>1306</v>
      </c>
      <c r="B86" t="s">
        <v>505</v>
      </c>
      <c r="C86" t="s">
        <v>2544</v>
      </c>
      <c r="D86" s="2">
        <v>5600000</v>
      </c>
      <c r="E86" s="7">
        <v>469</v>
      </c>
      <c r="F86" s="2">
        <f t="shared" si="2"/>
        <v>11940.298507462687</v>
      </c>
      <c r="G86" s="2">
        <f ca="1">VLOOKUP(C86,'zones in city -fixed'!$A$2:$C$62,3,0)</f>
        <v>13142.868655169355</v>
      </c>
      <c r="H86" s="11">
        <f t="shared" ca="1" si="3"/>
        <v>0.10071524987043357</v>
      </c>
    </row>
    <row r="87" spans="1:8" x14ac:dyDescent="0.25">
      <c r="A87" t="s">
        <v>2010</v>
      </c>
      <c r="B87" t="s">
        <v>1592</v>
      </c>
      <c r="C87" t="s">
        <v>2584</v>
      </c>
      <c r="D87" s="2">
        <v>5500000</v>
      </c>
      <c r="E87" s="7">
        <v>343</v>
      </c>
      <c r="F87" s="2">
        <f t="shared" si="2"/>
        <v>16034.985422740525</v>
      </c>
      <c r="G87" s="2">
        <f ca="1">VLOOKUP(C87,'zones in city -fixed'!$A$2:$C$62,3,0)</f>
        <v>14834.240700208582</v>
      </c>
      <c r="H87" s="11">
        <f t="shared" ca="1" si="3"/>
        <v>-7.4882807241537508E-2</v>
      </c>
    </row>
    <row r="88" spans="1:8" x14ac:dyDescent="0.25">
      <c r="A88" t="s">
        <v>1836</v>
      </c>
      <c r="B88" t="s">
        <v>101</v>
      </c>
      <c r="C88" t="s">
        <v>2560</v>
      </c>
      <c r="D88" s="2">
        <v>3380000</v>
      </c>
      <c r="E88" s="7">
        <v>230</v>
      </c>
      <c r="F88" s="2">
        <f t="shared" si="2"/>
        <v>14695.652173913044</v>
      </c>
      <c r="G88" s="2">
        <f ca="1">VLOOKUP(C88,'zones in city -fixed'!$A$2:$C$62,3,0)</f>
        <v>12660.552533667866</v>
      </c>
      <c r="H88" s="11">
        <f t="shared" ca="1" si="3"/>
        <v>-0.13848311161431681</v>
      </c>
    </row>
    <row r="89" spans="1:8" x14ac:dyDescent="0.25">
      <c r="A89" t="s">
        <v>8</v>
      </c>
      <c r="B89" t="s">
        <v>1906</v>
      </c>
      <c r="C89" t="s">
        <v>2596</v>
      </c>
      <c r="D89" s="2">
        <v>949643</v>
      </c>
      <c r="E89" s="7">
        <v>200</v>
      </c>
      <c r="F89" s="2">
        <f t="shared" si="2"/>
        <v>4748.2150000000001</v>
      </c>
      <c r="G89" s="2">
        <f ca="1">VLOOKUP(C89,'zones in city -fixed'!$A$2:$C$62,3,0)</f>
        <v>13858.891487529676</v>
      </c>
      <c r="H89" s="11">
        <f t="shared" ca="1" si="3"/>
        <v>1.9187582044051661</v>
      </c>
    </row>
    <row r="90" spans="1:8" x14ac:dyDescent="0.25">
      <c r="A90" t="s">
        <v>8</v>
      </c>
      <c r="B90" t="s">
        <v>15</v>
      </c>
      <c r="C90" t="s">
        <v>2533</v>
      </c>
      <c r="D90" s="2">
        <v>4200000</v>
      </c>
      <c r="E90" s="7">
        <v>350</v>
      </c>
      <c r="F90" s="2">
        <f t="shared" si="2"/>
        <v>12000</v>
      </c>
      <c r="G90" s="2">
        <f ca="1">VLOOKUP(C90,'zones in city -fixed'!$A$2:$C$62,3,0)</f>
        <v>17218.582041450616</v>
      </c>
      <c r="H90" s="11">
        <f t="shared" ca="1" si="3"/>
        <v>0.43488183678755132</v>
      </c>
    </row>
    <row r="91" spans="1:8" x14ac:dyDescent="0.25">
      <c r="A91" t="s">
        <v>8</v>
      </c>
      <c r="B91" t="s">
        <v>579</v>
      </c>
      <c r="C91" t="s">
        <v>2568</v>
      </c>
      <c r="D91" s="2">
        <v>4370000</v>
      </c>
      <c r="E91" s="7">
        <v>333</v>
      </c>
      <c r="F91" s="2">
        <f t="shared" si="2"/>
        <v>13123.123123123123</v>
      </c>
      <c r="G91" s="2">
        <f ca="1">VLOOKUP(C91,'zones in city -fixed'!$A$2:$C$62,3,0)</f>
        <v>13918.247993260416</v>
      </c>
      <c r="H91" s="11">
        <f t="shared" ca="1" si="3"/>
        <v>6.0589606809088981E-2</v>
      </c>
    </row>
    <row r="92" spans="1:8" x14ac:dyDescent="0.25">
      <c r="A92" t="s">
        <v>8</v>
      </c>
      <c r="B92" t="s">
        <v>505</v>
      </c>
      <c r="C92" t="s">
        <v>2544</v>
      </c>
      <c r="D92" s="2">
        <v>3900000</v>
      </c>
      <c r="E92" s="7">
        <v>308</v>
      </c>
      <c r="F92" s="2">
        <f t="shared" si="2"/>
        <v>12662.337662337663</v>
      </c>
      <c r="G92" s="2">
        <f ca="1">VLOOKUP(C92,'zones in city -fixed'!$A$2:$C$62,3,0)</f>
        <v>13142.868655169355</v>
      </c>
      <c r="H92" s="11">
        <f t="shared" ca="1" si="3"/>
        <v>3.7949627126195207E-2</v>
      </c>
    </row>
    <row r="93" spans="1:8" x14ac:dyDescent="0.25">
      <c r="A93" t="s">
        <v>8</v>
      </c>
      <c r="B93" t="s">
        <v>2198</v>
      </c>
      <c r="C93" t="s">
        <v>2572</v>
      </c>
      <c r="D93" s="2">
        <v>5200000</v>
      </c>
      <c r="E93" s="7">
        <v>330</v>
      </c>
      <c r="F93" s="2">
        <f t="shared" si="2"/>
        <v>15757.575757575758</v>
      </c>
      <c r="G93" s="2">
        <f ca="1">VLOOKUP(C93,'zones in city -fixed'!$A$2:$C$62,3,0)</f>
        <v>15831.691924167773</v>
      </c>
      <c r="H93" s="11">
        <f t="shared" ca="1" si="3"/>
        <v>4.7035259568009025E-3</v>
      </c>
    </row>
    <row r="94" spans="1:8" x14ac:dyDescent="0.25">
      <c r="A94" t="s">
        <v>8</v>
      </c>
      <c r="B94" t="s">
        <v>957</v>
      </c>
      <c r="C94" t="s">
        <v>2560</v>
      </c>
      <c r="D94" s="2">
        <v>3520000</v>
      </c>
      <c r="E94" s="7">
        <v>253</v>
      </c>
      <c r="F94" s="2">
        <f t="shared" si="2"/>
        <v>13913.04347826087</v>
      </c>
      <c r="G94" s="2">
        <f ca="1">VLOOKUP(C94,'zones in city -fixed'!$A$2:$C$62,3,0)</f>
        <v>12660.552533667866</v>
      </c>
      <c r="H94" s="11">
        <f t="shared" ca="1" si="3"/>
        <v>-9.0022786642622199E-2</v>
      </c>
    </row>
    <row r="95" spans="1:8" x14ac:dyDescent="0.25">
      <c r="A95" t="s">
        <v>8</v>
      </c>
      <c r="B95" t="s">
        <v>2435</v>
      </c>
      <c r="C95" t="s">
        <v>2532</v>
      </c>
      <c r="D95" s="2">
        <v>1700000</v>
      </c>
      <c r="E95" s="7">
        <v>134</v>
      </c>
      <c r="F95" s="2">
        <f t="shared" si="2"/>
        <v>12686.567164179105</v>
      </c>
      <c r="G95" s="2">
        <f ca="1">VLOOKUP(C95,'zones in city -fixed'!$A$2:$C$62,3,0)</f>
        <v>15024.745297444684</v>
      </c>
      <c r="H95" s="11">
        <f t="shared" ca="1" si="3"/>
        <v>0.18430345285740457</v>
      </c>
    </row>
    <row r="96" spans="1:8" x14ac:dyDescent="0.25">
      <c r="A96" t="s">
        <v>8</v>
      </c>
      <c r="B96" t="s">
        <v>1470</v>
      </c>
      <c r="C96" t="s">
        <v>2596</v>
      </c>
      <c r="D96" s="2">
        <v>2753000</v>
      </c>
      <c r="E96" s="7">
        <v>170</v>
      </c>
      <c r="F96" s="2">
        <f t="shared" si="2"/>
        <v>16194.117647058823</v>
      </c>
      <c r="G96" s="2">
        <f ca="1">VLOOKUP(C96,'zones in city -fixed'!$A$2:$C$62,3,0)</f>
        <v>13858.891487529676</v>
      </c>
      <c r="H96" s="11">
        <f t="shared" ca="1" si="3"/>
        <v>-0.14420212390844722</v>
      </c>
    </row>
    <row r="97" spans="1:8" x14ac:dyDescent="0.25">
      <c r="A97" t="s">
        <v>8</v>
      </c>
      <c r="B97" t="s">
        <v>1592</v>
      </c>
      <c r="C97" t="s">
        <v>2584</v>
      </c>
      <c r="D97" s="2">
        <v>4980000</v>
      </c>
      <c r="E97" s="7">
        <v>278</v>
      </c>
      <c r="F97" s="2">
        <f t="shared" si="2"/>
        <v>17913.669064748203</v>
      </c>
      <c r="G97" s="2">
        <f ca="1">VLOOKUP(C97,'zones in city -fixed'!$A$2:$C$62,3,0)</f>
        <v>14834.240700208582</v>
      </c>
      <c r="H97" s="11">
        <f t="shared" ca="1" si="3"/>
        <v>-0.17190383239799489</v>
      </c>
    </row>
    <row r="98" spans="1:8" x14ac:dyDescent="0.25">
      <c r="A98" t="s">
        <v>8</v>
      </c>
      <c r="B98" t="s">
        <v>1681</v>
      </c>
      <c r="C98" t="s">
        <v>2584</v>
      </c>
      <c r="D98" s="2">
        <v>5700000</v>
      </c>
      <c r="E98" s="7">
        <v>310</v>
      </c>
      <c r="F98" s="2">
        <f t="shared" si="2"/>
        <v>18387.096774193549</v>
      </c>
      <c r="G98" s="2">
        <f ca="1">VLOOKUP(C98,'zones in city -fixed'!$A$2:$C$62,3,0)</f>
        <v>14834.240700208582</v>
      </c>
      <c r="H98" s="11">
        <f t="shared" ca="1" si="3"/>
        <v>-0.1932255057781298</v>
      </c>
    </row>
    <row r="99" spans="1:8" x14ac:dyDescent="0.25">
      <c r="A99" t="s">
        <v>8</v>
      </c>
      <c r="B99" t="s">
        <v>1612</v>
      </c>
      <c r="C99" t="s">
        <v>2597</v>
      </c>
      <c r="D99" s="2">
        <v>1400000</v>
      </c>
      <c r="E99" s="7">
        <v>90</v>
      </c>
      <c r="F99" s="2">
        <f t="shared" si="2"/>
        <v>15555.555555555555</v>
      </c>
      <c r="G99" s="2">
        <f ca="1">VLOOKUP(C99,'zones in city -fixed'!$A$2:$C$62,3,0)</f>
        <v>12721.817852515109</v>
      </c>
      <c r="H99" s="11">
        <f t="shared" ca="1" si="3"/>
        <v>-0.18216885233831437</v>
      </c>
    </row>
    <row r="100" spans="1:8" x14ac:dyDescent="0.25">
      <c r="A100" t="s">
        <v>8</v>
      </c>
      <c r="B100" t="s">
        <v>1561</v>
      </c>
      <c r="C100" t="s">
        <v>2560</v>
      </c>
      <c r="D100" s="2">
        <v>3400000</v>
      </c>
      <c r="E100" s="7">
        <v>180</v>
      </c>
      <c r="F100" s="2">
        <f t="shared" si="2"/>
        <v>18888.888888888891</v>
      </c>
      <c r="G100" s="2">
        <f ca="1">VLOOKUP(C100,'zones in city -fixed'!$A$2:$C$62,3,0)</f>
        <v>12660.552533667866</v>
      </c>
      <c r="H100" s="11">
        <f t="shared" ca="1" si="3"/>
        <v>-0.32973545409993654</v>
      </c>
    </row>
    <row r="101" spans="1:8" x14ac:dyDescent="0.25">
      <c r="A101" t="s">
        <v>2424</v>
      </c>
      <c r="B101" t="s">
        <v>2285</v>
      </c>
      <c r="C101" t="s">
        <v>2595</v>
      </c>
      <c r="D101" s="2">
        <v>2509000</v>
      </c>
      <c r="E101" s="7">
        <v>112</v>
      </c>
      <c r="F101" s="2">
        <f t="shared" si="2"/>
        <v>22401.785714285714</v>
      </c>
      <c r="G101" s="2">
        <f ca="1">VLOOKUP(C101,'zones in city -fixed'!$A$2:$C$62,3,0)</f>
        <v>12655.873606584089</v>
      </c>
      <c r="H101" s="11">
        <f t="shared" ca="1" si="3"/>
        <v>-0.43505067997711522</v>
      </c>
    </row>
    <row r="102" spans="1:8" x14ac:dyDescent="0.25">
      <c r="A102" t="s">
        <v>992</v>
      </c>
      <c r="B102" t="s">
        <v>181</v>
      </c>
      <c r="C102" t="s">
        <v>2561</v>
      </c>
      <c r="D102" s="2">
        <v>7000000</v>
      </c>
      <c r="E102" s="7">
        <v>350</v>
      </c>
      <c r="F102" s="2">
        <f t="shared" si="2"/>
        <v>20000</v>
      </c>
      <c r="G102" s="2">
        <f ca="1">VLOOKUP(C102,'zones in city -fixed'!$A$2:$C$62,3,0)</f>
        <v>15634.684731839357</v>
      </c>
      <c r="H102" s="11">
        <f t="shared" ca="1" si="3"/>
        <v>-0.21826576340803217</v>
      </c>
    </row>
    <row r="103" spans="1:8" x14ac:dyDescent="0.25">
      <c r="A103" t="s">
        <v>312</v>
      </c>
      <c r="B103" t="s">
        <v>313</v>
      </c>
      <c r="C103" t="s">
        <v>2571</v>
      </c>
      <c r="D103" s="2">
        <v>1200000</v>
      </c>
      <c r="E103" s="7">
        <v>186</v>
      </c>
      <c r="F103" s="2">
        <f t="shared" si="2"/>
        <v>6451.6129032258068</v>
      </c>
      <c r="G103" s="2">
        <f ca="1">VLOOKUP(C103,'zones in city -fixed'!$A$2:$C$62,3,0)</f>
        <v>15776.396472786832</v>
      </c>
      <c r="H103" s="11">
        <f t="shared" ca="1" si="3"/>
        <v>1.4453414532819586</v>
      </c>
    </row>
    <row r="104" spans="1:8" x14ac:dyDescent="0.25">
      <c r="A104" t="s">
        <v>1057</v>
      </c>
      <c r="B104" t="s">
        <v>280</v>
      </c>
      <c r="C104" t="s">
        <v>2563</v>
      </c>
      <c r="D104" s="2">
        <v>1795000</v>
      </c>
      <c r="E104" s="7">
        <v>180</v>
      </c>
      <c r="F104" s="2">
        <f t="shared" si="2"/>
        <v>9972.2222222222226</v>
      </c>
      <c r="G104" s="2">
        <f ca="1">VLOOKUP(C104,'zones in city -fixed'!$A$2:$C$62,3,0)</f>
        <v>14326.182369788621</v>
      </c>
      <c r="H104" s="11">
        <f t="shared" ca="1" si="3"/>
        <v>0.43660881702615684</v>
      </c>
    </row>
    <row r="105" spans="1:8" x14ac:dyDescent="0.25">
      <c r="A105" t="s">
        <v>2484</v>
      </c>
      <c r="B105" t="s">
        <v>2485</v>
      </c>
      <c r="C105" t="s">
        <v>2562</v>
      </c>
      <c r="D105" s="2">
        <v>1580000</v>
      </c>
      <c r="E105" s="7">
        <v>150</v>
      </c>
      <c r="F105" s="2">
        <f t="shared" si="2"/>
        <v>10533.333333333334</v>
      </c>
      <c r="G105" s="2">
        <f ca="1">VLOOKUP(C105,'zones in city -fixed'!$A$2:$C$62,3,0)</f>
        <v>20895.544799603838</v>
      </c>
      <c r="H105" s="11">
        <f t="shared" ca="1" si="3"/>
        <v>0.98375425312694653</v>
      </c>
    </row>
    <row r="106" spans="1:8" x14ac:dyDescent="0.25">
      <c r="A106" t="s">
        <v>1396</v>
      </c>
      <c r="B106" t="s">
        <v>1397</v>
      </c>
      <c r="C106" t="s">
        <v>2594</v>
      </c>
      <c r="D106" s="2">
        <v>2264198</v>
      </c>
      <c r="E106" s="7">
        <v>111</v>
      </c>
      <c r="F106" s="2">
        <f t="shared" si="2"/>
        <v>20398.180180180181</v>
      </c>
      <c r="G106" s="2">
        <f ca="1">VLOOKUP(C106,'zones in city -fixed'!$A$2:$C$62,3,0)</f>
        <v>16924.924844005855</v>
      </c>
      <c r="H106" s="11">
        <f t="shared" ca="1" si="3"/>
        <v>-0.17027280401950284</v>
      </c>
    </row>
    <row r="107" spans="1:8" x14ac:dyDescent="0.25">
      <c r="A107" t="s">
        <v>1478</v>
      </c>
      <c r="B107" t="s">
        <v>915</v>
      </c>
      <c r="C107" t="s">
        <v>2571</v>
      </c>
      <c r="D107" s="2">
        <v>4950000</v>
      </c>
      <c r="E107" s="7">
        <v>305</v>
      </c>
      <c r="F107" s="2">
        <f t="shared" si="2"/>
        <v>16229.508196721312</v>
      </c>
      <c r="G107" s="2">
        <f ca="1">VLOOKUP(C107,'zones in city -fixed'!$A$2:$C$62,3,0)</f>
        <v>15776.396472786832</v>
      </c>
      <c r="H107" s="11">
        <f t="shared" ca="1" si="3"/>
        <v>-2.7919005212124537E-2</v>
      </c>
    </row>
    <row r="108" spans="1:8" x14ac:dyDescent="0.25">
      <c r="A108" t="s">
        <v>795</v>
      </c>
      <c r="B108" t="s">
        <v>796</v>
      </c>
      <c r="C108" t="s">
        <v>2556</v>
      </c>
      <c r="D108" s="2">
        <v>12500000</v>
      </c>
      <c r="E108" s="7">
        <v>475</v>
      </c>
      <c r="F108" s="2">
        <f t="shared" si="2"/>
        <v>26315.78947368421</v>
      </c>
      <c r="G108" s="2">
        <f ca="1">VLOOKUP(C108,'zones in city -fixed'!$A$2:$C$62,3,0)</f>
        <v>14494.3016854457</v>
      </c>
      <c r="H108" s="11">
        <f t="shared" ca="1" si="3"/>
        <v>-0.44921653595306343</v>
      </c>
    </row>
    <row r="109" spans="1:8" x14ac:dyDescent="0.25">
      <c r="A109" t="s">
        <v>1232</v>
      </c>
      <c r="B109" t="s">
        <v>505</v>
      </c>
      <c r="C109" t="s">
        <v>2544</v>
      </c>
      <c r="D109" s="2">
        <v>3300000</v>
      </c>
      <c r="E109" s="7">
        <v>140</v>
      </c>
      <c r="F109" s="2">
        <f t="shared" si="2"/>
        <v>23571.428571428572</v>
      </c>
      <c r="G109" s="2">
        <f ca="1">VLOOKUP(C109,'zones in city -fixed'!$A$2:$C$62,3,0)</f>
        <v>13142.868655169355</v>
      </c>
      <c r="H109" s="11">
        <f t="shared" ca="1" si="3"/>
        <v>-0.44242375402311829</v>
      </c>
    </row>
    <row r="110" spans="1:8" x14ac:dyDescent="0.25">
      <c r="A110" t="s">
        <v>1304</v>
      </c>
      <c r="B110" t="s">
        <v>781</v>
      </c>
      <c r="C110" t="s">
        <v>2566</v>
      </c>
      <c r="D110" s="2">
        <v>2381000</v>
      </c>
      <c r="E110" s="7">
        <v>111</v>
      </c>
      <c r="F110" s="2">
        <f t="shared" si="2"/>
        <v>21450.450450450451</v>
      </c>
      <c r="G110" s="2">
        <f ca="1">VLOOKUP(C110,'zones in city -fixed'!$A$2:$C$62,3,0)</f>
        <v>15600.580770122673</v>
      </c>
      <c r="H110" s="11">
        <f t="shared" ca="1" si="3"/>
        <v>-0.27271547018747722</v>
      </c>
    </row>
    <row r="111" spans="1:8" x14ac:dyDescent="0.25">
      <c r="A111" t="s">
        <v>2479</v>
      </c>
      <c r="B111" t="s">
        <v>2480</v>
      </c>
      <c r="C111" t="s">
        <v>2559</v>
      </c>
      <c r="D111" s="2">
        <v>3550000</v>
      </c>
      <c r="E111" s="7">
        <v>250</v>
      </c>
      <c r="F111" s="2">
        <f t="shared" si="2"/>
        <v>14200</v>
      </c>
      <c r="G111" s="2">
        <f ca="1">VLOOKUP(C111,'zones in city -fixed'!$A$2:$C$62,3,0)</f>
        <v>15533.82106571708</v>
      </c>
      <c r="H111" s="11">
        <f t="shared" ca="1" si="3"/>
        <v>9.3931060965991575E-2</v>
      </c>
    </row>
    <row r="112" spans="1:8" x14ac:dyDescent="0.25">
      <c r="A112" t="s">
        <v>2196</v>
      </c>
      <c r="B112" t="s">
        <v>2197</v>
      </c>
      <c r="C112" t="s">
        <v>2538</v>
      </c>
      <c r="D112" s="2">
        <v>1600000</v>
      </c>
      <c r="E112" s="7">
        <v>165</v>
      </c>
      <c r="F112" s="2">
        <f t="shared" si="2"/>
        <v>9696.9696969696961</v>
      </c>
      <c r="G112" s="2">
        <f ca="1">VLOOKUP(C112,'zones in city -fixed'!$A$2:$C$62,3,0)</f>
        <v>15873.658110797927</v>
      </c>
      <c r="H112" s="11">
        <f t="shared" ca="1" si="3"/>
        <v>0.6369709926760363</v>
      </c>
    </row>
    <row r="113" spans="1:8" x14ac:dyDescent="0.25">
      <c r="A113" t="s">
        <v>2161</v>
      </c>
      <c r="B113" t="s">
        <v>2162</v>
      </c>
      <c r="C113" t="s">
        <v>2563</v>
      </c>
      <c r="D113" s="2">
        <v>1750000</v>
      </c>
      <c r="E113" s="7">
        <v>119</v>
      </c>
      <c r="F113" s="2">
        <f t="shared" si="2"/>
        <v>14705.882352941177</v>
      </c>
      <c r="G113" s="2">
        <f ca="1">VLOOKUP(C113,'zones in city -fixed'!$A$2:$C$62,3,0)</f>
        <v>14326.182369788621</v>
      </c>
      <c r="H113" s="11">
        <f t="shared" ca="1" si="3"/>
        <v>-2.5819598854373793E-2</v>
      </c>
    </row>
    <row r="114" spans="1:8" x14ac:dyDescent="0.25">
      <c r="A114" t="s">
        <v>1831</v>
      </c>
      <c r="B114" t="s">
        <v>42</v>
      </c>
      <c r="C114" t="s">
        <v>2566</v>
      </c>
      <c r="D114" s="2">
        <v>3100000</v>
      </c>
      <c r="E114" s="7">
        <v>207</v>
      </c>
      <c r="F114" s="2">
        <f t="shared" si="2"/>
        <v>14975.845410628019</v>
      </c>
      <c r="G114" s="2">
        <f ca="1">VLOOKUP(C114,'zones in city -fixed'!$A$2:$C$62,3,0)</f>
        <v>15600.580770122673</v>
      </c>
      <c r="H114" s="11">
        <f t="shared" ca="1" si="3"/>
        <v>4.1716199811417276E-2</v>
      </c>
    </row>
    <row r="115" spans="1:8" x14ac:dyDescent="0.25">
      <c r="A115" t="s">
        <v>1044</v>
      </c>
      <c r="B115" t="s">
        <v>49</v>
      </c>
      <c r="C115" t="s">
        <v>2587</v>
      </c>
      <c r="D115" s="2">
        <v>1340000</v>
      </c>
      <c r="E115" s="7">
        <v>162</v>
      </c>
      <c r="F115" s="2">
        <f t="shared" si="2"/>
        <v>8271.6049382716046</v>
      </c>
      <c r="G115" s="2">
        <f ca="1">VLOOKUP(C115,'zones in city -fixed'!$A$2:$C$62,3,0)</f>
        <v>15728.974608564533</v>
      </c>
      <c r="H115" s="11">
        <f t="shared" ca="1" si="3"/>
        <v>0.90156260193093618</v>
      </c>
    </row>
    <row r="116" spans="1:8" x14ac:dyDescent="0.25">
      <c r="A116" t="s">
        <v>2439</v>
      </c>
      <c r="B116" t="s">
        <v>2440</v>
      </c>
      <c r="C116" t="s">
        <v>2588</v>
      </c>
      <c r="D116" s="2">
        <v>590000</v>
      </c>
      <c r="E116" s="7">
        <v>79</v>
      </c>
      <c r="F116" s="2">
        <f t="shared" si="2"/>
        <v>7468.3544303797471</v>
      </c>
      <c r="G116" s="2">
        <f ca="1">VLOOKUP(C116,'zones in city -fixed'!$A$2:$C$62,3,0)</f>
        <v>15289.156247364237</v>
      </c>
      <c r="H116" s="11">
        <f t="shared" ca="1" si="3"/>
        <v>1.0471921076979234</v>
      </c>
    </row>
    <row r="117" spans="1:8" x14ac:dyDescent="0.25">
      <c r="A117" t="s">
        <v>1429</v>
      </c>
      <c r="B117" t="s">
        <v>1430</v>
      </c>
      <c r="C117" t="s">
        <v>2588</v>
      </c>
      <c r="D117" s="2">
        <v>1590000</v>
      </c>
      <c r="E117" s="7">
        <v>202</v>
      </c>
      <c r="F117" s="2">
        <f t="shared" si="2"/>
        <v>7871.287128712871</v>
      </c>
      <c r="G117" s="2">
        <f ca="1">VLOOKUP(C117,'zones in city -fixed'!$A$2:$C$62,3,0)</f>
        <v>15289.156247364237</v>
      </c>
      <c r="H117" s="11">
        <f t="shared" ca="1" si="3"/>
        <v>0.94239595092300377</v>
      </c>
    </row>
    <row r="118" spans="1:8" x14ac:dyDescent="0.25">
      <c r="A118" t="s">
        <v>2206</v>
      </c>
      <c r="B118" t="s">
        <v>2592</v>
      </c>
      <c r="C118" t="s">
        <v>2561</v>
      </c>
      <c r="D118" s="2">
        <v>4800000</v>
      </c>
      <c r="E118" s="7">
        <v>235</v>
      </c>
      <c r="F118" s="2">
        <f t="shared" si="2"/>
        <v>20425.531914893618</v>
      </c>
      <c r="G118" s="2">
        <f ca="1">VLOOKUP(C118,'zones in city -fixed'!$A$2:$C$62,3,0)</f>
        <v>15634.684731839357</v>
      </c>
      <c r="H118" s="11">
        <f t="shared" ca="1" si="3"/>
        <v>-0.23455189333703153</v>
      </c>
    </row>
    <row r="119" spans="1:8" x14ac:dyDescent="0.25">
      <c r="A119" t="s">
        <v>2414</v>
      </c>
      <c r="B119" t="s">
        <v>2415</v>
      </c>
      <c r="C119" t="s">
        <v>2571</v>
      </c>
      <c r="D119" s="2">
        <v>4850000</v>
      </c>
      <c r="E119" s="7">
        <v>335</v>
      </c>
      <c r="F119" s="2">
        <f t="shared" si="2"/>
        <v>14477.611940298508</v>
      </c>
      <c r="G119" s="2">
        <f ca="1">VLOOKUP(C119,'zones in city -fixed'!$A$2:$C$62,3,0)</f>
        <v>15776.396472786832</v>
      </c>
      <c r="H119" s="11">
        <f t="shared" ca="1" si="3"/>
        <v>8.970985946053367E-2</v>
      </c>
    </row>
    <row r="120" spans="1:8" x14ac:dyDescent="0.25">
      <c r="A120" t="s">
        <v>1021</v>
      </c>
      <c r="B120" t="s">
        <v>1022</v>
      </c>
      <c r="C120" t="s">
        <v>2570</v>
      </c>
      <c r="D120" s="2">
        <v>1890000</v>
      </c>
      <c r="E120" s="7">
        <v>191</v>
      </c>
      <c r="F120" s="2">
        <f t="shared" si="2"/>
        <v>9895.2879581151828</v>
      </c>
      <c r="G120" s="2">
        <f ca="1">VLOOKUP(C120,'zones in city -fixed'!$A$2:$C$62,3,0)</f>
        <v>14836.864239686583</v>
      </c>
      <c r="H120" s="11">
        <f t="shared" ca="1" si="3"/>
        <v>0.49938680940748026</v>
      </c>
    </row>
    <row r="121" spans="1:8" x14ac:dyDescent="0.25">
      <c r="A121" t="s">
        <v>533</v>
      </c>
      <c r="B121" t="s">
        <v>191</v>
      </c>
      <c r="C121" t="s">
        <v>2558</v>
      </c>
      <c r="D121" s="2">
        <v>2671923</v>
      </c>
      <c r="E121" s="7">
        <v>171</v>
      </c>
      <c r="F121" s="2">
        <f t="shared" si="2"/>
        <v>15625.280701754386</v>
      </c>
      <c r="G121" s="2">
        <f ca="1">VLOOKUP(C121,'zones in city -fixed'!$A$2:$C$62,3,0)</f>
        <v>16530.750316430342</v>
      </c>
      <c r="H121" s="11">
        <f t="shared" ca="1" si="3"/>
        <v>5.7949014290302747E-2</v>
      </c>
    </row>
    <row r="122" spans="1:8" x14ac:dyDescent="0.25">
      <c r="A122" t="s">
        <v>1158</v>
      </c>
      <c r="B122" t="s">
        <v>322</v>
      </c>
      <c r="C122" t="s">
        <v>2577</v>
      </c>
      <c r="D122" s="2">
        <v>3465000</v>
      </c>
      <c r="E122" s="7">
        <v>285</v>
      </c>
      <c r="F122" s="2">
        <f t="shared" si="2"/>
        <v>12157.894736842105</v>
      </c>
      <c r="G122" s="2">
        <f ca="1">VLOOKUP(C122,'zones in city -fixed'!$A$2:$C$62,3,0)</f>
        <v>12497.151890850449</v>
      </c>
      <c r="H122" s="11">
        <f t="shared" ca="1" si="3"/>
        <v>2.7904268078608352E-2</v>
      </c>
    </row>
    <row r="123" spans="1:8" x14ac:dyDescent="0.25">
      <c r="A123" t="s">
        <v>1335</v>
      </c>
      <c r="B123" t="s">
        <v>1336</v>
      </c>
      <c r="C123" t="s">
        <v>2572</v>
      </c>
      <c r="D123" s="2">
        <v>6100000</v>
      </c>
      <c r="E123" s="7">
        <v>298</v>
      </c>
      <c r="F123" s="2">
        <f t="shared" si="2"/>
        <v>20469.798657718122</v>
      </c>
      <c r="G123" s="2">
        <f ca="1">VLOOKUP(C123,'zones in city -fixed'!$A$2:$C$62,3,0)</f>
        <v>15831.691924167773</v>
      </c>
      <c r="H123" s="11">
        <f t="shared" ca="1" si="3"/>
        <v>-0.22658291911442685</v>
      </c>
    </row>
    <row r="124" spans="1:8" x14ac:dyDescent="0.25">
      <c r="A124" t="s">
        <v>925</v>
      </c>
      <c r="B124" t="s">
        <v>765</v>
      </c>
      <c r="C124" t="s">
        <v>2572</v>
      </c>
      <c r="D124" s="2">
        <v>6350000</v>
      </c>
      <c r="E124" s="7">
        <v>361</v>
      </c>
      <c r="F124" s="2">
        <f t="shared" si="2"/>
        <v>17590.027700831026</v>
      </c>
      <c r="G124" s="2">
        <f ca="1">VLOOKUP(C124,'zones in city -fixed'!$A$2:$C$62,3,0)</f>
        <v>15831.691924167773</v>
      </c>
      <c r="H124" s="11">
        <f t="shared" ca="1" si="3"/>
        <v>-9.9962081161485639E-2</v>
      </c>
    </row>
    <row r="125" spans="1:8" x14ac:dyDescent="0.25">
      <c r="A125" t="s">
        <v>658</v>
      </c>
      <c r="B125" t="s">
        <v>659</v>
      </c>
      <c r="C125" t="s">
        <v>2572</v>
      </c>
      <c r="D125" s="2">
        <v>10800000</v>
      </c>
      <c r="E125" s="7">
        <v>430</v>
      </c>
      <c r="F125" s="2">
        <f t="shared" si="2"/>
        <v>25116.279069767443</v>
      </c>
      <c r="G125" s="2">
        <f ca="1">VLOOKUP(C125,'zones in city -fixed'!$A$2:$C$62,3,0)</f>
        <v>15831.691924167773</v>
      </c>
      <c r="H125" s="11">
        <f t="shared" ca="1" si="3"/>
        <v>-0.36966411783406095</v>
      </c>
    </row>
    <row r="126" spans="1:8" x14ac:dyDescent="0.25">
      <c r="A126" t="s">
        <v>1142</v>
      </c>
      <c r="B126" t="s">
        <v>915</v>
      </c>
      <c r="C126" t="s">
        <v>2571</v>
      </c>
      <c r="D126" s="2">
        <v>4700000</v>
      </c>
      <c r="E126" s="7">
        <v>236</v>
      </c>
      <c r="F126" s="2">
        <f t="shared" ref="F126:F188" si="4">D126/E126</f>
        <v>19915.254237288136</v>
      </c>
      <c r="G126" s="2">
        <f ca="1">VLOOKUP(C126,'zones in city -fixed'!$A$2:$C$62,3,0)</f>
        <v>15776.396472786832</v>
      </c>
      <c r="H126" s="11">
        <f t="shared" ref="H126:H188" ca="1" si="5">G126/F126-1</f>
        <v>-0.20782349626006547</v>
      </c>
    </row>
    <row r="127" spans="1:8" x14ac:dyDescent="0.25">
      <c r="A127" t="s">
        <v>2001</v>
      </c>
      <c r="B127" t="s">
        <v>2002</v>
      </c>
      <c r="C127" t="s">
        <v>2572</v>
      </c>
      <c r="D127" s="2">
        <v>4390000</v>
      </c>
      <c r="E127" s="7">
        <v>285</v>
      </c>
      <c r="F127" s="2">
        <f t="shared" si="4"/>
        <v>15403.508771929824</v>
      </c>
      <c r="G127" s="2">
        <f ca="1">VLOOKUP(C127,'zones in city -fixed'!$A$2:$C$62,3,0)</f>
        <v>15831.691924167773</v>
      </c>
      <c r="H127" s="11">
        <f t="shared" ca="1" si="5"/>
        <v>2.7797767286518393E-2</v>
      </c>
    </row>
    <row r="128" spans="1:8" x14ac:dyDescent="0.25">
      <c r="A128" t="s">
        <v>1357</v>
      </c>
      <c r="B128" t="s">
        <v>1358</v>
      </c>
      <c r="C128" t="s">
        <v>2564</v>
      </c>
      <c r="D128" s="2">
        <v>1900000</v>
      </c>
      <c r="E128" s="7">
        <v>109</v>
      </c>
      <c r="F128" s="2">
        <f t="shared" si="4"/>
        <v>17431.19266055046</v>
      </c>
      <c r="G128" s="2">
        <f ca="1">VLOOKUP(C128,'zones in city -fixed'!$A$2:$C$62,3,0)</f>
        <v>12026.342807614868</v>
      </c>
      <c r="H128" s="11">
        <f t="shared" ca="1" si="5"/>
        <v>-0.31006770208946288</v>
      </c>
    </row>
    <row r="129" spans="1:8" x14ac:dyDescent="0.25">
      <c r="A129" t="s">
        <v>1438</v>
      </c>
      <c r="B129" t="s">
        <v>1439</v>
      </c>
      <c r="C129" t="s">
        <v>2583</v>
      </c>
      <c r="D129" s="2">
        <v>4250000</v>
      </c>
      <c r="E129" s="7">
        <v>288</v>
      </c>
      <c r="F129" s="2">
        <f t="shared" si="4"/>
        <v>14756.944444444445</v>
      </c>
      <c r="G129" s="2">
        <f ca="1">VLOOKUP(C129,'zones in city -fixed'!$A$2:$C$62,3,0)</f>
        <v>13207.08214502509</v>
      </c>
      <c r="H129" s="11">
        <f t="shared" ca="1" si="5"/>
        <v>-0.10502596287829991</v>
      </c>
    </row>
    <row r="130" spans="1:8" x14ac:dyDescent="0.25">
      <c r="A130" t="s">
        <v>1070</v>
      </c>
      <c r="B130" t="s">
        <v>957</v>
      </c>
      <c r="C130" t="s">
        <v>2560</v>
      </c>
      <c r="D130" s="2">
        <v>4390000</v>
      </c>
      <c r="E130" s="7">
        <v>247</v>
      </c>
      <c r="F130" s="2">
        <f t="shared" si="4"/>
        <v>17773.27935222672</v>
      </c>
      <c r="G130" s="2">
        <f ca="1">VLOOKUP(C130,'zones in city -fixed'!$A$2:$C$62,3,0)</f>
        <v>12660.552533667866</v>
      </c>
      <c r="H130" s="11">
        <f t="shared" ca="1" si="5"/>
        <v>-0.28766367293486039</v>
      </c>
    </row>
    <row r="131" spans="1:8" x14ac:dyDescent="0.25">
      <c r="A131" t="s">
        <v>848</v>
      </c>
      <c r="B131" t="s">
        <v>849</v>
      </c>
      <c r="C131" t="s">
        <v>2556</v>
      </c>
      <c r="D131" s="2">
        <v>9800000</v>
      </c>
      <c r="E131" s="7">
        <v>453</v>
      </c>
      <c r="F131" s="2">
        <f t="shared" si="4"/>
        <v>21633.55408388521</v>
      </c>
      <c r="G131" s="2">
        <f ca="1">VLOOKUP(C131,'zones in city -fixed'!$A$2:$C$62,3,0)</f>
        <v>14494.3016854457</v>
      </c>
      <c r="H131" s="11">
        <f t="shared" ca="1" si="5"/>
        <v>-0.33000829964215284</v>
      </c>
    </row>
    <row r="132" spans="1:8" x14ac:dyDescent="0.25">
      <c r="A132" t="s">
        <v>2502</v>
      </c>
      <c r="B132" t="s">
        <v>2503</v>
      </c>
      <c r="C132" t="s">
        <v>2556</v>
      </c>
      <c r="D132" s="2">
        <v>10000000</v>
      </c>
      <c r="E132" s="7">
        <v>457</v>
      </c>
      <c r="F132" s="2">
        <f t="shared" si="4"/>
        <v>21881.838074398249</v>
      </c>
      <c r="G132" s="2">
        <f ca="1">VLOOKUP(C132,'zones in city -fixed'!$A$2:$C$62,3,0)</f>
        <v>14494.3016854457</v>
      </c>
      <c r="H132" s="11">
        <f t="shared" ca="1" si="5"/>
        <v>-0.3376104129751315</v>
      </c>
    </row>
    <row r="133" spans="1:8" x14ac:dyDescent="0.25">
      <c r="A133" t="s">
        <v>1473</v>
      </c>
      <c r="B133" t="s">
        <v>1474</v>
      </c>
      <c r="C133" t="s">
        <v>2575</v>
      </c>
      <c r="D133" s="2">
        <v>810000</v>
      </c>
      <c r="E133" s="7">
        <v>162</v>
      </c>
      <c r="F133" s="2">
        <f t="shared" si="4"/>
        <v>5000</v>
      </c>
      <c r="G133" s="2">
        <f ca="1">VLOOKUP(C133,'zones in city -fixed'!$A$2:$C$62,3,0)</f>
        <v>14033.347645222477</v>
      </c>
      <c r="H133" s="11">
        <f t="shared" ca="1" si="5"/>
        <v>1.8066695290444952</v>
      </c>
    </row>
    <row r="134" spans="1:8" x14ac:dyDescent="0.25">
      <c r="A134" t="s">
        <v>1360</v>
      </c>
      <c r="B134" t="s">
        <v>1361</v>
      </c>
      <c r="C134" t="s">
        <v>2553</v>
      </c>
      <c r="D134" s="2">
        <v>5700000</v>
      </c>
      <c r="E134" s="7">
        <v>350</v>
      </c>
      <c r="F134" s="2">
        <f t="shared" si="4"/>
        <v>16285.714285714286</v>
      </c>
      <c r="G134" s="2">
        <f ca="1">VLOOKUP(C134,'zones in city -fixed'!$A$2:$C$62,3,0)</f>
        <v>15515.58281625989</v>
      </c>
      <c r="H134" s="11">
        <f t="shared" ca="1" si="5"/>
        <v>-4.7288774440182202E-2</v>
      </c>
    </row>
    <row r="135" spans="1:8" x14ac:dyDescent="0.25">
      <c r="A135" t="s">
        <v>1256</v>
      </c>
      <c r="B135" t="s">
        <v>1257</v>
      </c>
      <c r="C135" t="s">
        <v>2551</v>
      </c>
      <c r="D135" s="2">
        <v>1190000</v>
      </c>
      <c r="E135" s="7">
        <v>188</v>
      </c>
      <c r="F135" s="2">
        <f t="shared" si="4"/>
        <v>6329.7872340425529</v>
      </c>
      <c r="G135" s="2">
        <f ca="1">VLOOKUP(C135,'zones in city -fixed'!$A$2:$C$62,3,0)</f>
        <v>14041.397753695308</v>
      </c>
      <c r="H135" s="11">
        <f t="shared" ca="1" si="5"/>
        <v>1.2183048552056452</v>
      </c>
    </row>
    <row r="136" spans="1:8" x14ac:dyDescent="0.25">
      <c r="A136" t="s">
        <v>1743</v>
      </c>
      <c r="B136" t="s">
        <v>1561</v>
      </c>
      <c r="C136" t="s">
        <v>2560</v>
      </c>
      <c r="D136" s="2">
        <v>2500000</v>
      </c>
      <c r="E136" s="7">
        <v>241</v>
      </c>
      <c r="F136" s="2">
        <f t="shared" si="4"/>
        <v>10373.443983402489</v>
      </c>
      <c r="G136" s="2">
        <f ca="1">VLOOKUP(C136,'zones in city -fixed'!$A$2:$C$62,3,0)</f>
        <v>12660.552533667866</v>
      </c>
      <c r="H136" s="11">
        <f t="shared" ca="1" si="5"/>
        <v>0.22047726424558234</v>
      </c>
    </row>
    <row r="137" spans="1:8" x14ac:dyDescent="0.25">
      <c r="A137" t="s">
        <v>1948</v>
      </c>
      <c r="B137" t="s">
        <v>1949</v>
      </c>
      <c r="C137" t="s">
        <v>2538</v>
      </c>
      <c r="D137" s="2">
        <v>1082500</v>
      </c>
      <c r="E137" s="7">
        <v>137</v>
      </c>
      <c r="F137" s="2">
        <f t="shared" si="4"/>
        <v>7901.4598540145989</v>
      </c>
      <c r="G137" s="2">
        <f ca="1">VLOOKUP(C137,'zones in city -fixed'!$A$2:$C$62,3,0)</f>
        <v>15873.658110797927</v>
      </c>
      <c r="H137" s="11">
        <f t="shared" ca="1" si="5"/>
        <v>1.0089525738377052</v>
      </c>
    </row>
    <row r="138" spans="1:8" x14ac:dyDescent="0.25">
      <c r="A138" t="s">
        <v>2335</v>
      </c>
      <c r="B138" t="s">
        <v>2632</v>
      </c>
      <c r="C138" t="s">
        <v>2543</v>
      </c>
      <c r="D138" s="2">
        <v>1300000</v>
      </c>
      <c r="E138" s="7">
        <v>150</v>
      </c>
      <c r="F138" s="2">
        <f t="shared" si="4"/>
        <v>8666.6666666666661</v>
      </c>
      <c r="G138" s="2">
        <f ca="1">VLOOKUP(C138,'zones in city -fixed'!$A$2:$C$62,3,0)</f>
        <v>15063.187429333389</v>
      </c>
      <c r="H138" s="11">
        <f t="shared" ca="1" si="5"/>
        <v>0.73806008800000655</v>
      </c>
    </row>
    <row r="139" spans="1:8" x14ac:dyDescent="0.25">
      <c r="A139" t="s">
        <v>1302</v>
      </c>
      <c r="B139" t="s">
        <v>2614</v>
      </c>
      <c r="C139" t="s">
        <v>2534</v>
      </c>
      <c r="D139" s="2">
        <v>1800000</v>
      </c>
      <c r="E139" s="7">
        <v>345</v>
      </c>
      <c r="F139" s="2">
        <f t="shared" si="4"/>
        <v>5217.391304347826</v>
      </c>
      <c r="G139" s="2">
        <f ca="1">VLOOKUP(C139,'zones in city -fixed'!$A$2:$C$62,3,0)</f>
        <v>13635.711513374365</v>
      </c>
      <c r="H139" s="11">
        <f t="shared" ca="1" si="5"/>
        <v>1.6135113733967534</v>
      </c>
    </row>
    <row r="140" spans="1:8" x14ac:dyDescent="0.25">
      <c r="A140" t="s">
        <v>767</v>
      </c>
      <c r="B140" t="s">
        <v>768</v>
      </c>
      <c r="C140" t="s">
        <v>2563</v>
      </c>
      <c r="D140" s="2">
        <v>2550000</v>
      </c>
      <c r="E140" s="7">
        <v>191</v>
      </c>
      <c r="F140" s="2">
        <f t="shared" si="4"/>
        <v>13350.785340314136</v>
      </c>
      <c r="G140" s="2">
        <f ca="1">VLOOKUP(C140,'zones in city -fixed'!$A$2:$C$62,3,0)</f>
        <v>14326.182369788621</v>
      </c>
      <c r="H140" s="11">
        <f t="shared" ca="1" si="5"/>
        <v>7.3059150050833965E-2</v>
      </c>
    </row>
    <row r="141" spans="1:8" x14ac:dyDescent="0.25">
      <c r="A141" t="s">
        <v>1237</v>
      </c>
      <c r="B141" t="s">
        <v>1238</v>
      </c>
      <c r="C141" t="s">
        <v>2538</v>
      </c>
      <c r="D141" s="2">
        <v>2600000</v>
      </c>
      <c r="E141" s="7">
        <v>199</v>
      </c>
      <c r="F141" s="2">
        <f t="shared" si="4"/>
        <v>13065.326633165829</v>
      </c>
      <c r="G141" s="2">
        <f ca="1">VLOOKUP(C141,'zones in city -fixed'!$A$2:$C$62,3,0)</f>
        <v>15873.658110797927</v>
      </c>
      <c r="H141" s="11">
        <f t="shared" ca="1" si="5"/>
        <v>0.21494537078799514</v>
      </c>
    </row>
    <row r="142" spans="1:8" x14ac:dyDescent="0.25">
      <c r="A142" t="s">
        <v>668</v>
      </c>
      <c r="B142" t="s">
        <v>669</v>
      </c>
      <c r="C142" t="s">
        <v>2563</v>
      </c>
      <c r="D142" s="2">
        <v>2150000</v>
      </c>
      <c r="E142" s="7">
        <v>133</v>
      </c>
      <c r="F142" s="2">
        <f t="shared" si="4"/>
        <v>16165.413533834586</v>
      </c>
      <c r="G142" s="2">
        <f ca="1">VLOOKUP(C142,'zones in city -fixed'!$A$2:$C$62,3,0)</f>
        <v>14326.182369788621</v>
      </c>
      <c r="H142" s="11">
        <f t="shared" ca="1" si="5"/>
        <v>-0.11377569526423881</v>
      </c>
    </row>
    <row r="143" spans="1:8" x14ac:dyDescent="0.25">
      <c r="A143" t="s">
        <v>480</v>
      </c>
      <c r="B143" t="s">
        <v>481</v>
      </c>
      <c r="C143" t="s">
        <v>2548</v>
      </c>
      <c r="D143" s="2">
        <v>2400000</v>
      </c>
      <c r="E143" s="7">
        <v>196</v>
      </c>
      <c r="F143" s="2">
        <f t="shared" si="4"/>
        <v>12244.897959183674</v>
      </c>
      <c r="G143" s="2">
        <f ca="1">VLOOKUP(C143,'zones in city -fixed'!$A$2:$C$62,3,0)</f>
        <v>12023.108649611431</v>
      </c>
      <c r="H143" s="11">
        <f t="shared" ca="1" si="5"/>
        <v>-1.8112793615066458E-2</v>
      </c>
    </row>
    <row r="144" spans="1:8" x14ac:dyDescent="0.25">
      <c r="A144" t="s">
        <v>1092</v>
      </c>
      <c r="B144" t="s">
        <v>1093</v>
      </c>
      <c r="C144" t="s">
        <v>2582</v>
      </c>
      <c r="D144" s="2">
        <v>3500000</v>
      </c>
      <c r="E144" s="7">
        <v>254</v>
      </c>
      <c r="F144" s="2">
        <f t="shared" si="4"/>
        <v>13779.527559055117</v>
      </c>
      <c r="G144" s="2">
        <f ca="1">VLOOKUP(C144,'zones in city -fixed'!$A$2:$C$62,3,0)</f>
        <v>12285.076368446973</v>
      </c>
      <c r="H144" s="11">
        <f t="shared" ca="1" si="5"/>
        <v>-0.10845445783270535</v>
      </c>
    </row>
    <row r="145" spans="1:8" x14ac:dyDescent="0.25">
      <c r="A145" t="s">
        <v>545</v>
      </c>
      <c r="B145" t="s">
        <v>546</v>
      </c>
      <c r="C145" t="s">
        <v>2542</v>
      </c>
      <c r="D145" s="2">
        <v>5500000</v>
      </c>
      <c r="E145" s="7">
        <v>464</v>
      </c>
      <c r="F145" s="2">
        <f t="shared" si="4"/>
        <v>11853.448275862069</v>
      </c>
      <c r="G145" s="2">
        <f ca="1">VLOOKUP(C145,'zones in city -fixed'!$A$2:$C$62,3,0)</f>
        <v>14501.376334153272</v>
      </c>
      <c r="H145" s="11">
        <f t="shared" ca="1" si="5"/>
        <v>0.22338883982674873</v>
      </c>
    </row>
    <row r="146" spans="1:8" x14ac:dyDescent="0.25">
      <c r="A146" t="s">
        <v>2029</v>
      </c>
      <c r="B146" t="s">
        <v>396</v>
      </c>
      <c r="C146" t="s">
        <v>2537</v>
      </c>
      <c r="D146" s="2">
        <v>9500000</v>
      </c>
      <c r="E146" s="7">
        <v>490</v>
      </c>
      <c r="F146" s="2">
        <f t="shared" si="4"/>
        <v>19387.755102040817</v>
      </c>
      <c r="G146" s="2">
        <f ca="1">VLOOKUP(C146,'zones in city -fixed'!$A$2:$C$62,3,0)</f>
        <v>13960.937187345806</v>
      </c>
      <c r="H146" s="11">
        <f t="shared" ca="1" si="5"/>
        <v>-0.27990955560005848</v>
      </c>
    </row>
    <row r="147" spans="1:8" x14ac:dyDescent="0.25">
      <c r="A147" t="s">
        <v>332</v>
      </c>
      <c r="B147" t="s">
        <v>49</v>
      </c>
      <c r="C147" t="s">
        <v>2537</v>
      </c>
      <c r="D147" s="2">
        <v>1500000</v>
      </c>
      <c r="E147" s="7">
        <v>90</v>
      </c>
      <c r="F147" s="2">
        <f t="shared" si="4"/>
        <v>16666.666666666668</v>
      </c>
      <c r="G147" s="2">
        <f ca="1">VLOOKUP(C147,'zones in city -fixed'!$A$2:$C$62,3,0)</f>
        <v>13960.937187345806</v>
      </c>
      <c r="H147" s="11">
        <f t="shared" ca="1" si="5"/>
        <v>-0.16234376875925172</v>
      </c>
    </row>
    <row r="148" spans="1:8" x14ac:dyDescent="0.25">
      <c r="A148" t="s">
        <v>1292</v>
      </c>
      <c r="B148" t="s">
        <v>1293</v>
      </c>
      <c r="C148" t="s">
        <v>2537</v>
      </c>
      <c r="D148" s="2">
        <v>930000</v>
      </c>
      <c r="E148" s="7">
        <v>131</v>
      </c>
      <c r="F148" s="2">
        <f t="shared" si="4"/>
        <v>7099.2366412213742</v>
      </c>
      <c r="G148" s="2">
        <f ca="1">VLOOKUP(C148,'zones in city -fixed'!$A$2:$C$62,3,0)</f>
        <v>13960.937187345806</v>
      </c>
      <c r="H148" s="11">
        <f t="shared" ca="1" si="5"/>
        <v>0.96654061456161355</v>
      </c>
    </row>
    <row r="149" spans="1:8" x14ac:dyDescent="0.25">
      <c r="A149" t="s">
        <v>1292</v>
      </c>
      <c r="B149" t="s">
        <v>1293</v>
      </c>
      <c r="C149" t="s">
        <v>2537</v>
      </c>
      <c r="D149" s="2">
        <v>990000</v>
      </c>
      <c r="E149" s="7">
        <v>131</v>
      </c>
      <c r="F149" s="2">
        <f t="shared" si="4"/>
        <v>7557.2519083969464</v>
      </c>
      <c r="G149" s="2">
        <f ca="1">VLOOKUP(C149,'zones in city -fixed'!$A$2:$C$62,3,0)</f>
        <v>13960.937187345806</v>
      </c>
      <c r="H149" s="11">
        <f t="shared" ca="1" si="5"/>
        <v>0.84735633489121276</v>
      </c>
    </row>
    <row r="150" spans="1:8" x14ac:dyDescent="0.25">
      <c r="A150" t="s">
        <v>2488</v>
      </c>
      <c r="B150" t="s">
        <v>2489</v>
      </c>
      <c r="C150" t="s">
        <v>2537</v>
      </c>
      <c r="D150" s="2">
        <v>1525000</v>
      </c>
      <c r="E150" s="7">
        <v>101</v>
      </c>
      <c r="F150" s="2">
        <f t="shared" si="4"/>
        <v>15099.009900990099</v>
      </c>
      <c r="G150" s="2">
        <f ca="1">VLOOKUP(C150,'zones in city -fixed'!$A$2:$C$62,3,0)</f>
        <v>13960.937187345806</v>
      </c>
      <c r="H150" s="11">
        <f t="shared" ca="1" si="5"/>
        <v>-7.5373996116769537E-2</v>
      </c>
    </row>
    <row r="151" spans="1:8" x14ac:dyDescent="0.25">
      <c r="A151" t="s">
        <v>1901</v>
      </c>
      <c r="B151" t="s">
        <v>30</v>
      </c>
      <c r="C151" t="s">
        <v>2553</v>
      </c>
      <c r="D151" s="2">
        <v>3250000</v>
      </c>
      <c r="E151" s="7">
        <v>170</v>
      </c>
      <c r="F151" s="2">
        <f t="shared" si="4"/>
        <v>19117.647058823528</v>
      </c>
      <c r="G151" s="2">
        <f ca="1">VLOOKUP(C151,'zones in city -fixed'!$A$2:$C$62,3,0)</f>
        <v>15515.58281625989</v>
      </c>
      <c r="H151" s="11">
        <f t="shared" ca="1" si="5"/>
        <v>-0.18841566807255949</v>
      </c>
    </row>
    <row r="152" spans="1:8" x14ac:dyDescent="0.25">
      <c r="A152" t="s">
        <v>1290</v>
      </c>
      <c r="B152" t="s">
        <v>1101</v>
      </c>
      <c r="C152" t="s">
        <v>2575</v>
      </c>
      <c r="D152" s="2">
        <v>2200000</v>
      </c>
      <c r="E152" s="7">
        <v>154</v>
      </c>
      <c r="F152" s="2">
        <f t="shared" si="4"/>
        <v>14285.714285714286</v>
      </c>
      <c r="G152" s="2">
        <f ca="1">VLOOKUP(C152,'zones in city -fixed'!$A$2:$C$62,3,0)</f>
        <v>14033.347645222477</v>
      </c>
      <c r="H152" s="11">
        <f t="shared" ca="1" si="5"/>
        <v>-1.7665664834426664E-2</v>
      </c>
    </row>
    <row r="153" spans="1:8" x14ac:dyDescent="0.25">
      <c r="A153" t="s">
        <v>644</v>
      </c>
      <c r="B153" t="s">
        <v>42</v>
      </c>
      <c r="C153" t="s">
        <v>2566</v>
      </c>
      <c r="D153" s="2">
        <v>4200000</v>
      </c>
      <c r="E153" s="7">
        <v>210</v>
      </c>
      <c r="F153" s="2">
        <f t="shared" si="4"/>
        <v>20000</v>
      </c>
      <c r="G153" s="2">
        <f ca="1">VLOOKUP(C153,'zones in city -fixed'!$A$2:$C$62,3,0)</f>
        <v>15600.580770122673</v>
      </c>
      <c r="H153" s="11">
        <f t="shared" ca="1" si="5"/>
        <v>-0.2199709614938663</v>
      </c>
    </row>
    <row r="154" spans="1:8" x14ac:dyDescent="0.25">
      <c r="A154" t="s">
        <v>939</v>
      </c>
      <c r="B154" t="s">
        <v>940</v>
      </c>
      <c r="C154" t="s">
        <v>2560</v>
      </c>
      <c r="D154" s="2">
        <v>5200000</v>
      </c>
      <c r="E154" s="7">
        <v>245</v>
      </c>
      <c r="F154" s="2">
        <f t="shared" si="4"/>
        <v>21224.489795918369</v>
      </c>
      <c r="G154" s="2">
        <f ca="1">VLOOKUP(C154,'zones in city -fixed'!$A$2:$C$62,3,0)</f>
        <v>12660.552533667866</v>
      </c>
      <c r="H154" s="11">
        <f t="shared" ca="1" si="5"/>
        <v>-0.40349319793295635</v>
      </c>
    </row>
    <row r="155" spans="1:8" x14ac:dyDescent="0.25">
      <c r="A155" t="s">
        <v>1349</v>
      </c>
      <c r="B155" t="s">
        <v>1350</v>
      </c>
      <c r="C155" t="s">
        <v>2556</v>
      </c>
      <c r="D155" s="2">
        <v>3800000</v>
      </c>
      <c r="E155" s="7">
        <v>346</v>
      </c>
      <c r="F155" s="2">
        <f t="shared" si="4"/>
        <v>10982.658959537572</v>
      </c>
      <c r="G155" s="2">
        <f ca="1">VLOOKUP(C155,'zones in city -fixed'!$A$2:$C$62,3,0)</f>
        <v>14494.3016854457</v>
      </c>
      <c r="H155" s="11">
        <f t="shared" ca="1" si="5"/>
        <v>0.31974431135900327</v>
      </c>
    </row>
    <row r="156" spans="1:8" x14ac:dyDescent="0.25">
      <c r="A156" t="s">
        <v>2426</v>
      </c>
      <c r="B156" t="s">
        <v>2427</v>
      </c>
      <c r="C156" t="s">
        <v>2560</v>
      </c>
      <c r="D156" s="2">
        <v>3300000</v>
      </c>
      <c r="E156" s="7">
        <v>130</v>
      </c>
      <c r="F156" s="2">
        <f t="shared" si="4"/>
        <v>25384.615384615383</v>
      </c>
      <c r="G156" s="2">
        <f ca="1">VLOOKUP(C156,'zones in city -fixed'!$A$2:$C$62,3,0)</f>
        <v>12660.552533667866</v>
      </c>
      <c r="H156" s="11">
        <f t="shared" ca="1" si="5"/>
        <v>-0.50125096079490228</v>
      </c>
    </row>
    <row r="157" spans="1:8" x14ac:dyDescent="0.25">
      <c r="A157" t="s">
        <v>2009</v>
      </c>
      <c r="B157" t="s">
        <v>415</v>
      </c>
      <c r="C157" t="s">
        <v>2557</v>
      </c>
      <c r="D157" s="2">
        <v>4250000</v>
      </c>
      <c r="E157" s="7">
        <v>290</v>
      </c>
      <c r="F157" s="2">
        <f t="shared" si="4"/>
        <v>14655.172413793103</v>
      </c>
      <c r="G157" s="2">
        <f ca="1">VLOOKUP(C157,'zones in city -fixed'!$A$2:$C$62,3,0)</f>
        <v>14890.051733037417</v>
      </c>
      <c r="H157" s="11">
        <f t="shared" ca="1" si="5"/>
        <v>1.6027059430788526E-2</v>
      </c>
    </row>
    <row r="158" spans="1:8" x14ac:dyDescent="0.25">
      <c r="A158" t="s">
        <v>969</v>
      </c>
      <c r="B158" t="s">
        <v>970</v>
      </c>
      <c r="C158" t="s">
        <v>2533</v>
      </c>
      <c r="D158" s="2">
        <v>4299000</v>
      </c>
      <c r="E158" s="7">
        <v>387</v>
      </c>
      <c r="F158" s="2">
        <f t="shared" si="4"/>
        <v>11108.527131782947</v>
      </c>
      <c r="G158" s="2">
        <f ca="1">VLOOKUP(C158,'zones in city -fixed'!$A$2:$C$62,3,0)</f>
        <v>17218.582041450616</v>
      </c>
      <c r="H158" s="11">
        <f t="shared" ca="1" si="5"/>
        <v>0.55003285648787803</v>
      </c>
    </row>
    <row r="159" spans="1:8" x14ac:dyDescent="0.25">
      <c r="A159" t="s">
        <v>1599</v>
      </c>
      <c r="B159" t="s">
        <v>144</v>
      </c>
      <c r="C159" t="s">
        <v>2559</v>
      </c>
      <c r="D159" s="2">
        <v>3965500</v>
      </c>
      <c r="E159" s="7">
        <v>250</v>
      </c>
      <c r="F159" s="2">
        <f t="shared" si="4"/>
        <v>15862</v>
      </c>
      <c r="G159" s="2">
        <f ca="1">VLOOKUP(C159,'zones in city -fixed'!$A$2:$C$62,3,0)</f>
        <v>15533.82106571708</v>
      </c>
      <c r="H159" s="11">
        <f t="shared" ca="1" si="5"/>
        <v>-2.0689631464059999E-2</v>
      </c>
    </row>
    <row r="160" spans="1:8" x14ac:dyDescent="0.25">
      <c r="A160" t="s">
        <v>2055</v>
      </c>
      <c r="B160" t="s">
        <v>2019</v>
      </c>
      <c r="C160" t="s">
        <v>2571</v>
      </c>
      <c r="D160" s="2">
        <v>3800000</v>
      </c>
      <c r="E160" s="7">
        <v>280</v>
      </c>
      <c r="F160" s="2">
        <f t="shared" si="4"/>
        <v>13571.428571428571</v>
      </c>
      <c r="G160" s="2">
        <f ca="1">VLOOKUP(C160,'zones in city -fixed'!$A$2:$C$62,3,0)</f>
        <v>15776.396472786832</v>
      </c>
      <c r="H160" s="11">
        <f t="shared" ca="1" si="5"/>
        <v>0.16247131904745071</v>
      </c>
    </row>
    <row r="161" spans="1:8" x14ac:dyDescent="0.25">
      <c r="A161" t="s">
        <v>2018</v>
      </c>
      <c r="B161" t="s">
        <v>2019</v>
      </c>
      <c r="C161" t="s">
        <v>2571</v>
      </c>
      <c r="D161" s="2">
        <v>3450000</v>
      </c>
      <c r="E161" s="7">
        <v>230</v>
      </c>
      <c r="F161" s="2">
        <f t="shared" si="4"/>
        <v>15000</v>
      </c>
      <c r="G161" s="2">
        <f ca="1">VLOOKUP(C161,'zones in city -fixed'!$A$2:$C$62,3,0)</f>
        <v>15776.396472786832</v>
      </c>
      <c r="H161" s="11">
        <f t="shared" ca="1" si="5"/>
        <v>5.1759764852455481E-2</v>
      </c>
    </row>
    <row r="162" spans="1:8" x14ac:dyDescent="0.25">
      <c r="A162" t="s">
        <v>143</v>
      </c>
      <c r="B162" t="s">
        <v>144</v>
      </c>
      <c r="C162" t="s">
        <v>2559</v>
      </c>
      <c r="D162" s="2">
        <v>4200000</v>
      </c>
      <c r="E162" s="7">
        <v>206</v>
      </c>
      <c r="F162" s="2">
        <f t="shared" si="4"/>
        <v>20388.349514563106</v>
      </c>
      <c r="G162" s="2">
        <f ca="1">VLOOKUP(C162,'zones in city -fixed'!$A$2:$C$62,3,0)</f>
        <v>15533.82106571708</v>
      </c>
      <c r="H162" s="11">
        <f t="shared" ca="1" si="5"/>
        <v>-0.23810306201482889</v>
      </c>
    </row>
    <row r="163" spans="1:8" x14ac:dyDescent="0.25">
      <c r="A163" t="s">
        <v>152</v>
      </c>
      <c r="B163" t="s">
        <v>144</v>
      </c>
      <c r="C163" t="s">
        <v>2559</v>
      </c>
      <c r="D163" s="2">
        <v>3390000</v>
      </c>
      <c r="E163" s="7">
        <v>128</v>
      </c>
      <c r="F163" s="2">
        <f t="shared" si="4"/>
        <v>26484.375</v>
      </c>
      <c r="G163" s="2">
        <f ca="1">VLOOKUP(C163,'zones in city -fixed'!$A$2:$C$62,3,0)</f>
        <v>15533.82106571708</v>
      </c>
      <c r="H163" s="11">
        <f t="shared" ca="1" si="5"/>
        <v>-0.41347224294637575</v>
      </c>
    </row>
    <row r="164" spans="1:8" x14ac:dyDescent="0.25">
      <c r="A164" t="s">
        <v>152</v>
      </c>
      <c r="B164" t="s">
        <v>144</v>
      </c>
      <c r="C164" t="s">
        <v>2559</v>
      </c>
      <c r="D164" s="2">
        <v>3390000</v>
      </c>
      <c r="E164" s="7">
        <v>128</v>
      </c>
      <c r="F164" s="2">
        <f t="shared" si="4"/>
        <v>26484.375</v>
      </c>
      <c r="G164" s="2">
        <f ca="1">VLOOKUP(C164,'zones in city -fixed'!$A$2:$C$62,3,0)</f>
        <v>15533.82106571708</v>
      </c>
      <c r="H164" s="11">
        <f t="shared" ca="1" si="5"/>
        <v>-0.41347224294637575</v>
      </c>
    </row>
    <row r="165" spans="1:8" x14ac:dyDescent="0.25">
      <c r="A165" t="s">
        <v>864</v>
      </c>
      <c r="B165" t="s">
        <v>865</v>
      </c>
      <c r="C165" t="s">
        <v>2594</v>
      </c>
      <c r="D165" s="2">
        <v>3500000</v>
      </c>
      <c r="E165" s="7">
        <v>235</v>
      </c>
      <c r="F165" s="2">
        <f t="shared" si="4"/>
        <v>14893.617021276596</v>
      </c>
      <c r="G165" s="2">
        <f ca="1">VLOOKUP(C165,'zones in city -fixed'!$A$2:$C$62,3,0)</f>
        <v>16924.924844005855</v>
      </c>
      <c r="H165" s="11">
        <f t="shared" ca="1" si="5"/>
        <v>0.13638781095467878</v>
      </c>
    </row>
    <row r="166" spans="1:8" x14ac:dyDescent="0.25">
      <c r="A166" t="s">
        <v>864</v>
      </c>
      <c r="B166" t="s">
        <v>865</v>
      </c>
      <c r="C166" t="s">
        <v>2594</v>
      </c>
      <c r="D166" s="2">
        <v>3280000</v>
      </c>
      <c r="E166" s="7">
        <v>214</v>
      </c>
      <c r="F166" s="2">
        <f t="shared" si="4"/>
        <v>15327.102803738318</v>
      </c>
      <c r="G166" s="2">
        <f ca="1">VLOOKUP(C166,'zones in city -fixed'!$A$2:$C$62,3,0)</f>
        <v>16924.924844005855</v>
      </c>
      <c r="H166" s="11">
        <f t="shared" ca="1" si="5"/>
        <v>0.10424814531013804</v>
      </c>
    </row>
    <row r="167" spans="1:8" x14ac:dyDescent="0.25">
      <c r="A167" t="s">
        <v>864</v>
      </c>
      <c r="B167" t="s">
        <v>1029</v>
      </c>
      <c r="C167" t="s">
        <v>2594</v>
      </c>
      <c r="D167" s="2">
        <v>3135000</v>
      </c>
      <c r="E167" s="7">
        <v>180</v>
      </c>
      <c r="F167" s="2">
        <f t="shared" si="4"/>
        <v>17416.666666666668</v>
      </c>
      <c r="G167" s="2">
        <f ca="1">VLOOKUP(C167,'zones in city -fixed'!$A$2:$C$62,3,0)</f>
        <v>16924.924844005855</v>
      </c>
      <c r="H167" s="11">
        <f t="shared" ca="1" si="5"/>
        <v>-2.8233980248467794E-2</v>
      </c>
    </row>
    <row r="168" spans="1:8" x14ac:dyDescent="0.25">
      <c r="A168" t="s">
        <v>864</v>
      </c>
      <c r="B168" t="s">
        <v>1029</v>
      </c>
      <c r="C168" t="s">
        <v>2594</v>
      </c>
      <c r="D168" s="2">
        <v>2995000</v>
      </c>
      <c r="E168" s="7">
        <v>162</v>
      </c>
      <c r="F168" s="2">
        <f t="shared" si="4"/>
        <v>18487.654320987655</v>
      </c>
      <c r="G168" s="2">
        <f ca="1">VLOOKUP(C168,'zones in city -fixed'!$A$2:$C$62,3,0)</f>
        <v>16924.924844005855</v>
      </c>
      <c r="H168" s="11">
        <f t="shared" ca="1" si="5"/>
        <v>-8.4528272210701694E-2</v>
      </c>
    </row>
    <row r="169" spans="1:8" x14ac:dyDescent="0.25">
      <c r="A169" t="s">
        <v>1254</v>
      </c>
      <c r="B169" t="s">
        <v>1255</v>
      </c>
      <c r="C169" t="s">
        <v>2564</v>
      </c>
      <c r="D169" s="2">
        <v>10000000</v>
      </c>
      <c r="E169" s="7">
        <v>485</v>
      </c>
      <c r="F169" s="2">
        <f t="shared" si="4"/>
        <v>20618.556701030928</v>
      </c>
      <c r="G169" s="2">
        <f ca="1">VLOOKUP(C169,'zones in city -fixed'!$A$2:$C$62,3,0)</f>
        <v>12026.342807614868</v>
      </c>
      <c r="H169" s="11">
        <f t="shared" ca="1" si="5"/>
        <v>-0.41672237383067889</v>
      </c>
    </row>
    <row r="170" spans="1:8" x14ac:dyDescent="0.25">
      <c r="A170" t="s">
        <v>1509</v>
      </c>
      <c r="B170" t="s">
        <v>1510</v>
      </c>
      <c r="C170" t="s">
        <v>2594</v>
      </c>
      <c r="D170" s="2">
        <v>8500000</v>
      </c>
      <c r="E170" s="7">
        <v>450</v>
      </c>
      <c r="F170" s="2">
        <f t="shared" si="4"/>
        <v>18888.888888888891</v>
      </c>
      <c r="G170" s="2">
        <f ca="1">VLOOKUP(C170,'zones in city -fixed'!$A$2:$C$62,3,0)</f>
        <v>16924.924844005855</v>
      </c>
      <c r="H170" s="11">
        <f t="shared" ca="1" si="5"/>
        <v>-0.10397456708204311</v>
      </c>
    </row>
    <row r="171" spans="1:8" x14ac:dyDescent="0.25">
      <c r="A171" t="s">
        <v>1509</v>
      </c>
      <c r="B171" t="s">
        <v>2377</v>
      </c>
      <c r="C171" t="s">
        <v>2571</v>
      </c>
      <c r="D171" s="2">
        <v>4700000</v>
      </c>
      <c r="E171" s="7">
        <v>225</v>
      </c>
      <c r="F171" s="2">
        <f t="shared" si="4"/>
        <v>20888.888888888891</v>
      </c>
      <c r="G171" s="2">
        <f ca="1">VLOOKUP(C171,'zones in city -fixed'!$A$2:$C$62,3,0)</f>
        <v>15776.396472786832</v>
      </c>
      <c r="H171" s="11">
        <f t="shared" ca="1" si="5"/>
        <v>-0.2447469773665879</v>
      </c>
    </row>
    <row r="172" spans="1:8" x14ac:dyDescent="0.25">
      <c r="A172" t="s">
        <v>1509</v>
      </c>
      <c r="B172" t="s">
        <v>2377</v>
      </c>
      <c r="C172" t="s">
        <v>2571</v>
      </c>
      <c r="D172" s="2">
        <v>4900000</v>
      </c>
      <c r="E172" s="7">
        <v>225</v>
      </c>
      <c r="F172" s="2">
        <f t="shared" si="4"/>
        <v>21777.777777777777</v>
      </c>
      <c r="G172" s="2">
        <f ca="1">VLOOKUP(C172,'zones in city -fixed'!$A$2:$C$62,3,0)</f>
        <v>15776.396472786832</v>
      </c>
      <c r="H172" s="11">
        <f t="shared" ca="1" si="5"/>
        <v>-0.27557363135162505</v>
      </c>
    </row>
    <row r="173" spans="1:8" x14ac:dyDescent="0.25">
      <c r="A173" t="s">
        <v>1920</v>
      </c>
      <c r="B173" t="s">
        <v>1921</v>
      </c>
      <c r="C173" t="s">
        <v>2553</v>
      </c>
      <c r="D173" s="2">
        <v>2720000</v>
      </c>
      <c r="E173" s="7">
        <v>194</v>
      </c>
      <c r="F173" s="2">
        <f t="shared" si="4"/>
        <v>14020.618556701031</v>
      </c>
      <c r="G173" s="2">
        <f ca="1">VLOOKUP(C173,'zones in city -fixed'!$A$2:$C$62,3,0)</f>
        <v>15515.58281625989</v>
      </c>
      <c r="H173" s="11">
        <f t="shared" ca="1" si="5"/>
        <v>0.10662612733618326</v>
      </c>
    </row>
    <row r="174" spans="1:8" x14ac:dyDescent="0.25">
      <c r="A174" t="s">
        <v>155</v>
      </c>
      <c r="B174" t="s">
        <v>1989</v>
      </c>
      <c r="C174" t="s">
        <v>2570</v>
      </c>
      <c r="D174" s="2">
        <v>1590000</v>
      </c>
      <c r="E174" s="7">
        <v>200</v>
      </c>
      <c r="F174" s="2">
        <f t="shared" si="4"/>
        <v>7950</v>
      </c>
      <c r="G174" s="2">
        <f ca="1">VLOOKUP(C174,'zones in city -fixed'!$A$2:$C$62,3,0)</f>
        <v>14836.864239686583</v>
      </c>
      <c r="H174" s="11">
        <f t="shared" ca="1" si="5"/>
        <v>0.8662722314071174</v>
      </c>
    </row>
    <row r="175" spans="1:8" x14ac:dyDescent="0.25">
      <c r="A175" t="s">
        <v>155</v>
      </c>
      <c r="B175" t="s">
        <v>127</v>
      </c>
      <c r="C175" t="s">
        <v>2570</v>
      </c>
      <c r="D175" s="2">
        <v>1580000</v>
      </c>
      <c r="E175" s="7">
        <v>93</v>
      </c>
      <c r="F175" s="2">
        <f t="shared" si="4"/>
        <v>16989.247311827956</v>
      </c>
      <c r="G175" s="2">
        <f ca="1">VLOOKUP(C175,'zones in city -fixed'!$A$2:$C$62,3,0)</f>
        <v>14836.864239686583</v>
      </c>
      <c r="H175" s="11">
        <f t="shared" ca="1" si="5"/>
        <v>-0.12669090234756175</v>
      </c>
    </row>
    <row r="176" spans="1:8" x14ac:dyDescent="0.25">
      <c r="A176" t="s">
        <v>126</v>
      </c>
      <c r="B176" t="s">
        <v>127</v>
      </c>
      <c r="C176" t="s">
        <v>2570</v>
      </c>
      <c r="D176" s="2">
        <v>1800000</v>
      </c>
      <c r="E176" s="7">
        <v>213</v>
      </c>
      <c r="F176" s="2">
        <f t="shared" si="4"/>
        <v>8450.7042253521122</v>
      </c>
      <c r="G176" s="2">
        <f ca="1">VLOOKUP(C176,'zones in city -fixed'!$A$2:$C$62,3,0)</f>
        <v>14836.864239686583</v>
      </c>
      <c r="H176" s="11">
        <f t="shared" ca="1" si="5"/>
        <v>0.75569560169624572</v>
      </c>
    </row>
    <row r="177" spans="1:8" x14ac:dyDescent="0.25">
      <c r="A177" t="s">
        <v>862</v>
      </c>
      <c r="B177" t="s">
        <v>1442</v>
      </c>
      <c r="C177" t="s">
        <v>2546</v>
      </c>
      <c r="D177" s="2">
        <v>11500000</v>
      </c>
      <c r="E177" s="7">
        <v>862</v>
      </c>
      <c r="F177" s="2">
        <f t="shared" si="4"/>
        <v>13341.067285382831</v>
      </c>
      <c r="G177" s="2">
        <f ca="1">VLOOKUP(C177,'zones in city -fixed'!$A$2:$C$62,3,0)</f>
        <v>15070.292664304427</v>
      </c>
      <c r="H177" s="11">
        <f t="shared" ca="1" si="5"/>
        <v>0.12961671970699262</v>
      </c>
    </row>
    <row r="178" spans="1:8" x14ac:dyDescent="0.25">
      <c r="A178" t="s">
        <v>1539</v>
      </c>
      <c r="B178" t="s">
        <v>1540</v>
      </c>
      <c r="C178" t="s">
        <v>2560</v>
      </c>
      <c r="D178" s="2">
        <v>4500000</v>
      </c>
      <c r="E178" s="7">
        <v>247</v>
      </c>
      <c r="F178" s="2">
        <f t="shared" si="4"/>
        <v>18218.623481781375</v>
      </c>
      <c r="G178" s="2">
        <f ca="1">VLOOKUP(C178,'zones in city -fixed'!$A$2:$C$62,3,0)</f>
        <v>12660.552533667866</v>
      </c>
      <c r="H178" s="11">
        <f t="shared" ca="1" si="5"/>
        <v>-0.30507633870756379</v>
      </c>
    </row>
    <row r="179" spans="1:8" x14ac:dyDescent="0.25">
      <c r="A179" t="s">
        <v>1495</v>
      </c>
      <c r="B179" t="s">
        <v>1496</v>
      </c>
      <c r="C179" t="s">
        <v>2584</v>
      </c>
      <c r="D179" s="2">
        <v>5100000</v>
      </c>
      <c r="E179" s="7">
        <v>271</v>
      </c>
      <c r="F179" s="2">
        <f t="shared" si="4"/>
        <v>18819.18819188192</v>
      </c>
      <c r="G179" s="2">
        <f ca="1">VLOOKUP(C179,'zones in city -fixed'!$A$2:$C$62,3,0)</f>
        <v>14834.240700208582</v>
      </c>
      <c r="H179" s="11">
        <f t="shared" ca="1" si="5"/>
        <v>-0.21174917063597543</v>
      </c>
    </row>
    <row r="180" spans="1:8" x14ac:dyDescent="0.25">
      <c r="A180" t="s">
        <v>2293</v>
      </c>
      <c r="B180" t="s">
        <v>2457</v>
      </c>
      <c r="C180" t="s">
        <v>2594</v>
      </c>
      <c r="D180" s="2">
        <v>4100000</v>
      </c>
      <c r="E180" s="7">
        <v>290</v>
      </c>
      <c r="F180" s="2">
        <f t="shared" si="4"/>
        <v>14137.931034482759</v>
      </c>
      <c r="G180" s="2">
        <f ca="1">VLOOKUP(C180,'zones in city -fixed'!$A$2:$C$62,3,0)</f>
        <v>16924.924844005855</v>
      </c>
      <c r="H180" s="11">
        <f t="shared" ca="1" si="5"/>
        <v>0.19712883042968232</v>
      </c>
    </row>
    <row r="181" spans="1:8" x14ac:dyDescent="0.25">
      <c r="A181" t="s">
        <v>2293</v>
      </c>
      <c r="B181" t="s">
        <v>2294</v>
      </c>
      <c r="C181" t="s">
        <v>2561</v>
      </c>
      <c r="D181" s="2">
        <v>5200000</v>
      </c>
      <c r="E181" s="7">
        <v>283</v>
      </c>
      <c r="F181" s="2">
        <f t="shared" si="4"/>
        <v>18374.558303886926</v>
      </c>
      <c r="G181" s="2">
        <f ca="1">VLOOKUP(C181,'zones in city -fixed'!$A$2:$C$62,3,0)</f>
        <v>15634.684731839357</v>
      </c>
      <c r="H181" s="11">
        <f t="shared" ca="1" si="5"/>
        <v>-0.1491123501710504</v>
      </c>
    </row>
    <row r="182" spans="1:8" x14ac:dyDescent="0.25">
      <c r="A182" t="s">
        <v>1913</v>
      </c>
      <c r="B182" t="s">
        <v>1914</v>
      </c>
      <c r="C182" t="s">
        <v>2561</v>
      </c>
      <c r="D182" s="2">
        <v>5150000</v>
      </c>
      <c r="E182" s="7">
        <v>277</v>
      </c>
      <c r="F182" s="2">
        <f t="shared" si="4"/>
        <v>18592.057761732853</v>
      </c>
      <c r="G182" s="2">
        <f ca="1">VLOOKUP(C182,'zones in city -fixed'!$A$2:$C$62,3,0)</f>
        <v>15634.684731839357</v>
      </c>
      <c r="H182" s="11">
        <f t="shared" ca="1" si="5"/>
        <v>-0.15906647170495114</v>
      </c>
    </row>
    <row r="183" spans="1:8" x14ac:dyDescent="0.25">
      <c r="A183" t="s">
        <v>190</v>
      </c>
      <c r="B183" t="s">
        <v>191</v>
      </c>
      <c r="C183" t="s">
        <v>2558</v>
      </c>
      <c r="D183" s="2">
        <v>2264198</v>
      </c>
      <c r="E183" s="7">
        <v>111</v>
      </c>
      <c r="F183" s="2">
        <f t="shared" si="4"/>
        <v>20398.180180180181</v>
      </c>
      <c r="G183" s="2">
        <f ca="1">VLOOKUP(C183,'zones in city -fixed'!$A$2:$C$62,3,0)</f>
        <v>16530.750316430342</v>
      </c>
      <c r="H183" s="11">
        <f t="shared" ca="1" si="5"/>
        <v>-0.1895968086166635</v>
      </c>
    </row>
    <row r="184" spans="1:8" x14ac:dyDescent="0.25">
      <c r="A184" t="s">
        <v>1053</v>
      </c>
      <c r="B184" t="s">
        <v>2243</v>
      </c>
      <c r="C184" t="s">
        <v>2578</v>
      </c>
      <c r="D184" s="2">
        <v>3500000</v>
      </c>
      <c r="E184" s="7">
        <v>289</v>
      </c>
      <c r="F184" s="2">
        <f t="shared" si="4"/>
        <v>12110.726643598617</v>
      </c>
      <c r="G184" s="2">
        <f ca="1">VLOOKUP(C184,'zones in city -fixed'!$A$2:$C$62,3,0)</f>
        <v>10924.248750147199</v>
      </c>
      <c r="H184" s="11">
        <f t="shared" ca="1" si="5"/>
        <v>-9.796917463070276E-2</v>
      </c>
    </row>
    <row r="185" spans="1:8" x14ac:dyDescent="0.25">
      <c r="A185" t="s">
        <v>1053</v>
      </c>
      <c r="B185" t="s">
        <v>1054</v>
      </c>
      <c r="C185" t="s">
        <v>2578</v>
      </c>
      <c r="D185" s="2">
        <v>3800000</v>
      </c>
      <c r="E185" s="7">
        <v>291</v>
      </c>
      <c r="F185" s="2">
        <f t="shared" si="4"/>
        <v>13058.419243986255</v>
      </c>
      <c r="G185" s="2">
        <f ca="1">VLOOKUP(C185,'zones in city -fixed'!$A$2:$C$62,3,0)</f>
        <v>10924.248750147199</v>
      </c>
      <c r="H185" s="11">
        <f t="shared" ca="1" si="5"/>
        <v>-0.16343252992293822</v>
      </c>
    </row>
    <row r="186" spans="1:8" x14ac:dyDescent="0.25">
      <c r="A186" t="s">
        <v>2443</v>
      </c>
      <c r="B186" t="s">
        <v>2444</v>
      </c>
      <c r="C186" t="s">
        <v>2532</v>
      </c>
      <c r="D186" s="2">
        <v>1500000</v>
      </c>
      <c r="E186" s="7">
        <v>100</v>
      </c>
      <c r="F186" s="2">
        <f t="shared" si="4"/>
        <v>15000</v>
      </c>
      <c r="G186" s="2">
        <f ca="1">VLOOKUP(C186,'zones in city -fixed'!$A$2:$C$62,3,0)</f>
        <v>15024.745297444684</v>
      </c>
      <c r="H186" s="11">
        <f t="shared" ca="1" si="5"/>
        <v>1.6496864963122526E-3</v>
      </c>
    </row>
    <row r="187" spans="1:8" x14ac:dyDescent="0.25">
      <c r="A187" t="s">
        <v>308</v>
      </c>
      <c r="B187" t="s">
        <v>309</v>
      </c>
      <c r="C187" t="s">
        <v>2558</v>
      </c>
      <c r="D187" s="2">
        <v>2750000</v>
      </c>
      <c r="E187" s="7">
        <v>214</v>
      </c>
      <c r="F187" s="2">
        <f t="shared" si="4"/>
        <v>12850.467289719627</v>
      </c>
      <c r="G187" s="2">
        <f ca="1">VLOOKUP(C187,'zones in city -fixed'!$A$2:$C$62,3,0)</f>
        <v>16530.750316430342</v>
      </c>
      <c r="H187" s="11">
        <f t="shared" ca="1" si="5"/>
        <v>0.2863929337149429</v>
      </c>
    </row>
    <row r="188" spans="1:8" x14ac:dyDescent="0.25">
      <c r="A188" t="s">
        <v>308</v>
      </c>
      <c r="B188" t="s">
        <v>316</v>
      </c>
      <c r="C188" t="s">
        <v>2558</v>
      </c>
      <c r="D188" s="2">
        <v>2650000</v>
      </c>
      <c r="E188" s="7">
        <v>202</v>
      </c>
      <c r="F188" s="2">
        <f t="shared" si="4"/>
        <v>13118.81188118812</v>
      </c>
      <c r="G188" s="2">
        <f ca="1">VLOOKUP(C188,'zones in city -fixed'!$A$2:$C$62,3,0)</f>
        <v>16530.750316430342</v>
      </c>
      <c r="H188" s="11">
        <f t="shared" ca="1" si="5"/>
        <v>0.26007983544110513</v>
      </c>
    </row>
    <row r="189" spans="1:8" x14ac:dyDescent="0.25">
      <c r="A189" t="s">
        <v>291</v>
      </c>
      <c r="B189" t="s">
        <v>344</v>
      </c>
      <c r="C189" t="s">
        <v>2558</v>
      </c>
      <c r="D189" s="2">
        <v>2290000</v>
      </c>
      <c r="E189" s="7">
        <v>187</v>
      </c>
      <c r="F189" s="2">
        <f t="shared" ref="F189:F250" si="6">D189/E189</f>
        <v>12245.989304812834</v>
      </c>
      <c r="G189" s="2">
        <f ca="1">VLOOKUP(C189,'zones in city -fixed'!$A$2:$C$62,3,0)</f>
        <v>16530.750316430342</v>
      </c>
      <c r="H189" s="11">
        <f t="shared" ref="H189:H250" ca="1" si="7">G189/F189-1</f>
        <v>0.34989096470413705</v>
      </c>
    </row>
    <row r="190" spans="1:8" x14ac:dyDescent="0.25">
      <c r="A190" t="s">
        <v>291</v>
      </c>
      <c r="B190" t="s">
        <v>191</v>
      </c>
      <c r="C190" t="s">
        <v>2558</v>
      </c>
      <c r="D190" s="2">
        <v>2160000</v>
      </c>
      <c r="E190" s="7">
        <v>163</v>
      </c>
      <c r="F190" s="2">
        <f t="shared" si="6"/>
        <v>13251.533742331289</v>
      </c>
      <c r="G190" s="2">
        <f ca="1">VLOOKUP(C190,'zones in city -fixed'!$A$2:$C$62,3,0)</f>
        <v>16530.750316430342</v>
      </c>
      <c r="H190" s="11">
        <f t="shared" ca="1" si="7"/>
        <v>0.24745939887877122</v>
      </c>
    </row>
    <row r="191" spans="1:8" x14ac:dyDescent="0.25">
      <c r="A191" t="s">
        <v>297</v>
      </c>
      <c r="B191" t="s">
        <v>338</v>
      </c>
      <c r="C191" t="s">
        <v>2558</v>
      </c>
      <c r="D191" s="2">
        <v>2820000</v>
      </c>
      <c r="E191" s="7">
        <v>223</v>
      </c>
      <c r="F191" s="2">
        <f t="shared" si="6"/>
        <v>12645.739910313901</v>
      </c>
      <c r="G191" s="2">
        <f ca="1">VLOOKUP(C191,'zones in city -fixed'!$A$2:$C$62,3,0)</f>
        <v>16530.750316430342</v>
      </c>
      <c r="H191" s="11">
        <f t="shared" ca="1" si="7"/>
        <v>0.3072189080014065</v>
      </c>
    </row>
    <row r="192" spans="1:8" x14ac:dyDescent="0.25">
      <c r="A192" t="s">
        <v>297</v>
      </c>
      <c r="B192" t="s">
        <v>298</v>
      </c>
      <c r="C192" t="s">
        <v>2558</v>
      </c>
      <c r="D192" s="2">
        <v>2620000</v>
      </c>
      <c r="E192" s="7">
        <v>193</v>
      </c>
      <c r="F192" s="2">
        <f t="shared" si="6"/>
        <v>13575.129533678757</v>
      </c>
      <c r="G192" s="2">
        <f ca="1">VLOOKUP(C192,'zones in city -fixed'!$A$2:$C$62,3,0)</f>
        <v>16530.750316430342</v>
      </c>
      <c r="H192" s="11">
        <f t="shared" ca="1" si="7"/>
        <v>0.217723210332464</v>
      </c>
    </row>
    <row r="193" spans="1:8" x14ac:dyDescent="0.25">
      <c r="A193" t="s">
        <v>55</v>
      </c>
      <c r="B193" t="s">
        <v>56</v>
      </c>
      <c r="C193" t="s">
        <v>2560</v>
      </c>
      <c r="D193" s="2">
        <v>2585000</v>
      </c>
      <c r="E193" s="7">
        <v>200</v>
      </c>
      <c r="F193" s="2">
        <f t="shared" si="6"/>
        <v>12925</v>
      </c>
      <c r="G193" s="2">
        <f ca="1">VLOOKUP(C193,'zones in city -fixed'!$A$2:$C$62,3,0)</f>
        <v>12660.552533667866</v>
      </c>
      <c r="H193" s="11">
        <f t="shared" ca="1" si="7"/>
        <v>-2.0460152134014309E-2</v>
      </c>
    </row>
    <row r="194" spans="1:8" x14ac:dyDescent="0.25">
      <c r="A194" t="s">
        <v>25</v>
      </c>
      <c r="B194" t="s">
        <v>49</v>
      </c>
      <c r="C194" t="s">
        <v>2572</v>
      </c>
      <c r="D194" s="2">
        <v>5250000</v>
      </c>
      <c r="E194" s="7">
        <v>275</v>
      </c>
      <c r="F194" s="2">
        <f t="shared" si="6"/>
        <v>19090.909090909092</v>
      </c>
      <c r="G194" s="2">
        <f ca="1">VLOOKUP(C194,'zones in city -fixed'!$A$2:$C$62,3,0)</f>
        <v>15831.691924167773</v>
      </c>
      <c r="H194" s="11">
        <f t="shared" ca="1" si="7"/>
        <v>-0.17072089921025957</v>
      </c>
    </row>
    <row r="195" spans="1:8" x14ac:dyDescent="0.25">
      <c r="A195" t="s">
        <v>25</v>
      </c>
      <c r="B195" t="s">
        <v>2408</v>
      </c>
      <c r="C195" t="s">
        <v>2572</v>
      </c>
      <c r="D195" s="2">
        <v>5400000</v>
      </c>
      <c r="E195" s="7">
        <v>263</v>
      </c>
      <c r="F195" s="2">
        <f t="shared" si="6"/>
        <v>20532.319391634981</v>
      </c>
      <c r="G195" s="2">
        <f ca="1">VLOOKUP(C195,'zones in city -fixed'!$A$2:$C$62,3,0)</f>
        <v>15831.691924167773</v>
      </c>
      <c r="H195" s="11">
        <f t="shared" ca="1" si="7"/>
        <v>-0.228937967397014</v>
      </c>
    </row>
    <row r="196" spans="1:8" x14ac:dyDescent="0.25">
      <c r="A196" t="s">
        <v>25</v>
      </c>
      <c r="B196" t="s">
        <v>26</v>
      </c>
      <c r="C196" t="s">
        <v>2572</v>
      </c>
      <c r="D196" s="2">
        <v>6500000</v>
      </c>
      <c r="E196" s="7">
        <v>250</v>
      </c>
      <c r="F196" s="2">
        <f t="shared" si="6"/>
        <v>26000</v>
      </c>
      <c r="G196" s="2">
        <f ca="1">VLOOKUP(C196,'zones in city -fixed'!$A$2:$C$62,3,0)</f>
        <v>15831.691924167773</v>
      </c>
      <c r="H196" s="11">
        <f t="shared" ca="1" si="7"/>
        <v>-0.39108877214739335</v>
      </c>
    </row>
    <row r="197" spans="1:8" x14ac:dyDescent="0.25">
      <c r="A197" t="s">
        <v>1674</v>
      </c>
      <c r="B197" t="s">
        <v>26</v>
      </c>
      <c r="C197" t="s">
        <v>2572</v>
      </c>
      <c r="D197" s="2">
        <v>5800000</v>
      </c>
      <c r="E197" s="7">
        <v>281</v>
      </c>
      <c r="F197" s="2">
        <f t="shared" si="6"/>
        <v>20640.569395017792</v>
      </c>
      <c r="G197" s="2">
        <f ca="1">VLOOKUP(C197,'zones in city -fixed'!$A$2:$C$62,3,0)</f>
        <v>15831.691924167773</v>
      </c>
      <c r="H197" s="11">
        <f t="shared" ca="1" si="7"/>
        <v>-0.23298182229463027</v>
      </c>
    </row>
    <row r="198" spans="1:8" x14ac:dyDescent="0.25">
      <c r="A198" t="s">
        <v>1674</v>
      </c>
      <c r="B198" t="s">
        <v>2384</v>
      </c>
      <c r="C198" t="s">
        <v>2551</v>
      </c>
      <c r="D198" s="2">
        <v>5700000</v>
      </c>
      <c r="E198" s="7">
        <v>275</v>
      </c>
      <c r="F198" s="2">
        <f t="shared" si="6"/>
        <v>20727.272727272728</v>
      </c>
      <c r="G198" s="2">
        <f ca="1">VLOOKUP(C198,'zones in city -fixed'!$A$2:$C$62,3,0)</f>
        <v>14041.397753695308</v>
      </c>
      <c r="H198" s="11">
        <f t="shared" ca="1" si="7"/>
        <v>-0.32256414346206852</v>
      </c>
    </row>
    <row r="199" spans="1:8" x14ac:dyDescent="0.25">
      <c r="A199" t="s">
        <v>641</v>
      </c>
      <c r="B199" t="s">
        <v>415</v>
      </c>
      <c r="C199" t="s">
        <v>2557</v>
      </c>
      <c r="D199" s="2">
        <v>2505880</v>
      </c>
      <c r="E199" s="7">
        <v>194</v>
      </c>
      <c r="F199" s="2">
        <f t="shared" si="6"/>
        <v>12916.907216494845</v>
      </c>
      <c r="G199" s="2">
        <f ca="1">VLOOKUP(C199,'zones in city -fixed'!$A$2:$C$62,3,0)</f>
        <v>14890.051733037417</v>
      </c>
      <c r="H199" s="11">
        <f t="shared" ca="1" si="7"/>
        <v>0.15275673065320716</v>
      </c>
    </row>
    <row r="200" spans="1:8" x14ac:dyDescent="0.25">
      <c r="A200" t="s">
        <v>555</v>
      </c>
      <c r="B200" t="s">
        <v>415</v>
      </c>
      <c r="C200" t="s">
        <v>2557</v>
      </c>
      <c r="D200" s="2">
        <v>2379000</v>
      </c>
      <c r="E200" s="7">
        <v>182</v>
      </c>
      <c r="F200" s="2">
        <f t="shared" si="6"/>
        <v>13071.428571428571</v>
      </c>
      <c r="G200" s="2">
        <f ca="1">VLOOKUP(C200,'zones in city -fixed'!$A$2:$C$62,3,0)</f>
        <v>14890.051733037417</v>
      </c>
      <c r="H200" s="11">
        <f t="shared" ca="1" si="7"/>
        <v>0.13912964077881895</v>
      </c>
    </row>
    <row r="201" spans="1:8" x14ac:dyDescent="0.25">
      <c r="A201" t="s">
        <v>724</v>
      </c>
      <c r="B201" t="s">
        <v>415</v>
      </c>
      <c r="C201" t="s">
        <v>2557</v>
      </c>
      <c r="D201" s="2">
        <v>2222300</v>
      </c>
      <c r="E201" s="7">
        <v>156</v>
      </c>
      <c r="F201" s="2">
        <f t="shared" si="6"/>
        <v>14245.51282051282</v>
      </c>
      <c r="G201" s="2">
        <f ca="1">VLOOKUP(C201,'zones in city -fixed'!$A$2:$C$62,3,0)</f>
        <v>14890.051733037417</v>
      </c>
      <c r="H201" s="11">
        <f t="shared" ca="1" si="7"/>
        <v>4.5245048082543704E-2</v>
      </c>
    </row>
    <row r="202" spans="1:8" x14ac:dyDescent="0.25">
      <c r="A202" t="s">
        <v>656</v>
      </c>
      <c r="B202" t="s">
        <v>415</v>
      </c>
      <c r="C202" t="s">
        <v>2557</v>
      </c>
      <c r="D202" s="2">
        <v>2434000</v>
      </c>
      <c r="E202" s="7">
        <v>196</v>
      </c>
      <c r="F202" s="2">
        <f t="shared" si="6"/>
        <v>12418.367346938776</v>
      </c>
      <c r="G202" s="2">
        <f ca="1">VLOOKUP(C202,'zones in city -fixed'!$A$2:$C$62,3,0)</f>
        <v>14890.051733037417</v>
      </c>
      <c r="H202" s="11">
        <f t="shared" ca="1" si="7"/>
        <v>0.19903456847795131</v>
      </c>
    </row>
    <row r="203" spans="1:8" x14ac:dyDescent="0.25">
      <c r="A203" t="s">
        <v>414</v>
      </c>
      <c r="B203" t="s">
        <v>415</v>
      </c>
      <c r="C203" t="s">
        <v>2557</v>
      </c>
      <c r="D203" s="2">
        <v>2334280</v>
      </c>
      <c r="E203" s="7">
        <v>173</v>
      </c>
      <c r="F203" s="2">
        <f t="shared" si="6"/>
        <v>13492.947976878613</v>
      </c>
      <c r="G203" s="2">
        <f ca="1">VLOOKUP(C203,'zones in city -fixed'!$A$2:$C$62,3,0)</f>
        <v>14890.051733037417</v>
      </c>
      <c r="H203" s="11">
        <f t="shared" ca="1" si="7"/>
        <v>0.10354325522879559</v>
      </c>
    </row>
    <row r="204" spans="1:8" x14ac:dyDescent="0.25">
      <c r="A204" t="s">
        <v>1082</v>
      </c>
      <c r="B204" t="s">
        <v>360</v>
      </c>
      <c r="C204" t="s">
        <v>2546</v>
      </c>
      <c r="D204" s="2">
        <v>14800000</v>
      </c>
      <c r="E204" s="7">
        <v>564</v>
      </c>
      <c r="F204" s="2">
        <f t="shared" si="6"/>
        <v>26241.13475177305</v>
      </c>
      <c r="G204" s="2">
        <f ca="1">VLOOKUP(C204,'zones in city -fixed'!$A$2:$C$62,3,0)</f>
        <v>15070.292664304427</v>
      </c>
      <c r="H204" s="11">
        <f t="shared" ca="1" si="7"/>
        <v>-0.42569965792785835</v>
      </c>
    </row>
    <row r="205" spans="1:8" x14ac:dyDescent="0.25">
      <c r="A205" t="s">
        <v>431</v>
      </c>
      <c r="B205" t="s">
        <v>272</v>
      </c>
      <c r="C205" t="s">
        <v>2546</v>
      </c>
      <c r="D205" s="2">
        <v>13500000</v>
      </c>
      <c r="E205" s="7">
        <v>535</v>
      </c>
      <c r="F205" s="2">
        <f t="shared" si="6"/>
        <v>25233.644859813085</v>
      </c>
      <c r="G205" s="2">
        <f ca="1">VLOOKUP(C205,'zones in city -fixed'!$A$2:$C$62,3,0)</f>
        <v>15070.292664304427</v>
      </c>
      <c r="H205" s="11">
        <f t="shared" ca="1" si="7"/>
        <v>-0.40276988330349128</v>
      </c>
    </row>
    <row r="206" spans="1:8" x14ac:dyDescent="0.25">
      <c r="A206" t="s">
        <v>431</v>
      </c>
      <c r="B206" t="s">
        <v>1803</v>
      </c>
      <c r="C206" t="s">
        <v>2546</v>
      </c>
      <c r="D206" s="2">
        <v>14900000</v>
      </c>
      <c r="E206" s="7">
        <v>574</v>
      </c>
      <c r="F206" s="2">
        <f t="shared" si="6"/>
        <v>25958.188153310104</v>
      </c>
      <c r="G206" s="2">
        <f ca="1">VLOOKUP(C206,'zones in city -fixed'!$A$2:$C$62,3,0)</f>
        <v>15070.292664304427</v>
      </c>
      <c r="H206" s="11">
        <f t="shared" ca="1" si="7"/>
        <v>-0.41943973226102405</v>
      </c>
    </row>
    <row r="207" spans="1:8" x14ac:dyDescent="0.25">
      <c r="A207" t="s">
        <v>431</v>
      </c>
      <c r="B207" t="s">
        <v>461</v>
      </c>
      <c r="C207" t="s">
        <v>2546</v>
      </c>
      <c r="D207" s="2">
        <v>12500000</v>
      </c>
      <c r="E207" s="7">
        <v>471</v>
      </c>
      <c r="F207" s="2">
        <f t="shared" si="6"/>
        <v>26539.278131634819</v>
      </c>
      <c r="G207" s="2">
        <f ca="1">VLOOKUP(C207,'zones in city -fixed'!$A$2:$C$62,3,0)</f>
        <v>15070.292664304427</v>
      </c>
      <c r="H207" s="11">
        <f t="shared" ca="1" si="7"/>
        <v>-0.43215137240900925</v>
      </c>
    </row>
    <row r="208" spans="1:8" x14ac:dyDescent="0.25">
      <c r="A208" t="s">
        <v>431</v>
      </c>
      <c r="B208" t="s">
        <v>360</v>
      </c>
      <c r="C208" t="s">
        <v>2546</v>
      </c>
      <c r="D208" s="2">
        <v>11800000</v>
      </c>
      <c r="E208" s="7">
        <v>440</v>
      </c>
      <c r="F208" s="2">
        <f t="shared" si="6"/>
        <v>26818.18181818182</v>
      </c>
      <c r="G208" s="2">
        <f ca="1">VLOOKUP(C208,'zones in city -fixed'!$A$2:$C$62,3,0)</f>
        <v>15070.292664304427</v>
      </c>
      <c r="H208" s="11">
        <f t="shared" ca="1" si="7"/>
        <v>-0.43805688370390272</v>
      </c>
    </row>
    <row r="209" spans="1:8" x14ac:dyDescent="0.25">
      <c r="A209" t="s">
        <v>431</v>
      </c>
      <c r="B209" t="s">
        <v>1410</v>
      </c>
      <c r="C209" t="s">
        <v>2546</v>
      </c>
      <c r="D209" s="2">
        <v>11800000</v>
      </c>
      <c r="E209" s="7">
        <v>440</v>
      </c>
      <c r="F209" s="2">
        <f t="shared" si="6"/>
        <v>26818.18181818182</v>
      </c>
      <c r="G209" s="2">
        <f ca="1">VLOOKUP(C209,'zones in city -fixed'!$A$2:$C$62,3,0)</f>
        <v>15070.292664304427</v>
      </c>
      <c r="H209" s="11">
        <f t="shared" ca="1" si="7"/>
        <v>-0.43805688370390272</v>
      </c>
    </row>
    <row r="210" spans="1:8" x14ac:dyDescent="0.25">
      <c r="A210" t="s">
        <v>431</v>
      </c>
      <c r="B210" t="s">
        <v>360</v>
      </c>
      <c r="C210" t="s">
        <v>2546</v>
      </c>
      <c r="D210" s="2">
        <v>15000000</v>
      </c>
      <c r="E210" s="7">
        <v>441</v>
      </c>
      <c r="F210" s="2">
        <f t="shared" si="6"/>
        <v>34013.605442176871</v>
      </c>
      <c r="G210" s="2">
        <f ca="1">VLOOKUP(C210,'zones in city -fixed'!$A$2:$C$62,3,0)</f>
        <v>15070.292664304427</v>
      </c>
      <c r="H210" s="11">
        <f t="shared" ca="1" si="7"/>
        <v>-0.55693339566944988</v>
      </c>
    </row>
    <row r="211" spans="1:8" x14ac:dyDescent="0.25">
      <c r="A211" t="s">
        <v>1176</v>
      </c>
      <c r="B211" t="s">
        <v>1177</v>
      </c>
      <c r="C211" t="s">
        <v>2546</v>
      </c>
      <c r="D211" s="2">
        <v>14800000</v>
      </c>
      <c r="E211" s="7">
        <v>570</v>
      </c>
      <c r="F211" s="2">
        <f t="shared" si="6"/>
        <v>25964.912280701756</v>
      </c>
      <c r="G211" s="2">
        <f ca="1">VLOOKUP(C211,'zones in city -fixed'!$A$2:$C$62,3,0)</f>
        <v>15070.292664304427</v>
      </c>
      <c r="H211" s="11">
        <f t="shared" ca="1" si="7"/>
        <v>-0.41959007982070795</v>
      </c>
    </row>
    <row r="212" spans="1:8" x14ac:dyDescent="0.25">
      <c r="A212" t="s">
        <v>699</v>
      </c>
      <c r="B212" t="s">
        <v>700</v>
      </c>
      <c r="C212" t="s">
        <v>2572</v>
      </c>
      <c r="D212" s="2">
        <v>2200000</v>
      </c>
      <c r="E212" s="7">
        <v>156</v>
      </c>
      <c r="F212" s="2">
        <f t="shared" si="6"/>
        <v>14102.564102564103</v>
      </c>
      <c r="G212" s="2">
        <f ca="1">VLOOKUP(C212,'zones in city -fixed'!$A$2:$C$62,3,0)</f>
        <v>15831.691924167773</v>
      </c>
      <c r="H212" s="11">
        <f t="shared" ca="1" si="7"/>
        <v>0.12261088189553293</v>
      </c>
    </row>
    <row r="213" spans="1:8" x14ac:dyDescent="0.25">
      <c r="A213" t="s">
        <v>873</v>
      </c>
      <c r="B213" t="s">
        <v>659</v>
      </c>
      <c r="C213" t="s">
        <v>2572</v>
      </c>
      <c r="D213" s="2">
        <v>7850000</v>
      </c>
      <c r="E213" s="7">
        <v>323</v>
      </c>
      <c r="F213" s="2">
        <f t="shared" si="6"/>
        <v>24303.405572755419</v>
      </c>
      <c r="G213" s="2">
        <f ca="1">VLOOKUP(C213,'zones in city -fixed'!$A$2:$C$62,3,0)</f>
        <v>15831.691924167773</v>
      </c>
      <c r="H213" s="11">
        <f t="shared" ca="1" si="7"/>
        <v>-0.34858133866163177</v>
      </c>
    </row>
    <row r="214" spans="1:8" x14ac:dyDescent="0.25">
      <c r="A214" t="s">
        <v>1112</v>
      </c>
      <c r="B214" t="s">
        <v>765</v>
      </c>
      <c r="C214" t="s">
        <v>2572</v>
      </c>
      <c r="D214" s="2">
        <v>9500000</v>
      </c>
      <c r="E214" s="7">
        <v>430</v>
      </c>
      <c r="F214" s="2">
        <f t="shared" si="6"/>
        <v>22093.023255813954</v>
      </c>
      <c r="G214" s="2">
        <f ca="1">VLOOKUP(C214,'zones in city -fixed'!$A$2:$C$62,3,0)</f>
        <v>15831.691924167773</v>
      </c>
      <c r="H214" s="11">
        <f t="shared" ca="1" si="7"/>
        <v>-0.28340762869556402</v>
      </c>
    </row>
    <row r="215" spans="1:8" x14ac:dyDescent="0.25">
      <c r="A215" t="s">
        <v>1112</v>
      </c>
      <c r="B215" t="s">
        <v>765</v>
      </c>
      <c r="C215" t="s">
        <v>2572</v>
      </c>
      <c r="D215" s="2">
        <v>7850000</v>
      </c>
      <c r="E215" s="7">
        <v>324</v>
      </c>
      <c r="F215" s="2">
        <f t="shared" si="6"/>
        <v>24228.395061728395</v>
      </c>
      <c r="G215" s="2">
        <f ca="1">VLOOKUP(C215,'zones in city -fixed'!$A$2:$C$62,3,0)</f>
        <v>15831.691924167773</v>
      </c>
      <c r="H215" s="11">
        <f t="shared" ca="1" si="7"/>
        <v>-0.34656456262033652</v>
      </c>
    </row>
    <row r="216" spans="1:8" x14ac:dyDescent="0.25">
      <c r="A216" t="s">
        <v>764</v>
      </c>
      <c r="B216" t="s">
        <v>765</v>
      </c>
      <c r="C216" t="s">
        <v>2572</v>
      </c>
      <c r="D216" s="2">
        <v>10800000</v>
      </c>
      <c r="E216" s="7">
        <v>416</v>
      </c>
      <c r="F216" s="2">
        <f t="shared" si="6"/>
        <v>25961.538461538461</v>
      </c>
      <c r="G216" s="2">
        <f ca="1">VLOOKUP(C216,'zones in city -fixed'!$A$2:$C$62,3,0)</f>
        <v>15831.691924167773</v>
      </c>
      <c r="H216" s="11">
        <f t="shared" ca="1" si="7"/>
        <v>-0.39018668143946356</v>
      </c>
    </row>
    <row r="217" spans="1:8" x14ac:dyDescent="0.25">
      <c r="A217" t="s">
        <v>825</v>
      </c>
      <c r="B217" t="s">
        <v>2058</v>
      </c>
      <c r="C217" t="s">
        <v>2572</v>
      </c>
      <c r="D217" s="2">
        <v>4390000</v>
      </c>
      <c r="E217" s="7">
        <v>285</v>
      </c>
      <c r="F217" s="2">
        <f t="shared" si="6"/>
        <v>15403.508771929824</v>
      </c>
      <c r="G217" s="2">
        <f ca="1">VLOOKUP(C217,'zones in city -fixed'!$A$2:$C$62,3,0)</f>
        <v>15831.691924167773</v>
      </c>
      <c r="H217" s="11">
        <f t="shared" ca="1" si="7"/>
        <v>2.7797767286518393E-2</v>
      </c>
    </row>
    <row r="218" spans="1:8" x14ac:dyDescent="0.25">
      <c r="A218" t="s">
        <v>825</v>
      </c>
      <c r="B218" t="s">
        <v>2106</v>
      </c>
      <c r="C218" t="s">
        <v>2571</v>
      </c>
      <c r="D218" s="2">
        <v>3860000</v>
      </c>
      <c r="E218" s="7">
        <v>262</v>
      </c>
      <c r="F218" s="2">
        <f t="shared" si="6"/>
        <v>14732.824427480917</v>
      </c>
      <c r="G218" s="2">
        <f ca="1">VLOOKUP(C218,'zones in city -fixed'!$A$2:$C$62,3,0)</f>
        <v>15776.396472786832</v>
      </c>
      <c r="H218" s="11">
        <f t="shared" ca="1" si="7"/>
        <v>7.0833128463769324E-2</v>
      </c>
    </row>
    <row r="219" spans="1:8" x14ac:dyDescent="0.25">
      <c r="A219" t="s">
        <v>825</v>
      </c>
      <c r="B219" t="s">
        <v>26</v>
      </c>
      <c r="C219" t="s">
        <v>2572</v>
      </c>
      <c r="D219" s="2">
        <v>6800000</v>
      </c>
      <c r="E219" s="7">
        <v>330</v>
      </c>
      <c r="F219" s="2">
        <f t="shared" si="6"/>
        <v>20606.060606060608</v>
      </c>
      <c r="G219" s="2">
        <f ca="1">VLOOKUP(C219,'zones in city -fixed'!$A$2:$C$62,3,0)</f>
        <v>15831.691924167773</v>
      </c>
      <c r="H219" s="11">
        <f t="shared" ca="1" si="7"/>
        <v>-0.23169730368009345</v>
      </c>
    </row>
    <row r="220" spans="1:8" x14ac:dyDescent="0.25">
      <c r="A220" t="s">
        <v>825</v>
      </c>
      <c r="B220" t="s">
        <v>915</v>
      </c>
      <c r="C220" t="s">
        <v>2571</v>
      </c>
      <c r="D220" s="2">
        <v>4500000</v>
      </c>
      <c r="E220" s="7">
        <v>225</v>
      </c>
      <c r="F220" s="2">
        <f t="shared" si="6"/>
        <v>20000</v>
      </c>
      <c r="G220" s="2">
        <f ca="1">VLOOKUP(C220,'zones in city -fixed'!$A$2:$C$62,3,0)</f>
        <v>15776.396472786832</v>
      </c>
      <c r="H220" s="11">
        <f t="shared" ca="1" si="7"/>
        <v>-0.21118017636065844</v>
      </c>
    </row>
    <row r="221" spans="1:8" x14ac:dyDescent="0.25">
      <c r="A221" t="s">
        <v>2076</v>
      </c>
      <c r="B221" t="s">
        <v>2077</v>
      </c>
      <c r="C221" t="s">
        <v>2571</v>
      </c>
      <c r="D221" s="2">
        <v>4100000</v>
      </c>
      <c r="E221" s="7">
        <v>264</v>
      </c>
      <c r="F221" s="2">
        <f t="shared" si="6"/>
        <v>15530.30303030303</v>
      </c>
      <c r="G221" s="2">
        <f ca="1">VLOOKUP(C221,'zones in city -fixed'!$A$2:$C$62,3,0)</f>
        <v>15776.396472786832</v>
      </c>
      <c r="H221" s="11">
        <f t="shared" ca="1" si="7"/>
        <v>1.5846016784322847E-2</v>
      </c>
    </row>
    <row r="222" spans="1:8" x14ac:dyDescent="0.25">
      <c r="A222" t="s">
        <v>2057</v>
      </c>
      <c r="B222" t="s">
        <v>2058</v>
      </c>
      <c r="C222" t="s">
        <v>2572</v>
      </c>
      <c r="D222" s="2">
        <v>4900000</v>
      </c>
      <c r="E222" s="7">
        <v>345</v>
      </c>
      <c r="F222" s="2">
        <f t="shared" si="6"/>
        <v>14202.898550724638</v>
      </c>
      <c r="G222" s="2">
        <f ca="1">VLOOKUP(C222,'zones in city -fixed'!$A$2:$C$62,3,0)</f>
        <v>15831.691924167773</v>
      </c>
      <c r="H222" s="11">
        <f t="shared" ca="1" si="7"/>
        <v>0.11468034976283303</v>
      </c>
    </row>
    <row r="223" spans="1:8" x14ac:dyDescent="0.25">
      <c r="A223" t="s">
        <v>2265</v>
      </c>
      <c r="B223" t="s">
        <v>2106</v>
      </c>
      <c r="C223" t="s">
        <v>2571</v>
      </c>
      <c r="D223" s="2">
        <v>4600000</v>
      </c>
      <c r="E223" s="7">
        <v>283</v>
      </c>
      <c r="F223" s="2">
        <f t="shared" si="6"/>
        <v>16254.416961130742</v>
      </c>
      <c r="G223" s="2">
        <f ca="1">VLOOKUP(C223,'zones in city -fixed'!$A$2:$C$62,3,0)</f>
        <v>15776.396472786832</v>
      </c>
      <c r="H223" s="11">
        <f t="shared" ca="1" si="7"/>
        <v>-2.9408651782897088E-2</v>
      </c>
    </row>
    <row r="224" spans="1:8" x14ac:dyDescent="0.25">
      <c r="A224" t="s">
        <v>2122</v>
      </c>
      <c r="B224" t="s">
        <v>2106</v>
      </c>
      <c r="C224" t="s">
        <v>2571</v>
      </c>
      <c r="D224" s="2">
        <v>4100000</v>
      </c>
      <c r="E224" s="7">
        <v>264</v>
      </c>
      <c r="F224" s="2">
        <f t="shared" si="6"/>
        <v>15530.30303030303</v>
      </c>
      <c r="G224" s="2">
        <f ca="1">VLOOKUP(C224,'zones in city -fixed'!$A$2:$C$62,3,0)</f>
        <v>15776.396472786832</v>
      </c>
      <c r="H224" s="11">
        <f t="shared" ca="1" si="7"/>
        <v>1.5846016784322847E-2</v>
      </c>
    </row>
    <row r="225" spans="1:8" x14ac:dyDescent="0.25">
      <c r="A225" t="s">
        <v>2165</v>
      </c>
      <c r="B225" t="s">
        <v>2058</v>
      </c>
      <c r="C225" t="s">
        <v>2572</v>
      </c>
      <c r="D225" s="2">
        <v>2980000</v>
      </c>
      <c r="E225" s="7">
        <v>174</v>
      </c>
      <c r="F225" s="2">
        <f t="shared" si="6"/>
        <v>17126.436781609194</v>
      </c>
      <c r="G225" s="2">
        <f ca="1">VLOOKUP(C225,'zones in city -fixed'!$A$2:$C$62,3,0)</f>
        <v>15831.691924167773</v>
      </c>
      <c r="H225" s="11">
        <f t="shared" ca="1" si="7"/>
        <v>-7.55991963740964E-2</v>
      </c>
    </row>
    <row r="226" spans="1:8" x14ac:dyDescent="0.25">
      <c r="A226" t="s">
        <v>2105</v>
      </c>
      <c r="B226" t="s">
        <v>2106</v>
      </c>
      <c r="C226" t="s">
        <v>2571</v>
      </c>
      <c r="D226" s="2">
        <v>4100000</v>
      </c>
      <c r="E226" s="7">
        <v>268</v>
      </c>
      <c r="F226" s="2">
        <f t="shared" si="6"/>
        <v>15298.507462686568</v>
      </c>
      <c r="G226" s="2">
        <f ca="1">VLOOKUP(C226,'zones in city -fixed'!$A$2:$C$62,3,0)</f>
        <v>15776.396472786832</v>
      </c>
      <c r="H226" s="11">
        <f t="shared" ca="1" si="7"/>
        <v>3.1237623099236833E-2</v>
      </c>
    </row>
    <row r="227" spans="1:8" x14ac:dyDescent="0.25">
      <c r="A227" t="s">
        <v>2194</v>
      </c>
      <c r="B227" t="s">
        <v>26</v>
      </c>
      <c r="C227" t="s">
        <v>2572</v>
      </c>
      <c r="D227" s="2">
        <v>4695000</v>
      </c>
      <c r="E227" s="7">
        <v>280</v>
      </c>
      <c r="F227" s="2">
        <f t="shared" si="6"/>
        <v>16767.857142857141</v>
      </c>
      <c r="G227" s="2">
        <f ca="1">VLOOKUP(C227,'zones in city -fixed'!$A$2:$C$62,3,0)</f>
        <v>15831.691924167773</v>
      </c>
      <c r="H227" s="11">
        <f t="shared" ca="1" si="7"/>
        <v>-5.5830939559749271E-2</v>
      </c>
    </row>
    <row r="228" spans="1:8" x14ac:dyDescent="0.25">
      <c r="A228" t="s">
        <v>1188</v>
      </c>
      <c r="B228" t="s">
        <v>26</v>
      </c>
      <c r="C228" t="s">
        <v>2572</v>
      </c>
      <c r="D228" s="2">
        <v>5800000</v>
      </c>
      <c r="E228" s="7">
        <v>235</v>
      </c>
      <c r="F228" s="2">
        <f t="shared" si="6"/>
        <v>24680.851063829788</v>
      </c>
      <c r="G228" s="2">
        <f ca="1">VLOOKUP(C228,'zones in city -fixed'!$A$2:$C$62,3,0)</f>
        <v>15831.691924167773</v>
      </c>
      <c r="H228" s="11">
        <f t="shared" ca="1" si="7"/>
        <v>-0.35854351686561614</v>
      </c>
    </row>
    <row r="229" spans="1:8" x14ac:dyDescent="0.25">
      <c r="A229" t="s">
        <v>914</v>
      </c>
      <c r="B229" t="s">
        <v>915</v>
      </c>
      <c r="C229" t="s">
        <v>2571</v>
      </c>
      <c r="D229" s="2">
        <v>5800000</v>
      </c>
      <c r="E229" s="7">
        <v>314</v>
      </c>
      <c r="F229" s="2">
        <f t="shared" si="6"/>
        <v>18471.337579617833</v>
      </c>
      <c r="G229" s="2">
        <f ca="1">VLOOKUP(C229,'zones in city -fixed'!$A$2:$C$62,3,0)</f>
        <v>15776.396472786832</v>
      </c>
      <c r="H229" s="11">
        <f t="shared" ca="1" si="7"/>
        <v>-0.14589853578360945</v>
      </c>
    </row>
    <row r="230" spans="1:8" x14ac:dyDescent="0.25">
      <c r="A230" t="s">
        <v>914</v>
      </c>
      <c r="B230" t="s">
        <v>26</v>
      </c>
      <c r="C230" t="s">
        <v>2572</v>
      </c>
      <c r="D230" s="2">
        <v>4900000</v>
      </c>
      <c r="E230" s="7">
        <v>164</v>
      </c>
      <c r="F230" s="2">
        <f t="shared" si="6"/>
        <v>29878.048780487807</v>
      </c>
      <c r="G230" s="2">
        <f ca="1">VLOOKUP(C230,'zones in city -fixed'!$A$2:$C$62,3,0)</f>
        <v>15831.691924167773</v>
      </c>
      <c r="H230" s="11">
        <f t="shared" ca="1" si="7"/>
        <v>-0.47012296417071131</v>
      </c>
    </row>
    <row r="231" spans="1:8" x14ac:dyDescent="0.25">
      <c r="A231" t="s">
        <v>936</v>
      </c>
      <c r="B231" t="s">
        <v>26</v>
      </c>
      <c r="C231" t="s">
        <v>2572</v>
      </c>
      <c r="D231" s="2">
        <v>5300000</v>
      </c>
      <c r="E231" s="7">
        <v>304</v>
      </c>
      <c r="F231" s="2">
        <f t="shared" si="6"/>
        <v>17434.21052631579</v>
      </c>
      <c r="G231" s="2">
        <f ca="1">VLOOKUP(C231,'zones in city -fixed'!$A$2:$C$62,3,0)</f>
        <v>15831.691924167773</v>
      </c>
      <c r="H231" s="11">
        <f t="shared" ca="1" si="7"/>
        <v>-9.191804812320703E-2</v>
      </c>
    </row>
    <row r="232" spans="1:8" x14ac:dyDescent="0.25">
      <c r="A232" t="s">
        <v>936</v>
      </c>
      <c r="B232" t="s">
        <v>937</v>
      </c>
      <c r="C232" t="s">
        <v>2572</v>
      </c>
      <c r="D232" s="2">
        <v>6100000</v>
      </c>
      <c r="E232" s="7">
        <v>298</v>
      </c>
      <c r="F232" s="2">
        <f t="shared" si="6"/>
        <v>20469.798657718122</v>
      </c>
      <c r="G232" s="2">
        <f ca="1">VLOOKUP(C232,'zones in city -fixed'!$A$2:$C$62,3,0)</f>
        <v>15831.691924167773</v>
      </c>
      <c r="H232" s="11">
        <f t="shared" ca="1" si="7"/>
        <v>-0.22658291911442685</v>
      </c>
    </row>
    <row r="233" spans="1:8" x14ac:dyDescent="0.25">
      <c r="A233" t="s">
        <v>1066</v>
      </c>
      <c r="B233" t="s">
        <v>26</v>
      </c>
      <c r="C233" t="s">
        <v>2572</v>
      </c>
      <c r="D233" s="2">
        <v>4700000</v>
      </c>
      <c r="E233" s="7">
        <v>245</v>
      </c>
      <c r="F233" s="2">
        <f t="shared" si="6"/>
        <v>19183.673469387755</v>
      </c>
      <c r="G233" s="2">
        <f ca="1">VLOOKUP(C233,'zones in city -fixed'!$A$2:$C$62,3,0)</f>
        <v>15831.691924167773</v>
      </c>
      <c r="H233" s="11">
        <f t="shared" ca="1" si="7"/>
        <v>-0.17473095288912677</v>
      </c>
    </row>
    <row r="234" spans="1:8" x14ac:dyDescent="0.25">
      <c r="A234" t="s">
        <v>1189</v>
      </c>
      <c r="B234" t="s">
        <v>1190</v>
      </c>
      <c r="C234" t="s">
        <v>2572</v>
      </c>
      <c r="D234" s="2">
        <v>5250000</v>
      </c>
      <c r="E234" s="7">
        <v>350</v>
      </c>
      <c r="F234" s="2">
        <f t="shared" si="6"/>
        <v>15000</v>
      </c>
      <c r="G234" s="2">
        <f ca="1">VLOOKUP(C234,'zones in city -fixed'!$A$2:$C$62,3,0)</f>
        <v>15831.691924167773</v>
      </c>
      <c r="H234" s="11">
        <f t="shared" ca="1" si="7"/>
        <v>5.5446128277851559E-2</v>
      </c>
    </row>
    <row r="235" spans="1:8" x14ac:dyDescent="0.25">
      <c r="A235" t="s">
        <v>1189</v>
      </c>
      <c r="B235" t="s">
        <v>1190</v>
      </c>
      <c r="C235" t="s">
        <v>2572</v>
      </c>
      <c r="D235" s="2">
        <v>5400000</v>
      </c>
      <c r="E235" s="7">
        <v>307</v>
      </c>
      <c r="F235" s="2">
        <f t="shared" si="6"/>
        <v>17589.576547231271</v>
      </c>
      <c r="G235" s="2">
        <f ca="1">VLOOKUP(C235,'zones in city -fixed'!$A$2:$C$62,3,0)</f>
        <v>15831.691924167773</v>
      </c>
      <c r="H235" s="11">
        <f t="shared" ca="1" si="7"/>
        <v>-9.993899616305435E-2</v>
      </c>
    </row>
    <row r="236" spans="1:8" x14ac:dyDescent="0.25">
      <c r="A236" t="s">
        <v>1189</v>
      </c>
      <c r="B236" t="s">
        <v>1190</v>
      </c>
      <c r="C236" t="s">
        <v>2572</v>
      </c>
      <c r="D236" s="2">
        <v>5200000</v>
      </c>
      <c r="E236" s="7">
        <v>288</v>
      </c>
      <c r="F236" s="2">
        <f t="shared" si="6"/>
        <v>18055.555555555555</v>
      </c>
      <c r="G236" s="2">
        <f ca="1">VLOOKUP(C236,'zones in city -fixed'!$A$2:$C$62,3,0)</f>
        <v>15831.691924167773</v>
      </c>
      <c r="H236" s="11">
        <f t="shared" ca="1" si="7"/>
        <v>-0.12316783189224634</v>
      </c>
    </row>
    <row r="237" spans="1:8" x14ac:dyDescent="0.25">
      <c r="A237" t="s">
        <v>110</v>
      </c>
      <c r="B237" t="s">
        <v>111</v>
      </c>
      <c r="C237" t="s">
        <v>2560</v>
      </c>
      <c r="D237" s="2">
        <v>1717000</v>
      </c>
      <c r="E237" s="7">
        <v>150</v>
      </c>
      <c r="F237" s="2">
        <f t="shared" si="6"/>
        <v>11446.666666666666</v>
      </c>
      <c r="G237" s="2">
        <f ca="1">VLOOKUP(C237,'zones in city -fixed'!$A$2:$C$62,3,0)</f>
        <v>12660.552533667866</v>
      </c>
      <c r="H237" s="11">
        <f t="shared" ca="1" si="7"/>
        <v>0.10604710544564933</v>
      </c>
    </row>
    <row r="238" spans="1:8" x14ac:dyDescent="0.25">
      <c r="A238" t="s">
        <v>2150</v>
      </c>
      <c r="B238" t="s">
        <v>2151</v>
      </c>
      <c r="C238" t="s">
        <v>2533</v>
      </c>
      <c r="D238" s="2">
        <v>1979800</v>
      </c>
      <c r="E238" s="7">
        <v>272</v>
      </c>
      <c r="F238" s="2">
        <f t="shared" si="6"/>
        <v>7278.6764705882351</v>
      </c>
      <c r="G238" s="2">
        <f ca="1">VLOOKUP(C238,'zones in city -fixed'!$A$2:$C$62,3,0)</f>
        <v>17218.582041450616</v>
      </c>
      <c r="H238" s="11">
        <f t="shared" ca="1" si="7"/>
        <v>1.3656199188173388</v>
      </c>
    </row>
    <row r="239" spans="1:8" x14ac:dyDescent="0.25">
      <c r="A239" t="s">
        <v>59</v>
      </c>
      <c r="B239" t="s">
        <v>60</v>
      </c>
      <c r="C239" t="s">
        <v>2534</v>
      </c>
      <c r="D239" s="2">
        <v>1800000</v>
      </c>
      <c r="E239" s="7">
        <v>138</v>
      </c>
      <c r="F239" s="2">
        <f t="shared" si="6"/>
        <v>13043.478260869566</v>
      </c>
      <c r="G239" s="2">
        <f ca="1">VLOOKUP(C239,'zones in city -fixed'!$A$2:$C$62,3,0)</f>
        <v>13635.711513374365</v>
      </c>
      <c r="H239" s="11">
        <f t="shared" ca="1" si="7"/>
        <v>4.5404549358701196E-2</v>
      </c>
    </row>
    <row r="240" spans="1:8" x14ac:dyDescent="0.25">
      <c r="A240" t="s">
        <v>793</v>
      </c>
      <c r="B240" t="s">
        <v>590</v>
      </c>
      <c r="C240" t="s">
        <v>2556</v>
      </c>
      <c r="D240" s="2">
        <v>13200000</v>
      </c>
      <c r="E240" s="7">
        <v>450</v>
      </c>
      <c r="F240" s="2">
        <f t="shared" si="6"/>
        <v>29333.333333333332</v>
      </c>
      <c r="G240" s="2">
        <f ca="1">VLOOKUP(C240,'zones in city -fixed'!$A$2:$C$62,3,0)</f>
        <v>14494.3016854457</v>
      </c>
      <c r="H240" s="11">
        <f t="shared" ca="1" si="7"/>
        <v>-0.50587607890526021</v>
      </c>
    </row>
    <row r="241" spans="1:8" x14ac:dyDescent="0.25">
      <c r="A241" t="s">
        <v>1791</v>
      </c>
      <c r="B241" t="s">
        <v>1792</v>
      </c>
      <c r="C241" t="s">
        <v>2556</v>
      </c>
      <c r="D241" s="2">
        <v>4500000</v>
      </c>
      <c r="E241" s="7">
        <v>410</v>
      </c>
      <c r="F241" s="2">
        <f t="shared" si="6"/>
        <v>10975.609756097561</v>
      </c>
      <c r="G241" s="2">
        <f ca="1">VLOOKUP(C241,'zones in city -fixed'!$A$2:$C$62,3,0)</f>
        <v>14494.3016854457</v>
      </c>
      <c r="H241" s="11">
        <f t="shared" ca="1" si="7"/>
        <v>0.32059193134060826</v>
      </c>
    </row>
    <row r="242" spans="1:8" x14ac:dyDescent="0.25">
      <c r="A242" t="s">
        <v>2280</v>
      </c>
      <c r="B242" t="s">
        <v>2281</v>
      </c>
      <c r="C242" t="s">
        <v>2585</v>
      </c>
      <c r="D242" s="2">
        <v>1900000</v>
      </c>
      <c r="E242" s="7">
        <v>216</v>
      </c>
      <c r="F242" s="2">
        <f t="shared" si="6"/>
        <v>8796.2962962962956</v>
      </c>
      <c r="G242" s="2">
        <f ca="1">VLOOKUP(C242,'zones in city -fixed'!$A$2:$C$62,3,0)</f>
        <v>13410.019040269723</v>
      </c>
      <c r="H242" s="11">
        <f t="shared" ca="1" si="7"/>
        <v>0.52450742773592651</v>
      </c>
    </row>
    <row r="243" spans="1:8" x14ac:dyDescent="0.25">
      <c r="A243" t="s">
        <v>180</v>
      </c>
      <c r="B243" t="s">
        <v>181</v>
      </c>
      <c r="C243" t="s">
        <v>2561</v>
      </c>
      <c r="D243" s="2">
        <v>4950000</v>
      </c>
      <c r="E243" s="7">
        <v>182</v>
      </c>
      <c r="F243" s="2">
        <f t="shared" si="6"/>
        <v>27197.802197802197</v>
      </c>
      <c r="G243" s="2">
        <f ca="1">VLOOKUP(C243,'zones in city -fixed'!$A$2:$C$62,3,0)</f>
        <v>15634.684731839357</v>
      </c>
      <c r="H243" s="11">
        <f t="shared" ca="1" si="7"/>
        <v>-0.42514896541519942</v>
      </c>
    </row>
    <row r="244" spans="1:8" x14ac:dyDescent="0.25">
      <c r="A244" t="s">
        <v>1466</v>
      </c>
      <c r="B244" t="s">
        <v>319</v>
      </c>
      <c r="C244" t="s">
        <v>2561</v>
      </c>
      <c r="D244" s="2">
        <v>5500000</v>
      </c>
      <c r="E244" s="7">
        <v>323</v>
      </c>
      <c r="F244" s="2">
        <f t="shared" si="6"/>
        <v>17027.863777089784</v>
      </c>
      <c r="G244" s="2">
        <f ca="1">VLOOKUP(C244,'zones in city -fixed'!$A$2:$C$62,3,0)</f>
        <v>15634.684731839357</v>
      </c>
      <c r="H244" s="11">
        <f t="shared" ca="1" si="7"/>
        <v>-8.1817605748343181E-2</v>
      </c>
    </row>
    <row r="245" spans="1:8" x14ac:dyDescent="0.25">
      <c r="A245" t="s">
        <v>1309</v>
      </c>
      <c r="B245" t="s">
        <v>1310</v>
      </c>
      <c r="C245" t="s">
        <v>2561</v>
      </c>
      <c r="D245" s="2">
        <v>8000000</v>
      </c>
      <c r="E245" s="7">
        <v>325</v>
      </c>
      <c r="F245" s="2">
        <f t="shared" si="6"/>
        <v>24615.384615384617</v>
      </c>
      <c r="G245" s="2">
        <f ca="1">VLOOKUP(C245,'zones in city -fixed'!$A$2:$C$62,3,0)</f>
        <v>15634.684731839357</v>
      </c>
      <c r="H245" s="11">
        <f t="shared" ca="1" si="7"/>
        <v>-0.36484093276902618</v>
      </c>
    </row>
    <row r="246" spans="1:8" x14ac:dyDescent="0.25">
      <c r="A246" t="s">
        <v>1411</v>
      </c>
      <c r="B246" t="s">
        <v>1404</v>
      </c>
      <c r="C246" t="s">
        <v>2561</v>
      </c>
      <c r="D246" s="2">
        <v>7200000</v>
      </c>
      <c r="E246" s="7">
        <v>439</v>
      </c>
      <c r="F246" s="2">
        <f t="shared" si="6"/>
        <v>16400.911161731208</v>
      </c>
      <c r="G246" s="2">
        <f ca="1">VLOOKUP(C246,'zones in city -fixed'!$A$2:$C$62,3,0)</f>
        <v>15634.684731839357</v>
      </c>
      <c r="H246" s="11">
        <f t="shared" ca="1" si="7"/>
        <v>-4.6718528155905936E-2</v>
      </c>
    </row>
    <row r="247" spans="1:8" x14ac:dyDescent="0.25">
      <c r="A247" t="s">
        <v>1705</v>
      </c>
      <c r="B247" t="s">
        <v>1706</v>
      </c>
      <c r="C247" t="s">
        <v>2561</v>
      </c>
      <c r="D247" s="2">
        <v>5300000</v>
      </c>
      <c r="E247" s="7">
        <v>275</v>
      </c>
      <c r="F247" s="2">
        <f t="shared" si="6"/>
        <v>19272.727272727272</v>
      </c>
      <c r="G247" s="2">
        <f ca="1">VLOOKUP(C247,'zones in city -fixed'!$A$2:$C$62,3,0)</f>
        <v>15634.684731839357</v>
      </c>
      <c r="H247" s="11">
        <f t="shared" ca="1" si="7"/>
        <v>-0.1887663582536182</v>
      </c>
    </row>
    <row r="248" spans="1:8" x14ac:dyDescent="0.25">
      <c r="A248" t="s">
        <v>662</v>
      </c>
      <c r="B248" t="s">
        <v>663</v>
      </c>
      <c r="C248" t="s">
        <v>2537</v>
      </c>
      <c r="D248" s="2">
        <v>9500000</v>
      </c>
      <c r="E248" s="7">
        <v>443</v>
      </c>
      <c r="F248" s="2">
        <f t="shared" si="6"/>
        <v>21444.695259593678</v>
      </c>
      <c r="G248" s="2">
        <f ca="1">VLOOKUP(C248,'zones in city -fixed'!$A$2:$C$62,3,0)</f>
        <v>13960.937187345806</v>
      </c>
      <c r="H248" s="11">
        <f t="shared" ca="1" si="7"/>
        <v>-0.34897945536903241</v>
      </c>
    </row>
    <row r="249" spans="1:8" x14ac:dyDescent="0.25">
      <c r="A249" t="s">
        <v>37</v>
      </c>
      <c r="B249" t="s">
        <v>38</v>
      </c>
      <c r="C249" t="s">
        <v>2580</v>
      </c>
      <c r="D249" s="2">
        <v>1985000</v>
      </c>
      <c r="E249" s="7">
        <v>170</v>
      </c>
      <c r="F249" s="2">
        <f t="shared" si="6"/>
        <v>11676.470588235294</v>
      </c>
      <c r="G249" s="2">
        <f ca="1">VLOOKUP(C249,'zones in city -fixed'!$A$2:$C$62,3,0)</f>
        <v>17132.790150993231</v>
      </c>
      <c r="H249" s="11">
        <f t="shared" ca="1" si="7"/>
        <v>0.46729185172234233</v>
      </c>
    </row>
    <row r="250" spans="1:8" x14ac:dyDescent="0.25">
      <c r="A250" t="s">
        <v>37</v>
      </c>
      <c r="B250" t="s">
        <v>38</v>
      </c>
      <c r="C250" t="s">
        <v>2580</v>
      </c>
      <c r="D250" s="2">
        <v>3850000</v>
      </c>
      <c r="E250" s="7">
        <v>190</v>
      </c>
      <c r="F250" s="2">
        <f t="shared" si="6"/>
        <v>20263.157894736843</v>
      </c>
      <c r="G250" s="2">
        <f ca="1">VLOOKUP(C250,'zones in city -fixed'!$A$2:$C$62,3,0)</f>
        <v>17132.790150993231</v>
      </c>
      <c r="H250" s="11">
        <f t="shared" ca="1" si="7"/>
        <v>-0.15448568086007441</v>
      </c>
    </row>
    <row r="251" spans="1:8" x14ac:dyDescent="0.25">
      <c r="A251" t="s">
        <v>1649</v>
      </c>
      <c r="B251" t="s">
        <v>1707</v>
      </c>
      <c r="C251" t="s">
        <v>2575</v>
      </c>
      <c r="D251" s="2">
        <v>1028400</v>
      </c>
      <c r="E251" s="7">
        <v>202</v>
      </c>
      <c r="F251" s="2">
        <f t="shared" ref="F251:F314" si="8">D251/E251</f>
        <v>5091.0891089108909</v>
      </c>
      <c r="G251" s="2">
        <f ca="1">VLOOKUP(C251,'zones in city -fixed'!$A$2:$C$62,3,0)</f>
        <v>14033.347645222477</v>
      </c>
      <c r="H251" s="11">
        <f t="shared" ref="H251:H314" ca="1" si="9">G251/F251-1</f>
        <v>1.756452960263458</v>
      </c>
    </row>
    <row r="252" spans="1:8" x14ac:dyDescent="0.25">
      <c r="A252" t="s">
        <v>1649</v>
      </c>
      <c r="B252" t="s">
        <v>2143</v>
      </c>
      <c r="C252" t="s">
        <v>2544</v>
      </c>
      <c r="D252" s="2">
        <v>2531302</v>
      </c>
      <c r="E252" s="7">
        <v>240</v>
      </c>
      <c r="F252" s="2">
        <f t="shared" si="8"/>
        <v>10547.091666666667</v>
      </c>
      <c r="G252" s="2">
        <f ca="1">VLOOKUP(C252,'zones in city -fixed'!$A$2:$C$62,3,0)</f>
        <v>13142.868655169355</v>
      </c>
      <c r="H252" s="11">
        <f t="shared" ca="1" si="9"/>
        <v>0.24611305851322562</v>
      </c>
    </row>
    <row r="253" spans="1:8" x14ac:dyDescent="0.25">
      <c r="A253" t="s">
        <v>1649</v>
      </c>
      <c r="B253" t="s">
        <v>1650</v>
      </c>
      <c r="C253" t="s">
        <v>2538</v>
      </c>
      <c r="D253" s="2">
        <v>1082500</v>
      </c>
      <c r="E253" s="7">
        <v>80</v>
      </c>
      <c r="F253" s="2">
        <f t="shared" si="8"/>
        <v>13531.25</v>
      </c>
      <c r="G253" s="2">
        <f ca="1">VLOOKUP(C253,'zones in city -fixed'!$A$2:$C$62,3,0)</f>
        <v>15873.658110797927</v>
      </c>
      <c r="H253" s="11">
        <f t="shared" ca="1" si="9"/>
        <v>0.17311099202201774</v>
      </c>
    </row>
    <row r="254" spans="1:8" x14ac:dyDescent="0.25">
      <c r="A254" t="s">
        <v>1024</v>
      </c>
      <c r="B254" t="s">
        <v>407</v>
      </c>
      <c r="C254" t="s">
        <v>2564</v>
      </c>
      <c r="D254" s="2">
        <v>10000000</v>
      </c>
      <c r="E254" s="7">
        <v>485</v>
      </c>
      <c r="F254" s="2">
        <f t="shared" si="8"/>
        <v>20618.556701030928</v>
      </c>
      <c r="G254" s="2">
        <f ca="1">VLOOKUP(C254,'zones in city -fixed'!$A$2:$C$62,3,0)</f>
        <v>12026.342807614868</v>
      </c>
      <c r="H254" s="11">
        <f t="shared" ca="1" si="9"/>
        <v>-0.41672237383067889</v>
      </c>
    </row>
    <row r="255" spans="1:8" x14ac:dyDescent="0.25">
      <c r="A255" t="s">
        <v>1085</v>
      </c>
      <c r="B255" t="s">
        <v>1086</v>
      </c>
      <c r="C255" t="s">
        <v>2575</v>
      </c>
      <c r="D255" s="2">
        <v>1200000</v>
      </c>
      <c r="E255" s="7">
        <v>162</v>
      </c>
      <c r="F255" s="2">
        <f t="shared" si="8"/>
        <v>7407.4074074074078</v>
      </c>
      <c r="G255" s="2">
        <f ca="1">VLOOKUP(C255,'zones in city -fixed'!$A$2:$C$62,3,0)</f>
        <v>14033.347645222477</v>
      </c>
      <c r="H255" s="11">
        <f t="shared" ca="1" si="9"/>
        <v>0.89450193210503426</v>
      </c>
    </row>
    <row r="256" spans="1:8" x14ac:dyDescent="0.25">
      <c r="A256" t="s">
        <v>465</v>
      </c>
      <c r="B256" t="s">
        <v>466</v>
      </c>
      <c r="C256" t="s">
        <v>2594</v>
      </c>
      <c r="D256" s="2">
        <v>3045041</v>
      </c>
      <c r="E256" s="7">
        <v>203</v>
      </c>
      <c r="F256" s="2">
        <f t="shared" si="8"/>
        <v>15000.20197044335</v>
      </c>
      <c r="G256" s="2">
        <f ca="1">VLOOKUP(C256,'zones in city -fixed'!$A$2:$C$62,3,0)</f>
        <v>16924.924844005855</v>
      </c>
      <c r="H256" s="11">
        <f t="shared" ca="1" si="9"/>
        <v>0.12831313054017612</v>
      </c>
    </row>
    <row r="257" spans="1:8" x14ac:dyDescent="0.25">
      <c r="A257" t="s">
        <v>465</v>
      </c>
      <c r="B257" t="s">
        <v>466</v>
      </c>
      <c r="C257" t="s">
        <v>2594</v>
      </c>
      <c r="D257" s="2">
        <v>2671923</v>
      </c>
      <c r="E257" s="7">
        <v>172</v>
      </c>
      <c r="F257" s="2">
        <f t="shared" si="8"/>
        <v>15534.436046511628</v>
      </c>
      <c r="G257" s="2">
        <f ca="1">VLOOKUP(C257,'zones in city -fixed'!$A$2:$C$62,3,0)</f>
        <v>16924.924844005855</v>
      </c>
      <c r="H257" s="11">
        <f t="shared" ca="1" si="9"/>
        <v>8.9510091858562957E-2</v>
      </c>
    </row>
    <row r="258" spans="1:8" x14ac:dyDescent="0.25">
      <c r="A258" t="s">
        <v>465</v>
      </c>
      <c r="B258" t="s">
        <v>466</v>
      </c>
      <c r="C258" t="s">
        <v>2594</v>
      </c>
      <c r="D258" s="2">
        <v>2707613</v>
      </c>
      <c r="E258" s="7">
        <v>172</v>
      </c>
      <c r="F258" s="2">
        <f t="shared" si="8"/>
        <v>15741.936046511628</v>
      </c>
      <c r="G258" s="2">
        <f ca="1">VLOOKUP(C258,'zones in city -fixed'!$A$2:$C$62,3,0)</f>
        <v>16924.924844005855</v>
      </c>
      <c r="H258" s="11">
        <f t="shared" ca="1" si="9"/>
        <v>7.5148875843411567E-2</v>
      </c>
    </row>
    <row r="259" spans="1:8" x14ac:dyDescent="0.25">
      <c r="A259" t="s">
        <v>465</v>
      </c>
      <c r="B259" t="s">
        <v>466</v>
      </c>
      <c r="C259" t="s">
        <v>2594</v>
      </c>
      <c r="D259" s="2">
        <v>2268198</v>
      </c>
      <c r="E259" s="7">
        <v>111</v>
      </c>
      <c r="F259" s="2">
        <f t="shared" si="8"/>
        <v>20434.216216216217</v>
      </c>
      <c r="G259" s="2">
        <f ca="1">VLOOKUP(C259,'zones in city -fixed'!$A$2:$C$62,3,0)</f>
        <v>16924.924844005855</v>
      </c>
      <c r="H259" s="11">
        <f t="shared" ca="1" si="9"/>
        <v>-0.17173603993802578</v>
      </c>
    </row>
    <row r="260" spans="1:8" x14ac:dyDescent="0.25">
      <c r="A260" t="s">
        <v>321</v>
      </c>
      <c r="B260" t="s">
        <v>2589</v>
      </c>
      <c r="C260" t="s">
        <v>2577</v>
      </c>
      <c r="D260" s="2">
        <v>4100000</v>
      </c>
      <c r="E260" s="7">
        <v>275</v>
      </c>
      <c r="F260" s="2">
        <f t="shared" si="8"/>
        <v>14909.09090909091</v>
      </c>
      <c r="G260" s="2">
        <f ca="1">VLOOKUP(C260,'zones in city -fixed'!$A$2:$C$62,3,0)</f>
        <v>12497.151890850449</v>
      </c>
      <c r="H260" s="11">
        <f t="shared" ca="1" si="9"/>
        <v>-0.16177639756490891</v>
      </c>
    </row>
    <row r="261" spans="1:8" x14ac:dyDescent="0.25">
      <c r="A261" t="s">
        <v>97</v>
      </c>
      <c r="B261" t="s">
        <v>42</v>
      </c>
      <c r="C261" t="s">
        <v>2566</v>
      </c>
      <c r="D261" s="2">
        <v>2950000</v>
      </c>
      <c r="E261" s="7">
        <v>208</v>
      </c>
      <c r="F261" s="2">
        <f t="shared" si="8"/>
        <v>14182.692307692309</v>
      </c>
      <c r="G261" s="2">
        <f ca="1">VLOOKUP(C261,'zones in city -fixed'!$A$2:$C$62,3,0)</f>
        <v>15600.580770122673</v>
      </c>
      <c r="H261" s="11">
        <f t="shared" ca="1" si="9"/>
        <v>9.997315260525963E-2</v>
      </c>
    </row>
    <row r="262" spans="1:8" x14ac:dyDescent="0.25">
      <c r="A262" t="s">
        <v>245</v>
      </c>
      <c r="B262" t="s">
        <v>246</v>
      </c>
      <c r="C262" t="s">
        <v>2538</v>
      </c>
      <c r="D262" s="2">
        <v>5550000</v>
      </c>
      <c r="E262" s="7">
        <v>488</v>
      </c>
      <c r="F262" s="2">
        <f t="shared" si="8"/>
        <v>11372.950819672131</v>
      </c>
      <c r="G262" s="2">
        <f ca="1">VLOOKUP(C262,'zones in city -fixed'!$A$2:$C$62,3,0)</f>
        <v>15873.658110797927</v>
      </c>
      <c r="H262" s="11">
        <f t="shared" ca="1" si="9"/>
        <v>0.3957378663188087</v>
      </c>
    </row>
    <row r="263" spans="1:8" x14ac:dyDescent="0.25">
      <c r="A263" t="s">
        <v>1857</v>
      </c>
      <c r="B263" t="s">
        <v>1242</v>
      </c>
      <c r="C263" t="s">
        <v>2573</v>
      </c>
      <c r="D263" s="2">
        <v>2730000</v>
      </c>
      <c r="E263" s="7">
        <v>116</v>
      </c>
      <c r="F263" s="2">
        <f t="shared" si="8"/>
        <v>23534.482758620688</v>
      </c>
      <c r="G263" s="2">
        <f ca="1">VLOOKUP(C263,'zones in city -fixed'!$A$2:$C$62,3,0)</f>
        <v>15310.828355340725</v>
      </c>
      <c r="H263" s="11">
        <f t="shared" ca="1" si="9"/>
        <v>-0.34943000394889223</v>
      </c>
    </row>
    <row r="264" spans="1:8" x14ac:dyDescent="0.25">
      <c r="A264" t="s">
        <v>1857</v>
      </c>
      <c r="B264" t="s">
        <v>1242</v>
      </c>
      <c r="C264" t="s">
        <v>2573</v>
      </c>
      <c r="D264" s="2">
        <v>2732100</v>
      </c>
      <c r="E264" s="7">
        <v>113</v>
      </c>
      <c r="F264" s="2">
        <f t="shared" si="8"/>
        <v>24177.87610619469</v>
      </c>
      <c r="G264" s="2">
        <f ca="1">VLOOKUP(C264,'zones in city -fixed'!$A$2:$C$62,3,0)</f>
        <v>15310.828355340725</v>
      </c>
      <c r="H264" s="11">
        <f t="shared" ca="1" si="9"/>
        <v>-0.36674221142948571</v>
      </c>
    </row>
    <row r="265" spans="1:8" x14ac:dyDescent="0.25">
      <c r="A265" t="s">
        <v>2383</v>
      </c>
      <c r="B265" t="s">
        <v>446</v>
      </c>
      <c r="C265" t="s">
        <v>2596</v>
      </c>
      <c r="D265" s="2">
        <v>3471461</v>
      </c>
      <c r="E265" s="7">
        <v>136</v>
      </c>
      <c r="F265" s="2">
        <f t="shared" si="8"/>
        <v>25525.448529411766</v>
      </c>
      <c r="G265" s="2">
        <f ca="1">VLOOKUP(C265,'zones in city -fixed'!$A$2:$C$62,3,0)</f>
        <v>13858.891487529676</v>
      </c>
      <c r="H265" s="11">
        <f t="shared" ca="1" si="9"/>
        <v>-0.45705590749715008</v>
      </c>
    </row>
    <row r="266" spans="1:8" x14ac:dyDescent="0.25">
      <c r="A266" t="s">
        <v>2343</v>
      </c>
      <c r="B266" t="s">
        <v>1195</v>
      </c>
      <c r="C266" t="s">
        <v>2582</v>
      </c>
      <c r="D266" s="2">
        <v>2509000</v>
      </c>
      <c r="E266" s="7">
        <v>112</v>
      </c>
      <c r="F266" s="2">
        <f t="shared" si="8"/>
        <v>22401.785714285714</v>
      </c>
      <c r="G266" s="2">
        <f ca="1">VLOOKUP(C266,'zones in city -fixed'!$A$2:$C$62,3,0)</f>
        <v>12285.076368446973</v>
      </c>
      <c r="H266" s="11">
        <f t="shared" ca="1" si="9"/>
        <v>-0.45160280858267798</v>
      </c>
    </row>
    <row r="267" spans="1:8" x14ac:dyDescent="0.25">
      <c r="A267" t="s">
        <v>275</v>
      </c>
      <c r="B267" t="s">
        <v>276</v>
      </c>
      <c r="C267" t="s">
        <v>2575</v>
      </c>
      <c r="D267" s="2">
        <v>4900000</v>
      </c>
      <c r="E267" s="7">
        <v>456</v>
      </c>
      <c r="F267" s="2">
        <f t="shared" si="8"/>
        <v>10745.614035087719</v>
      </c>
      <c r="G267" s="2">
        <f ca="1">VLOOKUP(C267,'zones in city -fixed'!$A$2:$C$62,3,0)</f>
        <v>14033.347645222477</v>
      </c>
      <c r="H267" s="11">
        <f t="shared" ca="1" si="9"/>
        <v>0.30596051555539772</v>
      </c>
    </row>
    <row r="268" spans="1:8" x14ac:dyDescent="0.25">
      <c r="A268" t="s">
        <v>1117</v>
      </c>
      <c r="B268" t="s">
        <v>1118</v>
      </c>
      <c r="C268" t="s">
        <v>2561</v>
      </c>
      <c r="D268" s="2">
        <v>5750000</v>
      </c>
      <c r="E268" s="7">
        <v>251</v>
      </c>
      <c r="F268" s="2">
        <f t="shared" si="8"/>
        <v>22908.366533864541</v>
      </c>
      <c r="G268" s="2">
        <f ca="1">VLOOKUP(C268,'zones in city -fixed'!$A$2:$C$62,3,0)</f>
        <v>15634.684731839357</v>
      </c>
      <c r="H268" s="11">
        <f t="shared" ca="1" si="9"/>
        <v>-0.31751202301014281</v>
      </c>
    </row>
    <row r="269" spans="1:8" x14ac:dyDescent="0.25">
      <c r="A269" t="s">
        <v>564</v>
      </c>
      <c r="B269" t="s">
        <v>396</v>
      </c>
      <c r="C269" t="s">
        <v>2537</v>
      </c>
      <c r="D269" s="2">
        <v>11000000</v>
      </c>
      <c r="E269" s="7">
        <v>443</v>
      </c>
      <c r="F269" s="2">
        <f t="shared" si="8"/>
        <v>24830.699774266366</v>
      </c>
      <c r="G269" s="2">
        <f ca="1">VLOOKUP(C269,'zones in city -fixed'!$A$2:$C$62,3,0)</f>
        <v>13960.937187345806</v>
      </c>
      <c r="H269" s="11">
        <f t="shared" ca="1" si="9"/>
        <v>-0.43775498418234615</v>
      </c>
    </row>
    <row r="270" spans="1:8" x14ac:dyDescent="0.25">
      <c r="A270" t="s">
        <v>885</v>
      </c>
      <c r="B270" t="s">
        <v>849</v>
      </c>
      <c r="C270" t="s">
        <v>2556</v>
      </c>
      <c r="D270" s="2">
        <v>10300000</v>
      </c>
      <c r="E270" s="7">
        <v>476</v>
      </c>
      <c r="F270" s="2">
        <f t="shared" si="8"/>
        <v>21638.655462184874</v>
      </c>
      <c r="G270" s="2">
        <f ca="1">VLOOKUP(C270,'zones in city -fixed'!$A$2:$C$62,3,0)</f>
        <v>14494.3016854457</v>
      </c>
      <c r="H270" s="11">
        <f t="shared" ca="1" si="9"/>
        <v>-0.33016625220658702</v>
      </c>
    </row>
    <row r="271" spans="1:8" x14ac:dyDescent="0.25">
      <c r="A271" t="s">
        <v>885</v>
      </c>
      <c r="B271" t="s">
        <v>1323</v>
      </c>
      <c r="C271" t="s">
        <v>2556</v>
      </c>
      <c r="D271" s="2">
        <v>11200000</v>
      </c>
      <c r="E271" s="7">
        <v>410</v>
      </c>
      <c r="F271" s="2">
        <f t="shared" si="8"/>
        <v>27317.073170731706</v>
      </c>
      <c r="G271" s="2">
        <f ca="1">VLOOKUP(C271,'zones in city -fixed'!$A$2:$C$62,3,0)</f>
        <v>14494.3016854457</v>
      </c>
      <c r="H271" s="11">
        <f t="shared" ca="1" si="9"/>
        <v>-0.46940502758636271</v>
      </c>
    </row>
    <row r="272" spans="1:8" x14ac:dyDescent="0.25">
      <c r="A272" t="s">
        <v>885</v>
      </c>
      <c r="B272" t="s">
        <v>1323</v>
      </c>
      <c r="C272" t="s">
        <v>2556</v>
      </c>
      <c r="D272" s="2">
        <v>55000000</v>
      </c>
      <c r="E272" s="7">
        <v>900</v>
      </c>
      <c r="F272" s="2">
        <f t="shared" si="8"/>
        <v>61111.111111111109</v>
      </c>
      <c r="G272" s="2">
        <f ca="1">VLOOKUP(C272,'zones in city -fixed'!$A$2:$C$62,3,0)</f>
        <v>14494.3016854457</v>
      </c>
      <c r="H272" s="11">
        <f t="shared" ca="1" si="9"/>
        <v>-0.76282051787452487</v>
      </c>
    </row>
    <row r="273" spans="1:8" x14ac:dyDescent="0.25">
      <c r="A273" t="s">
        <v>1630</v>
      </c>
      <c r="B273" t="s">
        <v>2637</v>
      </c>
      <c r="C273" t="s">
        <v>2636</v>
      </c>
      <c r="D273" s="2">
        <v>1640000</v>
      </c>
      <c r="E273" s="7">
        <v>256</v>
      </c>
      <c r="F273" s="2">
        <f t="shared" si="8"/>
        <v>6406.25</v>
      </c>
      <c r="G273" s="2">
        <f ca="1">VLOOKUP(C273,'zones in city -fixed'!$A$2:$C$62,3,0)</f>
        <v>18188.602965659935</v>
      </c>
      <c r="H273" s="11">
        <f t="shared" ca="1" si="9"/>
        <v>1.8391965604932583</v>
      </c>
    </row>
    <row r="274" spans="1:8" x14ac:dyDescent="0.25">
      <c r="A274" t="s">
        <v>1769</v>
      </c>
      <c r="B274" t="s">
        <v>2638</v>
      </c>
      <c r="C274" t="s">
        <v>2636</v>
      </c>
      <c r="D274" s="2">
        <v>1600000</v>
      </c>
      <c r="E274" s="7">
        <v>266</v>
      </c>
      <c r="F274" s="2">
        <f t="shared" si="8"/>
        <v>6015.0375939849628</v>
      </c>
      <c r="G274" s="2">
        <f ca="1">VLOOKUP(C274,'zones in city -fixed'!$A$2:$C$62,3,0)</f>
        <v>18188.602965659935</v>
      </c>
      <c r="H274" s="11">
        <f t="shared" ca="1" si="9"/>
        <v>2.023855243040964</v>
      </c>
    </row>
    <row r="275" spans="1:8" x14ac:dyDescent="0.25">
      <c r="A275" t="s">
        <v>1724</v>
      </c>
      <c r="B275" t="s">
        <v>1725</v>
      </c>
      <c r="C275" t="s">
        <v>2580</v>
      </c>
      <c r="D275" s="2">
        <v>850000</v>
      </c>
      <c r="E275" s="7">
        <v>178</v>
      </c>
      <c r="F275" s="2">
        <f t="shared" si="8"/>
        <v>4775.2808988764045</v>
      </c>
      <c r="G275" s="2">
        <f ca="1">VLOOKUP(C275,'zones in city -fixed'!$A$2:$C$62,3,0)</f>
        <v>17132.790150993231</v>
      </c>
      <c r="H275" s="11">
        <f t="shared" ca="1" si="9"/>
        <v>2.5878078198550529</v>
      </c>
    </row>
    <row r="276" spans="1:8" x14ac:dyDescent="0.25">
      <c r="A276" t="s">
        <v>2259</v>
      </c>
      <c r="B276" t="s">
        <v>2260</v>
      </c>
      <c r="C276" t="s">
        <v>2575</v>
      </c>
      <c r="D276" s="2">
        <v>980000</v>
      </c>
      <c r="E276" s="7">
        <v>146</v>
      </c>
      <c r="F276" s="2">
        <f t="shared" si="8"/>
        <v>6712.3287671232874</v>
      </c>
      <c r="G276" s="2">
        <f ca="1">VLOOKUP(C276,'zones in city -fixed'!$A$2:$C$62,3,0)</f>
        <v>14033.347645222477</v>
      </c>
      <c r="H276" s="11">
        <f t="shared" ca="1" si="9"/>
        <v>1.0906824042882466</v>
      </c>
    </row>
    <row r="277" spans="1:8" x14ac:dyDescent="0.25">
      <c r="A277" t="s">
        <v>1923</v>
      </c>
      <c r="B277" t="s">
        <v>2003</v>
      </c>
      <c r="C277" t="s">
        <v>2539</v>
      </c>
      <c r="D277" s="2">
        <v>2465000</v>
      </c>
      <c r="E277" s="7">
        <v>170</v>
      </c>
      <c r="F277" s="2">
        <f t="shared" si="8"/>
        <v>14500</v>
      </c>
      <c r="G277" s="2">
        <f ca="1">VLOOKUP(C277,'zones in city -fixed'!$A$2:$C$62,3,0)</f>
        <v>12110.285236761527</v>
      </c>
      <c r="H277" s="11">
        <f t="shared" ca="1" si="9"/>
        <v>-0.16480791470610157</v>
      </c>
    </row>
    <row r="278" spans="1:8" x14ac:dyDescent="0.25">
      <c r="A278" t="s">
        <v>1923</v>
      </c>
      <c r="B278" t="s">
        <v>1924</v>
      </c>
      <c r="C278" t="s">
        <v>2539</v>
      </c>
      <c r="D278" s="2">
        <v>2395000</v>
      </c>
      <c r="E278" s="7">
        <v>160</v>
      </c>
      <c r="F278" s="2">
        <f t="shared" si="8"/>
        <v>14968.75</v>
      </c>
      <c r="G278" s="2">
        <f ca="1">VLOOKUP(C278,'zones in city -fixed'!$A$2:$C$62,3,0)</f>
        <v>12110.285236761527</v>
      </c>
      <c r="H278" s="11">
        <f t="shared" ca="1" si="9"/>
        <v>-0.19096215537292516</v>
      </c>
    </row>
    <row r="279" spans="1:8" x14ac:dyDescent="0.25">
      <c r="A279" t="s">
        <v>1778</v>
      </c>
      <c r="B279" t="s">
        <v>1779</v>
      </c>
      <c r="C279" t="s">
        <v>2588</v>
      </c>
      <c r="D279" s="2">
        <v>1500000</v>
      </c>
      <c r="E279" s="7">
        <v>151</v>
      </c>
      <c r="F279" s="2">
        <f t="shared" si="8"/>
        <v>9933.7748344370866</v>
      </c>
      <c r="G279" s="2">
        <f ca="1">VLOOKUP(C279,'zones in city -fixed'!$A$2:$C$62,3,0)</f>
        <v>15289.156247364237</v>
      </c>
      <c r="H279" s="11">
        <f t="shared" ca="1" si="9"/>
        <v>0.53910839556799983</v>
      </c>
    </row>
    <row r="280" spans="1:8" x14ac:dyDescent="0.25">
      <c r="A280" t="s">
        <v>1569</v>
      </c>
      <c r="B280" t="s">
        <v>1570</v>
      </c>
      <c r="C280" t="s">
        <v>2550</v>
      </c>
      <c r="D280" s="2">
        <v>1475000</v>
      </c>
      <c r="E280" s="7">
        <v>227</v>
      </c>
      <c r="F280" s="2">
        <f t="shared" si="8"/>
        <v>6497.7973568281941</v>
      </c>
      <c r="G280" s="2">
        <f ca="1">VLOOKUP(C280,'zones in city -fixed'!$A$2:$C$62,3,0)</f>
        <v>14441.637533775745</v>
      </c>
      <c r="H280" s="11">
        <f t="shared" ca="1" si="9"/>
        <v>1.2225435390963351</v>
      </c>
    </row>
    <row r="281" spans="1:8" x14ac:dyDescent="0.25">
      <c r="A281" t="s">
        <v>406</v>
      </c>
      <c r="B281" t="s">
        <v>407</v>
      </c>
      <c r="C281" t="s">
        <v>2564</v>
      </c>
      <c r="D281" s="2">
        <v>2000000</v>
      </c>
      <c r="E281" s="7">
        <v>337</v>
      </c>
      <c r="F281" s="2">
        <f t="shared" si="8"/>
        <v>5934.718100890208</v>
      </c>
      <c r="G281" s="2">
        <f ca="1">VLOOKUP(C281,'zones in city -fixed'!$A$2:$C$62,3,0)</f>
        <v>12026.342807614868</v>
      </c>
      <c r="H281" s="11">
        <f t="shared" ca="1" si="9"/>
        <v>1.0264387630831053</v>
      </c>
    </row>
    <row r="282" spans="1:8" x14ac:dyDescent="0.25">
      <c r="A282" t="s">
        <v>948</v>
      </c>
      <c r="B282" t="s">
        <v>962</v>
      </c>
      <c r="C282" t="s">
        <v>2535</v>
      </c>
      <c r="D282" s="2">
        <v>2700000</v>
      </c>
      <c r="E282" s="7">
        <v>135</v>
      </c>
      <c r="F282" s="2">
        <f t="shared" si="8"/>
        <v>20000</v>
      </c>
      <c r="G282" s="2">
        <f ca="1">VLOOKUP(C282,'zones in city -fixed'!$A$2:$C$62,3,0)</f>
        <v>13871.13082842366</v>
      </c>
      <c r="H282" s="11">
        <f t="shared" ca="1" si="9"/>
        <v>-0.30644345857881694</v>
      </c>
    </row>
    <row r="283" spans="1:8" x14ac:dyDescent="0.25">
      <c r="A283" t="s">
        <v>948</v>
      </c>
      <c r="B283" t="s">
        <v>2605</v>
      </c>
      <c r="C283" t="s">
        <v>2535</v>
      </c>
      <c r="D283" s="2">
        <v>2700000</v>
      </c>
      <c r="E283" s="7">
        <v>135</v>
      </c>
      <c r="F283" s="2">
        <f t="shared" si="8"/>
        <v>20000</v>
      </c>
      <c r="G283" s="2">
        <f ca="1">VLOOKUP(C283,'zones in city -fixed'!$A$2:$C$62,3,0)</f>
        <v>13871.13082842366</v>
      </c>
      <c r="H283" s="11">
        <f t="shared" ca="1" si="9"/>
        <v>-0.30644345857881694</v>
      </c>
    </row>
    <row r="284" spans="1:8" x14ac:dyDescent="0.25">
      <c r="A284" t="s">
        <v>1515</v>
      </c>
      <c r="B284" t="s">
        <v>1516</v>
      </c>
      <c r="C284" t="s">
        <v>2545</v>
      </c>
      <c r="D284" s="2">
        <v>980000</v>
      </c>
      <c r="E284" s="7">
        <v>107</v>
      </c>
      <c r="F284" s="2">
        <f t="shared" si="8"/>
        <v>9158.8785046728972</v>
      </c>
      <c r="G284" s="2">
        <f ca="1">VLOOKUP(C284,'zones in city -fixed'!$A$2:$C$62,3,0)</f>
        <v>12995.76340237679</v>
      </c>
      <c r="H284" s="11">
        <f t="shared" ca="1" si="9"/>
        <v>0.41892518781052712</v>
      </c>
    </row>
    <row r="285" spans="1:8" x14ac:dyDescent="0.25">
      <c r="A285" t="s">
        <v>2496</v>
      </c>
      <c r="B285" t="s">
        <v>2497</v>
      </c>
      <c r="C285" t="s">
        <v>2549</v>
      </c>
      <c r="D285" s="2">
        <v>2600000</v>
      </c>
      <c r="E285" s="7">
        <v>289</v>
      </c>
      <c r="F285" s="2">
        <f t="shared" si="8"/>
        <v>8996.5397923875425</v>
      </c>
      <c r="G285" s="2">
        <f ca="1">VLOOKUP(C285,'zones in city -fixed'!$A$2:$C$62,3,0)</f>
        <v>7974.529762803033</v>
      </c>
      <c r="H285" s="11">
        <f t="shared" ca="1" si="9"/>
        <v>-0.11360034559612431</v>
      </c>
    </row>
    <row r="286" spans="1:8" x14ac:dyDescent="0.25">
      <c r="A286" t="s">
        <v>41</v>
      </c>
      <c r="B286" t="s">
        <v>42</v>
      </c>
      <c r="C286" t="s">
        <v>2566</v>
      </c>
      <c r="D286" s="2">
        <v>3200000</v>
      </c>
      <c r="E286" s="7">
        <v>284</v>
      </c>
      <c r="F286" s="2">
        <f t="shared" si="8"/>
        <v>11267.605633802817</v>
      </c>
      <c r="G286" s="2">
        <f ca="1">VLOOKUP(C286,'zones in city -fixed'!$A$2:$C$62,3,0)</f>
        <v>15600.580770122673</v>
      </c>
      <c r="H286" s="11">
        <f t="shared" ca="1" si="9"/>
        <v>0.38455154334838726</v>
      </c>
    </row>
    <row r="287" spans="1:8" x14ac:dyDescent="0.25">
      <c r="A287" t="s">
        <v>41</v>
      </c>
      <c r="B287" t="s">
        <v>42</v>
      </c>
      <c r="C287" t="s">
        <v>2566</v>
      </c>
      <c r="D287" s="2">
        <v>3150000</v>
      </c>
      <c r="E287" s="7">
        <v>251</v>
      </c>
      <c r="F287" s="2">
        <f t="shared" si="8"/>
        <v>12549.800796812749</v>
      </c>
      <c r="G287" s="2">
        <f ca="1">VLOOKUP(C287,'zones in city -fixed'!$A$2:$C$62,3,0)</f>
        <v>15600.580770122673</v>
      </c>
      <c r="H287" s="11">
        <f t="shared" ca="1" si="9"/>
        <v>0.24309389628596523</v>
      </c>
    </row>
    <row r="288" spans="1:8" x14ac:dyDescent="0.25">
      <c r="A288" t="s">
        <v>1629</v>
      </c>
      <c r="B288" t="s">
        <v>781</v>
      </c>
      <c r="C288" t="s">
        <v>2566</v>
      </c>
      <c r="D288" s="2">
        <v>2500000</v>
      </c>
      <c r="E288" s="7">
        <v>217</v>
      </c>
      <c r="F288" s="2">
        <f t="shared" si="8"/>
        <v>11520.737327188941</v>
      </c>
      <c r="G288" s="2">
        <f ca="1">VLOOKUP(C288,'zones in city -fixed'!$A$2:$C$62,3,0)</f>
        <v>15600.580770122673</v>
      </c>
      <c r="H288" s="11">
        <f t="shared" ca="1" si="9"/>
        <v>0.35413041084664787</v>
      </c>
    </row>
    <row r="289" spans="1:8" x14ac:dyDescent="0.25">
      <c r="A289" t="s">
        <v>1629</v>
      </c>
      <c r="B289" t="s">
        <v>1798</v>
      </c>
      <c r="C289" t="s">
        <v>2566</v>
      </c>
      <c r="D289" s="2">
        <v>2850000</v>
      </c>
      <c r="E289" s="7">
        <v>228</v>
      </c>
      <c r="F289" s="2">
        <f t="shared" si="8"/>
        <v>12500</v>
      </c>
      <c r="G289" s="2">
        <f ca="1">VLOOKUP(C289,'zones in city -fixed'!$A$2:$C$62,3,0)</f>
        <v>15600.580770122673</v>
      </c>
      <c r="H289" s="11">
        <f t="shared" ca="1" si="9"/>
        <v>0.24804646160981392</v>
      </c>
    </row>
    <row r="290" spans="1:8" x14ac:dyDescent="0.25">
      <c r="A290" t="s">
        <v>1031</v>
      </c>
      <c r="B290" t="s">
        <v>1032</v>
      </c>
      <c r="C290" t="s">
        <v>2551</v>
      </c>
      <c r="D290" s="2">
        <v>2850000</v>
      </c>
      <c r="E290" s="7">
        <v>189</v>
      </c>
      <c r="F290" s="2">
        <f t="shared" si="8"/>
        <v>15079.36507936508</v>
      </c>
      <c r="G290" s="2">
        <f ca="1">VLOOKUP(C290,'zones in city -fixed'!$A$2:$C$62,3,0)</f>
        <v>14041.397753695308</v>
      </c>
      <c r="H290" s="11">
        <f t="shared" ca="1" si="9"/>
        <v>-6.8833622649679627E-2</v>
      </c>
    </row>
    <row r="291" spans="1:8" x14ac:dyDescent="0.25">
      <c r="A291" t="s">
        <v>2130</v>
      </c>
      <c r="B291" t="s">
        <v>2131</v>
      </c>
      <c r="C291" t="s">
        <v>2561</v>
      </c>
      <c r="D291" s="2">
        <v>4950000</v>
      </c>
      <c r="E291" s="7">
        <v>182</v>
      </c>
      <c r="F291" s="2">
        <f t="shared" si="8"/>
        <v>27197.802197802197</v>
      </c>
      <c r="G291" s="2">
        <f ca="1">VLOOKUP(C291,'zones in city -fixed'!$A$2:$C$62,3,0)</f>
        <v>15634.684731839357</v>
      </c>
      <c r="H291" s="11">
        <f t="shared" ca="1" si="9"/>
        <v>-0.42514896541519942</v>
      </c>
    </row>
    <row r="292" spans="1:8" x14ac:dyDescent="0.25">
      <c r="A292" t="s">
        <v>44</v>
      </c>
      <c r="B292" t="s">
        <v>45</v>
      </c>
      <c r="C292" t="s">
        <v>2597</v>
      </c>
      <c r="D292" s="2">
        <v>2350000</v>
      </c>
      <c r="E292" s="7">
        <v>198</v>
      </c>
      <c r="F292" s="2">
        <f t="shared" si="8"/>
        <v>11868.686868686869</v>
      </c>
      <c r="G292" s="2">
        <f ca="1">VLOOKUP(C292,'zones in city -fixed'!$A$2:$C$62,3,0)</f>
        <v>12721.817852515109</v>
      </c>
      <c r="H292" s="11">
        <f t="shared" ca="1" si="9"/>
        <v>7.1880823318294151E-2</v>
      </c>
    </row>
    <row r="293" spans="1:8" x14ac:dyDescent="0.25">
      <c r="A293" t="s">
        <v>1145</v>
      </c>
      <c r="B293" t="s">
        <v>1146</v>
      </c>
      <c r="C293" t="s">
        <v>2537</v>
      </c>
      <c r="D293" s="2">
        <v>6300000</v>
      </c>
      <c r="E293" s="7">
        <v>305</v>
      </c>
      <c r="F293" s="2">
        <f t="shared" si="8"/>
        <v>20655.737704918032</v>
      </c>
      <c r="G293" s="2">
        <f ca="1">VLOOKUP(C293,'zones in city -fixed'!$A$2:$C$62,3,0)</f>
        <v>13960.937187345806</v>
      </c>
      <c r="H293" s="11">
        <f t="shared" ca="1" si="9"/>
        <v>-0.32411335839040145</v>
      </c>
    </row>
    <row r="294" spans="1:8" x14ac:dyDescent="0.25">
      <c r="A294" t="s">
        <v>464</v>
      </c>
      <c r="B294" t="s">
        <v>396</v>
      </c>
      <c r="C294" t="s">
        <v>2537</v>
      </c>
      <c r="D294" s="2">
        <v>11000000</v>
      </c>
      <c r="E294" s="7">
        <v>450</v>
      </c>
      <c r="F294" s="2">
        <f t="shared" si="8"/>
        <v>24444.444444444445</v>
      </c>
      <c r="G294" s="2">
        <f ca="1">VLOOKUP(C294,'zones in city -fixed'!$A$2:$C$62,3,0)</f>
        <v>13960.937187345806</v>
      </c>
      <c r="H294" s="11">
        <f t="shared" ca="1" si="9"/>
        <v>-0.42887075142676256</v>
      </c>
    </row>
    <row r="295" spans="1:8" x14ac:dyDescent="0.25">
      <c r="A295" t="s">
        <v>464</v>
      </c>
      <c r="B295" t="s">
        <v>396</v>
      </c>
      <c r="C295" t="s">
        <v>2537</v>
      </c>
      <c r="D295" s="2">
        <v>14500000</v>
      </c>
      <c r="E295" s="7">
        <v>450</v>
      </c>
      <c r="F295" s="2">
        <f t="shared" si="8"/>
        <v>32222.222222222223</v>
      </c>
      <c r="G295" s="2">
        <f ca="1">VLOOKUP(C295,'zones in city -fixed'!$A$2:$C$62,3,0)</f>
        <v>13960.937187345806</v>
      </c>
      <c r="H295" s="11">
        <f t="shared" ca="1" si="9"/>
        <v>-0.56672953556513017</v>
      </c>
    </row>
    <row r="296" spans="1:8" x14ac:dyDescent="0.25">
      <c r="A296" t="s">
        <v>395</v>
      </c>
      <c r="B296" t="s">
        <v>396</v>
      </c>
      <c r="C296" t="s">
        <v>2537</v>
      </c>
      <c r="D296" s="2">
        <v>11000000</v>
      </c>
      <c r="E296" s="7">
        <v>450</v>
      </c>
      <c r="F296" s="2">
        <f t="shared" si="8"/>
        <v>24444.444444444445</v>
      </c>
      <c r="G296" s="2">
        <f ca="1">VLOOKUP(C296,'zones in city -fixed'!$A$2:$C$62,3,0)</f>
        <v>13960.937187345806</v>
      </c>
      <c r="H296" s="11">
        <f t="shared" ca="1" si="9"/>
        <v>-0.42887075142676256</v>
      </c>
    </row>
    <row r="297" spans="1:8" x14ac:dyDescent="0.25">
      <c r="A297" t="s">
        <v>1694</v>
      </c>
      <c r="B297" t="s">
        <v>2619</v>
      </c>
      <c r="C297" t="s">
        <v>2586</v>
      </c>
      <c r="D297" s="2">
        <v>1300000</v>
      </c>
      <c r="E297" s="7">
        <v>198</v>
      </c>
      <c r="F297" s="2">
        <f t="shared" si="8"/>
        <v>6565.6565656565654</v>
      </c>
      <c r="G297" s="2">
        <f ca="1">VLOOKUP(C297,'zones in city -fixed'!$A$2:$C$62,3,0)</f>
        <v>14201.599487623678</v>
      </c>
      <c r="H297" s="11">
        <f t="shared" ca="1" si="9"/>
        <v>1.1630128450380681</v>
      </c>
    </row>
    <row r="298" spans="1:8" x14ac:dyDescent="0.25">
      <c r="A298" t="s">
        <v>134</v>
      </c>
      <c r="B298" t="s">
        <v>49</v>
      </c>
      <c r="C298" t="s">
        <v>2572</v>
      </c>
      <c r="D298" s="2">
        <v>5200000</v>
      </c>
      <c r="E298" s="7">
        <v>275</v>
      </c>
      <c r="F298" s="2">
        <f t="shared" si="8"/>
        <v>18909.090909090908</v>
      </c>
      <c r="G298" s="2">
        <f ca="1">VLOOKUP(C298,'zones in city -fixed'!$A$2:$C$62,3,0)</f>
        <v>15831.691924167773</v>
      </c>
      <c r="H298" s="11">
        <f t="shared" ca="1" si="9"/>
        <v>-0.16274706170266584</v>
      </c>
    </row>
    <row r="299" spans="1:8" x14ac:dyDescent="0.25">
      <c r="A299" t="s">
        <v>52</v>
      </c>
      <c r="B299" t="s">
        <v>49</v>
      </c>
      <c r="C299" t="s">
        <v>2572</v>
      </c>
      <c r="D299" s="2">
        <v>8500000</v>
      </c>
      <c r="E299" s="7">
        <v>415</v>
      </c>
      <c r="F299" s="2">
        <f t="shared" si="8"/>
        <v>20481.927710843374</v>
      </c>
      <c r="G299" s="2">
        <f ca="1">VLOOKUP(C299,'zones in city -fixed'!$A$2:$C$62,3,0)</f>
        <v>15831.691924167773</v>
      </c>
      <c r="H299" s="11">
        <f t="shared" ca="1" si="9"/>
        <v>-0.22704092370239704</v>
      </c>
    </row>
    <row r="300" spans="1:8" x14ac:dyDescent="0.25">
      <c r="A300" t="s">
        <v>100</v>
      </c>
      <c r="B300" t="s">
        <v>101</v>
      </c>
      <c r="C300" t="s">
        <v>2560</v>
      </c>
      <c r="D300" s="2">
        <v>3200000</v>
      </c>
      <c r="E300" s="7">
        <v>166</v>
      </c>
      <c r="F300" s="2">
        <f t="shared" si="8"/>
        <v>19277.108433734938</v>
      </c>
      <c r="G300" s="2">
        <f ca="1">VLOOKUP(C300,'zones in city -fixed'!$A$2:$C$62,3,0)</f>
        <v>12660.552533667866</v>
      </c>
      <c r="H300" s="11">
        <f t="shared" ca="1" si="9"/>
        <v>-0.34323383731597945</v>
      </c>
    </row>
    <row r="301" spans="1:8" x14ac:dyDescent="0.25">
      <c r="A301" t="s">
        <v>2458</v>
      </c>
      <c r="B301" t="s">
        <v>2459</v>
      </c>
      <c r="C301" t="s">
        <v>2551</v>
      </c>
      <c r="D301" s="2">
        <v>870000</v>
      </c>
      <c r="E301" s="7">
        <v>106</v>
      </c>
      <c r="F301" s="2">
        <f t="shared" si="8"/>
        <v>8207.5471698113215</v>
      </c>
      <c r="G301" s="2">
        <f ca="1">VLOOKUP(C301,'zones in city -fixed'!$A$2:$C$62,3,0)</f>
        <v>14041.397753695308</v>
      </c>
      <c r="H301" s="11">
        <f t="shared" ca="1" si="9"/>
        <v>0.71079099068011775</v>
      </c>
    </row>
    <row r="302" spans="1:8" x14ac:dyDescent="0.25">
      <c r="A302" t="s">
        <v>103</v>
      </c>
      <c r="B302" t="s">
        <v>104</v>
      </c>
      <c r="C302" t="s">
        <v>2556</v>
      </c>
      <c r="D302" s="2">
        <v>10000000</v>
      </c>
      <c r="E302" s="7">
        <v>774</v>
      </c>
      <c r="F302" s="2">
        <f t="shared" si="8"/>
        <v>12919.896640826873</v>
      </c>
      <c r="G302" s="2">
        <f ca="1">VLOOKUP(C302,'zones in city -fixed'!$A$2:$C$62,3,0)</f>
        <v>14494.3016854457</v>
      </c>
      <c r="H302" s="11">
        <f t="shared" ca="1" si="9"/>
        <v>0.12185895045349726</v>
      </c>
    </row>
    <row r="303" spans="1:8" x14ac:dyDescent="0.25">
      <c r="A303" t="s">
        <v>2430</v>
      </c>
      <c r="B303" t="s">
        <v>2431</v>
      </c>
      <c r="C303" t="s">
        <v>2596</v>
      </c>
      <c r="D303" s="2">
        <v>3345000</v>
      </c>
      <c r="E303" s="7">
        <v>122</v>
      </c>
      <c r="F303" s="2">
        <f t="shared" si="8"/>
        <v>27418.032786885247</v>
      </c>
      <c r="G303" s="2">
        <f ca="1">VLOOKUP(C303,'zones in city -fixed'!$A$2:$C$62,3,0)</f>
        <v>13858.891487529676</v>
      </c>
      <c r="H303" s="11">
        <f t="shared" ca="1" si="9"/>
        <v>-0.49453370359383542</v>
      </c>
    </row>
    <row r="304" spans="1:8" x14ac:dyDescent="0.25">
      <c r="A304" t="s">
        <v>2352</v>
      </c>
      <c r="B304" t="s">
        <v>1397</v>
      </c>
      <c r="C304" t="s">
        <v>2594</v>
      </c>
      <c r="D304" s="2">
        <v>3443000</v>
      </c>
      <c r="E304" s="7">
        <v>203</v>
      </c>
      <c r="F304" s="2">
        <f t="shared" si="8"/>
        <v>16960.591133004928</v>
      </c>
      <c r="G304" s="2">
        <f ca="1">VLOOKUP(C304,'zones in city -fixed'!$A$2:$C$62,3,0)</f>
        <v>16924.924844005855</v>
      </c>
      <c r="H304" s="11">
        <f t="shared" ca="1" si="9"/>
        <v>-2.10289185791801E-3</v>
      </c>
    </row>
    <row r="305" spans="1:8" x14ac:dyDescent="0.25">
      <c r="A305" t="s">
        <v>1929</v>
      </c>
      <c r="B305" t="s">
        <v>1930</v>
      </c>
      <c r="C305" t="s">
        <v>2577</v>
      </c>
      <c r="D305" s="2">
        <v>2790000</v>
      </c>
      <c r="E305" s="7">
        <v>212</v>
      </c>
      <c r="F305" s="2">
        <f t="shared" si="8"/>
        <v>13160.377358490567</v>
      </c>
      <c r="G305" s="2">
        <f ca="1">VLOOKUP(C305,'zones in city -fixed'!$A$2:$C$62,3,0)</f>
        <v>12497.151890850449</v>
      </c>
      <c r="H305" s="11">
        <f t="shared" ca="1" si="9"/>
        <v>-5.0395626931793891E-2</v>
      </c>
    </row>
    <row r="306" spans="1:8" x14ac:dyDescent="0.25">
      <c r="A306" t="s">
        <v>71</v>
      </c>
      <c r="B306" t="s">
        <v>72</v>
      </c>
      <c r="C306" t="s">
        <v>2543</v>
      </c>
      <c r="D306" s="2">
        <v>1599000</v>
      </c>
      <c r="E306" s="7">
        <v>143</v>
      </c>
      <c r="F306" s="2">
        <f t="shared" si="8"/>
        <v>11181.818181818182</v>
      </c>
      <c r="G306" s="2">
        <f ca="1">VLOOKUP(C306,'zones in city -fixed'!$A$2:$C$62,3,0)</f>
        <v>15063.187429333389</v>
      </c>
      <c r="H306" s="11">
        <f t="shared" ca="1" si="9"/>
        <v>0.34711432294851452</v>
      </c>
    </row>
    <row r="307" spans="1:8" x14ac:dyDescent="0.25">
      <c r="A307" t="s">
        <v>619</v>
      </c>
      <c r="B307" t="s">
        <v>620</v>
      </c>
      <c r="C307" t="s">
        <v>2573</v>
      </c>
      <c r="D307" s="2">
        <v>9500000</v>
      </c>
      <c r="E307" s="7">
        <v>429</v>
      </c>
      <c r="F307" s="2">
        <f t="shared" si="8"/>
        <v>22144.522144522143</v>
      </c>
      <c r="G307" s="2">
        <f ca="1">VLOOKUP(C307,'zones in city -fixed'!$A$2:$C$62,3,0)</f>
        <v>15310.828355340725</v>
      </c>
      <c r="H307" s="11">
        <f t="shared" ca="1" si="9"/>
        <v>-0.30859522479566615</v>
      </c>
    </row>
    <row r="308" spans="1:8" x14ac:dyDescent="0.25">
      <c r="A308" t="s">
        <v>2236</v>
      </c>
      <c r="B308" t="s">
        <v>2237</v>
      </c>
      <c r="C308" t="s">
        <v>2563</v>
      </c>
      <c r="D308" s="2">
        <v>1550000</v>
      </c>
      <c r="E308" s="7">
        <v>100</v>
      </c>
      <c r="F308" s="2">
        <f t="shared" si="8"/>
        <v>15500</v>
      </c>
      <c r="G308" s="2">
        <f ca="1">VLOOKUP(C308,'zones in city -fixed'!$A$2:$C$62,3,0)</f>
        <v>14326.182369788621</v>
      </c>
      <c r="H308" s="11">
        <f t="shared" ca="1" si="9"/>
        <v>-7.5730169691056726E-2</v>
      </c>
    </row>
    <row r="309" spans="1:8" x14ac:dyDescent="0.25">
      <c r="A309" t="s">
        <v>1759</v>
      </c>
      <c r="B309" t="s">
        <v>2617</v>
      </c>
      <c r="C309" t="s">
        <v>2585</v>
      </c>
      <c r="D309" s="2">
        <v>1800000</v>
      </c>
      <c r="E309" s="7">
        <v>264</v>
      </c>
      <c r="F309" s="2">
        <f t="shared" si="8"/>
        <v>6818.181818181818</v>
      </c>
      <c r="G309" s="2">
        <f ca="1">VLOOKUP(C309,'zones in city -fixed'!$A$2:$C$62,3,0)</f>
        <v>13410.019040269723</v>
      </c>
      <c r="H309" s="11">
        <f t="shared" ca="1" si="9"/>
        <v>0.96680279257289259</v>
      </c>
    </row>
    <row r="310" spans="1:8" x14ac:dyDescent="0.25">
      <c r="A310" t="s">
        <v>1355</v>
      </c>
      <c r="B310" t="s">
        <v>912</v>
      </c>
      <c r="C310" t="s">
        <v>2596</v>
      </c>
      <c r="D310" s="2">
        <v>3950000</v>
      </c>
      <c r="E310" s="7">
        <v>147</v>
      </c>
      <c r="F310" s="2">
        <f t="shared" si="8"/>
        <v>26870.748299319726</v>
      </c>
      <c r="G310" s="2">
        <f ca="1">VLOOKUP(C310,'zones in city -fixed'!$A$2:$C$62,3,0)</f>
        <v>13858.891487529676</v>
      </c>
      <c r="H310" s="11">
        <f t="shared" ca="1" si="9"/>
        <v>-0.48423872185649053</v>
      </c>
    </row>
    <row r="311" spans="1:8" x14ac:dyDescent="0.25">
      <c r="A311" t="s">
        <v>1520</v>
      </c>
      <c r="B311" t="s">
        <v>2618</v>
      </c>
      <c r="C311" t="s">
        <v>2585</v>
      </c>
      <c r="D311" s="2">
        <v>1950000</v>
      </c>
      <c r="E311" s="7">
        <v>288</v>
      </c>
      <c r="F311" s="2">
        <f t="shared" si="8"/>
        <v>6770.833333333333</v>
      </c>
      <c r="G311" s="2">
        <f ca="1">VLOOKUP(C311,'zones in city -fixed'!$A$2:$C$62,3,0)</f>
        <v>13410.019040269723</v>
      </c>
      <c r="H311" s="11">
        <f t="shared" ca="1" si="9"/>
        <v>0.98055665825522076</v>
      </c>
    </row>
    <row r="312" spans="1:8" x14ac:dyDescent="0.25">
      <c r="A312" t="s">
        <v>1518</v>
      </c>
      <c r="B312" t="s">
        <v>2609</v>
      </c>
      <c r="C312" t="s">
        <v>2573</v>
      </c>
      <c r="D312" s="2">
        <v>2650000</v>
      </c>
      <c r="E312" s="7">
        <v>153</v>
      </c>
      <c r="F312" s="2">
        <f t="shared" si="8"/>
        <v>17320.261437908495</v>
      </c>
      <c r="G312" s="2">
        <f ca="1">VLOOKUP(C312,'zones in city -fixed'!$A$2:$C$62,3,0)</f>
        <v>15310.828355340725</v>
      </c>
      <c r="H312" s="11">
        <f t="shared" ca="1" si="9"/>
        <v>-0.11601632514447879</v>
      </c>
    </row>
    <row r="313" spans="1:8" x14ac:dyDescent="0.25">
      <c r="A313" t="s">
        <v>441</v>
      </c>
      <c r="B313" t="s">
        <v>442</v>
      </c>
      <c r="C313" t="s">
        <v>2578</v>
      </c>
      <c r="D313" s="2">
        <v>5800000</v>
      </c>
      <c r="E313" s="7">
        <v>483</v>
      </c>
      <c r="F313" s="2">
        <f t="shared" si="8"/>
        <v>12008.281573498965</v>
      </c>
      <c r="G313" s="2">
        <f ca="1">VLOOKUP(C313,'zones in city -fixed'!$A$2:$C$62,3,0)</f>
        <v>10924.248750147199</v>
      </c>
      <c r="H313" s="11">
        <f t="shared" ca="1" si="9"/>
        <v>-9.0273767875672983E-2</v>
      </c>
    </row>
    <row r="314" spans="1:8" x14ac:dyDescent="0.25">
      <c r="A314" t="s">
        <v>928</v>
      </c>
      <c r="B314" t="s">
        <v>929</v>
      </c>
      <c r="C314" t="s">
        <v>2583</v>
      </c>
      <c r="D314" s="2">
        <v>4000000</v>
      </c>
      <c r="E314" s="7">
        <v>225</v>
      </c>
      <c r="F314" s="2">
        <f t="shared" si="8"/>
        <v>17777.777777777777</v>
      </c>
      <c r="G314" s="2">
        <f ca="1">VLOOKUP(C314,'zones in city -fixed'!$A$2:$C$62,3,0)</f>
        <v>13207.08214502509</v>
      </c>
      <c r="H314" s="11">
        <f t="shared" ca="1" si="9"/>
        <v>-0.25710162934233871</v>
      </c>
    </row>
    <row r="315" spans="1:8" x14ac:dyDescent="0.25">
      <c r="A315" t="s">
        <v>1979</v>
      </c>
      <c r="B315" t="s">
        <v>1980</v>
      </c>
      <c r="C315" t="s">
        <v>2571</v>
      </c>
      <c r="D315" s="2">
        <v>5800000</v>
      </c>
      <c r="E315" s="7">
        <v>438</v>
      </c>
      <c r="F315" s="2">
        <f t="shared" ref="F315:F378" si="10">D315/E315</f>
        <v>13242.009132420091</v>
      </c>
      <c r="G315" s="2">
        <f ca="1">VLOOKUP(C315,'zones in city -fixed'!$A$2:$C$62,3,0)</f>
        <v>15776.396472786832</v>
      </c>
      <c r="H315" s="11">
        <f t="shared" ref="H315:H378" ca="1" si="11">G315/F315-1</f>
        <v>0.19138994053114344</v>
      </c>
    </row>
    <row r="316" spans="1:8" x14ac:dyDescent="0.25">
      <c r="A316" t="s">
        <v>2224</v>
      </c>
      <c r="B316" t="s">
        <v>167</v>
      </c>
      <c r="C316" t="s">
        <v>2538</v>
      </c>
      <c r="D316" s="2">
        <v>4500000</v>
      </c>
      <c r="E316" s="7">
        <v>112</v>
      </c>
      <c r="F316" s="2">
        <f t="shared" si="10"/>
        <v>40178.571428571428</v>
      </c>
      <c r="G316" s="2">
        <f ca="1">VLOOKUP(C316,'zones in city -fixed'!$A$2:$C$62,3,0)</f>
        <v>15873.658110797927</v>
      </c>
      <c r="H316" s="11">
        <f t="shared" ca="1" si="11"/>
        <v>-0.6049222870201405</v>
      </c>
    </row>
    <row r="317" spans="1:8" x14ac:dyDescent="0.25">
      <c r="A317" t="s">
        <v>1521</v>
      </c>
      <c r="B317" t="s">
        <v>246</v>
      </c>
      <c r="C317" t="s">
        <v>2538</v>
      </c>
      <c r="D317" s="2">
        <v>9000000</v>
      </c>
      <c r="E317" s="8">
        <v>1100</v>
      </c>
      <c r="F317" s="2">
        <f t="shared" si="10"/>
        <v>8181.818181818182</v>
      </c>
      <c r="G317" s="2">
        <f ca="1">VLOOKUP(C317,'zones in city -fixed'!$A$2:$C$62,3,0)</f>
        <v>15873.658110797927</v>
      </c>
      <c r="H317" s="11">
        <f t="shared" ca="1" si="11"/>
        <v>0.94011376909752431</v>
      </c>
    </row>
    <row r="318" spans="1:8" x14ac:dyDescent="0.25">
      <c r="A318" t="s">
        <v>1718</v>
      </c>
      <c r="B318" t="s">
        <v>1719</v>
      </c>
      <c r="C318" t="s">
        <v>2573</v>
      </c>
      <c r="D318" s="2">
        <v>1950000</v>
      </c>
      <c r="E318" s="7">
        <v>120</v>
      </c>
      <c r="F318" s="2">
        <f t="shared" si="10"/>
        <v>16250</v>
      </c>
      <c r="G318" s="2">
        <f ca="1">VLOOKUP(C318,'zones in city -fixed'!$A$2:$C$62,3,0)</f>
        <v>15310.828355340725</v>
      </c>
      <c r="H318" s="11">
        <f t="shared" ca="1" si="11"/>
        <v>-5.7795178132878378E-2</v>
      </c>
    </row>
    <row r="319" spans="1:8" x14ac:dyDescent="0.25">
      <c r="A319" t="s">
        <v>1505</v>
      </c>
      <c r="B319" t="s">
        <v>1506</v>
      </c>
      <c r="C319" t="s">
        <v>2558</v>
      </c>
      <c r="D319" s="2">
        <v>2200000</v>
      </c>
      <c r="E319" s="7">
        <v>167</v>
      </c>
      <c r="F319" s="2">
        <f t="shared" si="10"/>
        <v>13173.652694610779</v>
      </c>
      <c r="G319" s="2">
        <f ca="1">VLOOKUP(C319,'zones in city -fixed'!$A$2:$C$62,3,0)</f>
        <v>16530.750316430342</v>
      </c>
      <c r="H319" s="11">
        <f t="shared" ca="1" si="11"/>
        <v>0.25483422856539417</v>
      </c>
    </row>
    <row r="320" spans="1:8" x14ac:dyDescent="0.25">
      <c r="A320" t="s">
        <v>2399</v>
      </c>
      <c r="B320" t="s">
        <v>2400</v>
      </c>
      <c r="C320" t="s">
        <v>2573</v>
      </c>
      <c r="D320" s="2">
        <v>2630550</v>
      </c>
      <c r="E320" s="7">
        <v>116</v>
      </c>
      <c r="F320" s="2">
        <f t="shared" si="10"/>
        <v>22677.155172413793</v>
      </c>
      <c r="G320" s="2">
        <f ca="1">VLOOKUP(C320,'zones in city -fixed'!$A$2:$C$62,3,0)</f>
        <v>15310.828355340725</v>
      </c>
      <c r="H320" s="11">
        <f t="shared" ca="1" si="11"/>
        <v>-0.32483469646289787</v>
      </c>
    </row>
    <row r="321" spans="1:8" x14ac:dyDescent="0.25">
      <c r="A321" t="s">
        <v>2399</v>
      </c>
      <c r="B321" t="s">
        <v>2400</v>
      </c>
      <c r="C321" t="s">
        <v>2573</v>
      </c>
      <c r="D321" s="2">
        <v>2229150</v>
      </c>
      <c r="E321" s="7">
        <v>98</v>
      </c>
      <c r="F321" s="2">
        <f t="shared" si="10"/>
        <v>22746.428571428572</v>
      </c>
      <c r="G321" s="2">
        <f ca="1">VLOOKUP(C321,'zones in city -fixed'!$A$2:$C$62,3,0)</f>
        <v>15310.828355340725</v>
      </c>
      <c r="H321" s="11">
        <f t="shared" ca="1" si="11"/>
        <v>-0.32689088718866333</v>
      </c>
    </row>
    <row r="322" spans="1:8" x14ac:dyDescent="0.25">
      <c r="A322" t="s">
        <v>573</v>
      </c>
      <c r="B322" t="s">
        <v>260</v>
      </c>
      <c r="C322" t="s">
        <v>2573</v>
      </c>
      <c r="D322" s="2">
        <v>26000000</v>
      </c>
      <c r="E322" s="8">
        <v>1393</v>
      </c>
      <c r="F322" s="2">
        <f t="shared" si="10"/>
        <v>18664.752333094042</v>
      </c>
      <c r="G322" s="2">
        <f ca="1">VLOOKUP(C322,'zones in city -fixed'!$A$2:$C$62,3,0)</f>
        <v>15310.828355340725</v>
      </c>
      <c r="H322" s="11">
        <f t="shared" ca="1" si="11"/>
        <v>-0.17969292696193728</v>
      </c>
    </row>
    <row r="323" spans="1:8" x14ac:dyDescent="0.25">
      <c r="A323" t="s">
        <v>107</v>
      </c>
      <c r="B323" t="s">
        <v>49</v>
      </c>
      <c r="C323" t="s">
        <v>2573</v>
      </c>
      <c r="D323" s="2">
        <v>2205000</v>
      </c>
      <c r="E323" s="7">
        <v>167</v>
      </c>
      <c r="F323" s="2">
        <f t="shared" si="10"/>
        <v>13203.592814371257</v>
      </c>
      <c r="G323" s="2">
        <f ca="1">VLOOKUP(C323,'zones in city -fixed'!$A$2:$C$62,3,0)</f>
        <v>15310.828355340725</v>
      </c>
      <c r="H323" s="11">
        <f t="shared" ca="1" si="11"/>
        <v>0.15959561693510249</v>
      </c>
    </row>
    <row r="324" spans="1:8" x14ac:dyDescent="0.25">
      <c r="A324" t="s">
        <v>1401</v>
      </c>
      <c r="B324" t="s">
        <v>1402</v>
      </c>
      <c r="C324" t="s">
        <v>2560</v>
      </c>
      <c r="D324" s="2">
        <v>4500000</v>
      </c>
      <c r="E324" s="7">
        <v>309</v>
      </c>
      <c r="F324" s="2">
        <f t="shared" si="10"/>
        <v>14563.106796116504</v>
      </c>
      <c r="G324" s="2">
        <f ca="1">VLOOKUP(C324,'zones in city -fixed'!$A$2:$C$62,3,0)</f>
        <v>12660.552533667866</v>
      </c>
      <c r="H324" s="11">
        <f t="shared" ca="1" si="11"/>
        <v>-0.13064205935480655</v>
      </c>
    </row>
    <row r="325" spans="1:8" x14ac:dyDescent="0.25">
      <c r="A325" t="s">
        <v>65</v>
      </c>
      <c r="B325" t="s">
        <v>66</v>
      </c>
      <c r="C325" t="s">
        <v>2560</v>
      </c>
      <c r="D325" s="2">
        <v>5400000</v>
      </c>
      <c r="E325" s="7">
        <v>319</v>
      </c>
      <c r="F325" s="2">
        <f t="shared" si="10"/>
        <v>16927.899686520377</v>
      </c>
      <c r="G325" s="2">
        <f ca="1">VLOOKUP(C325,'zones in city -fixed'!$A$2:$C$62,3,0)</f>
        <v>12660.552533667866</v>
      </c>
      <c r="H325" s="11">
        <f t="shared" ca="1" si="11"/>
        <v>-0.25208958180739838</v>
      </c>
    </row>
    <row r="326" spans="1:8" x14ac:dyDescent="0.25">
      <c r="A326" t="s">
        <v>1233</v>
      </c>
      <c r="B326" t="s">
        <v>1234</v>
      </c>
      <c r="C326" t="s">
        <v>2573</v>
      </c>
      <c r="D326" s="2">
        <v>16800000</v>
      </c>
      <c r="E326" s="8">
        <v>2111</v>
      </c>
      <c r="F326" s="2">
        <f t="shared" si="10"/>
        <v>7958.3135954523923</v>
      </c>
      <c r="G326" s="2">
        <f ca="1">VLOOKUP(C326,'zones in city -fixed'!$A$2:$C$62,3,0)</f>
        <v>15310.828355340725</v>
      </c>
      <c r="H326" s="11">
        <f t="shared" ca="1" si="11"/>
        <v>0.92387849155501622</v>
      </c>
    </row>
    <row r="327" spans="1:8" x14ac:dyDescent="0.25">
      <c r="A327" t="s">
        <v>2199</v>
      </c>
      <c r="B327" t="s">
        <v>2200</v>
      </c>
      <c r="C327" t="s">
        <v>2582</v>
      </c>
      <c r="D327" s="2">
        <v>530000</v>
      </c>
      <c r="E327" s="7">
        <v>38</v>
      </c>
      <c r="F327" s="2">
        <f t="shared" si="10"/>
        <v>13947.368421052632</v>
      </c>
      <c r="G327" s="2">
        <f ca="1">VLOOKUP(C327,'zones in city -fixed'!$A$2:$C$62,3,0)</f>
        <v>12285.076368446973</v>
      </c>
      <c r="H327" s="11">
        <f t="shared" ca="1" si="11"/>
        <v>-0.11918320377172642</v>
      </c>
    </row>
    <row r="328" spans="1:8" x14ac:dyDescent="0.25">
      <c r="A328" t="s">
        <v>2099</v>
      </c>
      <c r="B328" t="s">
        <v>2100</v>
      </c>
      <c r="C328" t="s">
        <v>2546</v>
      </c>
      <c r="D328" s="2">
        <v>5200000</v>
      </c>
      <c r="E328" s="7">
        <v>378</v>
      </c>
      <c r="F328" s="2">
        <f t="shared" si="10"/>
        <v>13756.613756613757</v>
      </c>
      <c r="G328" s="2">
        <f ca="1">VLOOKUP(C328,'zones in city -fixed'!$A$2:$C$62,3,0)</f>
        <v>15070.292664304427</v>
      </c>
      <c r="H328" s="11">
        <f t="shared" ca="1" si="11"/>
        <v>9.5494351366744779E-2</v>
      </c>
    </row>
    <row r="329" spans="1:8" x14ac:dyDescent="0.25">
      <c r="A329" t="s">
        <v>2346</v>
      </c>
      <c r="B329" t="s">
        <v>2347</v>
      </c>
      <c r="C329" t="s">
        <v>2537</v>
      </c>
      <c r="D329" s="2">
        <v>6800000</v>
      </c>
      <c r="E329" s="7">
        <v>300</v>
      </c>
      <c r="F329" s="2">
        <f t="shared" si="10"/>
        <v>22666.666666666668</v>
      </c>
      <c r="G329" s="2">
        <f ca="1">VLOOKUP(C329,'zones in city -fixed'!$A$2:$C$62,3,0)</f>
        <v>13960.937187345806</v>
      </c>
      <c r="H329" s="11">
        <f t="shared" ca="1" si="11"/>
        <v>-0.38407630055827335</v>
      </c>
    </row>
    <row r="330" spans="1:8" x14ac:dyDescent="0.25">
      <c r="A330" t="s">
        <v>1632</v>
      </c>
      <c r="B330" t="s">
        <v>1633</v>
      </c>
      <c r="C330" t="s">
        <v>2561</v>
      </c>
      <c r="D330" s="2">
        <v>6750000</v>
      </c>
      <c r="E330" s="7">
        <v>300</v>
      </c>
      <c r="F330" s="2">
        <f t="shared" si="10"/>
        <v>22500</v>
      </c>
      <c r="G330" s="2">
        <f ca="1">VLOOKUP(C330,'zones in city -fixed'!$A$2:$C$62,3,0)</f>
        <v>15634.684731839357</v>
      </c>
      <c r="H330" s="11">
        <f t="shared" ca="1" si="11"/>
        <v>-0.3051251230293619</v>
      </c>
    </row>
    <row r="331" spans="1:8" x14ac:dyDescent="0.25">
      <c r="A331" t="s">
        <v>1796</v>
      </c>
      <c r="B331" t="s">
        <v>1797</v>
      </c>
      <c r="C331" t="s">
        <v>2582</v>
      </c>
      <c r="D331" s="2">
        <v>1550000</v>
      </c>
      <c r="E331" s="7">
        <v>129</v>
      </c>
      <c r="F331" s="2">
        <f t="shared" si="10"/>
        <v>12015.503875968992</v>
      </c>
      <c r="G331" s="2">
        <f ca="1">VLOOKUP(C331,'zones in city -fixed'!$A$2:$C$62,3,0)</f>
        <v>12285.076368446973</v>
      </c>
      <c r="H331" s="11">
        <f t="shared" ca="1" si="11"/>
        <v>2.2435388083651198E-2</v>
      </c>
    </row>
    <row r="332" spans="1:8" x14ac:dyDescent="0.25">
      <c r="A332" t="s">
        <v>1423</v>
      </c>
      <c r="B332" t="s">
        <v>1424</v>
      </c>
      <c r="C332" t="s">
        <v>2575</v>
      </c>
      <c r="D332" s="2">
        <v>1770000</v>
      </c>
      <c r="E332" s="7">
        <v>200</v>
      </c>
      <c r="F332" s="2">
        <f t="shared" si="10"/>
        <v>8850</v>
      </c>
      <c r="G332" s="2">
        <f ca="1">VLOOKUP(C332,'zones in city -fixed'!$A$2:$C$62,3,0)</f>
        <v>14033.347645222477</v>
      </c>
      <c r="H332" s="11">
        <f t="shared" ca="1" si="11"/>
        <v>0.58568899946016684</v>
      </c>
    </row>
    <row r="333" spans="1:8" x14ac:dyDescent="0.25">
      <c r="A333" t="s">
        <v>517</v>
      </c>
      <c r="B333" t="s">
        <v>518</v>
      </c>
      <c r="C333" t="s">
        <v>2542</v>
      </c>
      <c r="D333" s="2">
        <v>2850000</v>
      </c>
      <c r="E333" s="7">
        <v>231</v>
      </c>
      <c r="F333" s="2">
        <f t="shared" si="10"/>
        <v>12337.662337662337</v>
      </c>
      <c r="G333" s="2">
        <f ca="1">VLOOKUP(C333,'zones in city -fixed'!$A$2:$C$62,3,0)</f>
        <v>14501.376334153272</v>
      </c>
      <c r="H333" s="11">
        <f t="shared" ca="1" si="11"/>
        <v>0.1753747133997916</v>
      </c>
    </row>
    <row r="334" spans="1:8" x14ac:dyDescent="0.25">
      <c r="A334" t="s">
        <v>809</v>
      </c>
      <c r="B334" t="s">
        <v>2611</v>
      </c>
      <c r="C334" t="s">
        <v>2573</v>
      </c>
      <c r="D334" s="2">
        <v>7000000</v>
      </c>
      <c r="E334" s="7">
        <v>407</v>
      </c>
      <c r="F334" s="2">
        <f t="shared" si="10"/>
        <v>17199.017199017198</v>
      </c>
      <c r="G334" s="2">
        <f ca="1">VLOOKUP(C334,'zones in city -fixed'!$A$2:$C$62,3,0)</f>
        <v>15310.828355340725</v>
      </c>
      <c r="H334" s="11">
        <f t="shared" ca="1" si="11"/>
        <v>-0.10978469419661774</v>
      </c>
    </row>
    <row r="335" spans="1:8" x14ac:dyDescent="0.25">
      <c r="A335" t="s">
        <v>809</v>
      </c>
      <c r="B335" t="s">
        <v>2607</v>
      </c>
      <c r="C335" t="s">
        <v>2573</v>
      </c>
      <c r="D335" s="2">
        <v>9850000</v>
      </c>
      <c r="E335" s="7">
        <v>499</v>
      </c>
      <c r="F335" s="2">
        <f t="shared" si="10"/>
        <v>19739.478957915831</v>
      </c>
      <c r="G335" s="2">
        <f ca="1">VLOOKUP(C335,'zones in city -fixed'!$A$2:$C$62,3,0)</f>
        <v>15310.828355340725</v>
      </c>
      <c r="H335" s="11">
        <f t="shared" ca="1" si="11"/>
        <v>-0.22435498991725666</v>
      </c>
    </row>
    <row r="336" spans="1:8" x14ac:dyDescent="0.25">
      <c r="A336" t="s">
        <v>1886</v>
      </c>
      <c r="B336" t="s">
        <v>149</v>
      </c>
      <c r="C336" t="s">
        <v>2548</v>
      </c>
      <c r="D336" s="2">
        <v>2945000</v>
      </c>
      <c r="E336" s="7">
        <v>185</v>
      </c>
      <c r="F336" s="2">
        <f t="shared" si="10"/>
        <v>15918.918918918918</v>
      </c>
      <c r="G336" s="2">
        <f ca="1">VLOOKUP(C336,'zones in city -fixed'!$A$2:$C$62,3,0)</f>
        <v>12023.108649611431</v>
      </c>
      <c r="H336" s="11">
        <f t="shared" ca="1" si="11"/>
        <v>-0.24472831912457904</v>
      </c>
    </row>
    <row r="337" spans="1:8" x14ac:dyDescent="0.25">
      <c r="A337" t="s">
        <v>2269</v>
      </c>
      <c r="B337" t="s">
        <v>2270</v>
      </c>
      <c r="C337" t="s">
        <v>2545</v>
      </c>
      <c r="D337" s="2">
        <v>970000</v>
      </c>
      <c r="E337" s="7">
        <v>75</v>
      </c>
      <c r="F337" s="2">
        <f t="shared" si="10"/>
        <v>12933.333333333334</v>
      </c>
      <c r="G337" s="2">
        <f ca="1">VLOOKUP(C337,'zones in city -fixed'!$A$2:$C$62,3,0)</f>
        <v>12995.76340237679</v>
      </c>
      <c r="H337" s="11">
        <f t="shared" ca="1" si="11"/>
        <v>4.8270671940815468E-3</v>
      </c>
    </row>
    <row r="338" spans="1:8" x14ac:dyDescent="0.25">
      <c r="A338" t="s">
        <v>1131</v>
      </c>
      <c r="B338" t="s">
        <v>1184</v>
      </c>
      <c r="C338" t="s">
        <v>2583</v>
      </c>
      <c r="D338" s="2">
        <v>3500000</v>
      </c>
      <c r="E338" s="7">
        <v>251</v>
      </c>
      <c r="F338" s="2">
        <f t="shared" si="10"/>
        <v>13944.223107569722</v>
      </c>
      <c r="G338" s="2">
        <f ca="1">VLOOKUP(C338,'zones in city -fixed'!$A$2:$C$62,3,0)</f>
        <v>13207.08214502509</v>
      </c>
      <c r="H338" s="11">
        <f t="shared" ca="1" si="11"/>
        <v>-5.2863537599629362E-2</v>
      </c>
    </row>
    <row r="339" spans="1:8" x14ac:dyDescent="0.25">
      <c r="A339" t="s">
        <v>1131</v>
      </c>
      <c r="B339" t="s">
        <v>610</v>
      </c>
      <c r="C339" t="s">
        <v>2583</v>
      </c>
      <c r="D339" s="2">
        <v>4300000</v>
      </c>
      <c r="E339" s="7">
        <v>225</v>
      </c>
      <c r="F339" s="2">
        <f t="shared" si="10"/>
        <v>19111.111111111109</v>
      </c>
      <c r="G339" s="2">
        <f ca="1">VLOOKUP(C339,'zones in city -fixed'!$A$2:$C$62,3,0)</f>
        <v>13207.08214502509</v>
      </c>
      <c r="H339" s="11">
        <f t="shared" ca="1" si="11"/>
        <v>-0.30893174822543135</v>
      </c>
    </row>
    <row r="340" spans="1:8" x14ac:dyDescent="0.25">
      <c r="A340" t="s">
        <v>609</v>
      </c>
      <c r="B340" t="s">
        <v>610</v>
      </c>
      <c r="C340" t="s">
        <v>2583</v>
      </c>
      <c r="D340" s="2">
        <v>3250000</v>
      </c>
      <c r="E340" s="7">
        <v>199</v>
      </c>
      <c r="F340" s="2">
        <f t="shared" si="10"/>
        <v>16331.658291457286</v>
      </c>
      <c r="G340" s="2">
        <f ca="1">VLOOKUP(C340,'zones in city -fixed'!$A$2:$C$62,3,0)</f>
        <v>13207.08214502509</v>
      </c>
      <c r="H340" s="11">
        <f t="shared" ca="1" si="11"/>
        <v>-0.1913202009661561</v>
      </c>
    </row>
    <row r="341" spans="1:8" x14ac:dyDescent="0.25">
      <c r="A341" t="s">
        <v>166</v>
      </c>
      <c r="B341" t="s">
        <v>2072</v>
      </c>
      <c r="C341" t="s">
        <v>2538</v>
      </c>
      <c r="D341" s="2">
        <v>1891954</v>
      </c>
      <c r="E341" s="7">
        <v>302</v>
      </c>
      <c r="F341" s="2">
        <f t="shared" si="10"/>
        <v>6264.7483443708607</v>
      </c>
      <c r="G341" s="2">
        <f ca="1">VLOOKUP(C341,'zones in city -fixed'!$A$2:$C$62,3,0)</f>
        <v>15873.658110797927</v>
      </c>
      <c r="H341" s="11">
        <f t="shared" ca="1" si="11"/>
        <v>1.5338061863348549</v>
      </c>
    </row>
    <row r="342" spans="1:8" x14ac:dyDescent="0.25">
      <c r="A342" t="s">
        <v>166</v>
      </c>
      <c r="B342" t="s">
        <v>167</v>
      </c>
      <c r="C342" t="s">
        <v>2538</v>
      </c>
      <c r="D342" s="2">
        <v>1700000</v>
      </c>
      <c r="E342" s="7">
        <v>247</v>
      </c>
      <c r="F342" s="2">
        <f t="shared" si="10"/>
        <v>6882.5910931174085</v>
      </c>
      <c r="G342" s="2">
        <f ca="1">VLOOKUP(C342,'zones in city -fixed'!$A$2:$C$62,3,0)</f>
        <v>15873.658110797927</v>
      </c>
      <c r="H342" s="11">
        <f t="shared" ca="1" si="11"/>
        <v>1.3063491490394639</v>
      </c>
    </row>
    <row r="343" spans="1:8" x14ac:dyDescent="0.25">
      <c r="A343" t="s">
        <v>166</v>
      </c>
      <c r="B343" t="s">
        <v>2219</v>
      </c>
      <c r="C343" t="s">
        <v>2538</v>
      </c>
      <c r="D343" s="2">
        <v>2350000</v>
      </c>
      <c r="E343" s="7">
        <v>232</v>
      </c>
      <c r="F343" s="2">
        <f t="shared" si="10"/>
        <v>10129.310344827587</v>
      </c>
      <c r="G343" s="2">
        <f ca="1">VLOOKUP(C343,'zones in city -fixed'!$A$2:$C$62,3,0)</f>
        <v>15873.658110797927</v>
      </c>
      <c r="H343" s="11">
        <f t="shared" ca="1" si="11"/>
        <v>0.56710156668302925</v>
      </c>
    </row>
    <row r="344" spans="1:8" x14ac:dyDescent="0.25">
      <c r="A344" t="s">
        <v>166</v>
      </c>
      <c r="B344" t="s">
        <v>167</v>
      </c>
      <c r="C344" t="s">
        <v>2538</v>
      </c>
      <c r="D344" s="2">
        <v>2050000</v>
      </c>
      <c r="E344" s="7">
        <v>177</v>
      </c>
      <c r="F344" s="2">
        <f t="shared" si="10"/>
        <v>11581.920903954802</v>
      </c>
      <c r="G344" s="2">
        <f ca="1">VLOOKUP(C344,'zones in city -fixed'!$A$2:$C$62,3,0)</f>
        <v>15873.658110797927</v>
      </c>
      <c r="H344" s="11">
        <f t="shared" ca="1" si="11"/>
        <v>0.37055487102986984</v>
      </c>
    </row>
    <row r="345" spans="1:8" x14ac:dyDescent="0.25">
      <c r="A345" t="s">
        <v>166</v>
      </c>
      <c r="B345" t="s">
        <v>167</v>
      </c>
      <c r="C345" t="s">
        <v>2538</v>
      </c>
      <c r="D345" s="2">
        <v>3500000</v>
      </c>
      <c r="E345" s="7">
        <v>286</v>
      </c>
      <c r="F345" s="2">
        <f t="shared" si="10"/>
        <v>12237.762237762237</v>
      </c>
      <c r="G345" s="2">
        <f ca="1">VLOOKUP(C345,'zones in city -fixed'!$A$2:$C$62,3,0)</f>
        <v>15873.658110797927</v>
      </c>
      <c r="H345" s="11">
        <f t="shared" ca="1" si="11"/>
        <v>0.29710463419663058</v>
      </c>
    </row>
    <row r="346" spans="1:8" x14ac:dyDescent="0.25">
      <c r="A346" t="s">
        <v>166</v>
      </c>
      <c r="B346" t="s">
        <v>1469</v>
      </c>
      <c r="C346" t="s">
        <v>2538</v>
      </c>
      <c r="D346" s="2">
        <v>1300000</v>
      </c>
      <c r="E346" s="7">
        <v>84</v>
      </c>
      <c r="F346" s="2">
        <f t="shared" si="10"/>
        <v>15476.190476190477</v>
      </c>
      <c r="G346" s="2">
        <f ca="1">VLOOKUP(C346,'zones in city -fixed'!$A$2:$C$62,3,0)</f>
        <v>15873.658110797927</v>
      </c>
      <c r="H346" s="11">
        <f t="shared" ca="1" si="11"/>
        <v>2.5682524082327518E-2</v>
      </c>
    </row>
    <row r="347" spans="1:8" x14ac:dyDescent="0.25">
      <c r="A347" t="s">
        <v>535</v>
      </c>
      <c r="B347" t="s">
        <v>536</v>
      </c>
      <c r="C347" t="s">
        <v>2573</v>
      </c>
      <c r="D347" s="2">
        <v>6400000</v>
      </c>
      <c r="E347" s="7">
        <v>417</v>
      </c>
      <c r="F347" s="2">
        <f t="shared" si="10"/>
        <v>15347.721822541966</v>
      </c>
      <c r="G347" s="2">
        <f ca="1">VLOOKUP(C347,'zones in city -fixed'!$A$2:$C$62,3,0)</f>
        <v>15310.828355340725</v>
      </c>
      <c r="H347" s="11">
        <f t="shared" ca="1" si="11"/>
        <v>-2.4038399723308457E-3</v>
      </c>
    </row>
    <row r="348" spans="1:8" x14ac:dyDescent="0.25">
      <c r="A348" t="s">
        <v>535</v>
      </c>
      <c r="B348" t="s">
        <v>1806</v>
      </c>
      <c r="C348" t="s">
        <v>2573</v>
      </c>
      <c r="D348" s="2">
        <v>7000000</v>
      </c>
      <c r="E348" s="7">
        <v>365</v>
      </c>
      <c r="F348" s="2">
        <f t="shared" si="10"/>
        <v>19178.082191780821</v>
      </c>
      <c r="G348" s="2">
        <f ca="1">VLOOKUP(C348,'zones in city -fixed'!$A$2:$C$62,3,0)</f>
        <v>15310.828355340725</v>
      </c>
      <c r="H348" s="11">
        <f t="shared" ca="1" si="11"/>
        <v>-0.20164966432866216</v>
      </c>
    </row>
    <row r="349" spans="1:8" x14ac:dyDescent="0.25">
      <c r="A349" t="s">
        <v>755</v>
      </c>
      <c r="B349" t="s">
        <v>756</v>
      </c>
      <c r="C349" t="s">
        <v>2573</v>
      </c>
      <c r="D349" s="2">
        <v>6750000</v>
      </c>
      <c r="E349" s="7">
        <v>365</v>
      </c>
      <c r="F349" s="2">
        <f t="shared" si="10"/>
        <v>18493.150684931508</v>
      </c>
      <c r="G349" s="2">
        <f ca="1">VLOOKUP(C349,'zones in city -fixed'!$A$2:$C$62,3,0)</f>
        <v>15310.828355340725</v>
      </c>
      <c r="H349" s="11">
        <f t="shared" ca="1" si="11"/>
        <v>-0.1720811333778719</v>
      </c>
    </row>
    <row r="350" spans="1:8" x14ac:dyDescent="0.25">
      <c r="A350" t="s">
        <v>385</v>
      </c>
      <c r="B350" t="s">
        <v>653</v>
      </c>
      <c r="C350" t="s">
        <v>2540</v>
      </c>
      <c r="D350" s="2">
        <v>6320000</v>
      </c>
      <c r="E350" s="7">
        <v>474</v>
      </c>
      <c r="F350" s="2">
        <f t="shared" si="10"/>
        <v>13333.333333333334</v>
      </c>
      <c r="G350" s="2">
        <f ca="1">VLOOKUP(C350,'zones in city -fixed'!$A$2:$C$62,3,0)</f>
        <v>14230.400156593732</v>
      </c>
      <c r="H350" s="11">
        <f t="shared" ca="1" si="11"/>
        <v>6.72800117445298E-2</v>
      </c>
    </row>
    <row r="351" spans="1:8" x14ac:dyDescent="0.25">
      <c r="A351" t="s">
        <v>385</v>
      </c>
      <c r="B351" t="s">
        <v>823</v>
      </c>
      <c r="C351" t="s">
        <v>2540</v>
      </c>
      <c r="D351" s="2">
        <v>4500000</v>
      </c>
      <c r="E351" s="7">
        <v>239</v>
      </c>
      <c r="F351" s="2">
        <f t="shared" si="10"/>
        <v>18828.451882845187</v>
      </c>
      <c r="G351" s="2">
        <f ca="1">VLOOKUP(C351,'zones in city -fixed'!$A$2:$C$62,3,0)</f>
        <v>14230.400156593732</v>
      </c>
      <c r="H351" s="11">
        <f t="shared" ca="1" si="11"/>
        <v>-0.24420763612757723</v>
      </c>
    </row>
    <row r="352" spans="1:8" x14ac:dyDescent="0.25">
      <c r="A352" t="s">
        <v>385</v>
      </c>
      <c r="B352" t="s">
        <v>1513</v>
      </c>
      <c r="C352" t="s">
        <v>2539</v>
      </c>
      <c r="D352" s="2">
        <v>14500000</v>
      </c>
      <c r="E352" s="7">
        <v>773</v>
      </c>
      <c r="F352" s="2">
        <f t="shared" si="10"/>
        <v>18758.085381630011</v>
      </c>
      <c r="G352" s="2">
        <f ca="1">VLOOKUP(C352,'zones in city -fixed'!$A$2:$C$62,3,0)</f>
        <v>12110.285236761527</v>
      </c>
      <c r="H352" s="11">
        <f t="shared" ca="1" si="11"/>
        <v>-0.35439651806781647</v>
      </c>
    </row>
    <row r="353" spans="1:8" x14ac:dyDescent="0.25">
      <c r="A353" t="s">
        <v>385</v>
      </c>
      <c r="B353" t="s">
        <v>1224</v>
      </c>
      <c r="C353" t="s">
        <v>2540</v>
      </c>
      <c r="D353" s="2">
        <v>5900000</v>
      </c>
      <c r="E353" s="7">
        <v>287</v>
      </c>
      <c r="F353" s="2">
        <f t="shared" si="10"/>
        <v>20557.491289198606</v>
      </c>
      <c r="G353" s="2">
        <f ca="1">VLOOKUP(C353,'zones in city -fixed'!$A$2:$C$62,3,0)</f>
        <v>14230.400156593732</v>
      </c>
      <c r="H353" s="11">
        <f t="shared" ca="1" si="11"/>
        <v>-0.30777545000976247</v>
      </c>
    </row>
    <row r="354" spans="1:8" x14ac:dyDescent="0.25">
      <c r="A354" t="s">
        <v>385</v>
      </c>
      <c r="B354" t="s">
        <v>386</v>
      </c>
      <c r="C354" t="s">
        <v>2540</v>
      </c>
      <c r="D354" s="2">
        <v>28000000</v>
      </c>
      <c r="E354" s="8">
        <v>1198</v>
      </c>
      <c r="F354" s="2">
        <f t="shared" si="10"/>
        <v>23372.28714524207</v>
      </c>
      <c r="G354" s="2">
        <f ca="1">VLOOKUP(C354,'zones in city -fixed'!$A$2:$C$62,3,0)</f>
        <v>14230.400156593732</v>
      </c>
      <c r="H354" s="11">
        <f t="shared" ca="1" si="11"/>
        <v>-0.39114216472859675</v>
      </c>
    </row>
    <row r="355" spans="1:8" x14ac:dyDescent="0.25">
      <c r="A355" t="s">
        <v>385</v>
      </c>
      <c r="B355" t="s">
        <v>438</v>
      </c>
      <c r="C355" t="s">
        <v>2539</v>
      </c>
      <c r="D355" s="2">
        <v>14900000</v>
      </c>
      <c r="E355" s="7">
        <v>645</v>
      </c>
      <c r="F355" s="2">
        <f t="shared" si="10"/>
        <v>23100.77519379845</v>
      </c>
      <c r="G355" s="2">
        <f ca="1">VLOOKUP(C355,'zones in city -fixed'!$A$2:$C$62,3,0)</f>
        <v>12110.285236761527</v>
      </c>
      <c r="H355" s="11">
        <f t="shared" ca="1" si="11"/>
        <v>-0.47576282028784</v>
      </c>
    </row>
    <row r="356" spans="1:8" x14ac:dyDescent="0.25">
      <c r="A356" t="s">
        <v>385</v>
      </c>
      <c r="B356" t="s">
        <v>1221</v>
      </c>
      <c r="C356" t="s">
        <v>2582</v>
      </c>
      <c r="D356" s="2">
        <v>12000000</v>
      </c>
      <c r="E356" s="7">
        <v>484</v>
      </c>
      <c r="F356" s="2">
        <f t="shared" si="10"/>
        <v>24793.388429752067</v>
      </c>
      <c r="G356" s="2">
        <f ca="1">VLOOKUP(C356,'zones in city -fixed'!$A$2:$C$62,3,0)</f>
        <v>12285.076368446973</v>
      </c>
      <c r="H356" s="11">
        <f t="shared" ca="1" si="11"/>
        <v>-0.50450191980597214</v>
      </c>
    </row>
    <row r="357" spans="1:8" x14ac:dyDescent="0.25">
      <c r="A357" t="s">
        <v>822</v>
      </c>
      <c r="B357" t="s">
        <v>823</v>
      </c>
      <c r="C357" t="s">
        <v>2540</v>
      </c>
      <c r="D357" s="2">
        <v>4740000</v>
      </c>
      <c r="E357" s="7">
        <v>417</v>
      </c>
      <c r="F357" s="2">
        <f t="shared" si="10"/>
        <v>11366.906474820144</v>
      </c>
      <c r="G357" s="2">
        <f ca="1">VLOOKUP(C357,'zones in city -fixed'!$A$2:$C$62,3,0)</f>
        <v>14230.400156593732</v>
      </c>
      <c r="H357" s="11">
        <f t="shared" ca="1" si="11"/>
        <v>0.25191495048514478</v>
      </c>
    </row>
    <row r="358" spans="1:8" x14ac:dyDescent="0.25">
      <c r="A358" t="s">
        <v>1167</v>
      </c>
      <c r="B358" t="s">
        <v>1168</v>
      </c>
      <c r="C358" t="s">
        <v>2560</v>
      </c>
      <c r="D358" s="2">
        <v>8500000</v>
      </c>
      <c r="E358" s="7">
        <v>364</v>
      </c>
      <c r="F358" s="2">
        <f t="shared" si="10"/>
        <v>23351.648351648353</v>
      </c>
      <c r="G358" s="2">
        <f ca="1">VLOOKUP(C358,'zones in city -fixed'!$A$2:$C$62,3,0)</f>
        <v>12660.552533667866</v>
      </c>
      <c r="H358" s="11">
        <f t="shared" ca="1" si="11"/>
        <v>-0.45783045620528207</v>
      </c>
    </row>
    <row r="359" spans="1:8" x14ac:dyDescent="0.25">
      <c r="A359" t="s">
        <v>1329</v>
      </c>
      <c r="B359" t="s">
        <v>1330</v>
      </c>
      <c r="C359" t="s">
        <v>2579</v>
      </c>
      <c r="D359" s="2">
        <v>5600000</v>
      </c>
      <c r="E359" s="7">
        <v>249</v>
      </c>
      <c r="F359" s="2">
        <f t="shared" si="10"/>
        <v>22489.959839357431</v>
      </c>
      <c r="G359" s="2">
        <f ca="1">VLOOKUP(C359,'zones in city -fixed'!$A$2:$C$62,3,0)</f>
        <v>15569.711162321737</v>
      </c>
      <c r="H359" s="11">
        <f t="shared" ca="1" si="11"/>
        <v>-0.30770391438962275</v>
      </c>
    </row>
    <row r="360" spans="1:8" x14ac:dyDescent="0.25">
      <c r="A360" t="s">
        <v>746</v>
      </c>
      <c r="B360" t="s">
        <v>280</v>
      </c>
      <c r="C360" t="s">
        <v>2563</v>
      </c>
      <c r="D360" s="2">
        <v>2700000</v>
      </c>
      <c r="E360" s="7">
        <v>295</v>
      </c>
      <c r="F360" s="2">
        <f t="shared" si="10"/>
        <v>9152.5423728813566</v>
      </c>
      <c r="G360" s="2">
        <f ca="1">VLOOKUP(C360,'zones in city -fixed'!$A$2:$C$62,3,0)</f>
        <v>14326.182369788621</v>
      </c>
      <c r="H360" s="11">
        <f t="shared" ca="1" si="11"/>
        <v>0.56526807373616395</v>
      </c>
    </row>
    <row r="361" spans="1:8" x14ac:dyDescent="0.25">
      <c r="A361" t="s">
        <v>746</v>
      </c>
      <c r="B361" t="s">
        <v>280</v>
      </c>
      <c r="C361" t="s">
        <v>2563</v>
      </c>
      <c r="D361" s="2">
        <v>4800000</v>
      </c>
      <c r="E361" s="7">
        <v>472</v>
      </c>
      <c r="F361" s="2">
        <f t="shared" si="10"/>
        <v>10169.491525423729</v>
      </c>
      <c r="G361" s="2">
        <f ca="1">VLOOKUP(C361,'zones in city -fixed'!$A$2:$C$62,3,0)</f>
        <v>14326.182369788621</v>
      </c>
      <c r="H361" s="11">
        <f t="shared" ca="1" si="11"/>
        <v>0.4087412663625476</v>
      </c>
    </row>
    <row r="362" spans="1:8" x14ac:dyDescent="0.25">
      <c r="A362" t="s">
        <v>746</v>
      </c>
      <c r="B362" t="s">
        <v>1337</v>
      </c>
      <c r="C362" t="s">
        <v>2563</v>
      </c>
      <c r="D362" s="2">
        <v>3180000</v>
      </c>
      <c r="E362" s="7">
        <v>248</v>
      </c>
      <c r="F362" s="2">
        <f t="shared" si="10"/>
        <v>12822.58064516129</v>
      </c>
      <c r="G362" s="2">
        <f ca="1">VLOOKUP(C362,'zones in city -fixed'!$A$2:$C$62,3,0)</f>
        <v>14326.182369788621</v>
      </c>
      <c r="H362" s="11">
        <f t="shared" ca="1" si="11"/>
        <v>0.11726202129169128</v>
      </c>
    </row>
    <row r="363" spans="1:8" x14ac:dyDescent="0.25">
      <c r="A363" t="s">
        <v>746</v>
      </c>
      <c r="B363" t="s">
        <v>788</v>
      </c>
      <c r="C363" t="s">
        <v>2577</v>
      </c>
      <c r="D363" s="2">
        <v>4800000</v>
      </c>
      <c r="E363" s="7">
        <v>426</v>
      </c>
      <c r="F363" s="2">
        <f t="shared" si="10"/>
        <v>11267.605633802817</v>
      </c>
      <c r="G363" s="2">
        <f ca="1">VLOOKUP(C363,'zones in city -fixed'!$A$2:$C$62,3,0)</f>
        <v>12497.151890850449</v>
      </c>
      <c r="H363" s="11">
        <f t="shared" ca="1" si="11"/>
        <v>0.1091222303129773</v>
      </c>
    </row>
    <row r="364" spans="1:8" x14ac:dyDescent="0.25">
      <c r="A364" t="s">
        <v>2297</v>
      </c>
      <c r="B364" t="s">
        <v>2298</v>
      </c>
      <c r="C364" t="s">
        <v>2563</v>
      </c>
      <c r="D364" s="2">
        <v>3500000</v>
      </c>
      <c r="E364" s="7">
        <v>246</v>
      </c>
      <c r="F364" s="2">
        <f t="shared" si="10"/>
        <v>14227.642276422765</v>
      </c>
      <c r="G364" s="2">
        <f ca="1">VLOOKUP(C364,'zones in city -fixed'!$A$2:$C$62,3,0)</f>
        <v>14326.182369788621</v>
      </c>
      <c r="H364" s="11">
        <f t="shared" ca="1" si="11"/>
        <v>6.9259608480001233E-3</v>
      </c>
    </row>
    <row r="365" spans="1:8" x14ac:dyDescent="0.25">
      <c r="A365" t="s">
        <v>1760</v>
      </c>
      <c r="B365" t="s">
        <v>1761</v>
      </c>
      <c r="C365" t="s">
        <v>2563</v>
      </c>
      <c r="D365" s="2">
        <v>3486000</v>
      </c>
      <c r="E365" s="7">
        <v>361</v>
      </c>
      <c r="F365" s="2">
        <f t="shared" si="10"/>
        <v>9656.5096952908589</v>
      </c>
      <c r="G365" s="2">
        <f ca="1">VLOOKUP(C365,'zones in city -fixed'!$A$2:$C$62,3,0)</f>
        <v>14326.182369788621</v>
      </c>
      <c r="H365" s="11">
        <f t="shared" ca="1" si="11"/>
        <v>0.48357769233898229</v>
      </c>
    </row>
    <row r="366" spans="1:8" x14ac:dyDescent="0.25">
      <c r="A366" t="s">
        <v>279</v>
      </c>
      <c r="B366" t="s">
        <v>280</v>
      </c>
      <c r="C366" t="s">
        <v>2563</v>
      </c>
      <c r="D366" s="2">
        <v>3150000</v>
      </c>
      <c r="E366" s="7">
        <v>225</v>
      </c>
      <c r="F366" s="2">
        <f t="shared" si="10"/>
        <v>14000</v>
      </c>
      <c r="G366" s="2">
        <f ca="1">VLOOKUP(C366,'zones in city -fixed'!$A$2:$C$62,3,0)</f>
        <v>14326.182369788621</v>
      </c>
      <c r="H366" s="11">
        <f t="shared" ca="1" si="11"/>
        <v>2.3298740699187137E-2</v>
      </c>
    </row>
    <row r="367" spans="1:8" x14ac:dyDescent="0.25">
      <c r="A367" t="s">
        <v>1774</v>
      </c>
      <c r="B367" t="s">
        <v>1775</v>
      </c>
      <c r="C367" t="s">
        <v>2575</v>
      </c>
      <c r="D367" s="2">
        <v>2840000</v>
      </c>
      <c r="E367" s="7">
        <v>270</v>
      </c>
      <c r="F367" s="2">
        <f t="shared" si="10"/>
        <v>10518.518518518518</v>
      </c>
      <c r="G367" s="2">
        <f ca="1">VLOOKUP(C367,'zones in city -fixed'!$A$2:$C$62,3,0)</f>
        <v>14033.347645222477</v>
      </c>
      <c r="H367" s="11">
        <f t="shared" ca="1" si="11"/>
        <v>0.33415629021481297</v>
      </c>
    </row>
    <row r="368" spans="1:8" x14ac:dyDescent="0.25">
      <c r="A368" t="s">
        <v>820</v>
      </c>
      <c r="B368" t="s">
        <v>821</v>
      </c>
      <c r="C368" t="s">
        <v>2597</v>
      </c>
      <c r="D368" s="2">
        <v>2350000</v>
      </c>
      <c r="E368" s="7">
        <v>308</v>
      </c>
      <c r="F368" s="2">
        <f t="shared" si="10"/>
        <v>7629.8701298701299</v>
      </c>
      <c r="G368" s="2">
        <f ca="1">VLOOKUP(C368,'zones in city -fixed'!$A$2:$C$62,3,0)</f>
        <v>12721.817852515109</v>
      </c>
      <c r="H368" s="11">
        <f t="shared" ca="1" si="11"/>
        <v>0.66737016960623552</v>
      </c>
    </row>
    <row r="369" spans="1:8" x14ac:dyDescent="0.25">
      <c r="A369" t="s">
        <v>33</v>
      </c>
      <c r="B369" t="s">
        <v>34</v>
      </c>
      <c r="C369" t="s">
        <v>2636</v>
      </c>
      <c r="D369" s="2">
        <v>1900000</v>
      </c>
      <c r="E369" s="7">
        <v>254</v>
      </c>
      <c r="F369" s="2">
        <f t="shared" si="10"/>
        <v>7480.3149606299212</v>
      </c>
      <c r="G369" s="2">
        <f ca="1">VLOOKUP(C369,'zones in city -fixed'!$A$2:$C$62,3,0)</f>
        <v>18188.602965659935</v>
      </c>
      <c r="H369" s="11">
        <f t="shared" ca="1" si="11"/>
        <v>1.4315290280408544</v>
      </c>
    </row>
    <row r="370" spans="1:8" x14ac:dyDescent="0.25">
      <c r="A370" t="s">
        <v>1398</v>
      </c>
      <c r="B370" t="s">
        <v>1399</v>
      </c>
      <c r="C370" t="s">
        <v>2571</v>
      </c>
      <c r="D370" s="2">
        <v>3280000</v>
      </c>
      <c r="E370" s="7">
        <v>341</v>
      </c>
      <c r="F370" s="2">
        <f t="shared" si="10"/>
        <v>9618.7683284457471</v>
      </c>
      <c r="G370" s="2">
        <f ca="1">VLOOKUP(C370,'zones in city -fixed'!$A$2:$C$62,3,0)</f>
        <v>15776.396472786832</v>
      </c>
      <c r="H370" s="11">
        <f t="shared" ca="1" si="11"/>
        <v>0.6401680479330214</v>
      </c>
    </row>
    <row r="371" spans="1:8" x14ac:dyDescent="0.25">
      <c r="A371" t="s">
        <v>2021</v>
      </c>
      <c r="B371" t="s">
        <v>2022</v>
      </c>
      <c r="C371" t="s">
        <v>2584</v>
      </c>
      <c r="D371" s="2">
        <v>3900000</v>
      </c>
      <c r="E371" s="7">
        <v>226</v>
      </c>
      <c r="F371" s="2">
        <f t="shared" si="10"/>
        <v>17256.637168141591</v>
      </c>
      <c r="G371" s="2">
        <f ca="1">VLOOKUP(C371,'zones in city -fixed'!$A$2:$C$62,3,0)</f>
        <v>14834.240700208582</v>
      </c>
      <c r="H371" s="11">
        <f t="shared" ca="1" si="11"/>
        <v>-0.14037476968022056</v>
      </c>
    </row>
    <row r="372" spans="1:8" x14ac:dyDescent="0.25">
      <c r="A372" t="s">
        <v>1002</v>
      </c>
      <c r="B372" t="s">
        <v>1003</v>
      </c>
      <c r="C372" t="s">
        <v>2563</v>
      </c>
      <c r="D372" s="2">
        <v>2100000</v>
      </c>
      <c r="E372" s="7">
        <v>147</v>
      </c>
      <c r="F372" s="2">
        <f t="shared" si="10"/>
        <v>14285.714285714286</v>
      </c>
      <c r="G372" s="2">
        <f ca="1">VLOOKUP(C372,'zones in city -fixed'!$A$2:$C$62,3,0)</f>
        <v>14326.182369788621</v>
      </c>
      <c r="H372" s="11">
        <f t="shared" ca="1" si="11"/>
        <v>2.8327658852034254E-3</v>
      </c>
    </row>
    <row r="373" spans="1:8" x14ac:dyDescent="0.25">
      <c r="A373" t="s">
        <v>840</v>
      </c>
      <c r="B373" t="s">
        <v>985</v>
      </c>
      <c r="C373" t="s">
        <v>2596</v>
      </c>
      <c r="D373" s="2">
        <v>2050000</v>
      </c>
      <c r="E373" s="7">
        <v>153</v>
      </c>
      <c r="F373" s="2">
        <f t="shared" si="10"/>
        <v>13398.692810457516</v>
      </c>
      <c r="G373" s="2">
        <f ca="1">VLOOKUP(C373,'zones in city -fixed'!$A$2:$C$62,3,0)</f>
        <v>13858.891487529676</v>
      </c>
      <c r="H373" s="11">
        <f t="shared" ca="1" si="11"/>
        <v>3.43465354107515E-2</v>
      </c>
    </row>
    <row r="374" spans="1:8" x14ac:dyDescent="0.25">
      <c r="A374" t="s">
        <v>840</v>
      </c>
      <c r="B374" t="s">
        <v>985</v>
      </c>
      <c r="C374" t="s">
        <v>2596</v>
      </c>
      <c r="D374" s="2">
        <v>1875000</v>
      </c>
      <c r="E374" s="7">
        <v>127</v>
      </c>
      <c r="F374" s="2">
        <f t="shared" si="10"/>
        <v>14763.779527559054</v>
      </c>
      <c r="G374" s="2">
        <f ca="1">VLOOKUP(C374,'zones in city -fixed'!$A$2:$C$62,3,0)</f>
        <v>13858.891487529676</v>
      </c>
      <c r="H374" s="11">
        <f t="shared" ca="1" si="11"/>
        <v>-6.1291083244656597E-2</v>
      </c>
    </row>
    <row r="375" spans="1:8" x14ac:dyDescent="0.25">
      <c r="A375" t="s">
        <v>840</v>
      </c>
      <c r="B375" t="s">
        <v>841</v>
      </c>
      <c r="C375" t="s">
        <v>2596</v>
      </c>
      <c r="D375" s="2">
        <v>1700000</v>
      </c>
      <c r="E375" s="7">
        <v>106</v>
      </c>
      <c r="F375" s="2">
        <f t="shared" si="10"/>
        <v>16037.735849056604</v>
      </c>
      <c r="G375" s="2">
        <f ca="1">VLOOKUP(C375,'zones in city -fixed'!$A$2:$C$62,3,0)</f>
        <v>13858.891487529676</v>
      </c>
      <c r="H375" s="11">
        <f t="shared" ca="1" si="11"/>
        <v>-0.1358573543069731</v>
      </c>
    </row>
    <row r="376" spans="1:8" x14ac:dyDescent="0.25">
      <c r="A376" t="s">
        <v>1421</v>
      </c>
      <c r="B376" t="s">
        <v>1422</v>
      </c>
      <c r="C376" t="s">
        <v>2542</v>
      </c>
      <c r="D376" s="2">
        <v>4850000</v>
      </c>
      <c r="E376" s="7">
        <v>380</v>
      </c>
      <c r="F376" s="2">
        <f t="shared" si="10"/>
        <v>12763.157894736842</v>
      </c>
      <c r="G376" s="2">
        <f ca="1">VLOOKUP(C376,'zones in city -fixed'!$A$2:$C$62,3,0)</f>
        <v>14501.376334153272</v>
      </c>
      <c r="H376" s="11">
        <f t="shared" ca="1" si="11"/>
        <v>0.13619031071716359</v>
      </c>
    </row>
    <row r="377" spans="1:8" x14ac:dyDescent="0.25">
      <c r="A377" t="s">
        <v>1421</v>
      </c>
      <c r="B377" t="s">
        <v>518</v>
      </c>
      <c r="C377" t="s">
        <v>2542</v>
      </c>
      <c r="D377" s="2">
        <v>3225000</v>
      </c>
      <c r="E377" s="7">
        <v>201</v>
      </c>
      <c r="F377" s="2">
        <f t="shared" si="10"/>
        <v>16044.776119402984</v>
      </c>
      <c r="G377" s="2">
        <f ca="1">VLOOKUP(C377,'zones in city -fixed'!$A$2:$C$62,3,0)</f>
        <v>14501.376334153272</v>
      </c>
      <c r="H377" s="11">
        <f t="shared" ca="1" si="11"/>
        <v>-9.6193288941144872E-2</v>
      </c>
    </row>
    <row r="378" spans="1:8" x14ac:dyDescent="0.25">
      <c r="A378" t="s">
        <v>1299</v>
      </c>
      <c r="B378" t="s">
        <v>1531</v>
      </c>
      <c r="C378" t="s">
        <v>2553</v>
      </c>
      <c r="D378" s="2">
        <v>3200000</v>
      </c>
      <c r="E378" s="7">
        <v>174</v>
      </c>
      <c r="F378" s="2">
        <f t="shared" si="10"/>
        <v>18390.80459770115</v>
      </c>
      <c r="G378" s="2">
        <f ca="1">VLOOKUP(C378,'zones in city -fixed'!$A$2:$C$62,3,0)</f>
        <v>15515.58281625989</v>
      </c>
      <c r="H378" s="11">
        <f t="shared" ca="1" si="11"/>
        <v>-0.1563401843658685</v>
      </c>
    </row>
    <row r="379" spans="1:8" x14ac:dyDescent="0.25">
      <c r="A379" t="s">
        <v>1299</v>
      </c>
      <c r="B379" t="s">
        <v>1300</v>
      </c>
      <c r="C379" t="s">
        <v>2585</v>
      </c>
      <c r="D379" s="2">
        <v>8200000</v>
      </c>
      <c r="E379" s="7">
        <v>307</v>
      </c>
      <c r="F379" s="2">
        <f t="shared" ref="F379:F442" si="12">D379/E379</f>
        <v>26710.097719869707</v>
      </c>
      <c r="G379" s="2">
        <f ca="1">VLOOKUP(C379,'zones in city -fixed'!$A$2:$C$62,3,0)</f>
        <v>13410.019040269723</v>
      </c>
      <c r="H379" s="11">
        <f t="shared" ref="H379:H442" ca="1" si="13">G379/F379-1</f>
        <v>-0.49794197007770669</v>
      </c>
    </row>
    <row r="380" spans="1:8" x14ac:dyDescent="0.25">
      <c r="A380" t="s">
        <v>176</v>
      </c>
      <c r="B380" t="s">
        <v>177</v>
      </c>
      <c r="C380" t="s">
        <v>2571</v>
      </c>
      <c r="D380" s="2">
        <v>11000000</v>
      </c>
      <c r="E380" s="7">
        <v>450</v>
      </c>
      <c r="F380" s="2">
        <f t="shared" si="12"/>
        <v>24444.444444444445</v>
      </c>
      <c r="G380" s="2">
        <f ca="1">VLOOKUP(C380,'zones in city -fixed'!$A$2:$C$62,3,0)</f>
        <v>15776.396472786832</v>
      </c>
      <c r="H380" s="11">
        <f t="shared" ca="1" si="13"/>
        <v>-0.35460196247690234</v>
      </c>
    </row>
    <row r="381" spans="1:8" x14ac:dyDescent="0.25">
      <c r="A381" t="s">
        <v>950</v>
      </c>
      <c r="B381" t="s">
        <v>951</v>
      </c>
      <c r="C381" t="s">
        <v>2571</v>
      </c>
      <c r="D381" s="2">
        <v>1700000</v>
      </c>
      <c r="E381" s="7">
        <v>179</v>
      </c>
      <c r="F381" s="2">
        <f t="shared" si="12"/>
        <v>9497.206703910615</v>
      </c>
      <c r="G381" s="2">
        <f ca="1">VLOOKUP(C381,'zones in city -fixed'!$A$2:$C$62,3,0)</f>
        <v>15776.396472786832</v>
      </c>
      <c r="H381" s="11">
        <f t="shared" ca="1" si="13"/>
        <v>0.66116174625226032</v>
      </c>
    </row>
    <row r="382" spans="1:8" x14ac:dyDescent="0.25">
      <c r="A382" t="s">
        <v>2422</v>
      </c>
      <c r="B382" t="s">
        <v>2423</v>
      </c>
      <c r="C382" t="s">
        <v>2560</v>
      </c>
      <c r="D382" s="2">
        <v>8800000</v>
      </c>
      <c r="E382" s="7">
        <v>480</v>
      </c>
      <c r="F382" s="2">
        <f t="shared" si="12"/>
        <v>18333.333333333332</v>
      </c>
      <c r="G382" s="2">
        <f ca="1">VLOOKUP(C382,'zones in city -fixed'!$A$2:$C$62,3,0)</f>
        <v>12660.552533667866</v>
      </c>
      <c r="H382" s="11">
        <f t="shared" ca="1" si="13"/>
        <v>-0.30942440725448006</v>
      </c>
    </row>
    <row r="383" spans="1:8" x14ac:dyDescent="0.25">
      <c r="A383" t="s">
        <v>606</v>
      </c>
      <c r="B383" t="s">
        <v>2606</v>
      </c>
      <c r="C383" t="s">
        <v>2535</v>
      </c>
      <c r="D383" s="2">
        <v>5950000</v>
      </c>
      <c r="E383" s="7">
        <v>300</v>
      </c>
      <c r="F383" s="2">
        <f t="shared" si="12"/>
        <v>19833.333333333332</v>
      </c>
      <c r="G383" s="2">
        <f ca="1">VLOOKUP(C383,'zones in city -fixed'!$A$2:$C$62,3,0)</f>
        <v>13871.13082842366</v>
      </c>
      <c r="H383" s="11">
        <f t="shared" ca="1" si="13"/>
        <v>-0.30061525234838682</v>
      </c>
    </row>
    <row r="384" spans="1:8" x14ac:dyDescent="0.25">
      <c r="A384" t="s">
        <v>2051</v>
      </c>
      <c r="B384" t="s">
        <v>2052</v>
      </c>
      <c r="C384" t="s">
        <v>2560</v>
      </c>
      <c r="D384" s="2">
        <v>6490000</v>
      </c>
      <c r="E384" s="7">
        <v>347</v>
      </c>
      <c r="F384" s="2">
        <f t="shared" si="12"/>
        <v>18703.170028818444</v>
      </c>
      <c r="G384" s="2">
        <f ca="1">VLOOKUP(C384,'zones in city -fixed'!$A$2:$C$62,3,0)</f>
        <v>12660.552533667866</v>
      </c>
      <c r="H384" s="11">
        <f t="shared" ca="1" si="13"/>
        <v>-0.32307985682854401</v>
      </c>
    </row>
    <row r="385" spans="1:8" x14ac:dyDescent="0.25">
      <c r="A385" t="s">
        <v>18</v>
      </c>
      <c r="B385" t="s">
        <v>2625</v>
      </c>
      <c r="C385" t="s">
        <v>2630</v>
      </c>
      <c r="D385" s="2">
        <v>7500000</v>
      </c>
      <c r="E385" s="7">
        <v>479</v>
      </c>
      <c r="F385" s="2">
        <f t="shared" si="12"/>
        <v>15657.620041753653</v>
      </c>
      <c r="G385" s="2">
        <f ca="1">VLOOKUP(C385,'zones in city -fixed'!$A$2:$C$62,3,0)</f>
        <v>15525.228772856606</v>
      </c>
      <c r="H385" s="11">
        <f t="shared" ca="1" si="13"/>
        <v>-8.4553890402246923E-3</v>
      </c>
    </row>
    <row r="386" spans="1:8" x14ac:dyDescent="0.25">
      <c r="A386" t="s">
        <v>18</v>
      </c>
      <c r="B386" t="s">
        <v>2602</v>
      </c>
      <c r="C386" t="s">
        <v>2630</v>
      </c>
      <c r="D386" s="2">
        <v>7850000</v>
      </c>
      <c r="E386" s="7">
        <v>435</v>
      </c>
      <c r="F386" s="2">
        <f t="shared" si="12"/>
        <v>18045.977011494251</v>
      </c>
      <c r="G386" s="2">
        <f ca="1">VLOOKUP(C386,'zones in city -fixed'!$A$2:$C$62,3,0)</f>
        <v>15525.228772856606</v>
      </c>
      <c r="H386" s="11">
        <f t="shared" ca="1" si="13"/>
        <v>-0.13968477500730903</v>
      </c>
    </row>
    <row r="387" spans="1:8" x14ac:dyDescent="0.25">
      <c r="A387" t="s">
        <v>18</v>
      </c>
      <c r="B387" t="s">
        <v>2601</v>
      </c>
      <c r="C387" t="s">
        <v>2630</v>
      </c>
      <c r="D387" s="2">
        <v>9500000</v>
      </c>
      <c r="E387" s="7">
        <v>516</v>
      </c>
      <c r="F387" s="2">
        <f t="shared" si="12"/>
        <v>18410.852713178294</v>
      </c>
      <c r="G387" s="2">
        <f ca="1">VLOOKUP(C387,'zones in city -fixed'!$A$2:$C$62,3,0)</f>
        <v>15525.228772856606</v>
      </c>
      <c r="H387" s="11">
        <f t="shared" ca="1" si="13"/>
        <v>-0.15673494244273589</v>
      </c>
    </row>
    <row r="388" spans="1:8" x14ac:dyDescent="0.25">
      <c r="A388" t="s">
        <v>2011</v>
      </c>
      <c r="B388" t="s">
        <v>2622</v>
      </c>
      <c r="C388" t="s">
        <v>2630</v>
      </c>
      <c r="D388" s="2">
        <v>7200000</v>
      </c>
      <c r="E388" s="7">
        <v>430</v>
      </c>
      <c r="F388" s="2">
        <f t="shared" si="12"/>
        <v>16744.18604651163</v>
      </c>
      <c r="G388" s="2">
        <f ca="1">VLOOKUP(C388,'zones in city -fixed'!$A$2:$C$62,3,0)</f>
        <v>15525.228772856606</v>
      </c>
      <c r="H388" s="11">
        <f t="shared" ca="1" si="13"/>
        <v>-7.2798837176619502E-2</v>
      </c>
    </row>
    <row r="389" spans="1:8" x14ac:dyDescent="0.25">
      <c r="A389" t="s">
        <v>1502</v>
      </c>
      <c r="B389" t="s">
        <v>72</v>
      </c>
      <c r="C389" t="s">
        <v>2543</v>
      </c>
      <c r="D389" s="2">
        <v>1198991</v>
      </c>
      <c r="E389" s="7">
        <v>120</v>
      </c>
      <c r="F389" s="2">
        <f t="shared" si="12"/>
        <v>9991.5916666666672</v>
      </c>
      <c r="G389" s="2">
        <f ca="1">VLOOKUP(C389,'zones in city -fixed'!$A$2:$C$62,3,0)</f>
        <v>15063.187429333389</v>
      </c>
      <c r="H389" s="11">
        <f t="shared" ca="1" si="13"/>
        <v>0.50758637180763388</v>
      </c>
    </row>
    <row r="390" spans="1:8" x14ac:dyDescent="0.25">
      <c r="A390" t="s">
        <v>1502</v>
      </c>
      <c r="B390" t="s">
        <v>1617</v>
      </c>
      <c r="C390" t="s">
        <v>2596</v>
      </c>
      <c r="D390" s="2">
        <v>1150000</v>
      </c>
      <c r="E390" s="7">
        <v>94</v>
      </c>
      <c r="F390" s="2">
        <f t="shared" si="12"/>
        <v>12234.04255319149</v>
      </c>
      <c r="G390" s="2">
        <f ca="1">VLOOKUP(C390,'zones in city -fixed'!$A$2:$C$62,3,0)</f>
        <v>13858.891487529676</v>
      </c>
      <c r="H390" s="11">
        <f t="shared" ca="1" si="13"/>
        <v>0.13281373898068649</v>
      </c>
    </row>
    <row r="391" spans="1:8" x14ac:dyDescent="0.25">
      <c r="A391" t="s">
        <v>707</v>
      </c>
      <c r="B391" t="s">
        <v>1197</v>
      </c>
      <c r="C391" t="s">
        <v>2544</v>
      </c>
      <c r="D391" s="2">
        <v>8000000</v>
      </c>
      <c r="E391" s="7">
        <v>793</v>
      </c>
      <c r="F391" s="2">
        <f t="shared" si="12"/>
        <v>10088.272383354351</v>
      </c>
      <c r="G391" s="2">
        <f ca="1">VLOOKUP(C391,'zones in city -fixed'!$A$2:$C$62,3,0)</f>
        <v>13142.868655169355</v>
      </c>
      <c r="H391" s="11">
        <f t="shared" ca="1" si="13"/>
        <v>0.30278685544366235</v>
      </c>
    </row>
    <row r="392" spans="1:8" x14ac:dyDescent="0.25">
      <c r="A392" t="s">
        <v>707</v>
      </c>
      <c r="B392" t="s">
        <v>1103</v>
      </c>
      <c r="C392" t="s">
        <v>2544</v>
      </c>
      <c r="D392" s="2">
        <v>7300000</v>
      </c>
      <c r="E392" s="7">
        <v>540</v>
      </c>
      <c r="F392" s="2">
        <f t="shared" si="12"/>
        <v>13518.518518518518</v>
      </c>
      <c r="G392" s="2">
        <f ca="1">VLOOKUP(C392,'zones in city -fixed'!$A$2:$C$62,3,0)</f>
        <v>13142.868655169355</v>
      </c>
      <c r="H392" s="11">
        <f t="shared" ca="1" si="13"/>
        <v>-2.7787798110760042E-2</v>
      </c>
    </row>
    <row r="393" spans="1:8" x14ac:dyDescent="0.25">
      <c r="A393" t="s">
        <v>707</v>
      </c>
      <c r="B393" t="s">
        <v>505</v>
      </c>
      <c r="C393" t="s">
        <v>2544</v>
      </c>
      <c r="D393" s="2">
        <v>4250000</v>
      </c>
      <c r="E393" s="7">
        <v>307</v>
      </c>
      <c r="F393" s="2">
        <f t="shared" si="12"/>
        <v>13843.648208469056</v>
      </c>
      <c r="G393" s="2">
        <f ca="1">VLOOKUP(C393,'zones in city -fixed'!$A$2:$C$62,3,0)</f>
        <v>13142.868655169355</v>
      </c>
      <c r="H393" s="11">
        <f t="shared" ca="1" si="13"/>
        <v>-5.0621017144237168E-2</v>
      </c>
    </row>
    <row r="394" spans="1:8" x14ac:dyDescent="0.25">
      <c r="A394" t="s">
        <v>707</v>
      </c>
      <c r="B394" t="s">
        <v>505</v>
      </c>
      <c r="C394" t="s">
        <v>2544</v>
      </c>
      <c r="D394" s="2">
        <v>5500000</v>
      </c>
      <c r="E394" s="7">
        <v>383</v>
      </c>
      <c r="F394" s="2">
        <f t="shared" si="12"/>
        <v>14360.313315926893</v>
      </c>
      <c r="G394" s="2">
        <f ca="1">VLOOKUP(C394,'zones in city -fixed'!$A$2:$C$62,3,0)</f>
        <v>13142.868655169355</v>
      </c>
      <c r="H394" s="11">
        <f t="shared" ca="1" si="13"/>
        <v>-8.477841910366124E-2</v>
      </c>
    </row>
    <row r="395" spans="1:8" x14ac:dyDescent="0.25">
      <c r="A395" t="s">
        <v>707</v>
      </c>
      <c r="B395" t="s">
        <v>945</v>
      </c>
      <c r="C395" t="s">
        <v>2544</v>
      </c>
      <c r="D395" s="2">
        <v>6500000</v>
      </c>
      <c r="E395" s="7">
        <v>435</v>
      </c>
      <c r="F395" s="2">
        <f t="shared" si="12"/>
        <v>14942.528735632184</v>
      </c>
      <c r="G395" s="2">
        <f ca="1">VLOOKUP(C395,'zones in city -fixed'!$A$2:$C$62,3,0)</f>
        <v>13142.868655169355</v>
      </c>
      <c r="H395" s="11">
        <f t="shared" ca="1" si="13"/>
        <v>-0.12043879000020474</v>
      </c>
    </row>
    <row r="396" spans="1:8" x14ac:dyDescent="0.25">
      <c r="A396" t="s">
        <v>707</v>
      </c>
      <c r="B396" t="s">
        <v>505</v>
      </c>
      <c r="C396" t="s">
        <v>2544</v>
      </c>
      <c r="D396" s="2">
        <v>5500000</v>
      </c>
      <c r="E396" s="7">
        <v>257</v>
      </c>
      <c r="F396" s="2">
        <f t="shared" si="12"/>
        <v>21400.778210116732</v>
      </c>
      <c r="G396" s="2">
        <f ca="1">VLOOKUP(C396,'zones in city -fixed'!$A$2:$C$62,3,0)</f>
        <v>13142.868655169355</v>
      </c>
      <c r="H396" s="11">
        <f t="shared" ca="1" si="13"/>
        <v>-0.38586959193117742</v>
      </c>
    </row>
    <row r="397" spans="1:8" x14ac:dyDescent="0.25">
      <c r="A397" t="s">
        <v>2044</v>
      </c>
      <c r="B397" t="s">
        <v>2045</v>
      </c>
      <c r="C397" t="s">
        <v>2544</v>
      </c>
      <c r="D397" s="2">
        <v>16000000</v>
      </c>
      <c r="E397" s="7">
        <v>960</v>
      </c>
      <c r="F397" s="2">
        <f t="shared" si="12"/>
        <v>16666.666666666668</v>
      </c>
      <c r="G397" s="2">
        <f ca="1">VLOOKUP(C397,'zones in city -fixed'!$A$2:$C$62,3,0)</f>
        <v>13142.868655169355</v>
      </c>
      <c r="H397" s="11">
        <f t="shared" ca="1" si="13"/>
        <v>-0.21142788068983875</v>
      </c>
    </row>
    <row r="398" spans="1:8" x14ac:dyDescent="0.25">
      <c r="A398" t="s">
        <v>996</v>
      </c>
      <c r="B398" t="s">
        <v>2616</v>
      </c>
      <c r="C398" t="s">
        <v>2541</v>
      </c>
      <c r="D398" s="2">
        <v>1300000</v>
      </c>
      <c r="E398" s="7">
        <v>190</v>
      </c>
      <c r="F398" s="2">
        <f t="shared" si="12"/>
        <v>6842.105263157895</v>
      </c>
      <c r="G398" s="2">
        <f ca="1">VLOOKUP(C398,'zones in city -fixed'!$A$2:$C$62,3,0)</f>
        <v>15984.874941542124</v>
      </c>
      <c r="H398" s="11">
        <f t="shared" ca="1" si="13"/>
        <v>1.336250952994618</v>
      </c>
    </row>
    <row r="399" spans="1:8" x14ac:dyDescent="0.25">
      <c r="A399" t="s">
        <v>78</v>
      </c>
      <c r="B399" t="s">
        <v>79</v>
      </c>
      <c r="C399" t="s">
        <v>2596</v>
      </c>
      <c r="D399" s="2">
        <v>2500000</v>
      </c>
      <c r="E399" s="7">
        <v>200</v>
      </c>
      <c r="F399" s="2">
        <f t="shared" si="12"/>
        <v>12500</v>
      </c>
      <c r="G399" s="2">
        <f ca="1">VLOOKUP(C399,'zones in city -fixed'!$A$2:$C$62,3,0)</f>
        <v>13858.891487529676</v>
      </c>
      <c r="H399" s="11">
        <f t="shared" ca="1" si="13"/>
        <v>0.10871131900237407</v>
      </c>
    </row>
    <row r="400" spans="1:8" x14ac:dyDescent="0.25">
      <c r="A400" t="s">
        <v>421</v>
      </c>
      <c r="B400" t="s">
        <v>191</v>
      </c>
      <c r="C400" t="s">
        <v>2558</v>
      </c>
      <c r="D400" s="2">
        <v>2707613</v>
      </c>
      <c r="E400" s="7">
        <v>171</v>
      </c>
      <c r="F400" s="2">
        <f t="shared" si="12"/>
        <v>15833.994152046784</v>
      </c>
      <c r="G400" s="2">
        <f ca="1">VLOOKUP(C400,'zones in city -fixed'!$A$2:$C$62,3,0)</f>
        <v>16530.750316430342</v>
      </c>
      <c r="H400" s="11">
        <f t="shared" ca="1" si="13"/>
        <v>4.4003815947695868E-2</v>
      </c>
    </row>
    <row r="401" spans="1:8" x14ac:dyDescent="0.25">
      <c r="A401" t="s">
        <v>1800</v>
      </c>
      <c r="B401" t="s">
        <v>1801</v>
      </c>
      <c r="C401" t="s">
        <v>2572</v>
      </c>
      <c r="D401" s="2">
        <v>5200000</v>
      </c>
      <c r="E401" s="7">
        <v>321</v>
      </c>
      <c r="F401" s="2">
        <f t="shared" si="12"/>
        <v>16199.376947040499</v>
      </c>
      <c r="G401" s="2">
        <f ca="1">VLOOKUP(C401,'zones in city -fixed'!$A$2:$C$62,3,0)</f>
        <v>15831.691924167773</v>
      </c>
      <c r="H401" s="11">
        <f t="shared" ca="1" si="13"/>
        <v>-2.2697479296566292E-2</v>
      </c>
    </row>
    <row r="402" spans="1:8" x14ac:dyDescent="0.25">
      <c r="A402" t="s">
        <v>906</v>
      </c>
      <c r="B402" t="s">
        <v>1634</v>
      </c>
      <c r="C402" t="s">
        <v>2533</v>
      </c>
      <c r="D402" s="2">
        <v>4300000</v>
      </c>
      <c r="E402" s="7">
        <v>368</v>
      </c>
      <c r="F402" s="2">
        <f t="shared" si="12"/>
        <v>11684.782608695652</v>
      </c>
      <c r="G402" s="2">
        <f ca="1">VLOOKUP(C402,'zones in city -fixed'!$A$2:$C$62,3,0)</f>
        <v>17218.582041450616</v>
      </c>
      <c r="H402" s="11">
        <f t="shared" ca="1" si="13"/>
        <v>0.47359027703577361</v>
      </c>
    </row>
    <row r="403" spans="1:8" x14ac:dyDescent="0.25">
      <c r="A403" t="s">
        <v>906</v>
      </c>
      <c r="B403" t="s">
        <v>907</v>
      </c>
      <c r="C403" t="s">
        <v>2556</v>
      </c>
      <c r="D403" s="2">
        <v>5300000</v>
      </c>
      <c r="E403" s="7">
        <v>361</v>
      </c>
      <c r="F403" s="2">
        <f t="shared" si="12"/>
        <v>14681.440443213296</v>
      </c>
      <c r="G403" s="2">
        <f ca="1">VLOOKUP(C403,'zones in city -fixed'!$A$2:$C$62,3,0)</f>
        <v>14494.3016854457</v>
      </c>
      <c r="H403" s="11">
        <f t="shared" ca="1" si="13"/>
        <v>-1.2746621047943774E-2</v>
      </c>
    </row>
    <row r="404" spans="1:8" x14ac:dyDescent="0.25">
      <c r="A404" t="s">
        <v>1362</v>
      </c>
      <c r="B404" t="s">
        <v>1363</v>
      </c>
      <c r="C404" t="s">
        <v>2537</v>
      </c>
      <c r="D404" s="2">
        <v>2300000</v>
      </c>
      <c r="E404" s="7">
        <v>165</v>
      </c>
      <c r="F404" s="2">
        <f t="shared" si="12"/>
        <v>13939.39393939394</v>
      </c>
      <c r="G404" s="2">
        <f ca="1">VLOOKUP(C404,'zones in city -fixed'!$A$2:$C$62,3,0)</f>
        <v>13960.937187345806</v>
      </c>
      <c r="H404" s="11">
        <f t="shared" ca="1" si="13"/>
        <v>1.5454938748078462E-3</v>
      </c>
    </row>
    <row r="405" spans="1:8" x14ac:dyDescent="0.25">
      <c r="A405" t="s">
        <v>85</v>
      </c>
      <c r="B405" t="s">
        <v>86</v>
      </c>
      <c r="C405" t="s">
        <v>2561</v>
      </c>
      <c r="D405" s="2">
        <v>4200000</v>
      </c>
      <c r="E405" s="7">
        <v>205</v>
      </c>
      <c r="F405" s="2">
        <f t="shared" si="12"/>
        <v>20487.804878048781</v>
      </c>
      <c r="G405" s="2">
        <f ca="1">VLOOKUP(C405,'zones in city -fixed'!$A$2:$C$62,3,0)</f>
        <v>15634.684731839357</v>
      </c>
      <c r="H405" s="11">
        <f t="shared" ca="1" si="13"/>
        <v>-0.23687848332688854</v>
      </c>
    </row>
    <row r="406" spans="1:8" x14ac:dyDescent="0.25">
      <c r="A406" t="s">
        <v>456</v>
      </c>
      <c r="B406" t="s">
        <v>457</v>
      </c>
      <c r="C406" t="s">
        <v>2571</v>
      </c>
      <c r="D406" s="2">
        <v>5000000</v>
      </c>
      <c r="E406" s="7">
        <v>460</v>
      </c>
      <c r="F406" s="2">
        <f t="shared" si="12"/>
        <v>10869.565217391304</v>
      </c>
      <c r="G406" s="2">
        <f ca="1">VLOOKUP(C406,'zones in city -fixed'!$A$2:$C$62,3,0)</f>
        <v>15776.396472786832</v>
      </c>
      <c r="H406" s="11">
        <f t="shared" ca="1" si="13"/>
        <v>0.45142847549638865</v>
      </c>
    </row>
    <row r="407" spans="1:8" x14ac:dyDescent="0.25">
      <c r="A407" t="s">
        <v>253</v>
      </c>
      <c r="B407" t="s">
        <v>254</v>
      </c>
      <c r="C407" t="s">
        <v>2596</v>
      </c>
      <c r="D407" s="2">
        <v>4480000</v>
      </c>
      <c r="E407" s="7">
        <v>249</v>
      </c>
      <c r="F407" s="2">
        <f t="shared" si="12"/>
        <v>17991.967871485944</v>
      </c>
      <c r="G407" s="2">
        <f ca="1">VLOOKUP(C407,'zones in city -fixed'!$A$2:$C$62,3,0)</f>
        <v>13858.891487529676</v>
      </c>
      <c r="H407" s="11">
        <f t="shared" ca="1" si="13"/>
        <v>-0.22971786151899787</v>
      </c>
    </row>
    <row r="408" spans="1:8" x14ac:dyDescent="0.25">
      <c r="A408" t="s">
        <v>2093</v>
      </c>
      <c r="B408" t="s">
        <v>2094</v>
      </c>
      <c r="C408" t="s">
        <v>2556</v>
      </c>
      <c r="D408" s="2">
        <v>7800000</v>
      </c>
      <c r="E408" s="7">
        <v>358</v>
      </c>
      <c r="F408" s="2">
        <f t="shared" si="12"/>
        <v>21787.709497206703</v>
      </c>
      <c r="G408" s="2">
        <f ca="1">VLOOKUP(C408,'zones in city -fixed'!$A$2:$C$62,3,0)</f>
        <v>14494.3016854457</v>
      </c>
      <c r="H408" s="11">
        <f t="shared" ca="1" si="13"/>
        <v>-0.3347487175141588</v>
      </c>
    </row>
    <row r="409" spans="1:8" x14ac:dyDescent="0.25">
      <c r="A409" t="s">
        <v>2360</v>
      </c>
      <c r="B409" t="s">
        <v>2361</v>
      </c>
      <c r="C409" t="s">
        <v>2595</v>
      </c>
      <c r="D409" s="2">
        <v>2535000</v>
      </c>
      <c r="E409" s="7">
        <v>112</v>
      </c>
      <c r="F409" s="2">
        <f t="shared" si="12"/>
        <v>22633.928571428572</v>
      </c>
      <c r="G409" s="2">
        <f ca="1">VLOOKUP(C409,'zones in city -fixed'!$A$2:$C$62,3,0)</f>
        <v>12655.873606584089</v>
      </c>
      <c r="H409" s="11">
        <f t="shared" ca="1" si="13"/>
        <v>-0.44084503197734992</v>
      </c>
    </row>
    <row r="410" spans="1:8" x14ac:dyDescent="0.25">
      <c r="A410" t="s">
        <v>1214</v>
      </c>
      <c r="B410" t="s">
        <v>1215</v>
      </c>
      <c r="C410" t="s">
        <v>2563</v>
      </c>
      <c r="D410" s="2">
        <v>2750000</v>
      </c>
      <c r="E410" s="7">
        <v>209</v>
      </c>
      <c r="F410" s="2">
        <f t="shared" si="12"/>
        <v>13157.894736842105</v>
      </c>
      <c r="G410" s="2">
        <f ca="1">VLOOKUP(C410,'zones in city -fixed'!$A$2:$C$62,3,0)</f>
        <v>14326.182369788621</v>
      </c>
      <c r="H410" s="11">
        <f t="shared" ca="1" si="13"/>
        <v>8.8789860103935192E-2</v>
      </c>
    </row>
    <row r="411" spans="1:8" x14ac:dyDescent="0.25">
      <c r="A411" t="s">
        <v>584</v>
      </c>
      <c r="B411" t="s">
        <v>585</v>
      </c>
      <c r="C411" t="s">
        <v>2579</v>
      </c>
      <c r="D411" s="2">
        <v>1850000</v>
      </c>
      <c r="E411" s="7">
        <v>199</v>
      </c>
      <c r="F411" s="2">
        <f t="shared" si="12"/>
        <v>9296.4824120603007</v>
      </c>
      <c r="G411" s="2">
        <f ca="1">VLOOKUP(C411,'zones in city -fixed'!$A$2:$C$62,3,0)</f>
        <v>15569.711162321737</v>
      </c>
      <c r="H411" s="11">
        <f t="shared" ca="1" si="13"/>
        <v>0.67479595746055465</v>
      </c>
    </row>
    <row r="412" spans="1:8" x14ac:dyDescent="0.25">
      <c r="A412" t="s">
        <v>730</v>
      </c>
      <c r="B412" t="s">
        <v>2604</v>
      </c>
      <c r="C412" t="s">
        <v>2540</v>
      </c>
      <c r="D412" s="2">
        <v>29630000</v>
      </c>
      <c r="E412" s="7">
        <v>808</v>
      </c>
      <c r="F412" s="2">
        <f t="shared" si="12"/>
        <v>36670.792079207924</v>
      </c>
      <c r="G412" s="2">
        <f ca="1">VLOOKUP(C412,'zones in city -fixed'!$A$2:$C$62,3,0)</f>
        <v>14230.400156593732</v>
      </c>
      <c r="H412" s="11">
        <f t="shared" ca="1" si="13"/>
        <v>-0.61194183845670824</v>
      </c>
    </row>
    <row r="413" spans="1:8" x14ac:dyDescent="0.25">
      <c r="A413" t="s">
        <v>2498</v>
      </c>
      <c r="B413" t="s">
        <v>2599</v>
      </c>
      <c r="C413" t="s">
        <v>2572</v>
      </c>
      <c r="D413" s="2">
        <v>13500000</v>
      </c>
      <c r="E413" s="7">
        <v>547</v>
      </c>
      <c r="F413" s="2">
        <f t="shared" si="12"/>
        <v>24680.073126142597</v>
      </c>
      <c r="G413" s="2">
        <f ca="1">VLOOKUP(C413,'zones in city -fixed'!$A$2:$C$62,3,0)</f>
        <v>15831.691924167773</v>
      </c>
      <c r="H413" s="11">
        <f t="shared" ca="1" si="13"/>
        <v>-0.358523297591128</v>
      </c>
    </row>
    <row r="414" spans="1:8" x14ac:dyDescent="0.25">
      <c r="A414" t="s">
        <v>965</v>
      </c>
      <c r="B414" t="s">
        <v>2600</v>
      </c>
      <c r="C414" t="s">
        <v>2572</v>
      </c>
      <c r="D414" s="2">
        <v>14900000</v>
      </c>
      <c r="E414" s="7">
        <v>574</v>
      </c>
      <c r="F414" s="2">
        <f t="shared" si="12"/>
        <v>25958.188153310104</v>
      </c>
      <c r="G414" s="2">
        <f ca="1">VLOOKUP(C414,'zones in city -fixed'!$A$2:$C$62,3,0)</f>
        <v>15831.691924167773</v>
      </c>
      <c r="H414" s="11">
        <f t="shared" ca="1" si="13"/>
        <v>-0.39010797553877163</v>
      </c>
    </row>
    <row r="415" spans="1:8" x14ac:dyDescent="0.25">
      <c r="A415" t="s">
        <v>1448</v>
      </c>
      <c r="B415" t="s">
        <v>1449</v>
      </c>
      <c r="C415" t="s">
        <v>2575</v>
      </c>
      <c r="D415" s="2">
        <v>3500000</v>
      </c>
      <c r="E415" s="7">
        <v>217</v>
      </c>
      <c r="F415" s="2">
        <f t="shared" si="12"/>
        <v>16129.032258064517</v>
      </c>
      <c r="G415" s="2">
        <f ca="1">VLOOKUP(C415,'zones in city -fixed'!$A$2:$C$62,3,0)</f>
        <v>14033.347645222477</v>
      </c>
      <c r="H415" s="11">
        <f t="shared" ca="1" si="13"/>
        <v>-0.12993244599620646</v>
      </c>
    </row>
    <row r="416" spans="1:8" x14ac:dyDescent="0.25">
      <c r="A416" t="s">
        <v>1170</v>
      </c>
      <c r="B416" t="s">
        <v>101</v>
      </c>
      <c r="C416" t="s">
        <v>2560</v>
      </c>
      <c r="D416" s="2">
        <v>2550000</v>
      </c>
      <c r="E416" s="7">
        <v>167</v>
      </c>
      <c r="F416" s="2">
        <f t="shared" si="12"/>
        <v>15269.461077844311</v>
      </c>
      <c r="G416" s="2">
        <f ca="1">VLOOKUP(C416,'zones in city -fixed'!$A$2:$C$62,3,0)</f>
        <v>12660.552533667866</v>
      </c>
      <c r="H416" s="11">
        <f t="shared" ca="1" si="13"/>
        <v>-0.1708579321088104</v>
      </c>
    </row>
    <row r="417" spans="1:8" x14ac:dyDescent="0.25">
      <c r="A417" t="s">
        <v>2216</v>
      </c>
      <c r="B417" t="s">
        <v>101</v>
      </c>
      <c r="C417" t="s">
        <v>2560</v>
      </c>
      <c r="D417" s="2">
        <v>3400000</v>
      </c>
      <c r="E417" s="7">
        <v>252</v>
      </c>
      <c r="F417" s="2">
        <f t="shared" si="12"/>
        <v>13492.063492063493</v>
      </c>
      <c r="G417" s="2">
        <f ca="1">VLOOKUP(C417,'zones in city -fixed'!$A$2:$C$62,3,0)</f>
        <v>12660.552533667866</v>
      </c>
      <c r="H417" s="11">
        <f t="shared" ca="1" si="13"/>
        <v>-6.1629635739911204E-2</v>
      </c>
    </row>
    <row r="418" spans="1:8" x14ac:dyDescent="0.25">
      <c r="A418" t="s">
        <v>963</v>
      </c>
      <c r="B418" t="s">
        <v>964</v>
      </c>
      <c r="C418" t="s">
        <v>2569</v>
      </c>
      <c r="D418" s="2">
        <v>4100000</v>
      </c>
      <c r="E418" s="7">
        <v>258</v>
      </c>
      <c r="F418" s="2">
        <f t="shared" si="12"/>
        <v>15891.472868217053</v>
      </c>
      <c r="G418" s="2">
        <f ca="1">VLOOKUP(C418,'zones in city -fixed'!$A$2:$C$62,3,0)</f>
        <v>9397.2786452609889</v>
      </c>
      <c r="H418" s="11">
        <f t="shared" ca="1" si="13"/>
        <v>-0.40865905110308898</v>
      </c>
    </row>
    <row r="419" spans="1:8" x14ac:dyDescent="0.25">
      <c r="A419" t="s">
        <v>1393</v>
      </c>
      <c r="B419" t="s">
        <v>1394</v>
      </c>
      <c r="C419" t="s">
        <v>2569</v>
      </c>
      <c r="D419" s="2">
        <v>3780000</v>
      </c>
      <c r="E419" s="7">
        <v>214</v>
      </c>
      <c r="F419" s="2">
        <f t="shared" si="12"/>
        <v>17663.551401869157</v>
      </c>
      <c r="G419" s="2">
        <f ca="1">VLOOKUP(C419,'zones in city -fixed'!$A$2:$C$62,3,0)</f>
        <v>9397.2786452609889</v>
      </c>
      <c r="H419" s="11">
        <f t="shared" ca="1" si="13"/>
        <v>-0.46798475394554184</v>
      </c>
    </row>
    <row r="420" spans="1:8" x14ac:dyDescent="0.25">
      <c r="A420" t="s">
        <v>1772</v>
      </c>
      <c r="B420" t="s">
        <v>1773</v>
      </c>
      <c r="C420" t="s">
        <v>2574</v>
      </c>
      <c r="D420" s="2">
        <v>1800000</v>
      </c>
      <c r="E420" s="7">
        <v>127</v>
      </c>
      <c r="F420" s="2">
        <f t="shared" si="12"/>
        <v>14173.228346456694</v>
      </c>
      <c r="G420" s="2">
        <f ca="1">VLOOKUP(C420,'zones in city -fixed'!$A$2:$C$62,3,0)</f>
        <v>12482.2830703172</v>
      </c>
      <c r="H420" s="11">
        <f t="shared" ca="1" si="13"/>
        <v>-0.11930558337206421</v>
      </c>
    </row>
    <row r="421" spans="1:8" x14ac:dyDescent="0.25">
      <c r="A421" t="s">
        <v>29</v>
      </c>
      <c r="B421" t="s">
        <v>30</v>
      </c>
      <c r="C421" t="s">
        <v>2553</v>
      </c>
      <c r="D421" s="2">
        <v>4500000</v>
      </c>
      <c r="E421" s="7">
        <v>449</v>
      </c>
      <c r="F421" s="2">
        <f t="shared" si="12"/>
        <v>10022.27171492205</v>
      </c>
      <c r="G421" s="2">
        <f ca="1">VLOOKUP(C421,'zones in city -fixed'!$A$2:$C$62,3,0)</f>
        <v>15515.58281625989</v>
      </c>
      <c r="H421" s="11">
        <f t="shared" ca="1" si="13"/>
        <v>0.54811037433348675</v>
      </c>
    </row>
    <row r="422" spans="1:8" x14ac:dyDescent="0.25">
      <c r="A422" t="s">
        <v>29</v>
      </c>
      <c r="B422" t="s">
        <v>1582</v>
      </c>
      <c r="C422" t="s">
        <v>2553</v>
      </c>
      <c r="D422" s="2">
        <v>3700000</v>
      </c>
      <c r="E422" s="7">
        <v>274</v>
      </c>
      <c r="F422" s="2">
        <f t="shared" si="12"/>
        <v>13503.649635036496</v>
      </c>
      <c r="G422" s="2">
        <f ca="1">VLOOKUP(C422,'zones in city -fixed'!$A$2:$C$62,3,0)</f>
        <v>15515.58281625989</v>
      </c>
      <c r="H422" s="11">
        <f t="shared" ca="1" si="13"/>
        <v>0.14899180855546224</v>
      </c>
    </row>
    <row r="423" spans="1:8" x14ac:dyDescent="0.25">
      <c r="A423" t="s">
        <v>29</v>
      </c>
      <c r="B423" t="s">
        <v>2445</v>
      </c>
      <c r="C423" t="s">
        <v>2553</v>
      </c>
      <c r="D423" s="2">
        <v>5300000</v>
      </c>
      <c r="E423" s="7">
        <v>382</v>
      </c>
      <c r="F423" s="2">
        <f t="shared" si="12"/>
        <v>13874.34554973822</v>
      </c>
      <c r="G423" s="2">
        <f ca="1">VLOOKUP(C423,'zones in city -fixed'!$A$2:$C$62,3,0)</f>
        <v>15515.58281625989</v>
      </c>
      <c r="H423" s="11">
        <f t="shared" ca="1" si="13"/>
        <v>0.1182929501530714</v>
      </c>
    </row>
    <row r="424" spans="1:8" x14ac:dyDescent="0.25">
      <c r="A424" t="s">
        <v>29</v>
      </c>
      <c r="B424" t="s">
        <v>1148</v>
      </c>
      <c r="C424" t="s">
        <v>2553</v>
      </c>
      <c r="D424" s="2">
        <v>4950000</v>
      </c>
      <c r="E424" s="7">
        <v>319</v>
      </c>
      <c r="F424" s="2">
        <f t="shared" si="12"/>
        <v>15517.241379310344</v>
      </c>
      <c r="G424" s="2">
        <f ca="1">VLOOKUP(C424,'zones in city -fixed'!$A$2:$C$62,3,0)</f>
        <v>15515.58281625989</v>
      </c>
      <c r="H424" s="11">
        <f t="shared" ca="1" si="13"/>
        <v>-1.0688517436263645E-4</v>
      </c>
    </row>
    <row r="425" spans="1:8" x14ac:dyDescent="0.25">
      <c r="A425" t="s">
        <v>29</v>
      </c>
      <c r="B425" t="s">
        <v>30</v>
      </c>
      <c r="C425" t="s">
        <v>2553</v>
      </c>
      <c r="D425" s="2">
        <v>3800000</v>
      </c>
      <c r="E425" s="7">
        <v>235</v>
      </c>
      <c r="F425" s="2">
        <f t="shared" si="12"/>
        <v>16170.212765957447</v>
      </c>
      <c r="G425" s="2">
        <f ca="1">VLOOKUP(C425,'zones in city -fixed'!$A$2:$C$62,3,0)</f>
        <v>15515.58281625989</v>
      </c>
      <c r="H425" s="11">
        <f t="shared" ca="1" si="13"/>
        <v>-4.0483694257612113E-2</v>
      </c>
    </row>
    <row r="426" spans="1:8" x14ac:dyDescent="0.25">
      <c r="A426" t="s">
        <v>29</v>
      </c>
      <c r="B426" t="s">
        <v>612</v>
      </c>
      <c r="C426" t="s">
        <v>2553</v>
      </c>
      <c r="D426" s="2">
        <v>8250000</v>
      </c>
      <c r="E426" s="7">
        <v>480</v>
      </c>
      <c r="F426" s="2">
        <f t="shared" si="12"/>
        <v>17187.5</v>
      </c>
      <c r="G426" s="2">
        <f ca="1">VLOOKUP(C426,'zones in city -fixed'!$A$2:$C$62,3,0)</f>
        <v>15515.58281625989</v>
      </c>
      <c r="H426" s="11">
        <f t="shared" ca="1" si="13"/>
        <v>-9.7275181599424609E-2</v>
      </c>
    </row>
    <row r="427" spans="1:8" x14ac:dyDescent="0.25">
      <c r="A427" t="s">
        <v>29</v>
      </c>
      <c r="B427" t="s">
        <v>922</v>
      </c>
      <c r="C427" t="s">
        <v>2553</v>
      </c>
      <c r="D427" s="2">
        <v>8250000</v>
      </c>
      <c r="E427" s="7">
        <v>480</v>
      </c>
      <c r="F427" s="2">
        <f t="shared" si="12"/>
        <v>17187.5</v>
      </c>
      <c r="G427" s="2">
        <f ca="1">VLOOKUP(C427,'zones in city -fixed'!$A$2:$C$62,3,0)</f>
        <v>15515.58281625989</v>
      </c>
      <c r="H427" s="11">
        <f t="shared" ca="1" si="13"/>
        <v>-9.7275181599424609E-2</v>
      </c>
    </row>
    <row r="428" spans="1:8" x14ac:dyDescent="0.25">
      <c r="A428" t="s">
        <v>29</v>
      </c>
      <c r="B428" t="s">
        <v>2205</v>
      </c>
      <c r="C428" t="s">
        <v>2553</v>
      </c>
      <c r="D428" s="2">
        <v>4500000</v>
      </c>
      <c r="E428" s="7">
        <v>258</v>
      </c>
      <c r="F428" s="2">
        <f t="shared" si="12"/>
        <v>17441.860465116279</v>
      </c>
      <c r="G428" s="2">
        <f ca="1">VLOOKUP(C428,'zones in city -fixed'!$A$2:$C$62,3,0)</f>
        <v>15515.58281625989</v>
      </c>
      <c r="H428" s="11">
        <f t="shared" ca="1" si="13"/>
        <v>-0.11043991853443291</v>
      </c>
    </row>
    <row r="429" spans="1:8" x14ac:dyDescent="0.25">
      <c r="A429" t="s">
        <v>29</v>
      </c>
      <c r="B429" t="s">
        <v>30</v>
      </c>
      <c r="C429" t="s">
        <v>2553</v>
      </c>
      <c r="D429" s="2">
        <v>5650000</v>
      </c>
      <c r="E429" s="7">
        <v>300</v>
      </c>
      <c r="F429" s="2">
        <f t="shared" si="12"/>
        <v>18833.333333333332</v>
      </c>
      <c r="G429" s="2">
        <f ca="1">VLOOKUP(C429,'zones in city -fixed'!$A$2:$C$62,3,0)</f>
        <v>15515.58281625989</v>
      </c>
      <c r="H429" s="11">
        <f t="shared" ca="1" si="13"/>
        <v>-0.1761637442693863</v>
      </c>
    </row>
    <row r="430" spans="1:8" x14ac:dyDescent="0.25">
      <c r="A430" t="s">
        <v>29</v>
      </c>
      <c r="B430" t="s">
        <v>30</v>
      </c>
      <c r="C430" t="s">
        <v>2553</v>
      </c>
      <c r="D430" s="2">
        <v>3200000</v>
      </c>
      <c r="E430" s="7">
        <v>143</v>
      </c>
      <c r="F430" s="2">
        <f t="shared" si="12"/>
        <v>22377.622377622378</v>
      </c>
      <c r="G430" s="2">
        <f ca="1">VLOOKUP(C430,'zones in city -fixed'!$A$2:$C$62,3,0)</f>
        <v>15515.58281625989</v>
      </c>
      <c r="H430" s="11">
        <f t="shared" ca="1" si="13"/>
        <v>-0.30664739289838616</v>
      </c>
    </row>
    <row r="431" spans="1:8" x14ac:dyDescent="0.25">
      <c r="A431" t="s">
        <v>29</v>
      </c>
      <c r="B431" t="s">
        <v>1208</v>
      </c>
      <c r="C431" t="s">
        <v>2553</v>
      </c>
      <c r="D431" s="2">
        <v>3200000</v>
      </c>
      <c r="E431" s="7">
        <v>143</v>
      </c>
      <c r="F431" s="2">
        <f t="shared" si="12"/>
        <v>22377.622377622378</v>
      </c>
      <c r="G431" s="2">
        <f ca="1">VLOOKUP(C431,'zones in city -fixed'!$A$2:$C$62,3,0)</f>
        <v>15515.58281625989</v>
      </c>
      <c r="H431" s="11">
        <f t="shared" ca="1" si="13"/>
        <v>-0.30664739289838616</v>
      </c>
    </row>
    <row r="432" spans="1:8" x14ac:dyDescent="0.25">
      <c r="A432" t="s">
        <v>605</v>
      </c>
      <c r="B432" t="s">
        <v>30</v>
      </c>
      <c r="C432" t="s">
        <v>2553</v>
      </c>
      <c r="D432" s="2">
        <v>3200000</v>
      </c>
      <c r="E432" s="7">
        <v>143</v>
      </c>
      <c r="F432" s="2">
        <f t="shared" si="12"/>
        <v>22377.622377622378</v>
      </c>
      <c r="G432" s="2">
        <f ca="1">VLOOKUP(C432,'zones in city -fixed'!$A$2:$C$62,3,0)</f>
        <v>15515.58281625989</v>
      </c>
      <c r="H432" s="11">
        <f t="shared" ca="1" si="13"/>
        <v>-0.30664739289838616</v>
      </c>
    </row>
    <row r="433" spans="1:8" x14ac:dyDescent="0.25">
      <c r="A433" t="s">
        <v>859</v>
      </c>
      <c r="B433" t="s">
        <v>612</v>
      </c>
      <c r="C433" t="s">
        <v>2553</v>
      </c>
      <c r="D433" s="2">
        <v>5250000</v>
      </c>
      <c r="E433" s="7">
        <v>300</v>
      </c>
      <c r="F433" s="2">
        <f t="shared" si="12"/>
        <v>17500</v>
      </c>
      <c r="G433" s="2">
        <f ca="1">VLOOKUP(C433,'zones in city -fixed'!$A$2:$C$62,3,0)</f>
        <v>15515.58281625989</v>
      </c>
      <c r="H433" s="11">
        <f t="shared" ca="1" si="13"/>
        <v>-0.11339526764229202</v>
      </c>
    </row>
    <row r="434" spans="1:8" x14ac:dyDescent="0.25">
      <c r="A434" t="s">
        <v>760</v>
      </c>
      <c r="B434" t="s">
        <v>761</v>
      </c>
      <c r="C434" t="s">
        <v>2553</v>
      </c>
      <c r="D434" s="2">
        <v>6825000</v>
      </c>
      <c r="E434" s="7">
        <v>432</v>
      </c>
      <c r="F434" s="2">
        <f t="shared" si="12"/>
        <v>15798.611111111111</v>
      </c>
      <c r="G434" s="2">
        <f ca="1">VLOOKUP(C434,'zones in city -fixed'!$A$2:$C$62,3,0)</f>
        <v>15515.58281625989</v>
      </c>
      <c r="H434" s="11">
        <f t="shared" ca="1" si="13"/>
        <v>-1.7914758003769626E-2</v>
      </c>
    </row>
    <row r="435" spans="1:8" x14ac:dyDescent="0.25">
      <c r="A435" t="s">
        <v>114</v>
      </c>
      <c r="B435" t="s">
        <v>115</v>
      </c>
      <c r="C435" t="s">
        <v>2553</v>
      </c>
      <c r="D435" s="2">
        <v>5500000</v>
      </c>
      <c r="E435" s="7">
        <v>287</v>
      </c>
      <c r="F435" s="2">
        <f t="shared" si="12"/>
        <v>19163.763066202089</v>
      </c>
      <c r="G435" s="2">
        <f ca="1">VLOOKUP(C435,'zones in city -fixed'!$A$2:$C$62,3,0)</f>
        <v>15515.58281625989</v>
      </c>
      <c r="H435" s="11">
        <f t="shared" ca="1" si="13"/>
        <v>-0.19036867849698391</v>
      </c>
    </row>
    <row r="436" spans="1:8" x14ac:dyDescent="0.25">
      <c r="A436" t="s">
        <v>1441</v>
      </c>
      <c r="B436" t="s">
        <v>1442</v>
      </c>
      <c r="C436" t="s">
        <v>2546</v>
      </c>
      <c r="D436" s="2">
        <v>12800000</v>
      </c>
      <c r="E436" s="7">
        <v>402</v>
      </c>
      <c r="F436" s="2">
        <f t="shared" si="12"/>
        <v>31840.796019900499</v>
      </c>
      <c r="G436" s="2">
        <f ca="1">VLOOKUP(C436,'zones in city -fixed'!$A$2:$C$62,3,0)</f>
        <v>15070.292664304427</v>
      </c>
      <c r="H436" s="11">
        <f t="shared" ca="1" si="13"/>
        <v>-0.52669862101168907</v>
      </c>
    </row>
    <row r="437" spans="1:8" x14ac:dyDescent="0.25">
      <c r="A437" t="s">
        <v>2338</v>
      </c>
      <c r="B437" t="s">
        <v>2339</v>
      </c>
      <c r="C437" t="s">
        <v>2550</v>
      </c>
      <c r="D437" s="2">
        <v>1740000</v>
      </c>
      <c r="E437" s="7">
        <v>127</v>
      </c>
      <c r="F437" s="2">
        <f t="shared" si="12"/>
        <v>13700.787401574804</v>
      </c>
      <c r="G437" s="2">
        <f ca="1">VLOOKUP(C437,'zones in city -fixed'!$A$2:$C$62,3,0)</f>
        <v>14441.637533775745</v>
      </c>
      <c r="H437" s="11">
        <f t="shared" ca="1" si="13"/>
        <v>5.4073544131907791E-2</v>
      </c>
    </row>
    <row r="438" spans="1:8" x14ac:dyDescent="0.25">
      <c r="A438" t="s">
        <v>2348</v>
      </c>
      <c r="B438" t="s">
        <v>2031</v>
      </c>
      <c r="C438" t="s">
        <v>2550</v>
      </c>
      <c r="D438" s="2">
        <v>1563000</v>
      </c>
      <c r="E438" s="7">
        <v>106</v>
      </c>
      <c r="F438" s="2">
        <f t="shared" si="12"/>
        <v>14745.283018867925</v>
      </c>
      <c r="G438" s="2">
        <f ca="1">VLOOKUP(C438,'zones in city -fixed'!$A$2:$C$62,3,0)</f>
        <v>14441.637533775745</v>
      </c>
      <c r="H438" s="11">
        <f t="shared" ca="1" si="13"/>
        <v>-2.0592720038241308E-2</v>
      </c>
    </row>
    <row r="439" spans="1:8" x14ac:dyDescent="0.25">
      <c r="A439" t="s">
        <v>148</v>
      </c>
      <c r="B439" t="s">
        <v>1742</v>
      </c>
      <c r="C439" t="s">
        <v>2548</v>
      </c>
      <c r="D439" s="2">
        <v>2100000</v>
      </c>
      <c r="E439" s="7">
        <v>195</v>
      </c>
      <c r="F439" s="2">
        <f t="shared" si="12"/>
        <v>10769.23076923077</v>
      </c>
      <c r="G439" s="2">
        <f ca="1">VLOOKUP(C439,'zones in city -fixed'!$A$2:$C$62,3,0)</f>
        <v>12023.108649611431</v>
      </c>
      <c r="H439" s="11">
        <f t="shared" ca="1" si="13"/>
        <v>0.11643151746391855</v>
      </c>
    </row>
    <row r="440" spans="1:8" x14ac:dyDescent="0.25">
      <c r="A440" t="s">
        <v>148</v>
      </c>
      <c r="B440" t="s">
        <v>567</v>
      </c>
      <c r="C440" t="s">
        <v>2548</v>
      </c>
      <c r="D440" s="2">
        <v>3785000</v>
      </c>
      <c r="E440" s="7">
        <v>251</v>
      </c>
      <c r="F440" s="2">
        <f t="shared" si="12"/>
        <v>15079.681274900398</v>
      </c>
      <c r="G440" s="2">
        <f ca="1">VLOOKUP(C440,'zones in city -fixed'!$A$2:$C$62,3,0)</f>
        <v>12023.108649611431</v>
      </c>
      <c r="H440" s="11">
        <f t="shared" ca="1" si="13"/>
        <v>-0.20269477647226708</v>
      </c>
    </row>
    <row r="441" spans="1:8" x14ac:dyDescent="0.25">
      <c r="A441" t="s">
        <v>148</v>
      </c>
      <c r="B441" t="s">
        <v>149</v>
      </c>
      <c r="C441" t="s">
        <v>2548</v>
      </c>
      <c r="D441" s="2">
        <v>2945000</v>
      </c>
      <c r="E441" s="7">
        <v>185</v>
      </c>
      <c r="F441" s="2">
        <f t="shared" si="12"/>
        <v>15918.918918918918</v>
      </c>
      <c r="G441" s="2">
        <f ca="1">VLOOKUP(C441,'zones in city -fixed'!$A$2:$C$62,3,0)</f>
        <v>12023.108649611431</v>
      </c>
      <c r="H441" s="11">
        <f t="shared" ca="1" si="13"/>
        <v>-0.24472831912457904</v>
      </c>
    </row>
    <row r="442" spans="1:8" x14ac:dyDescent="0.25">
      <c r="A442" t="s">
        <v>2397</v>
      </c>
      <c r="B442" t="s">
        <v>1661</v>
      </c>
      <c r="C442" t="s">
        <v>2549</v>
      </c>
      <c r="D442" s="2">
        <v>680000</v>
      </c>
      <c r="E442" s="7">
        <v>136</v>
      </c>
      <c r="F442" s="2">
        <f t="shared" si="12"/>
        <v>5000</v>
      </c>
      <c r="G442" s="2">
        <f ca="1">VLOOKUP(C442,'zones in city -fixed'!$A$2:$C$62,3,0)</f>
        <v>7974.529762803033</v>
      </c>
      <c r="H442" s="11">
        <f t="shared" ca="1" si="13"/>
        <v>0.59490595256060663</v>
      </c>
    </row>
    <row r="443" spans="1:8" x14ac:dyDescent="0.25">
      <c r="A443" t="s">
        <v>2030</v>
      </c>
      <c r="B443" t="s">
        <v>2031</v>
      </c>
      <c r="C443" t="s">
        <v>2550</v>
      </c>
      <c r="D443" s="2">
        <v>1200000</v>
      </c>
      <c r="E443" s="7">
        <v>225</v>
      </c>
      <c r="F443" s="2">
        <f t="shared" ref="F443:F506" si="14">D443/E443</f>
        <v>5333.333333333333</v>
      </c>
      <c r="G443" s="2">
        <f ca="1">VLOOKUP(C443,'zones in city -fixed'!$A$2:$C$62,3,0)</f>
        <v>14441.637533775745</v>
      </c>
      <c r="H443" s="11">
        <f t="shared" ref="H443:H506" ca="1" si="15">G443/F443-1</f>
        <v>1.7078070375829526</v>
      </c>
    </row>
    <row r="444" spans="1:8" x14ac:dyDescent="0.25">
      <c r="A444" t="s">
        <v>1870</v>
      </c>
      <c r="B444" t="s">
        <v>1871</v>
      </c>
      <c r="C444" t="s">
        <v>2571</v>
      </c>
      <c r="D444" s="2">
        <v>4650000</v>
      </c>
      <c r="E444" s="7">
        <v>246</v>
      </c>
      <c r="F444" s="2">
        <f t="shared" si="14"/>
        <v>18902.439024390245</v>
      </c>
      <c r="G444" s="2">
        <f ca="1">VLOOKUP(C444,'zones in city -fixed'!$A$2:$C$62,3,0)</f>
        <v>15776.396472786832</v>
      </c>
      <c r="H444" s="11">
        <f t="shared" ca="1" si="15"/>
        <v>-0.16537773498805153</v>
      </c>
    </row>
    <row r="445" spans="1:8" x14ac:dyDescent="0.25">
      <c r="A445" t="s">
        <v>1472</v>
      </c>
      <c r="B445" t="s">
        <v>144</v>
      </c>
      <c r="C445" t="s">
        <v>2559</v>
      </c>
      <c r="D445" s="2">
        <v>4390000</v>
      </c>
      <c r="E445" s="7">
        <v>247</v>
      </c>
      <c r="F445" s="2">
        <f t="shared" si="14"/>
        <v>17773.27935222672</v>
      </c>
      <c r="G445" s="2">
        <f ca="1">VLOOKUP(C445,'zones in city -fixed'!$A$2:$C$62,3,0)</f>
        <v>15533.82106571708</v>
      </c>
      <c r="H445" s="11">
        <f t="shared" ca="1" si="15"/>
        <v>-0.12600141156443756</v>
      </c>
    </row>
    <row r="446" spans="1:8" x14ac:dyDescent="0.25">
      <c r="A446" t="s">
        <v>2066</v>
      </c>
      <c r="B446" t="s">
        <v>2019</v>
      </c>
      <c r="C446" t="s">
        <v>2571</v>
      </c>
      <c r="D446" s="2">
        <v>3850000</v>
      </c>
      <c r="E446" s="7">
        <v>224</v>
      </c>
      <c r="F446" s="2">
        <f t="shared" si="14"/>
        <v>17187.5</v>
      </c>
      <c r="G446" s="2">
        <f ca="1">VLOOKUP(C446,'zones in city -fixed'!$A$2:$C$62,3,0)</f>
        <v>15776.396472786832</v>
      </c>
      <c r="H446" s="11">
        <f t="shared" ca="1" si="15"/>
        <v>-8.2100568856038891E-2</v>
      </c>
    </row>
    <row r="447" spans="1:8" x14ac:dyDescent="0.25">
      <c r="A447" t="s">
        <v>1281</v>
      </c>
      <c r="B447" t="s">
        <v>144</v>
      </c>
      <c r="C447" t="s">
        <v>2559</v>
      </c>
      <c r="D447" s="2">
        <v>3300000</v>
      </c>
      <c r="E447" s="7">
        <v>238</v>
      </c>
      <c r="F447" s="2">
        <f t="shared" si="14"/>
        <v>13865.546218487394</v>
      </c>
      <c r="G447" s="2">
        <f ca="1">VLOOKUP(C447,'zones in city -fixed'!$A$2:$C$62,3,0)</f>
        <v>15533.82106571708</v>
      </c>
      <c r="H447" s="11">
        <f t="shared" ca="1" si="15"/>
        <v>0.12031800413353499</v>
      </c>
    </row>
    <row r="448" spans="1:8" x14ac:dyDescent="0.25">
      <c r="A448" t="s">
        <v>1191</v>
      </c>
      <c r="B448" t="s">
        <v>1192</v>
      </c>
      <c r="C448" t="s">
        <v>2572</v>
      </c>
      <c r="D448" s="2">
        <v>4050000</v>
      </c>
      <c r="E448" s="7">
        <v>216</v>
      </c>
      <c r="F448" s="2">
        <f t="shared" si="14"/>
        <v>18750</v>
      </c>
      <c r="G448" s="2">
        <f ca="1">VLOOKUP(C448,'zones in city -fixed'!$A$2:$C$62,3,0)</f>
        <v>15831.691924167773</v>
      </c>
      <c r="H448" s="11">
        <f t="shared" ca="1" si="15"/>
        <v>-0.15564309737771875</v>
      </c>
    </row>
    <row r="449" spans="1:8" x14ac:dyDescent="0.25">
      <c r="A449" t="s">
        <v>1823</v>
      </c>
      <c r="B449" t="s">
        <v>2455</v>
      </c>
      <c r="C449" t="s">
        <v>2559</v>
      </c>
      <c r="D449" s="2">
        <v>4420000</v>
      </c>
      <c r="E449" s="7">
        <v>227</v>
      </c>
      <c r="F449" s="2">
        <f t="shared" si="14"/>
        <v>19471.365638766521</v>
      </c>
      <c r="G449" s="2">
        <f ca="1">VLOOKUP(C449,'zones in city -fixed'!$A$2:$C$62,3,0)</f>
        <v>15533.82106571708</v>
      </c>
      <c r="H449" s="11">
        <f t="shared" ca="1" si="15"/>
        <v>-0.20222231178330841</v>
      </c>
    </row>
    <row r="450" spans="1:8" x14ac:dyDescent="0.25">
      <c r="A450" t="s">
        <v>1823</v>
      </c>
      <c r="B450" t="s">
        <v>1825</v>
      </c>
      <c r="C450" t="s">
        <v>2551</v>
      </c>
      <c r="D450" s="2">
        <v>4350000</v>
      </c>
      <c r="E450" s="7">
        <v>252</v>
      </c>
      <c r="F450" s="2">
        <f t="shared" si="14"/>
        <v>17261.904761904763</v>
      </c>
      <c r="G450" s="2">
        <f ca="1">VLOOKUP(C450,'zones in city -fixed'!$A$2:$C$62,3,0)</f>
        <v>14041.397753695308</v>
      </c>
      <c r="H450" s="11">
        <f t="shared" ca="1" si="15"/>
        <v>-0.18656730254454779</v>
      </c>
    </row>
    <row r="451" spans="1:8" x14ac:dyDescent="0.25">
      <c r="A451" t="s">
        <v>1823</v>
      </c>
      <c r="B451" t="s">
        <v>1824</v>
      </c>
      <c r="C451" t="s">
        <v>2560</v>
      </c>
      <c r="D451" s="2">
        <v>4350000</v>
      </c>
      <c r="E451" s="7">
        <v>251</v>
      </c>
      <c r="F451" s="2">
        <f t="shared" si="14"/>
        <v>17330.677290836655</v>
      </c>
      <c r="G451" s="2">
        <f ca="1">VLOOKUP(C451,'zones in city -fixed'!$A$2:$C$62,3,0)</f>
        <v>12660.552533667866</v>
      </c>
      <c r="H451" s="11">
        <f t="shared" ca="1" si="15"/>
        <v>-0.26947156644813008</v>
      </c>
    </row>
    <row r="452" spans="1:8" x14ac:dyDescent="0.25">
      <c r="A452" t="s">
        <v>487</v>
      </c>
      <c r="B452" t="s">
        <v>1052</v>
      </c>
      <c r="C452" t="s">
        <v>2560</v>
      </c>
      <c r="D452" s="2">
        <v>2050000</v>
      </c>
      <c r="E452" s="7">
        <v>153</v>
      </c>
      <c r="F452" s="2">
        <f t="shared" si="14"/>
        <v>13398.692810457516</v>
      </c>
      <c r="G452" s="2">
        <f ca="1">VLOOKUP(C452,'zones in city -fixed'!$A$2:$C$62,3,0)</f>
        <v>12660.552533667866</v>
      </c>
      <c r="H452" s="11">
        <f t="shared" ca="1" si="15"/>
        <v>-5.5090469438447087E-2</v>
      </c>
    </row>
    <row r="453" spans="1:8" x14ac:dyDescent="0.25">
      <c r="A453" t="s">
        <v>487</v>
      </c>
      <c r="B453" t="s">
        <v>488</v>
      </c>
      <c r="C453" t="s">
        <v>2575</v>
      </c>
      <c r="D453" s="2">
        <v>1700000</v>
      </c>
      <c r="E453" s="7">
        <v>106</v>
      </c>
      <c r="F453" s="2">
        <f t="shared" si="14"/>
        <v>16037.735849056604</v>
      </c>
      <c r="G453" s="2">
        <f ca="1">VLOOKUP(C453,'zones in city -fixed'!$A$2:$C$62,3,0)</f>
        <v>14033.347645222477</v>
      </c>
      <c r="H453" s="11">
        <f t="shared" ca="1" si="15"/>
        <v>-0.12497949976848088</v>
      </c>
    </row>
    <row r="454" spans="1:8" x14ac:dyDescent="0.25">
      <c r="A454" t="s">
        <v>487</v>
      </c>
      <c r="B454" t="s">
        <v>1479</v>
      </c>
      <c r="C454" t="s">
        <v>2560</v>
      </c>
      <c r="D454" s="2">
        <v>1500000</v>
      </c>
      <c r="E454" s="7">
        <v>90</v>
      </c>
      <c r="F454" s="2">
        <f t="shared" si="14"/>
        <v>16666.666666666668</v>
      </c>
      <c r="G454" s="2">
        <f ca="1">VLOOKUP(C454,'zones in city -fixed'!$A$2:$C$62,3,0)</f>
        <v>12660.552533667866</v>
      </c>
      <c r="H454" s="11">
        <f t="shared" ca="1" si="15"/>
        <v>-0.24036684797992813</v>
      </c>
    </row>
    <row r="455" spans="1:8" x14ac:dyDescent="0.25">
      <c r="A455" t="s">
        <v>487</v>
      </c>
      <c r="B455" t="s">
        <v>1359</v>
      </c>
      <c r="C455" t="s">
        <v>2560</v>
      </c>
      <c r="D455" s="2">
        <v>1875000</v>
      </c>
      <c r="E455" s="7">
        <v>109</v>
      </c>
      <c r="F455" s="2">
        <f t="shared" si="14"/>
        <v>17201.83486238532</v>
      </c>
      <c r="G455" s="2">
        <f ca="1">VLOOKUP(C455,'zones in city -fixed'!$A$2:$C$62,3,0)</f>
        <v>12660.552533667866</v>
      </c>
      <c r="H455" s="11">
        <f t="shared" ca="1" si="15"/>
        <v>-0.26399987937610803</v>
      </c>
    </row>
    <row r="456" spans="1:8" x14ac:dyDescent="0.25">
      <c r="A456" t="s">
        <v>424</v>
      </c>
      <c r="B456" t="s">
        <v>425</v>
      </c>
      <c r="C456" t="s">
        <v>2560</v>
      </c>
      <c r="D456" s="2">
        <v>5900000</v>
      </c>
      <c r="E456" s="7">
        <v>250</v>
      </c>
      <c r="F456" s="2">
        <f t="shared" si="14"/>
        <v>23600</v>
      </c>
      <c r="G456" s="2">
        <f ca="1">VLOOKUP(C456,'zones in city -fixed'!$A$2:$C$62,3,0)</f>
        <v>12660.552533667866</v>
      </c>
      <c r="H456" s="11">
        <f t="shared" ca="1" si="15"/>
        <v>-0.46353590959034463</v>
      </c>
    </row>
    <row r="457" spans="1:8" x14ac:dyDescent="0.25">
      <c r="A457" t="s">
        <v>1982</v>
      </c>
      <c r="B457" t="s">
        <v>1983</v>
      </c>
      <c r="C457" t="s">
        <v>2584</v>
      </c>
      <c r="D457" s="2">
        <v>4750000</v>
      </c>
      <c r="E457" s="7">
        <v>243</v>
      </c>
      <c r="F457" s="2">
        <f t="shared" si="14"/>
        <v>19547.325102880659</v>
      </c>
      <c r="G457" s="2">
        <f ca="1">VLOOKUP(C457,'zones in city -fixed'!$A$2:$C$62,3,0)</f>
        <v>14834.240700208582</v>
      </c>
      <c r="H457" s="11">
        <f t="shared" ca="1" si="15"/>
        <v>-0.24111147575775049</v>
      </c>
    </row>
    <row r="458" spans="1:8" x14ac:dyDescent="0.25">
      <c r="A458" t="s">
        <v>1463</v>
      </c>
      <c r="B458" t="s">
        <v>1464</v>
      </c>
      <c r="C458" t="s">
        <v>2582</v>
      </c>
      <c r="D458" s="2">
        <v>1200000</v>
      </c>
      <c r="E458" s="7">
        <v>84</v>
      </c>
      <c r="F458" s="2">
        <f t="shared" si="14"/>
        <v>14285.714285714286</v>
      </c>
      <c r="G458" s="2">
        <f ca="1">VLOOKUP(C458,'zones in city -fixed'!$A$2:$C$62,3,0)</f>
        <v>12285.076368446973</v>
      </c>
      <c r="H458" s="11">
        <f t="shared" ca="1" si="15"/>
        <v>-0.14004465420871193</v>
      </c>
    </row>
    <row r="459" spans="1:8" x14ac:dyDescent="0.25">
      <c r="A459" t="s">
        <v>1558</v>
      </c>
      <c r="B459" t="s">
        <v>415</v>
      </c>
      <c r="C459" t="s">
        <v>2557</v>
      </c>
      <c r="D459" s="2">
        <v>3050000</v>
      </c>
      <c r="E459" s="7">
        <v>165</v>
      </c>
      <c r="F459" s="2">
        <f t="shared" si="14"/>
        <v>18484.848484848484</v>
      </c>
      <c r="G459" s="2">
        <f ca="1">VLOOKUP(C459,'zones in city -fixed'!$A$2:$C$62,3,0)</f>
        <v>14890.051733037417</v>
      </c>
      <c r="H459" s="11">
        <f t="shared" ca="1" si="15"/>
        <v>-0.19447261116354952</v>
      </c>
    </row>
    <row r="460" spans="1:8" x14ac:dyDescent="0.25">
      <c r="A460" t="s">
        <v>2366</v>
      </c>
      <c r="B460" t="s">
        <v>2367</v>
      </c>
      <c r="C460" t="s">
        <v>2581</v>
      </c>
      <c r="D460" s="2">
        <v>895000</v>
      </c>
      <c r="E460" s="7">
        <v>57</v>
      </c>
      <c r="F460" s="2">
        <f t="shared" si="14"/>
        <v>15701.754385964912</v>
      </c>
      <c r="G460" s="2">
        <f ca="1">VLOOKUP(C460,'zones in city -fixed'!$A$2:$C$62,3,0)</f>
        <v>6472.8420103673652</v>
      </c>
      <c r="H460" s="11">
        <f t="shared" ca="1" si="15"/>
        <v>-0.58776313453526274</v>
      </c>
    </row>
    <row r="461" spans="1:8" x14ac:dyDescent="0.25">
      <c r="A461" t="s">
        <v>2171</v>
      </c>
      <c r="B461" t="s">
        <v>2172</v>
      </c>
      <c r="C461" t="s">
        <v>2561</v>
      </c>
      <c r="D461" s="2">
        <v>5570000</v>
      </c>
      <c r="E461" s="7">
        <v>310</v>
      </c>
      <c r="F461" s="2">
        <f t="shared" si="14"/>
        <v>17967.741935483871</v>
      </c>
      <c r="G461" s="2">
        <f ca="1">VLOOKUP(C461,'zones in city -fixed'!$A$2:$C$62,3,0)</f>
        <v>15634.684731839357</v>
      </c>
      <c r="H461" s="11">
        <f t="shared" ca="1" si="15"/>
        <v>-0.12984698978991005</v>
      </c>
    </row>
    <row r="462" spans="1:8" x14ac:dyDescent="0.25">
      <c r="A462" t="s">
        <v>953</v>
      </c>
      <c r="B462" t="s">
        <v>415</v>
      </c>
      <c r="C462" t="s">
        <v>2557</v>
      </c>
      <c r="D462" s="2">
        <v>2423000</v>
      </c>
      <c r="E462" s="7">
        <v>195</v>
      </c>
      <c r="F462" s="2">
        <f t="shared" si="14"/>
        <v>12425.641025641025</v>
      </c>
      <c r="G462" s="2">
        <f ca="1">VLOOKUP(C462,'zones in city -fixed'!$A$2:$C$62,3,0)</f>
        <v>14890.051733037417</v>
      </c>
      <c r="H462" s="11">
        <f t="shared" ca="1" si="15"/>
        <v>0.19833268177560726</v>
      </c>
    </row>
    <row r="463" spans="1:8" x14ac:dyDescent="0.25">
      <c r="A463" t="s">
        <v>891</v>
      </c>
      <c r="B463" t="s">
        <v>415</v>
      </c>
      <c r="C463" t="s">
        <v>2557</v>
      </c>
      <c r="D463" s="2">
        <v>2620000</v>
      </c>
      <c r="E463" s="7">
        <v>193</v>
      </c>
      <c r="F463" s="2">
        <f t="shared" si="14"/>
        <v>13575.129533678757</v>
      </c>
      <c r="G463" s="2">
        <f ca="1">VLOOKUP(C463,'zones in city -fixed'!$A$2:$C$62,3,0)</f>
        <v>14890.051733037417</v>
      </c>
      <c r="H463" s="11">
        <f t="shared" ca="1" si="15"/>
        <v>9.6862589494741025E-2</v>
      </c>
    </row>
    <row r="464" spans="1:8" x14ac:dyDescent="0.25">
      <c r="A464" t="s">
        <v>739</v>
      </c>
      <c r="B464" t="s">
        <v>415</v>
      </c>
      <c r="C464" t="s">
        <v>2557</v>
      </c>
      <c r="D464" s="2">
        <v>2160000</v>
      </c>
      <c r="E464" s="7">
        <v>163</v>
      </c>
      <c r="F464" s="2">
        <f t="shared" si="14"/>
        <v>13251.533742331289</v>
      </c>
      <c r="G464" s="2">
        <f ca="1">VLOOKUP(C464,'zones in city -fixed'!$A$2:$C$62,3,0)</f>
        <v>14890.051733037417</v>
      </c>
      <c r="H464" s="11">
        <f t="shared" ca="1" si="15"/>
        <v>0.12364742244680516</v>
      </c>
    </row>
    <row r="465" spans="1:8" x14ac:dyDescent="0.25">
      <c r="A465" t="s">
        <v>582</v>
      </c>
      <c r="B465" t="s">
        <v>415</v>
      </c>
      <c r="C465" t="s">
        <v>2557</v>
      </c>
      <c r="D465" s="2">
        <v>2790000</v>
      </c>
      <c r="E465" s="7">
        <v>213</v>
      </c>
      <c r="F465" s="2">
        <f t="shared" si="14"/>
        <v>13098.591549295774</v>
      </c>
      <c r="G465" s="2">
        <f ca="1">VLOOKUP(C465,'zones in city -fixed'!$A$2:$C$62,3,0)</f>
        <v>14890.051733037417</v>
      </c>
      <c r="H465" s="11">
        <f t="shared" ca="1" si="15"/>
        <v>0.13676739037167374</v>
      </c>
    </row>
    <row r="466" spans="1:8" x14ac:dyDescent="0.25">
      <c r="A466" t="s">
        <v>695</v>
      </c>
      <c r="B466" t="s">
        <v>1266</v>
      </c>
      <c r="C466" t="s">
        <v>2549</v>
      </c>
      <c r="D466" s="2">
        <v>1480000</v>
      </c>
      <c r="E466" s="7">
        <v>189</v>
      </c>
      <c r="F466" s="2">
        <f t="shared" si="14"/>
        <v>7830.6878306878307</v>
      </c>
      <c r="G466" s="2">
        <f ca="1">VLOOKUP(C466,'zones in city -fixed'!$A$2:$C$62,3,0)</f>
        <v>7974.529762803033</v>
      </c>
      <c r="H466" s="11">
        <f t="shared" ca="1" si="15"/>
        <v>1.8369003493090119E-2</v>
      </c>
    </row>
    <row r="467" spans="1:8" x14ac:dyDescent="0.25">
      <c r="A467" t="s">
        <v>695</v>
      </c>
      <c r="B467" t="s">
        <v>696</v>
      </c>
      <c r="C467" t="s">
        <v>2535</v>
      </c>
      <c r="D467" s="2">
        <v>3950000</v>
      </c>
      <c r="E467" s="7">
        <v>268</v>
      </c>
      <c r="F467" s="2">
        <f t="shared" si="14"/>
        <v>14738.805970149253</v>
      </c>
      <c r="G467" s="2">
        <f ca="1">VLOOKUP(C467,'zones in city -fixed'!$A$2:$C$62,3,0)</f>
        <v>13871.13082842366</v>
      </c>
      <c r="H467" s="11">
        <f t="shared" ca="1" si="15"/>
        <v>-5.8870110881635185E-2</v>
      </c>
    </row>
    <row r="468" spans="1:8" x14ac:dyDescent="0.25">
      <c r="A468" t="s">
        <v>678</v>
      </c>
      <c r="B468" t="s">
        <v>415</v>
      </c>
      <c r="C468" t="s">
        <v>2557</v>
      </c>
      <c r="D468" s="2">
        <v>2450000</v>
      </c>
      <c r="E468" s="7">
        <v>177</v>
      </c>
      <c r="F468" s="2">
        <f t="shared" si="14"/>
        <v>13841.80790960452</v>
      </c>
      <c r="G468" s="2">
        <f ca="1">VLOOKUP(C468,'zones in city -fixed'!$A$2:$C$62,3,0)</f>
        <v>14890.051733037417</v>
      </c>
      <c r="H468" s="11">
        <f t="shared" ca="1" si="15"/>
        <v>7.5730268060254069E-2</v>
      </c>
    </row>
    <row r="469" spans="1:8" x14ac:dyDescent="0.25">
      <c r="A469" t="s">
        <v>349</v>
      </c>
      <c r="B469" t="s">
        <v>1933</v>
      </c>
      <c r="C469" t="s">
        <v>2558</v>
      </c>
      <c r="D469" s="2">
        <v>2926350</v>
      </c>
      <c r="E469" s="7">
        <v>203</v>
      </c>
      <c r="F469" s="2">
        <f t="shared" si="14"/>
        <v>14415.51724137931</v>
      </c>
      <c r="G469" s="2">
        <f ca="1">VLOOKUP(C469,'zones in city -fixed'!$A$2:$C$62,3,0)</f>
        <v>16530.750316430342</v>
      </c>
      <c r="H469" s="11">
        <f t="shared" ca="1" si="15"/>
        <v>0.14673306823700494</v>
      </c>
    </row>
    <row r="470" spans="1:8" x14ac:dyDescent="0.25">
      <c r="A470" t="s">
        <v>349</v>
      </c>
      <c r="B470" t="s">
        <v>2385</v>
      </c>
      <c r="C470" t="s">
        <v>2558</v>
      </c>
      <c r="D470" s="2">
        <v>2564100</v>
      </c>
      <c r="E470" s="7">
        <v>171</v>
      </c>
      <c r="F470" s="2">
        <f t="shared" si="14"/>
        <v>14994.736842105263</v>
      </c>
      <c r="G470" s="2">
        <f ca="1">VLOOKUP(C470,'zones in city -fixed'!$A$2:$C$62,3,0)</f>
        <v>16530.750316430342</v>
      </c>
      <c r="H470" s="11">
        <f t="shared" ca="1" si="15"/>
        <v>0.10243684103958062</v>
      </c>
    </row>
    <row r="471" spans="1:8" x14ac:dyDescent="0.25">
      <c r="A471" t="s">
        <v>349</v>
      </c>
      <c r="B471" t="s">
        <v>1940</v>
      </c>
      <c r="C471" t="s">
        <v>2558</v>
      </c>
      <c r="D471" s="2">
        <v>2682750</v>
      </c>
      <c r="E471" s="7">
        <v>171</v>
      </c>
      <c r="F471" s="2">
        <f t="shared" si="14"/>
        <v>15688.596491228071</v>
      </c>
      <c r="G471" s="2">
        <f ca="1">VLOOKUP(C471,'zones in city -fixed'!$A$2:$C$62,3,0)</f>
        <v>16530.750316430342</v>
      </c>
      <c r="H471" s="11">
        <f t="shared" ca="1" si="15"/>
        <v>5.3679360398690923E-2</v>
      </c>
    </row>
    <row r="472" spans="1:8" x14ac:dyDescent="0.25">
      <c r="A472" t="s">
        <v>349</v>
      </c>
      <c r="B472" t="s">
        <v>350</v>
      </c>
      <c r="C472" t="s">
        <v>2558</v>
      </c>
      <c r="D472" s="2">
        <v>2298000</v>
      </c>
      <c r="E472" s="7">
        <v>111</v>
      </c>
      <c r="F472" s="2">
        <f t="shared" si="14"/>
        <v>20702.702702702703</v>
      </c>
      <c r="G472" s="2">
        <f ca="1">VLOOKUP(C472,'zones in city -fixed'!$A$2:$C$62,3,0)</f>
        <v>16530.750316430342</v>
      </c>
      <c r="H472" s="11">
        <f t="shared" ca="1" si="15"/>
        <v>-0.20151728236563626</v>
      </c>
    </row>
    <row r="473" spans="1:8" x14ac:dyDescent="0.25">
      <c r="A473" t="s">
        <v>1658</v>
      </c>
      <c r="B473" t="s">
        <v>1659</v>
      </c>
      <c r="C473" t="s">
        <v>2563</v>
      </c>
      <c r="D473" s="2">
        <v>2190000</v>
      </c>
      <c r="E473" s="7">
        <v>144</v>
      </c>
      <c r="F473" s="2">
        <f t="shared" si="14"/>
        <v>15208.333333333334</v>
      </c>
      <c r="G473" s="2">
        <f ca="1">VLOOKUP(C473,'zones in city -fixed'!$A$2:$C$62,3,0)</f>
        <v>14326.182369788621</v>
      </c>
      <c r="H473" s="11">
        <f t="shared" ca="1" si="15"/>
        <v>-5.8004446918008545E-2</v>
      </c>
    </row>
    <row r="474" spans="1:8" x14ac:dyDescent="0.25">
      <c r="A474" t="s">
        <v>1555</v>
      </c>
      <c r="B474" t="s">
        <v>1556</v>
      </c>
      <c r="C474" t="s">
        <v>2583</v>
      </c>
      <c r="D474" s="2">
        <v>4800000</v>
      </c>
      <c r="E474" s="7">
        <v>317</v>
      </c>
      <c r="F474" s="2">
        <f t="shared" si="14"/>
        <v>15141.955835962146</v>
      </c>
      <c r="G474" s="2">
        <f ca="1">VLOOKUP(C474,'zones in city -fixed'!$A$2:$C$62,3,0)</f>
        <v>13207.08214502509</v>
      </c>
      <c r="H474" s="11">
        <f t="shared" ca="1" si="15"/>
        <v>-0.12778228333896813</v>
      </c>
    </row>
    <row r="475" spans="1:8" x14ac:dyDescent="0.25">
      <c r="A475" t="s">
        <v>2088</v>
      </c>
      <c r="B475" t="s">
        <v>2089</v>
      </c>
      <c r="C475" t="s">
        <v>2586</v>
      </c>
      <c r="D475" s="2">
        <v>2350000</v>
      </c>
      <c r="E475" s="7">
        <v>190</v>
      </c>
      <c r="F475" s="2">
        <f t="shared" si="14"/>
        <v>12368.421052631578</v>
      </c>
      <c r="G475" s="2">
        <f ca="1">VLOOKUP(C475,'zones in city -fixed'!$A$2:$C$62,3,0)</f>
        <v>14201.599487623678</v>
      </c>
      <c r="H475" s="11">
        <f t="shared" ca="1" si="15"/>
        <v>0.14821442665893581</v>
      </c>
    </row>
    <row r="476" spans="1:8" x14ac:dyDescent="0.25">
      <c r="A476" t="s">
        <v>132</v>
      </c>
      <c r="B476" t="s">
        <v>2092</v>
      </c>
      <c r="C476" t="s">
        <v>2571</v>
      </c>
      <c r="D476" s="2">
        <v>1290000</v>
      </c>
      <c r="E476" s="7">
        <v>194</v>
      </c>
      <c r="F476" s="2">
        <f t="shared" si="14"/>
        <v>6649.4845360824738</v>
      </c>
      <c r="G476" s="2">
        <f ca="1">VLOOKUP(C476,'zones in city -fixed'!$A$2:$C$62,3,0)</f>
        <v>15776.396472786832</v>
      </c>
      <c r="H476" s="11">
        <f t="shared" ca="1" si="15"/>
        <v>1.3725743532718182</v>
      </c>
    </row>
    <row r="477" spans="1:8" x14ac:dyDescent="0.25">
      <c r="A477" t="s">
        <v>132</v>
      </c>
      <c r="B477" t="s">
        <v>133</v>
      </c>
      <c r="C477" t="s">
        <v>2551</v>
      </c>
      <c r="D477" s="2">
        <v>820000</v>
      </c>
      <c r="E477" s="7">
        <v>50</v>
      </c>
      <c r="F477" s="2">
        <f t="shared" si="14"/>
        <v>16400</v>
      </c>
      <c r="G477" s="2">
        <f ca="1">VLOOKUP(C477,'zones in city -fixed'!$A$2:$C$62,3,0)</f>
        <v>14041.397753695308</v>
      </c>
      <c r="H477" s="11">
        <f t="shared" ca="1" si="15"/>
        <v>-0.14381721014052995</v>
      </c>
    </row>
    <row r="478" spans="1:8" x14ac:dyDescent="0.25">
      <c r="A478" t="s">
        <v>981</v>
      </c>
      <c r="B478" t="s">
        <v>982</v>
      </c>
      <c r="C478" t="s">
        <v>2564</v>
      </c>
      <c r="D478" s="2">
        <v>1150000</v>
      </c>
      <c r="E478" s="7">
        <v>163</v>
      </c>
      <c r="F478" s="2">
        <f t="shared" si="14"/>
        <v>7055.2147239263804</v>
      </c>
      <c r="G478" s="2">
        <f ca="1">VLOOKUP(C478,'zones in city -fixed'!$A$2:$C$62,3,0)</f>
        <v>12026.342807614868</v>
      </c>
      <c r="H478" s="11">
        <f t="shared" ca="1" si="15"/>
        <v>0.70460337186193356</v>
      </c>
    </row>
    <row r="479" spans="1:8" x14ac:dyDescent="0.25">
      <c r="A479" t="s">
        <v>1955</v>
      </c>
      <c r="B479" t="s">
        <v>1177</v>
      </c>
      <c r="C479" t="s">
        <v>2546</v>
      </c>
      <c r="D479" s="2">
        <v>9500000</v>
      </c>
      <c r="E479" s="7">
        <v>450</v>
      </c>
      <c r="F479" s="2">
        <f t="shared" si="14"/>
        <v>21111.111111111109</v>
      </c>
      <c r="G479" s="2">
        <f ca="1">VLOOKUP(C479,'zones in city -fixed'!$A$2:$C$62,3,0)</f>
        <v>15070.292664304427</v>
      </c>
      <c r="H479" s="11">
        <f t="shared" ca="1" si="15"/>
        <v>-0.2861440316908429</v>
      </c>
    </row>
    <row r="480" spans="1:8" x14ac:dyDescent="0.25">
      <c r="A480" t="s">
        <v>838</v>
      </c>
      <c r="B480" t="s">
        <v>407</v>
      </c>
      <c r="C480" t="s">
        <v>2564</v>
      </c>
      <c r="D480" s="2">
        <v>10000000</v>
      </c>
      <c r="E480" s="7">
        <v>485</v>
      </c>
      <c r="F480" s="2">
        <f t="shared" si="14"/>
        <v>20618.556701030928</v>
      </c>
      <c r="G480" s="2">
        <f ca="1">VLOOKUP(C480,'zones in city -fixed'!$A$2:$C$62,3,0)</f>
        <v>12026.342807614868</v>
      </c>
      <c r="H480" s="11">
        <f t="shared" ca="1" si="15"/>
        <v>-0.41672237383067889</v>
      </c>
    </row>
    <row r="481" spans="1:8" x14ac:dyDescent="0.25">
      <c r="A481" t="s">
        <v>472</v>
      </c>
      <c r="B481" t="s">
        <v>26</v>
      </c>
      <c r="C481" t="s">
        <v>2572</v>
      </c>
      <c r="D481" s="2">
        <v>5250000</v>
      </c>
      <c r="E481" s="7">
        <v>275</v>
      </c>
      <c r="F481" s="2">
        <f t="shared" si="14"/>
        <v>19090.909090909092</v>
      </c>
      <c r="G481" s="2">
        <f ca="1">VLOOKUP(C481,'zones in city -fixed'!$A$2:$C$62,3,0)</f>
        <v>15831.691924167773</v>
      </c>
      <c r="H481" s="11">
        <f t="shared" ca="1" si="15"/>
        <v>-0.17072089921025957</v>
      </c>
    </row>
    <row r="482" spans="1:8" x14ac:dyDescent="0.25">
      <c r="A482" t="s">
        <v>778</v>
      </c>
      <c r="B482" t="s">
        <v>765</v>
      </c>
      <c r="C482" t="s">
        <v>2596</v>
      </c>
      <c r="D482" s="2">
        <v>3471461</v>
      </c>
      <c r="E482" s="7">
        <v>136</v>
      </c>
      <c r="F482" s="2">
        <f t="shared" si="14"/>
        <v>25525.448529411766</v>
      </c>
      <c r="G482" s="2">
        <f ca="1">VLOOKUP(C482,'zones in city -fixed'!$A$2:$C$62,3,0)</f>
        <v>13858.891487529676</v>
      </c>
      <c r="H482" s="11">
        <f t="shared" ca="1" si="15"/>
        <v>-0.45705590749715008</v>
      </c>
    </row>
    <row r="483" spans="1:8" x14ac:dyDescent="0.25">
      <c r="A483" t="s">
        <v>1985</v>
      </c>
      <c r="B483" t="s">
        <v>1986</v>
      </c>
      <c r="C483" t="s">
        <v>2574</v>
      </c>
      <c r="D483" s="2">
        <v>1500000</v>
      </c>
      <c r="E483" s="7">
        <v>119</v>
      </c>
      <c r="F483" s="2">
        <f t="shared" si="14"/>
        <v>12605.042016806723</v>
      </c>
      <c r="G483" s="2">
        <f ca="1">VLOOKUP(C483,'zones in city -fixed'!$A$2:$C$62,3,0)</f>
        <v>12482.2830703172</v>
      </c>
      <c r="H483" s="11">
        <f t="shared" ca="1" si="15"/>
        <v>-9.7388764215021739E-3</v>
      </c>
    </row>
    <row r="484" spans="1:8" x14ac:dyDescent="0.25">
      <c r="A484" t="s">
        <v>2062</v>
      </c>
      <c r="B484" t="s">
        <v>2063</v>
      </c>
      <c r="C484" t="s">
        <v>2563</v>
      </c>
      <c r="D484" s="2">
        <v>2750000</v>
      </c>
      <c r="E484" s="7">
        <v>170</v>
      </c>
      <c r="F484" s="2">
        <f t="shared" si="14"/>
        <v>16176.470588235294</v>
      </c>
      <c r="G484" s="2">
        <f ca="1">VLOOKUP(C484,'zones in city -fixed'!$A$2:$C$62,3,0)</f>
        <v>14326.182369788621</v>
      </c>
      <c r="H484" s="11">
        <f t="shared" ca="1" si="15"/>
        <v>-0.1143814535039761</v>
      </c>
    </row>
    <row r="485" spans="1:8" x14ac:dyDescent="0.25">
      <c r="A485" t="s">
        <v>1178</v>
      </c>
      <c r="B485" t="s">
        <v>1179</v>
      </c>
      <c r="C485" t="s">
        <v>2551</v>
      </c>
      <c r="D485" s="2">
        <v>2100000</v>
      </c>
      <c r="E485" s="7">
        <v>233</v>
      </c>
      <c r="F485" s="2">
        <f t="shared" si="14"/>
        <v>9012.8755364806875</v>
      </c>
      <c r="G485" s="2">
        <f ca="1">VLOOKUP(C485,'zones in city -fixed'!$A$2:$C$62,3,0)</f>
        <v>14041.397753695308</v>
      </c>
      <c r="H485" s="11">
        <f t="shared" ca="1" si="15"/>
        <v>0.55792651267190774</v>
      </c>
    </row>
    <row r="486" spans="1:8" x14ac:dyDescent="0.25">
      <c r="A486" t="s">
        <v>2230</v>
      </c>
      <c r="B486" t="s">
        <v>2231</v>
      </c>
      <c r="C486" t="s">
        <v>2546</v>
      </c>
      <c r="D486" s="2">
        <v>5980000</v>
      </c>
      <c r="E486" s="7">
        <v>290</v>
      </c>
      <c r="F486" s="2">
        <f t="shared" si="14"/>
        <v>20620.689655172413</v>
      </c>
      <c r="G486" s="2">
        <f ca="1">VLOOKUP(C486,'zones in city -fixed'!$A$2:$C$62,3,0)</f>
        <v>15070.292664304427</v>
      </c>
      <c r="H486" s="11">
        <f t="shared" ca="1" si="15"/>
        <v>-0.26916640925613977</v>
      </c>
    </row>
    <row r="487" spans="1:8" x14ac:dyDescent="0.25">
      <c r="A487" t="s">
        <v>2252</v>
      </c>
      <c r="B487" t="s">
        <v>2253</v>
      </c>
      <c r="C487" t="s">
        <v>2636</v>
      </c>
      <c r="D487" s="2">
        <v>752000</v>
      </c>
      <c r="E487" s="7">
        <v>120</v>
      </c>
      <c r="F487" s="2">
        <f t="shared" si="14"/>
        <v>6266.666666666667</v>
      </c>
      <c r="G487" s="2">
        <f ca="1">VLOOKUP(C487,'zones in city -fixed'!$A$2:$C$62,3,0)</f>
        <v>18188.602965659935</v>
      </c>
      <c r="H487" s="11">
        <f t="shared" ca="1" si="15"/>
        <v>1.9024366434563724</v>
      </c>
    </row>
    <row r="488" spans="1:8" x14ac:dyDescent="0.25">
      <c r="A488" t="s">
        <v>2107</v>
      </c>
      <c r="B488" t="s">
        <v>2108</v>
      </c>
      <c r="C488" t="s">
        <v>2575</v>
      </c>
      <c r="D488" s="2">
        <v>1790000</v>
      </c>
      <c r="E488" s="7">
        <v>172</v>
      </c>
      <c r="F488" s="2">
        <f t="shared" si="14"/>
        <v>10406.976744186046</v>
      </c>
      <c r="G488" s="2">
        <f ca="1">VLOOKUP(C488,'zones in city -fixed'!$A$2:$C$62,3,0)</f>
        <v>14033.347645222477</v>
      </c>
      <c r="H488" s="11">
        <f t="shared" ca="1" si="15"/>
        <v>0.34845575138450613</v>
      </c>
    </row>
    <row r="489" spans="1:8" x14ac:dyDescent="0.25">
      <c r="A489" t="s">
        <v>713</v>
      </c>
      <c r="B489" t="s">
        <v>181</v>
      </c>
      <c r="C489" t="s">
        <v>2561</v>
      </c>
      <c r="D489" s="2">
        <v>9300000</v>
      </c>
      <c r="E489" s="7">
        <v>330</v>
      </c>
      <c r="F489" s="2">
        <f t="shared" si="14"/>
        <v>28181.81818181818</v>
      </c>
      <c r="G489" s="2">
        <f ca="1">VLOOKUP(C489,'zones in city -fixed'!$A$2:$C$62,3,0)</f>
        <v>15634.684731839357</v>
      </c>
      <c r="H489" s="11">
        <f t="shared" ca="1" si="15"/>
        <v>-0.44522086435408725</v>
      </c>
    </row>
    <row r="490" spans="1:8" x14ac:dyDescent="0.25">
      <c r="A490" t="s">
        <v>1094</v>
      </c>
      <c r="B490" t="s">
        <v>1095</v>
      </c>
      <c r="C490" t="s">
        <v>2540</v>
      </c>
      <c r="D490" s="2">
        <v>6200000</v>
      </c>
      <c r="E490" s="7">
        <v>390</v>
      </c>
      <c r="F490" s="2">
        <f t="shared" si="14"/>
        <v>15897.435897435897</v>
      </c>
      <c r="G490" s="2">
        <f ca="1">VLOOKUP(C490,'zones in city -fixed'!$A$2:$C$62,3,0)</f>
        <v>14230.400156593732</v>
      </c>
      <c r="H490" s="11">
        <f t="shared" ca="1" si="15"/>
        <v>-0.10486192563361996</v>
      </c>
    </row>
    <row r="491" spans="1:8" x14ac:dyDescent="0.25">
      <c r="A491" t="s">
        <v>1094</v>
      </c>
      <c r="B491" t="s">
        <v>1095</v>
      </c>
      <c r="C491" t="s">
        <v>2540</v>
      </c>
      <c r="D491" s="2">
        <v>6600000</v>
      </c>
      <c r="E491" s="7">
        <v>348</v>
      </c>
      <c r="F491" s="2">
        <f t="shared" si="14"/>
        <v>18965.517241379312</v>
      </c>
      <c r="G491" s="2">
        <f ca="1">VLOOKUP(C491,'zones in city -fixed'!$A$2:$C$62,3,0)</f>
        <v>14230.400156593732</v>
      </c>
      <c r="H491" s="11">
        <f t="shared" ca="1" si="15"/>
        <v>-0.24966980992505783</v>
      </c>
    </row>
    <row r="492" spans="1:8" x14ac:dyDescent="0.25">
      <c r="A492" t="s">
        <v>1685</v>
      </c>
      <c r="B492" t="s">
        <v>1686</v>
      </c>
      <c r="C492" t="s">
        <v>2596</v>
      </c>
      <c r="D492" s="2">
        <v>1980000</v>
      </c>
      <c r="E492" s="7">
        <v>200</v>
      </c>
      <c r="F492" s="2">
        <f t="shared" si="14"/>
        <v>9900</v>
      </c>
      <c r="G492" s="2">
        <f ca="1">VLOOKUP(C492,'zones in city -fixed'!$A$2:$C$62,3,0)</f>
        <v>13858.891487529676</v>
      </c>
      <c r="H492" s="11">
        <f t="shared" ca="1" si="15"/>
        <v>0.3998880290434017</v>
      </c>
    </row>
    <row r="493" spans="1:8" x14ac:dyDescent="0.25">
      <c r="A493" t="s">
        <v>602</v>
      </c>
      <c r="B493" t="s">
        <v>603</v>
      </c>
      <c r="C493" t="s">
        <v>2572</v>
      </c>
      <c r="D493" s="2">
        <v>5700000</v>
      </c>
      <c r="E493" s="7">
        <v>292</v>
      </c>
      <c r="F493" s="2">
        <f t="shared" si="14"/>
        <v>19520.547945205479</v>
      </c>
      <c r="G493" s="2">
        <f ca="1">VLOOKUP(C493,'zones in city -fixed'!$A$2:$C$62,3,0)</f>
        <v>15831.691924167773</v>
      </c>
      <c r="H493" s="11">
        <f t="shared" ca="1" si="15"/>
        <v>-0.18897297511280875</v>
      </c>
    </row>
    <row r="494" spans="1:8" x14ac:dyDescent="0.25">
      <c r="A494" t="s">
        <v>752</v>
      </c>
      <c r="B494" t="s">
        <v>753</v>
      </c>
      <c r="C494" t="s">
        <v>2561</v>
      </c>
      <c r="D494" s="2">
        <v>6500000</v>
      </c>
      <c r="E494" s="7">
        <v>296</v>
      </c>
      <c r="F494" s="2">
        <f t="shared" si="14"/>
        <v>21959.45945945946</v>
      </c>
      <c r="G494" s="2">
        <f ca="1">VLOOKUP(C494,'zones in city -fixed'!$A$2:$C$62,3,0)</f>
        <v>15634.684731839357</v>
      </c>
      <c r="H494" s="11">
        <f t="shared" ca="1" si="15"/>
        <v>-0.28802051067316159</v>
      </c>
    </row>
    <row r="495" spans="1:8" x14ac:dyDescent="0.25">
      <c r="A495" t="s">
        <v>445</v>
      </c>
      <c r="B495" t="s">
        <v>446</v>
      </c>
      <c r="C495" t="s">
        <v>2596</v>
      </c>
      <c r="D495" s="2">
        <v>4005000</v>
      </c>
      <c r="E495" s="7">
        <v>252</v>
      </c>
      <c r="F495" s="2">
        <f t="shared" si="14"/>
        <v>15892.857142857143</v>
      </c>
      <c r="G495" s="2">
        <f ca="1">VLOOKUP(C495,'zones in city -fixed'!$A$2:$C$62,3,0)</f>
        <v>13858.891487529676</v>
      </c>
      <c r="H495" s="11">
        <f t="shared" ca="1" si="15"/>
        <v>-0.12797986145880691</v>
      </c>
    </row>
    <row r="496" spans="1:8" x14ac:dyDescent="0.25">
      <c r="A496" t="s">
        <v>2375</v>
      </c>
      <c r="B496" t="s">
        <v>2376</v>
      </c>
      <c r="C496" t="s">
        <v>2551</v>
      </c>
      <c r="D496" s="2">
        <v>1350000</v>
      </c>
      <c r="E496" s="7">
        <v>150</v>
      </c>
      <c r="F496" s="2">
        <f t="shared" si="14"/>
        <v>9000</v>
      </c>
      <c r="G496" s="2">
        <f ca="1">VLOOKUP(C496,'zones in city -fixed'!$A$2:$C$62,3,0)</f>
        <v>14041.397753695308</v>
      </c>
      <c r="H496" s="11">
        <f t="shared" ca="1" si="15"/>
        <v>0.56015530596614527</v>
      </c>
    </row>
    <row r="497" spans="1:8" x14ac:dyDescent="0.25">
      <c r="A497" t="s">
        <v>2472</v>
      </c>
      <c r="B497" t="s">
        <v>2473</v>
      </c>
      <c r="C497" t="s">
        <v>2597</v>
      </c>
      <c r="D497" s="2">
        <v>1100000</v>
      </c>
      <c r="E497" s="7">
        <v>200</v>
      </c>
      <c r="F497" s="2">
        <f t="shared" si="14"/>
        <v>5500</v>
      </c>
      <c r="G497" s="2">
        <f ca="1">VLOOKUP(C497,'zones in city -fixed'!$A$2:$C$62,3,0)</f>
        <v>12721.817852515109</v>
      </c>
      <c r="H497" s="11">
        <f t="shared" ca="1" si="15"/>
        <v>1.3130577913663832</v>
      </c>
    </row>
    <row r="498" spans="1:8" x14ac:dyDescent="0.25">
      <c r="A498" t="s">
        <v>1935</v>
      </c>
      <c r="B498" t="s">
        <v>2621</v>
      </c>
      <c r="C498" t="s">
        <v>2586</v>
      </c>
      <c r="D498" s="2">
        <v>990000</v>
      </c>
      <c r="E498" s="7">
        <v>148</v>
      </c>
      <c r="F498" s="2">
        <f t="shared" si="14"/>
        <v>6689.1891891891892</v>
      </c>
      <c r="G498" s="2">
        <f ca="1">VLOOKUP(C498,'zones in city -fixed'!$A$2:$C$62,3,0)</f>
        <v>14201.599487623678</v>
      </c>
      <c r="H498" s="11">
        <f t="shared" ca="1" si="15"/>
        <v>1.1230673981498023</v>
      </c>
    </row>
    <row r="499" spans="1:8" x14ac:dyDescent="0.25">
      <c r="A499" t="s">
        <v>2378</v>
      </c>
      <c r="B499" t="s">
        <v>1397</v>
      </c>
      <c r="C499" t="s">
        <v>2594</v>
      </c>
      <c r="D499" s="2">
        <v>2845000</v>
      </c>
      <c r="E499" s="7">
        <v>111</v>
      </c>
      <c r="F499" s="2">
        <f t="shared" si="14"/>
        <v>25630.630630630632</v>
      </c>
      <c r="G499" s="2">
        <f ca="1">VLOOKUP(C499,'zones in city -fixed'!$A$2:$C$62,3,0)</f>
        <v>16924.924844005855</v>
      </c>
      <c r="H499" s="11">
        <f t="shared" ca="1" si="15"/>
        <v>-0.33966022576989463</v>
      </c>
    </row>
    <row r="500" spans="1:8" x14ac:dyDescent="0.25">
      <c r="A500" t="s">
        <v>1344</v>
      </c>
      <c r="B500" t="s">
        <v>1137</v>
      </c>
      <c r="C500" t="s">
        <v>2541</v>
      </c>
      <c r="D500" s="2">
        <v>1900000</v>
      </c>
      <c r="E500" s="7">
        <v>209</v>
      </c>
      <c r="F500" s="2">
        <f t="shared" si="14"/>
        <v>9090.9090909090901</v>
      </c>
      <c r="G500" s="2">
        <f ca="1">VLOOKUP(C500,'zones in city -fixed'!$A$2:$C$62,3,0)</f>
        <v>15984.874941542124</v>
      </c>
      <c r="H500" s="11">
        <f t="shared" ca="1" si="15"/>
        <v>0.75833624356963392</v>
      </c>
    </row>
    <row r="501" spans="1:8" x14ac:dyDescent="0.25">
      <c r="A501" t="s">
        <v>1799</v>
      </c>
      <c r="B501" t="s">
        <v>515</v>
      </c>
      <c r="C501" t="s">
        <v>2544</v>
      </c>
      <c r="D501" s="2">
        <v>3800000</v>
      </c>
      <c r="E501" s="7">
        <v>289</v>
      </c>
      <c r="F501" s="2">
        <f t="shared" si="14"/>
        <v>13148.78892733564</v>
      </c>
      <c r="G501" s="2">
        <f ca="1">VLOOKUP(C501,'zones in city -fixed'!$A$2:$C$62,3,0)</f>
        <v>13142.868655169355</v>
      </c>
      <c r="H501" s="11">
        <f t="shared" ca="1" si="15"/>
        <v>-4.5025227790951305E-4</v>
      </c>
    </row>
    <row r="502" spans="1:8" x14ac:dyDescent="0.25">
      <c r="A502" t="s">
        <v>851</v>
      </c>
      <c r="B502" t="s">
        <v>852</v>
      </c>
      <c r="C502" t="s">
        <v>2588</v>
      </c>
      <c r="D502" s="2">
        <v>1190000</v>
      </c>
      <c r="E502" s="7">
        <v>180</v>
      </c>
      <c r="F502" s="2">
        <f t="shared" si="14"/>
        <v>6611.1111111111113</v>
      </c>
      <c r="G502" s="2">
        <f ca="1">VLOOKUP(C502,'zones in city -fixed'!$A$2:$C$62,3,0)</f>
        <v>15289.156247364237</v>
      </c>
      <c r="H502" s="11">
        <f t="shared" ca="1" si="15"/>
        <v>1.3126454827945904</v>
      </c>
    </row>
    <row r="503" spans="1:8" x14ac:dyDescent="0.25">
      <c r="A503" t="s">
        <v>2526</v>
      </c>
      <c r="B503" t="s">
        <v>2527</v>
      </c>
      <c r="C503" t="s">
        <v>2551</v>
      </c>
      <c r="D503" s="2">
        <v>490000</v>
      </c>
      <c r="E503" s="7">
        <v>41</v>
      </c>
      <c r="F503" s="2">
        <f t="shared" si="14"/>
        <v>11951.219512195123</v>
      </c>
      <c r="G503" s="2">
        <f ca="1">VLOOKUP(C503,'zones in city -fixed'!$A$2:$C$62,3,0)</f>
        <v>14041.397753695308</v>
      </c>
      <c r="H503" s="11">
        <f t="shared" ca="1" si="15"/>
        <v>0.17489246510511758</v>
      </c>
    </row>
    <row r="504" spans="1:8" x14ac:dyDescent="0.25">
      <c r="A504" t="s">
        <v>223</v>
      </c>
      <c r="B504" t="s">
        <v>191</v>
      </c>
      <c r="C504" t="s">
        <v>2558</v>
      </c>
      <c r="D504" s="2">
        <v>3037470</v>
      </c>
      <c r="E504" s="7">
        <v>203</v>
      </c>
      <c r="F504" s="2">
        <f t="shared" si="14"/>
        <v>14962.906403940886</v>
      </c>
      <c r="G504" s="2">
        <f ca="1">VLOOKUP(C504,'zones in city -fixed'!$A$2:$C$62,3,0)</f>
        <v>16530.750316430342</v>
      </c>
      <c r="H504" s="11">
        <f t="shared" ca="1" si="15"/>
        <v>0.10478204368614663</v>
      </c>
    </row>
    <row r="505" spans="1:8" x14ac:dyDescent="0.25">
      <c r="A505" t="s">
        <v>2387</v>
      </c>
      <c r="B505" t="s">
        <v>2623</v>
      </c>
      <c r="C505" t="s">
        <v>2580</v>
      </c>
      <c r="D505" s="2">
        <v>3980000</v>
      </c>
      <c r="E505" s="7">
        <v>240</v>
      </c>
      <c r="F505" s="2">
        <f t="shared" si="14"/>
        <v>16583.333333333332</v>
      </c>
      <c r="G505" s="2">
        <f ca="1">VLOOKUP(C505,'zones in city -fixed'!$A$2:$C$62,3,0)</f>
        <v>17132.790150993231</v>
      </c>
      <c r="H505" s="11">
        <f t="shared" ca="1" si="15"/>
        <v>3.3133074431752618E-2</v>
      </c>
    </row>
    <row r="506" spans="1:8" x14ac:dyDescent="0.25">
      <c r="A506" t="s">
        <v>693</v>
      </c>
      <c r="B506" t="s">
        <v>694</v>
      </c>
      <c r="C506" t="s">
        <v>2556</v>
      </c>
      <c r="D506" s="2">
        <v>3850000</v>
      </c>
      <c r="E506" s="7">
        <v>394</v>
      </c>
      <c r="F506" s="2">
        <f t="shared" si="14"/>
        <v>9771.5736040609136</v>
      </c>
      <c r="G506" s="2">
        <f ca="1">VLOOKUP(C506,'zones in city -fixed'!$A$2:$C$62,3,0)</f>
        <v>14494.3016854457</v>
      </c>
      <c r="H506" s="11">
        <f t="shared" ca="1" si="15"/>
        <v>0.48331295170535227</v>
      </c>
    </row>
    <row r="507" spans="1:8" x14ac:dyDescent="0.25">
      <c r="A507" t="s">
        <v>2323</v>
      </c>
      <c r="B507" t="s">
        <v>2324</v>
      </c>
      <c r="C507" t="s">
        <v>2568</v>
      </c>
      <c r="D507" s="2">
        <v>1650000</v>
      </c>
      <c r="E507" s="7">
        <v>98</v>
      </c>
      <c r="F507" s="2">
        <f t="shared" ref="F507:F570" si="16">D507/E507</f>
        <v>16836.734693877552</v>
      </c>
      <c r="G507" s="2">
        <f ca="1">VLOOKUP(C507,'zones in city -fixed'!$A$2:$C$62,3,0)</f>
        <v>13918.247993260416</v>
      </c>
      <c r="H507" s="11">
        <f t="shared" ref="H507:H570" ca="1" si="17">G507/F507-1</f>
        <v>-0.17334042221847223</v>
      </c>
    </row>
    <row r="508" spans="1:8" x14ac:dyDescent="0.25">
      <c r="A508" t="s">
        <v>1476</v>
      </c>
      <c r="B508" t="s">
        <v>921</v>
      </c>
      <c r="C508" t="s">
        <v>2553</v>
      </c>
      <c r="D508" s="2">
        <v>7950000</v>
      </c>
      <c r="E508" s="7">
        <v>463</v>
      </c>
      <c r="F508" s="2">
        <f t="shared" si="16"/>
        <v>17170.626349892009</v>
      </c>
      <c r="G508" s="2">
        <f ca="1">VLOOKUP(C508,'zones in city -fixed'!$A$2:$C$62,3,0)</f>
        <v>15515.58281625989</v>
      </c>
      <c r="H508" s="11">
        <f t="shared" ca="1" si="17"/>
        <v>-9.6388069946122146E-2</v>
      </c>
    </row>
    <row r="509" spans="1:8" x14ac:dyDescent="0.25">
      <c r="A509" t="s">
        <v>575</v>
      </c>
      <c r="B509" t="s">
        <v>576</v>
      </c>
      <c r="C509" t="s">
        <v>2535</v>
      </c>
      <c r="D509" s="2">
        <v>6880000</v>
      </c>
      <c r="E509" s="7">
        <v>492</v>
      </c>
      <c r="F509" s="2">
        <f t="shared" si="16"/>
        <v>13983.739837398374</v>
      </c>
      <c r="G509" s="2">
        <f ca="1">VLOOKUP(C509,'zones in city -fixed'!$A$2:$C$62,3,0)</f>
        <v>13871.13082842366</v>
      </c>
      <c r="H509" s="11">
        <f t="shared" ca="1" si="17"/>
        <v>-8.0528535487731645E-3</v>
      </c>
    </row>
    <row r="510" spans="1:8" x14ac:dyDescent="0.25">
      <c r="A510" t="s">
        <v>1625</v>
      </c>
      <c r="B510" t="s">
        <v>518</v>
      </c>
      <c r="C510" t="s">
        <v>2542</v>
      </c>
      <c r="D510" s="2">
        <v>3700000</v>
      </c>
      <c r="E510" s="7">
        <v>298</v>
      </c>
      <c r="F510" s="2">
        <f t="shared" si="16"/>
        <v>12416.107382550335</v>
      </c>
      <c r="G510" s="2">
        <f ca="1">VLOOKUP(C510,'zones in city -fixed'!$A$2:$C$62,3,0)</f>
        <v>14501.376334153272</v>
      </c>
      <c r="H510" s="11">
        <f t="shared" ca="1" si="17"/>
        <v>0.16794868853450673</v>
      </c>
    </row>
    <row r="511" spans="1:8" x14ac:dyDescent="0.25">
      <c r="A511" t="s">
        <v>1618</v>
      </c>
      <c r="B511" t="s">
        <v>1619</v>
      </c>
      <c r="C511" t="s">
        <v>2551</v>
      </c>
      <c r="D511" s="2">
        <v>1350000</v>
      </c>
      <c r="E511" s="7">
        <v>199</v>
      </c>
      <c r="F511" s="2">
        <f t="shared" si="16"/>
        <v>6783.9195979899496</v>
      </c>
      <c r="G511" s="2">
        <f ca="1">VLOOKUP(C511,'zones in city -fixed'!$A$2:$C$62,3,0)</f>
        <v>14041.397753695308</v>
      </c>
      <c r="H511" s="11">
        <f t="shared" ca="1" si="17"/>
        <v>1.0698060392484194</v>
      </c>
    </row>
    <row r="512" spans="1:8" x14ac:dyDescent="0.25">
      <c r="A512" t="s">
        <v>930</v>
      </c>
      <c r="B512" t="s">
        <v>744</v>
      </c>
      <c r="C512" t="s">
        <v>2551</v>
      </c>
      <c r="D512" s="2">
        <v>3890000</v>
      </c>
      <c r="E512" s="7">
        <v>256</v>
      </c>
      <c r="F512" s="2">
        <f t="shared" si="16"/>
        <v>15195.3125</v>
      </c>
      <c r="G512" s="2">
        <f ca="1">VLOOKUP(C512,'zones in city -fixed'!$A$2:$C$62,3,0)</f>
        <v>14041.397753695308</v>
      </c>
      <c r="H512" s="11">
        <f t="shared" ca="1" si="17"/>
        <v>-7.5938862481748415E-2</v>
      </c>
    </row>
    <row r="513" spans="1:8" x14ac:dyDescent="0.25">
      <c r="A513" t="s">
        <v>1765</v>
      </c>
      <c r="B513" t="s">
        <v>1766</v>
      </c>
      <c r="C513" t="s">
        <v>2561</v>
      </c>
      <c r="D513" s="2">
        <v>9100000</v>
      </c>
      <c r="E513" s="7">
        <v>492</v>
      </c>
      <c r="F513" s="2">
        <f t="shared" si="16"/>
        <v>18495.934959349594</v>
      </c>
      <c r="G513" s="2">
        <f ca="1">VLOOKUP(C513,'zones in city -fixed'!$A$2:$C$62,3,0)</f>
        <v>15634.684731839357</v>
      </c>
      <c r="H513" s="11">
        <f t="shared" ca="1" si="17"/>
        <v>-0.15469616614670723</v>
      </c>
    </row>
    <row r="514" spans="1:8" x14ac:dyDescent="0.25">
      <c r="A514" t="s">
        <v>527</v>
      </c>
      <c r="B514" t="s">
        <v>360</v>
      </c>
      <c r="C514" t="s">
        <v>2546</v>
      </c>
      <c r="D514" s="2">
        <v>15000000</v>
      </c>
      <c r="E514" s="7">
        <v>497</v>
      </c>
      <c r="F514" s="2">
        <f t="shared" si="16"/>
        <v>30181.086519114688</v>
      </c>
      <c r="G514" s="2">
        <f ca="1">VLOOKUP(C514,'zones in city -fixed'!$A$2:$C$62,3,0)</f>
        <v>15070.292664304427</v>
      </c>
      <c r="H514" s="11">
        <f t="shared" ca="1" si="17"/>
        <v>-0.5006709697227133</v>
      </c>
    </row>
    <row r="515" spans="1:8" x14ac:dyDescent="0.25">
      <c r="A515" t="s">
        <v>855</v>
      </c>
      <c r="B515" t="s">
        <v>856</v>
      </c>
      <c r="C515" t="s">
        <v>2561</v>
      </c>
      <c r="D515" s="2">
        <v>3890000</v>
      </c>
      <c r="E515" s="7">
        <v>216</v>
      </c>
      <c r="F515" s="2">
        <f t="shared" si="16"/>
        <v>18009.259259259259</v>
      </c>
      <c r="G515" s="2">
        <f ca="1">VLOOKUP(C515,'zones in city -fixed'!$A$2:$C$62,3,0)</f>
        <v>15634.684731839357</v>
      </c>
      <c r="H515" s="11">
        <f t="shared" ca="1" si="17"/>
        <v>-0.13185298147113078</v>
      </c>
    </row>
    <row r="516" spans="1:8" x14ac:dyDescent="0.25">
      <c r="A516" t="s">
        <v>672</v>
      </c>
      <c r="B516" t="s">
        <v>673</v>
      </c>
      <c r="C516" t="s">
        <v>2571</v>
      </c>
      <c r="D516" s="2">
        <v>4000000</v>
      </c>
      <c r="E516" s="7">
        <v>218</v>
      </c>
      <c r="F516" s="2">
        <f t="shared" si="16"/>
        <v>18348.623853211007</v>
      </c>
      <c r="G516" s="2">
        <f ca="1">VLOOKUP(C516,'zones in city -fixed'!$A$2:$C$62,3,0)</f>
        <v>15776.396472786832</v>
      </c>
      <c r="H516" s="11">
        <f t="shared" ca="1" si="17"/>
        <v>-0.14018639223311757</v>
      </c>
    </row>
    <row r="517" spans="1:8" x14ac:dyDescent="0.25">
      <c r="A517" t="s">
        <v>1752</v>
      </c>
      <c r="B517" t="s">
        <v>1753</v>
      </c>
      <c r="C517" t="s">
        <v>2537</v>
      </c>
      <c r="D517" s="2">
        <v>6750000</v>
      </c>
      <c r="E517" s="7">
        <v>338</v>
      </c>
      <c r="F517" s="2">
        <f t="shared" si="16"/>
        <v>19970.414201183434</v>
      </c>
      <c r="G517" s="2">
        <f ca="1">VLOOKUP(C517,'zones in city -fixed'!$A$2:$C$62,3,0)</f>
        <v>13960.937187345806</v>
      </c>
      <c r="H517" s="11">
        <f t="shared" ca="1" si="17"/>
        <v>-0.30091899713735082</v>
      </c>
    </row>
    <row r="518" spans="1:8" x14ac:dyDescent="0.25">
      <c r="A518" t="s">
        <v>2234</v>
      </c>
      <c r="B518" t="s">
        <v>2235</v>
      </c>
      <c r="C518" t="s">
        <v>2551</v>
      </c>
      <c r="D518" s="2">
        <v>5150000</v>
      </c>
      <c r="E518" s="7">
        <v>273</v>
      </c>
      <c r="F518" s="2">
        <f t="shared" si="16"/>
        <v>18864.468864468865</v>
      </c>
      <c r="G518" s="2">
        <f ca="1">VLOOKUP(C518,'zones in city -fixed'!$A$2:$C$62,3,0)</f>
        <v>14041.397753695308</v>
      </c>
      <c r="H518" s="11">
        <f t="shared" ca="1" si="17"/>
        <v>-0.25566959480411278</v>
      </c>
    </row>
    <row r="519" spans="1:8" x14ac:dyDescent="0.25">
      <c r="A519" t="s">
        <v>2371</v>
      </c>
      <c r="B519" t="s">
        <v>2372</v>
      </c>
      <c r="C519" t="s">
        <v>2572</v>
      </c>
      <c r="D519" s="2">
        <v>6500000</v>
      </c>
      <c r="E519" s="7">
        <v>330</v>
      </c>
      <c r="F519" s="2">
        <f t="shared" si="16"/>
        <v>19696.969696969696</v>
      </c>
      <c r="G519" s="2">
        <f ca="1">VLOOKUP(C519,'zones in city -fixed'!$A$2:$C$62,3,0)</f>
        <v>15831.691924167773</v>
      </c>
      <c r="H519" s="11">
        <f t="shared" ca="1" si="17"/>
        <v>-0.19623717923455919</v>
      </c>
    </row>
    <row r="520" spans="1:8" x14ac:dyDescent="0.25">
      <c r="A520" t="s">
        <v>1573</v>
      </c>
      <c r="B520" t="s">
        <v>1574</v>
      </c>
      <c r="C520" t="s">
        <v>2560</v>
      </c>
      <c r="D520" s="2">
        <v>2100000</v>
      </c>
      <c r="E520" s="7">
        <v>100</v>
      </c>
      <c r="F520" s="2">
        <f t="shared" si="16"/>
        <v>21000</v>
      </c>
      <c r="G520" s="2">
        <f ca="1">VLOOKUP(C520,'zones in city -fixed'!$A$2:$C$62,3,0)</f>
        <v>12660.552533667866</v>
      </c>
      <c r="H520" s="11">
        <f t="shared" ca="1" si="17"/>
        <v>-0.39711654601581592</v>
      </c>
    </row>
    <row r="521" spans="1:8" x14ac:dyDescent="0.25">
      <c r="A521" t="s">
        <v>529</v>
      </c>
      <c r="B521" t="s">
        <v>530</v>
      </c>
      <c r="C521" t="s">
        <v>2561</v>
      </c>
      <c r="D521" s="2">
        <v>6850000</v>
      </c>
      <c r="E521" s="7">
        <v>343</v>
      </c>
      <c r="F521" s="2">
        <f t="shared" si="16"/>
        <v>19970.845481049564</v>
      </c>
      <c r="G521" s="2">
        <f ca="1">VLOOKUP(C521,'zones in city -fixed'!$A$2:$C$62,3,0)</f>
        <v>15634.684731839357</v>
      </c>
      <c r="H521" s="11">
        <f t="shared" ca="1" si="17"/>
        <v>-0.21712454554439431</v>
      </c>
    </row>
    <row r="522" spans="1:8" x14ac:dyDescent="0.25">
      <c r="A522" t="s">
        <v>508</v>
      </c>
      <c r="B522" t="s">
        <v>509</v>
      </c>
      <c r="C522" t="s">
        <v>2561</v>
      </c>
      <c r="D522" s="2">
        <v>11800000</v>
      </c>
      <c r="E522" s="7">
        <v>470</v>
      </c>
      <c r="F522" s="2">
        <f t="shared" si="16"/>
        <v>25106.382978723403</v>
      </c>
      <c r="G522" s="2">
        <f ca="1">VLOOKUP(C522,'zones in city -fixed'!$A$2:$C$62,3,0)</f>
        <v>15634.684731839357</v>
      </c>
      <c r="H522" s="11">
        <f t="shared" ca="1" si="17"/>
        <v>-0.37726255729114422</v>
      </c>
    </row>
    <row r="523" spans="1:8" x14ac:dyDescent="0.25">
      <c r="A523" t="s">
        <v>743</v>
      </c>
      <c r="B523" t="s">
        <v>744</v>
      </c>
      <c r="C523" t="s">
        <v>2551</v>
      </c>
      <c r="D523" s="2">
        <v>6700000</v>
      </c>
      <c r="E523" s="7">
        <v>258</v>
      </c>
      <c r="F523" s="2">
        <f t="shared" si="16"/>
        <v>25968.992248062015</v>
      </c>
      <c r="G523" s="2">
        <f ca="1">VLOOKUP(C523,'zones in city -fixed'!$A$2:$C$62,3,0)</f>
        <v>14041.397753695308</v>
      </c>
      <c r="H523" s="11">
        <f t="shared" ca="1" si="17"/>
        <v>-0.45930139993232988</v>
      </c>
    </row>
    <row r="524" spans="1:8" x14ac:dyDescent="0.25">
      <c r="A524" t="s">
        <v>2350</v>
      </c>
      <c r="B524" t="s">
        <v>2351</v>
      </c>
      <c r="C524" t="s">
        <v>2551</v>
      </c>
      <c r="D524" s="2">
        <v>4500000</v>
      </c>
      <c r="E524" s="7">
        <v>251</v>
      </c>
      <c r="F524" s="2">
        <f t="shared" si="16"/>
        <v>17928.286852589641</v>
      </c>
      <c r="G524" s="2">
        <f ca="1">VLOOKUP(C524,'zones in city -fixed'!$A$2:$C$62,3,0)</f>
        <v>14041.397753695308</v>
      </c>
      <c r="H524" s="11">
        <f t="shared" ca="1" si="17"/>
        <v>-0.21680203640499507</v>
      </c>
    </row>
    <row r="525" spans="1:8" x14ac:dyDescent="0.25">
      <c r="A525" t="s">
        <v>2212</v>
      </c>
      <c r="B525" t="s">
        <v>2213</v>
      </c>
      <c r="C525" t="s">
        <v>2532</v>
      </c>
      <c r="D525" s="2">
        <v>1500000</v>
      </c>
      <c r="E525" s="7">
        <v>100</v>
      </c>
      <c r="F525" s="2">
        <f t="shared" si="16"/>
        <v>15000</v>
      </c>
      <c r="G525" s="2">
        <f ca="1">VLOOKUP(C525,'zones in city -fixed'!$A$2:$C$62,3,0)</f>
        <v>15024.745297444684</v>
      </c>
      <c r="H525" s="11">
        <f t="shared" ca="1" si="17"/>
        <v>1.6496864963122526E-3</v>
      </c>
    </row>
    <row r="526" spans="1:8" x14ac:dyDescent="0.25">
      <c r="A526" t="s">
        <v>646</v>
      </c>
      <c r="B526" t="s">
        <v>647</v>
      </c>
      <c r="C526" t="s">
        <v>2573</v>
      </c>
      <c r="D526" s="2">
        <v>7000000</v>
      </c>
      <c r="E526" s="7">
        <v>399</v>
      </c>
      <c r="F526" s="2">
        <f t="shared" si="16"/>
        <v>17543.859649122805</v>
      </c>
      <c r="G526" s="2">
        <f ca="1">VLOOKUP(C526,'zones in city -fixed'!$A$2:$C$62,3,0)</f>
        <v>15310.828355340725</v>
      </c>
      <c r="H526" s="11">
        <f t="shared" ca="1" si="17"/>
        <v>-0.12728278374557855</v>
      </c>
    </row>
    <row r="527" spans="1:8" x14ac:dyDescent="0.25">
      <c r="A527" t="s">
        <v>664</v>
      </c>
      <c r="B527" t="s">
        <v>665</v>
      </c>
      <c r="C527" t="s">
        <v>2630</v>
      </c>
      <c r="D527" s="2">
        <v>7700000</v>
      </c>
      <c r="E527" s="7">
        <v>510</v>
      </c>
      <c r="F527" s="2">
        <f t="shared" si="16"/>
        <v>15098.039215686274</v>
      </c>
      <c r="G527" s="2">
        <f ca="1">VLOOKUP(C527,'zones in city -fixed'!$A$2:$C$62,3,0)</f>
        <v>15525.228772856606</v>
      </c>
      <c r="H527" s="11">
        <f t="shared" ca="1" si="17"/>
        <v>2.8294373267125916E-2</v>
      </c>
    </row>
    <row r="528" spans="1:8" x14ac:dyDescent="0.25">
      <c r="A528" t="s">
        <v>652</v>
      </c>
      <c r="B528" t="s">
        <v>894</v>
      </c>
      <c r="C528" t="s">
        <v>2540</v>
      </c>
      <c r="D528" s="2">
        <v>4850000</v>
      </c>
      <c r="E528" s="7">
        <v>308</v>
      </c>
      <c r="F528" s="2">
        <f t="shared" si="16"/>
        <v>15746.753246753247</v>
      </c>
      <c r="G528" s="2">
        <f ca="1">VLOOKUP(C528,'zones in city -fixed'!$A$2:$C$62,3,0)</f>
        <v>14230.400156593732</v>
      </c>
      <c r="H528" s="11">
        <f t="shared" ca="1" si="17"/>
        <v>-9.6296237478171287E-2</v>
      </c>
    </row>
    <row r="529" spans="1:8" x14ac:dyDescent="0.25">
      <c r="A529" t="s">
        <v>652</v>
      </c>
      <c r="B529" t="s">
        <v>836</v>
      </c>
      <c r="C529" t="s">
        <v>2540</v>
      </c>
      <c r="D529" s="2">
        <v>5000000</v>
      </c>
      <c r="E529" s="7">
        <v>296</v>
      </c>
      <c r="F529" s="2">
        <f t="shared" si="16"/>
        <v>16891.891891891893</v>
      </c>
      <c r="G529" s="2">
        <f ca="1">VLOOKUP(C529,'zones in city -fixed'!$A$2:$C$62,3,0)</f>
        <v>14230.400156593732</v>
      </c>
      <c r="H529" s="11">
        <f t="shared" ca="1" si="17"/>
        <v>-0.15756031072965115</v>
      </c>
    </row>
    <row r="530" spans="1:8" x14ac:dyDescent="0.25">
      <c r="A530" t="s">
        <v>652</v>
      </c>
      <c r="B530" t="s">
        <v>836</v>
      </c>
      <c r="C530" t="s">
        <v>2540</v>
      </c>
      <c r="D530" s="2">
        <v>5200000</v>
      </c>
      <c r="E530" s="7">
        <v>298</v>
      </c>
      <c r="F530" s="2">
        <f t="shared" si="16"/>
        <v>17449.664429530203</v>
      </c>
      <c r="G530" s="2">
        <f ca="1">VLOOKUP(C530,'zones in city -fixed'!$A$2:$C$62,3,0)</f>
        <v>14230.400156593732</v>
      </c>
      <c r="H530" s="11">
        <f t="shared" ca="1" si="17"/>
        <v>-0.18448860641059006</v>
      </c>
    </row>
    <row r="531" spans="1:8" x14ac:dyDescent="0.25">
      <c r="A531" t="s">
        <v>652</v>
      </c>
      <c r="B531" t="s">
        <v>2328</v>
      </c>
      <c r="C531" t="s">
        <v>2540</v>
      </c>
      <c r="D531" s="2">
        <v>14000000</v>
      </c>
      <c r="E531" s="7">
        <v>786</v>
      </c>
      <c r="F531" s="2">
        <f t="shared" si="16"/>
        <v>17811.704834605596</v>
      </c>
      <c r="G531" s="2">
        <f ca="1">VLOOKUP(C531,'zones in city -fixed'!$A$2:$C$62,3,0)</f>
        <v>14230.400156593732</v>
      </c>
      <c r="H531" s="11">
        <f t="shared" ca="1" si="17"/>
        <v>-0.20106467692266605</v>
      </c>
    </row>
    <row r="532" spans="1:8" x14ac:dyDescent="0.25">
      <c r="A532" t="s">
        <v>652</v>
      </c>
      <c r="B532" t="s">
        <v>653</v>
      </c>
      <c r="C532" t="s">
        <v>2540</v>
      </c>
      <c r="D532" s="2">
        <v>6300000</v>
      </c>
      <c r="E532" s="7">
        <v>289</v>
      </c>
      <c r="F532" s="2">
        <f t="shared" si="16"/>
        <v>21799.307958477508</v>
      </c>
      <c r="G532" s="2">
        <f ca="1">VLOOKUP(C532,'zones in city -fixed'!$A$2:$C$62,3,0)</f>
        <v>14230.400156593732</v>
      </c>
      <c r="H532" s="11">
        <f t="shared" ca="1" si="17"/>
        <v>-0.34720862773720818</v>
      </c>
    </row>
    <row r="533" spans="1:8" x14ac:dyDescent="0.25">
      <c r="A533" t="s">
        <v>1229</v>
      </c>
      <c r="B533" t="s">
        <v>1230</v>
      </c>
      <c r="C533" t="s">
        <v>2572</v>
      </c>
      <c r="D533" s="2">
        <v>2780000</v>
      </c>
      <c r="E533" s="7">
        <v>248</v>
      </c>
      <c r="F533" s="2">
        <f t="shared" si="16"/>
        <v>11209.677419354839</v>
      </c>
      <c r="G533" s="2">
        <f ca="1">VLOOKUP(C533,'zones in city -fixed'!$A$2:$C$62,3,0)</f>
        <v>15831.691924167773</v>
      </c>
      <c r="H533" s="11">
        <f t="shared" ca="1" si="17"/>
        <v>0.41232359611280844</v>
      </c>
    </row>
    <row r="534" spans="1:8" x14ac:dyDescent="0.25">
      <c r="A534" t="s">
        <v>1185</v>
      </c>
      <c r="B534" t="s">
        <v>1186</v>
      </c>
      <c r="C534" t="s">
        <v>2577</v>
      </c>
      <c r="D534" s="2">
        <v>4000000</v>
      </c>
      <c r="E534" s="7">
        <v>293</v>
      </c>
      <c r="F534" s="2">
        <f t="shared" si="16"/>
        <v>13651.877133105801</v>
      </c>
      <c r="G534" s="2">
        <f ca="1">VLOOKUP(C534,'zones in city -fixed'!$A$2:$C$62,3,0)</f>
        <v>12497.151890850449</v>
      </c>
      <c r="H534" s="11">
        <f t="shared" ca="1" si="17"/>
        <v>-8.4583623995204582E-2</v>
      </c>
    </row>
    <row r="535" spans="1:8" x14ac:dyDescent="0.25">
      <c r="A535" t="s">
        <v>883</v>
      </c>
      <c r="B535" t="s">
        <v>104</v>
      </c>
      <c r="C535" t="s">
        <v>2556</v>
      </c>
      <c r="D535" s="2">
        <v>10000000</v>
      </c>
      <c r="E535" s="7">
        <v>717</v>
      </c>
      <c r="F535" s="2">
        <f t="shared" si="16"/>
        <v>13947.001394700139</v>
      </c>
      <c r="G535" s="2">
        <f ca="1">VLOOKUP(C535,'zones in city -fixed'!$A$2:$C$62,3,0)</f>
        <v>14494.3016854457</v>
      </c>
      <c r="H535" s="11">
        <f t="shared" ca="1" si="17"/>
        <v>3.9241430846456815E-2</v>
      </c>
    </row>
    <row r="536" spans="1:8" x14ac:dyDescent="0.25">
      <c r="A536" t="s">
        <v>749</v>
      </c>
      <c r="B536" t="s">
        <v>750</v>
      </c>
      <c r="C536" t="s">
        <v>2585</v>
      </c>
      <c r="D536" s="2">
        <v>1600000</v>
      </c>
      <c r="E536" s="7">
        <v>184</v>
      </c>
      <c r="F536" s="2">
        <f t="shared" si="16"/>
        <v>8695.652173913044</v>
      </c>
      <c r="G536" s="2">
        <f ca="1">VLOOKUP(C536,'zones in city -fixed'!$A$2:$C$62,3,0)</f>
        <v>13410.019040269723</v>
      </c>
      <c r="H536" s="11">
        <f t="shared" ca="1" si="17"/>
        <v>0.54215218963101797</v>
      </c>
    </row>
    <row r="537" spans="1:8" x14ac:dyDescent="0.25">
      <c r="A537" t="s">
        <v>1702</v>
      </c>
      <c r="B537" t="s">
        <v>1703</v>
      </c>
      <c r="C537" t="s">
        <v>2537</v>
      </c>
      <c r="D537" s="2">
        <v>1750000</v>
      </c>
      <c r="E537" s="7">
        <v>91</v>
      </c>
      <c r="F537" s="2">
        <f t="shared" si="16"/>
        <v>19230.76923076923</v>
      </c>
      <c r="G537" s="2">
        <f ca="1">VLOOKUP(C537,'zones in city -fixed'!$A$2:$C$62,3,0)</f>
        <v>13960.937187345806</v>
      </c>
      <c r="H537" s="11">
        <f t="shared" ca="1" si="17"/>
        <v>-0.2740312662580181</v>
      </c>
    </row>
    <row r="538" spans="1:8" x14ac:dyDescent="0.25">
      <c r="A538" t="s">
        <v>1407</v>
      </c>
      <c r="B538" t="s">
        <v>1408</v>
      </c>
      <c r="C538" t="s">
        <v>2587</v>
      </c>
      <c r="D538" s="2">
        <v>1360000</v>
      </c>
      <c r="E538" s="7">
        <v>144</v>
      </c>
      <c r="F538" s="2">
        <f t="shared" si="16"/>
        <v>9444.4444444444453</v>
      </c>
      <c r="G538" s="2">
        <f ca="1">VLOOKUP(C538,'zones in city -fixed'!$A$2:$C$62,3,0)</f>
        <v>15728.974608564533</v>
      </c>
      <c r="H538" s="11">
        <f t="shared" ca="1" si="17"/>
        <v>0.66542084090683273</v>
      </c>
    </row>
    <row r="539" spans="1:8" x14ac:dyDescent="0.25">
      <c r="A539" t="s">
        <v>726</v>
      </c>
      <c r="B539" t="s">
        <v>727</v>
      </c>
      <c r="C539" t="s">
        <v>2575</v>
      </c>
      <c r="D539" s="2">
        <v>980000</v>
      </c>
      <c r="E539" s="7">
        <v>164</v>
      </c>
      <c r="F539" s="2">
        <f t="shared" si="16"/>
        <v>5975.6097560975613</v>
      </c>
      <c r="G539" s="2">
        <f ca="1">VLOOKUP(C539,'zones in city -fixed'!$A$2:$C$62,3,0)</f>
        <v>14033.347645222477</v>
      </c>
      <c r="H539" s="11">
        <f t="shared" ca="1" si="17"/>
        <v>1.3484377692004959</v>
      </c>
    </row>
    <row r="540" spans="1:8" x14ac:dyDescent="0.25">
      <c r="A540" t="s">
        <v>1458</v>
      </c>
      <c r="B540" t="s">
        <v>1459</v>
      </c>
      <c r="C540" t="s">
        <v>2586</v>
      </c>
      <c r="D540" s="2">
        <v>3200000</v>
      </c>
      <c r="E540" s="7">
        <v>233</v>
      </c>
      <c r="F540" s="2">
        <f t="shared" si="16"/>
        <v>13733.905579399141</v>
      </c>
      <c r="G540" s="2">
        <f ca="1">VLOOKUP(C540,'zones in city -fixed'!$A$2:$C$62,3,0)</f>
        <v>14201.599487623678</v>
      </c>
      <c r="H540" s="11">
        <f t="shared" ca="1" si="17"/>
        <v>3.4053962692599082E-2</v>
      </c>
    </row>
    <row r="541" spans="1:8" x14ac:dyDescent="0.25">
      <c r="A541" t="s">
        <v>904</v>
      </c>
      <c r="B541" t="s">
        <v>1504</v>
      </c>
      <c r="C541" t="s">
        <v>2557</v>
      </c>
      <c r="D541" s="2">
        <v>2290000</v>
      </c>
      <c r="E541" s="7">
        <v>186</v>
      </c>
      <c r="F541" s="2">
        <f t="shared" si="16"/>
        <v>12311.827956989247</v>
      </c>
      <c r="G541" s="2">
        <f ca="1">VLOOKUP(C541,'zones in city -fixed'!$A$2:$C$62,3,0)</f>
        <v>14890.051733037417</v>
      </c>
      <c r="H541" s="11">
        <f t="shared" ca="1" si="17"/>
        <v>0.20941031543448019</v>
      </c>
    </row>
    <row r="542" spans="1:8" x14ac:dyDescent="0.25">
      <c r="A542" t="s">
        <v>904</v>
      </c>
      <c r="B542" t="s">
        <v>905</v>
      </c>
      <c r="C542" t="s">
        <v>2573</v>
      </c>
      <c r="D542" s="2">
        <v>2300000</v>
      </c>
      <c r="E542" s="7">
        <v>167</v>
      </c>
      <c r="F542" s="2">
        <f t="shared" si="16"/>
        <v>13772.45508982036</v>
      </c>
      <c r="G542" s="2">
        <f ca="1">VLOOKUP(C542,'zones in city -fixed'!$A$2:$C$62,3,0)</f>
        <v>15310.828355340725</v>
      </c>
      <c r="H542" s="11">
        <f t="shared" ca="1" si="17"/>
        <v>0.11169927623560927</v>
      </c>
    </row>
    <row r="543" spans="1:8" x14ac:dyDescent="0.25">
      <c r="A543" t="s">
        <v>1385</v>
      </c>
      <c r="B543" t="s">
        <v>1386</v>
      </c>
      <c r="C543" t="s">
        <v>2573</v>
      </c>
      <c r="D543" s="2">
        <v>2150000</v>
      </c>
      <c r="E543" s="7">
        <v>165</v>
      </c>
      <c r="F543" s="2">
        <f t="shared" si="16"/>
        <v>13030.30303030303</v>
      </c>
      <c r="G543" s="2">
        <f ca="1">VLOOKUP(C543,'zones in city -fixed'!$A$2:$C$62,3,0)</f>
        <v>15310.828355340725</v>
      </c>
      <c r="H543" s="11">
        <f t="shared" ca="1" si="17"/>
        <v>0.17501705982847438</v>
      </c>
    </row>
    <row r="544" spans="1:8" x14ac:dyDescent="0.25">
      <c r="A544" t="s">
        <v>710</v>
      </c>
      <c r="B544" t="s">
        <v>711</v>
      </c>
      <c r="C544" t="s">
        <v>2596</v>
      </c>
      <c r="D544" s="2">
        <v>1850000</v>
      </c>
      <c r="E544" s="7">
        <v>109</v>
      </c>
      <c r="F544" s="2">
        <f t="shared" si="16"/>
        <v>16972.477064220184</v>
      </c>
      <c r="G544" s="2">
        <f ca="1">VLOOKUP(C544,'zones in city -fixed'!$A$2:$C$62,3,0)</f>
        <v>13858.891487529676</v>
      </c>
      <c r="H544" s="11">
        <f t="shared" ca="1" si="17"/>
        <v>-0.18344909614014349</v>
      </c>
    </row>
    <row r="545" spans="1:8" x14ac:dyDescent="0.25">
      <c r="A545" t="s">
        <v>719</v>
      </c>
      <c r="B545" t="s">
        <v>415</v>
      </c>
      <c r="C545" t="s">
        <v>2557</v>
      </c>
      <c r="D545" s="2">
        <v>2600000</v>
      </c>
      <c r="E545" s="7">
        <v>177</v>
      </c>
      <c r="F545" s="2">
        <f t="shared" si="16"/>
        <v>14689.265536723164</v>
      </c>
      <c r="G545" s="2">
        <f ca="1">VLOOKUP(C545,'zones in city -fixed'!$A$2:$C$62,3,0)</f>
        <v>14890.051733037417</v>
      </c>
      <c r="H545" s="11">
        <f t="shared" ca="1" si="17"/>
        <v>1.3668906441393291E-2</v>
      </c>
    </row>
    <row r="546" spans="1:8" x14ac:dyDescent="0.25">
      <c r="A546" t="s">
        <v>719</v>
      </c>
      <c r="B546" t="s">
        <v>415</v>
      </c>
      <c r="C546" t="s">
        <v>2557</v>
      </c>
      <c r="D546" s="2">
        <v>2600000</v>
      </c>
      <c r="E546" s="7">
        <v>177</v>
      </c>
      <c r="F546" s="2">
        <f t="shared" si="16"/>
        <v>14689.265536723164</v>
      </c>
      <c r="G546" s="2">
        <f ca="1">VLOOKUP(C546,'zones in city -fixed'!$A$2:$C$62,3,0)</f>
        <v>14890.051733037417</v>
      </c>
      <c r="H546" s="11">
        <f t="shared" ca="1" si="17"/>
        <v>1.3668906441393291E-2</v>
      </c>
    </row>
    <row r="547" spans="1:8" x14ac:dyDescent="0.25">
      <c r="A547" t="s">
        <v>570</v>
      </c>
      <c r="B547" t="s">
        <v>571</v>
      </c>
      <c r="C547" t="s">
        <v>2558</v>
      </c>
      <c r="D547" s="2">
        <v>1800000</v>
      </c>
      <c r="E547" s="7">
        <v>129</v>
      </c>
      <c r="F547" s="2">
        <f t="shared" si="16"/>
        <v>13953.488372093023</v>
      </c>
      <c r="G547" s="2">
        <f ca="1">VLOOKUP(C547,'zones in city -fixed'!$A$2:$C$62,3,0)</f>
        <v>16530.750316430342</v>
      </c>
      <c r="H547" s="11">
        <f t="shared" ca="1" si="17"/>
        <v>0.18470377267750782</v>
      </c>
    </row>
    <row r="548" spans="1:8" x14ac:dyDescent="0.25">
      <c r="A548" t="s">
        <v>497</v>
      </c>
      <c r="B548" t="s">
        <v>717</v>
      </c>
      <c r="C548" t="s">
        <v>2553</v>
      </c>
      <c r="D548" s="2">
        <v>4500000</v>
      </c>
      <c r="E548" s="7">
        <v>322</v>
      </c>
      <c r="F548" s="2">
        <f t="shared" si="16"/>
        <v>13975.155279503106</v>
      </c>
      <c r="G548" s="2">
        <f ca="1">VLOOKUP(C548,'zones in city -fixed'!$A$2:$C$62,3,0)</f>
        <v>15515.58281625989</v>
      </c>
      <c r="H548" s="11">
        <f t="shared" ca="1" si="17"/>
        <v>0.11022614818570764</v>
      </c>
    </row>
    <row r="549" spans="1:8" x14ac:dyDescent="0.25">
      <c r="A549" t="s">
        <v>497</v>
      </c>
      <c r="B549" t="s">
        <v>498</v>
      </c>
      <c r="C549" t="s">
        <v>2553</v>
      </c>
      <c r="D549" s="2">
        <v>7000000</v>
      </c>
      <c r="E549" s="7">
        <v>478</v>
      </c>
      <c r="F549" s="2">
        <f t="shared" si="16"/>
        <v>14644.351464435147</v>
      </c>
      <c r="G549" s="2">
        <f ca="1">VLOOKUP(C549,'zones in city -fixed'!$A$2:$C$62,3,0)</f>
        <v>15515.58281625989</v>
      </c>
      <c r="H549" s="11">
        <f t="shared" ca="1" si="17"/>
        <v>5.949265516746105E-2</v>
      </c>
    </row>
    <row r="550" spans="1:8" x14ac:dyDescent="0.25">
      <c r="A550" t="s">
        <v>497</v>
      </c>
      <c r="B550" t="s">
        <v>956</v>
      </c>
      <c r="C550" t="s">
        <v>2553</v>
      </c>
      <c r="D550" s="2">
        <v>4700000</v>
      </c>
      <c r="E550" s="7">
        <v>311</v>
      </c>
      <c r="F550" s="2">
        <f t="shared" si="16"/>
        <v>15112.540192926044</v>
      </c>
      <c r="G550" s="2">
        <f ca="1">VLOOKUP(C550,'zones in city -fixed'!$A$2:$C$62,3,0)</f>
        <v>15515.58281625989</v>
      </c>
      <c r="H550" s="11">
        <f t="shared" ca="1" si="17"/>
        <v>2.6669416139750268E-2</v>
      </c>
    </row>
    <row r="551" spans="1:8" x14ac:dyDescent="0.25">
      <c r="A551" t="s">
        <v>468</v>
      </c>
      <c r="B551" t="s">
        <v>469</v>
      </c>
      <c r="C551" t="s">
        <v>2571</v>
      </c>
      <c r="D551" s="2">
        <v>12600000</v>
      </c>
      <c r="E551" s="7">
        <v>394</v>
      </c>
      <c r="F551" s="2">
        <f t="shared" si="16"/>
        <v>31979.695431472082</v>
      </c>
      <c r="G551" s="2">
        <f ca="1">VLOOKUP(C551,'zones in city -fixed'!$A$2:$C$62,3,0)</f>
        <v>15776.396472786832</v>
      </c>
      <c r="H551" s="11">
        <f t="shared" ca="1" si="17"/>
        <v>-0.50667458648587216</v>
      </c>
    </row>
    <row r="552" spans="1:8" x14ac:dyDescent="0.25">
      <c r="A552" t="s">
        <v>814</v>
      </c>
      <c r="B552" t="s">
        <v>1320</v>
      </c>
      <c r="C552" t="s">
        <v>2565</v>
      </c>
      <c r="D552" s="2">
        <v>569000</v>
      </c>
      <c r="E552" s="7">
        <v>54</v>
      </c>
      <c r="F552" s="2">
        <f t="shared" si="16"/>
        <v>10537.037037037036</v>
      </c>
      <c r="G552" s="2">
        <f ca="1">VLOOKUP(C552,'zones in city -fixed'!$A$2:$C$62,3,0)</f>
        <v>17377.903992400621</v>
      </c>
      <c r="H552" s="11">
        <f t="shared" ca="1" si="17"/>
        <v>0.64922111702923302</v>
      </c>
    </row>
    <row r="553" spans="1:8" x14ac:dyDescent="0.25">
      <c r="A553" t="s">
        <v>814</v>
      </c>
      <c r="B553" t="s">
        <v>815</v>
      </c>
      <c r="C553" t="s">
        <v>2588</v>
      </c>
      <c r="D553" s="2">
        <v>5200000</v>
      </c>
      <c r="E553" s="7">
        <v>292</v>
      </c>
      <c r="F553" s="2">
        <f t="shared" si="16"/>
        <v>17808.219178082192</v>
      </c>
      <c r="G553" s="2">
        <f ca="1">VLOOKUP(C553,'zones in city -fixed'!$A$2:$C$62,3,0)</f>
        <v>15289.156247364237</v>
      </c>
      <c r="H553" s="11">
        <f t="shared" ca="1" si="17"/>
        <v>-0.14145507226339282</v>
      </c>
    </row>
    <row r="554" spans="1:8" x14ac:dyDescent="0.25">
      <c r="A554" t="s">
        <v>1005</v>
      </c>
      <c r="B554" t="s">
        <v>1006</v>
      </c>
      <c r="C554" t="s">
        <v>2563</v>
      </c>
      <c r="D554" s="2">
        <v>1850000</v>
      </c>
      <c r="E554" s="7">
        <v>120</v>
      </c>
      <c r="F554" s="2">
        <f t="shared" si="16"/>
        <v>15416.666666666666</v>
      </c>
      <c r="G554" s="2">
        <f ca="1">VLOOKUP(C554,'zones in city -fixed'!$A$2:$C$62,3,0)</f>
        <v>14326.182369788621</v>
      </c>
      <c r="H554" s="11">
        <f t="shared" ca="1" si="17"/>
        <v>-7.0734116554251547E-2</v>
      </c>
    </row>
    <row r="555" spans="1:8" x14ac:dyDescent="0.25">
      <c r="A555" t="s">
        <v>1533</v>
      </c>
      <c r="B555" t="s">
        <v>1534</v>
      </c>
      <c r="C555" t="s">
        <v>2584</v>
      </c>
      <c r="D555" s="2">
        <v>2200000</v>
      </c>
      <c r="E555" s="7">
        <v>63</v>
      </c>
      <c r="F555" s="2">
        <f t="shared" si="16"/>
        <v>34920.634920634919</v>
      </c>
      <c r="G555" s="2">
        <f ca="1">VLOOKUP(C555,'zones in city -fixed'!$A$2:$C$62,3,0)</f>
        <v>14834.240700208582</v>
      </c>
      <c r="H555" s="11">
        <f t="shared" ca="1" si="17"/>
        <v>-0.57520128903948153</v>
      </c>
    </row>
    <row r="556" spans="1:8" x14ac:dyDescent="0.25">
      <c r="A556" t="s">
        <v>757</v>
      </c>
      <c r="B556" t="s">
        <v>758</v>
      </c>
      <c r="C556" t="s">
        <v>2560</v>
      </c>
      <c r="D556" s="2">
        <v>4000000</v>
      </c>
      <c r="E556" s="7">
        <v>230</v>
      </c>
      <c r="F556" s="2">
        <f t="shared" si="16"/>
        <v>17391.304347826088</v>
      </c>
      <c r="G556" s="2">
        <f ca="1">VLOOKUP(C556,'zones in city -fixed'!$A$2:$C$62,3,0)</f>
        <v>12660.552533667866</v>
      </c>
      <c r="H556" s="11">
        <f t="shared" ca="1" si="17"/>
        <v>-0.2720182293140978</v>
      </c>
    </row>
    <row r="557" spans="1:8" x14ac:dyDescent="0.25">
      <c r="A557" t="s">
        <v>1884</v>
      </c>
      <c r="B557" t="s">
        <v>1885</v>
      </c>
      <c r="C557" t="s">
        <v>2545</v>
      </c>
      <c r="D557" s="2">
        <v>3650000</v>
      </c>
      <c r="E557" s="7">
        <v>241</v>
      </c>
      <c r="F557" s="2">
        <f t="shared" si="16"/>
        <v>15145.228215767635</v>
      </c>
      <c r="G557" s="2">
        <f ca="1">VLOOKUP(C557,'zones in city -fixed'!$A$2:$C$62,3,0)</f>
        <v>12995.76340237679</v>
      </c>
      <c r="H557" s="11">
        <f t="shared" ca="1" si="17"/>
        <v>-0.14192356713073795</v>
      </c>
    </row>
    <row r="558" spans="1:8" x14ac:dyDescent="0.25">
      <c r="A558" t="s">
        <v>2097</v>
      </c>
      <c r="B558" t="s">
        <v>2098</v>
      </c>
      <c r="C558" t="s">
        <v>2556</v>
      </c>
      <c r="D558" s="2">
        <v>3200000</v>
      </c>
      <c r="E558" s="7">
        <v>360</v>
      </c>
      <c r="F558" s="2">
        <f t="shared" si="16"/>
        <v>8888.8888888888887</v>
      </c>
      <c r="G558" s="2">
        <f ca="1">VLOOKUP(C558,'zones in city -fixed'!$A$2:$C$62,3,0)</f>
        <v>14494.3016854457</v>
      </c>
      <c r="H558" s="11">
        <f t="shared" ca="1" si="17"/>
        <v>0.63060893961264131</v>
      </c>
    </row>
    <row r="559" spans="1:8" x14ac:dyDescent="0.25">
      <c r="A559" t="s">
        <v>74</v>
      </c>
      <c r="B559" t="s">
        <v>75</v>
      </c>
      <c r="C559" t="s">
        <v>2551</v>
      </c>
      <c r="D559" s="2">
        <v>820000</v>
      </c>
      <c r="E559" s="7">
        <v>50</v>
      </c>
      <c r="F559" s="2">
        <f t="shared" si="16"/>
        <v>16400</v>
      </c>
      <c r="G559" s="2">
        <f ca="1">VLOOKUP(C559,'zones in city -fixed'!$A$2:$C$62,3,0)</f>
        <v>14041.397753695308</v>
      </c>
      <c r="H559" s="11">
        <f t="shared" ca="1" si="17"/>
        <v>-0.14381721014052995</v>
      </c>
    </row>
    <row r="560" spans="1:8" x14ac:dyDescent="0.25">
      <c r="A560" t="s">
        <v>267</v>
      </c>
      <c r="B560" t="s">
        <v>268</v>
      </c>
      <c r="C560" t="s">
        <v>2582</v>
      </c>
      <c r="D560" s="2">
        <v>727532</v>
      </c>
      <c r="E560" s="7">
        <v>80</v>
      </c>
      <c r="F560" s="2">
        <f t="shared" si="16"/>
        <v>9094.15</v>
      </c>
      <c r="G560" s="2">
        <f ca="1">VLOOKUP(C560,'zones in city -fixed'!$A$2:$C$62,3,0)</f>
        <v>12285.076368446973</v>
      </c>
      <c r="H560" s="11">
        <f t="shared" ca="1" si="17"/>
        <v>0.35087681294535211</v>
      </c>
    </row>
    <row r="561" spans="1:8" x14ac:dyDescent="0.25">
      <c r="A561" t="s">
        <v>1613</v>
      </c>
      <c r="B561" t="s">
        <v>957</v>
      </c>
      <c r="C561" t="s">
        <v>2560</v>
      </c>
      <c r="D561" s="2">
        <v>2400000</v>
      </c>
      <c r="E561" s="7">
        <v>140</v>
      </c>
      <c r="F561" s="2">
        <f t="shared" si="16"/>
        <v>17142.857142857141</v>
      </c>
      <c r="G561" s="2">
        <f ca="1">VLOOKUP(C561,'zones in city -fixed'!$A$2:$C$62,3,0)</f>
        <v>12660.552533667866</v>
      </c>
      <c r="H561" s="11">
        <f t="shared" ca="1" si="17"/>
        <v>-0.2614677688693744</v>
      </c>
    </row>
    <row r="562" spans="1:8" x14ac:dyDescent="0.25">
      <c r="A562" t="s">
        <v>2500</v>
      </c>
      <c r="B562" t="s">
        <v>2501</v>
      </c>
      <c r="C562" t="s">
        <v>2560</v>
      </c>
      <c r="D562" s="2">
        <v>4390000</v>
      </c>
      <c r="E562" s="7">
        <v>247</v>
      </c>
      <c r="F562" s="2">
        <f t="shared" si="16"/>
        <v>17773.27935222672</v>
      </c>
      <c r="G562" s="2">
        <f ca="1">VLOOKUP(C562,'zones in city -fixed'!$A$2:$C$62,3,0)</f>
        <v>12660.552533667866</v>
      </c>
      <c r="H562" s="11">
        <f t="shared" ca="1" si="17"/>
        <v>-0.28766367293486039</v>
      </c>
    </row>
    <row r="563" spans="1:8" x14ac:dyDescent="0.25">
      <c r="A563" t="s">
        <v>2102</v>
      </c>
      <c r="B563" t="s">
        <v>2103</v>
      </c>
      <c r="C563" t="s">
        <v>2553</v>
      </c>
      <c r="D563" s="2">
        <v>3150000</v>
      </c>
      <c r="E563" s="7">
        <v>391</v>
      </c>
      <c r="F563" s="2">
        <f t="shared" si="16"/>
        <v>8056.2659846547313</v>
      </c>
      <c r="G563" s="2">
        <f ca="1">VLOOKUP(C563,'zones in city -fixed'!$A$2:$C$62,3,0)</f>
        <v>15515.58281625989</v>
      </c>
      <c r="H563" s="11">
        <f t="shared" ca="1" si="17"/>
        <v>0.92590250195479906</v>
      </c>
    </row>
    <row r="564" spans="1:8" x14ac:dyDescent="0.25">
      <c r="A564" t="s">
        <v>2520</v>
      </c>
      <c r="B564" t="s">
        <v>2521</v>
      </c>
      <c r="C564" t="s">
        <v>2534</v>
      </c>
      <c r="D564" s="2">
        <v>2650000</v>
      </c>
      <c r="E564" s="7">
        <v>245</v>
      </c>
      <c r="F564" s="2">
        <f t="shared" si="16"/>
        <v>10816.326530612245</v>
      </c>
      <c r="G564" s="2">
        <f ca="1">VLOOKUP(C564,'zones in city -fixed'!$A$2:$C$62,3,0)</f>
        <v>13635.711513374365</v>
      </c>
      <c r="H564" s="11">
        <f t="shared" ca="1" si="17"/>
        <v>0.26066012104781855</v>
      </c>
    </row>
    <row r="565" spans="1:8" x14ac:dyDescent="0.25">
      <c r="A565" t="s">
        <v>1417</v>
      </c>
      <c r="B565" t="s">
        <v>1418</v>
      </c>
      <c r="C565" t="s">
        <v>2575</v>
      </c>
      <c r="D565" s="2">
        <v>1000000</v>
      </c>
      <c r="E565" s="7">
        <v>67</v>
      </c>
      <c r="F565" s="2">
        <f t="shared" si="16"/>
        <v>14925.373134328358</v>
      </c>
      <c r="G565" s="2">
        <f ca="1">VLOOKUP(C565,'zones in city -fixed'!$A$2:$C$62,3,0)</f>
        <v>14033.347645222477</v>
      </c>
      <c r="H565" s="11">
        <f t="shared" ca="1" si="17"/>
        <v>-5.9765707770094045E-2</v>
      </c>
    </row>
    <row r="566" spans="1:8" x14ac:dyDescent="0.25">
      <c r="A566" t="s">
        <v>1500</v>
      </c>
      <c r="B566" t="s">
        <v>1501</v>
      </c>
      <c r="C566" t="s">
        <v>2557</v>
      </c>
      <c r="D566" s="2">
        <v>2160000</v>
      </c>
      <c r="E566" s="7">
        <v>163</v>
      </c>
      <c r="F566" s="2">
        <f t="shared" si="16"/>
        <v>13251.533742331289</v>
      </c>
      <c r="G566" s="2">
        <f ca="1">VLOOKUP(C566,'zones in city -fixed'!$A$2:$C$62,3,0)</f>
        <v>14890.051733037417</v>
      </c>
      <c r="H566" s="11">
        <f t="shared" ca="1" si="17"/>
        <v>0.12364742244680516</v>
      </c>
    </row>
    <row r="567" spans="1:8" x14ac:dyDescent="0.25">
      <c r="A567" t="s">
        <v>923</v>
      </c>
      <c r="B567" t="s">
        <v>2629</v>
      </c>
      <c r="C567" t="s">
        <v>2545</v>
      </c>
      <c r="D567" s="2">
        <v>1050000</v>
      </c>
      <c r="E567" s="7">
        <v>73</v>
      </c>
      <c r="F567" s="2">
        <f t="shared" si="16"/>
        <v>14383.561643835616</v>
      </c>
      <c r="G567" s="2">
        <f ca="1">VLOOKUP(C567,'zones in city -fixed'!$A$2:$C$62,3,0)</f>
        <v>12995.76340237679</v>
      </c>
      <c r="H567" s="11">
        <f t="shared" ca="1" si="17"/>
        <v>-9.6485020596661197E-2</v>
      </c>
    </row>
    <row r="568" spans="1:8" x14ac:dyDescent="0.25">
      <c r="A568" t="s">
        <v>1034</v>
      </c>
      <c r="B568" t="s">
        <v>1035</v>
      </c>
      <c r="C568" t="s">
        <v>2572</v>
      </c>
      <c r="D568" s="2">
        <v>6400000</v>
      </c>
      <c r="E568" s="7">
        <v>320</v>
      </c>
      <c r="F568" s="2">
        <f t="shared" si="16"/>
        <v>20000</v>
      </c>
      <c r="G568" s="2">
        <f ca="1">VLOOKUP(C568,'zones in city -fixed'!$A$2:$C$62,3,0)</f>
        <v>15831.691924167773</v>
      </c>
      <c r="H568" s="11">
        <f t="shared" ca="1" si="17"/>
        <v>-0.20841540379161139</v>
      </c>
    </row>
    <row r="569" spans="1:8" x14ac:dyDescent="0.25">
      <c r="A569" t="s">
        <v>2039</v>
      </c>
      <c r="B569" t="s">
        <v>2040</v>
      </c>
      <c r="C569" t="s">
        <v>2572</v>
      </c>
      <c r="D569" s="2">
        <v>4450000</v>
      </c>
      <c r="E569" s="7">
        <v>310</v>
      </c>
      <c r="F569" s="2">
        <f t="shared" si="16"/>
        <v>14354.838709677419</v>
      </c>
      <c r="G569" s="2">
        <f ca="1">VLOOKUP(C569,'zones in city -fixed'!$A$2:$C$62,3,0)</f>
        <v>15831.691924167773</v>
      </c>
      <c r="H569" s="11">
        <f t="shared" ca="1" si="17"/>
        <v>0.10288190932404717</v>
      </c>
    </row>
    <row r="570" spans="1:8" x14ac:dyDescent="0.25">
      <c r="A570" t="s">
        <v>1781</v>
      </c>
      <c r="B570" t="s">
        <v>1782</v>
      </c>
      <c r="C570" t="s">
        <v>2587</v>
      </c>
      <c r="D570" s="2">
        <v>1200000</v>
      </c>
      <c r="E570" s="7">
        <v>110</v>
      </c>
      <c r="F570" s="2">
        <f t="shared" si="16"/>
        <v>10909.09090909091</v>
      </c>
      <c r="G570" s="2">
        <f ca="1">VLOOKUP(C570,'zones in city -fixed'!$A$2:$C$62,3,0)</f>
        <v>15728.974608564533</v>
      </c>
      <c r="H570" s="11">
        <f t="shared" ca="1" si="17"/>
        <v>0.44182267245174867</v>
      </c>
    </row>
    <row r="571" spans="1:8" x14ac:dyDescent="0.25">
      <c r="A571" t="s">
        <v>1261</v>
      </c>
      <c r="B571" t="s">
        <v>356</v>
      </c>
      <c r="C571" t="s">
        <v>2575</v>
      </c>
      <c r="D571" s="2">
        <v>3600000</v>
      </c>
      <c r="E571" s="7">
        <v>217</v>
      </c>
      <c r="F571" s="2">
        <f t="shared" ref="F571:F634" si="18">D571/E571</f>
        <v>16589.861751152075</v>
      </c>
      <c r="G571" s="2">
        <f ca="1">VLOOKUP(C571,'zones in city -fixed'!$A$2:$C$62,3,0)</f>
        <v>14033.347645222477</v>
      </c>
      <c r="H571" s="11">
        <f t="shared" ref="H571:H634" ca="1" si="19">G571/F571-1</f>
        <v>-0.15410098916297854</v>
      </c>
    </row>
    <row r="572" spans="1:8" x14ac:dyDescent="0.25">
      <c r="A572" t="s">
        <v>2333</v>
      </c>
      <c r="B572" t="s">
        <v>2631</v>
      </c>
      <c r="C572" t="s">
        <v>2543</v>
      </c>
      <c r="D572" s="2">
        <v>1590000</v>
      </c>
      <c r="E572" s="7">
        <v>181</v>
      </c>
      <c r="F572" s="2">
        <f t="shared" si="18"/>
        <v>8784.5303867403309</v>
      </c>
      <c r="G572" s="2">
        <f ca="1">VLOOKUP(C572,'zones in city -fixed'!$A$2:$C$62,3,0)</f>
        <v>15063.187429333389</v>
      </c>
      <c r="H572" s="11">
        <f t="shared" ca="1" si="19"/>
        <v>0.71474020421971307</v>
      </c>
    </row>
    <row r="573" spans="1:8" x14ac:dyDescent="0.25">
      <c r="A573" t="s">
        <v>2177</v>
      </c>
      <c r="B573" t="s">
        <v>2178</v>
      </c>
      <c r="C573" t="s">
        <v>2551</v>
      </c>
      <c r="D573" s="2">
        <v>742326</v>
      </c>
      <c r="E573" s="7">
        <v>110</v>
      </c>
      <c r="F573" s="2">
        <f t="shared" si="18"/>
        <v>6748.4181818181814</v>
      </c>
      <c r="G573" s="2">
        <f ca="1">VLOOKUP(C573,'zones in city -fixed'!$A$2:$C$62,3,0)</f>
        <v>14041.397753695308</v>
      </c>
      <c r="H573" s="11">
        <f t="shared" ca="1" si="19"/>
        <v>1.080694671756727</v>
      </c>
    </row>
    <row r="574" spans="1:8" x14ac:dyDescent="0.25">
      <c r="A574" t="s">
        <v>1662</v>
      </c>
      <c r="B574" t="s">
        <v>1663</v>
      </c>
      <c r="C574" t="s">
        <v>2596</v>
      </c>
      <c r="D574" s="2">
        <v>1895000</v>
      </c>
      <c r="E574" s="7">
        <v>142</v>
      </c>
      <c r="F574" s="2">
        <f t="shared" si="18"/>
        <v>13345.070422535211</v>
      </c>
      <c r="G574" s="2">
        <f ca="1">VLOOKUP(C574,'zones in city -fixed'!$A$2:$C$62,3,0)</f>
        <v>13858.891487529676</v>
      </c>
      <c r="H574" s="11">
        <f t="shared" ca="1" si="19"/>
        <v>3.8502686664492858E-2</v>
      </c>
    </row>
    <row r="575" spans="1:8" x14ac:dyDescent="0.25">
      <c r="A575" t="s">
        <v>124</v>
      </c>
      <c r="B575" t="s">
        <v>125</v>
      </c>
      <c r="C575" t="s">
        <v>2562</v>
      </c>
      <c r="D575" s="2">
        <v>1280000</v>
      </c>
      <c r="E575" s="7">
        <v>157</v>
      </c>
      <c r="F575" s="2">
        <f t="shared" si="18"/>
        <v>8152.8662420382161</v>
      </c>
      <c r="G575" s="2">
        <f ca="1">VLOOKUP(C575,'zones in city -fixed'!$A$2:$C$62,3,0)</f>
        <v>20895.544799603838</v>
      </c>
      <c r="H575" s="11">
        <f t="shared" ca="1" si="19"/>
        <v>1.5629691668264085</v>
      </c>
    </row>
    <row r="576" spans="1:8" x14ac:dyDescent="0.25">
      <c r="A576" t="s">
        <v>1511</v>
      </c>
      <c r="B576" t="s">
        <v>1512</v>
      </c>
      <c r="C576" t="s">
        <v>2537</v>
      </c>
      <c r="D576" s="2">
        <v>11500000</v>
      </c>
      <c r="E576" s="7">
        <v>425</v>
      </c>
      <c r="F576" s="2">
        <f t="shared" si="18"/>
        <v>27058.823529411766</v>
      </c>
      <c r="G576" s="2">
        <f ca="1">VLOOKUP(C576,'zones in city -fixed'!$A$2:$C$62,3,0)</f>
        <v>13960.937187345806</v>
      </c>
      <c r="H576" s="11">
        <f t="shared" ca="1" si="19"/>
        <v>-0.4840523213372202</v>
      </c>
    </row>
    <row r="577" spans="1:8" x14ac:dyDescent="0.25">
      <c r="A577" t="s">
        <v>802</v>
      </c>
      <c r="B577" t="s">
        <v>803</v>
      </c>
      <c r="C577" t="s">
        <v>2533</v>
      </c>
      <c r="D577" s="2">
        <v>3695000</v>
      </c>
      <c r="E577" s="7">
        <v>292</v>
      </c>
      <c r="F577" s="2">
        <f t="shared" si="18"/>
        <v>12654.109589041096</v>
      </c>
      <c r="G577" s="2">
        <f ca="1">VLOOKUP(C577,'zones in city -fixed'!$A$2:$C$62,3,0)</f>
        <v>17218.582041450616</v>
      </c>
      <c r="H577" s="11">
        <f t="shared" ca="1" si="19"/>
        <v>0.36071067824183478</v>
      </c>
    </row>
    <row r="578" spans="1:8" x14ac:dyDescent="0.25">
      <c r="A578" t="s">
        <v>1853</v>
      </c>
      <c r="B578" t="s">
        <v>1854</v>
      </c>
      <c r="C578" t="s">
        <v>2575</v>
      </c>
      <c r="D578" s="2">
        <v>840000</v>
      </c>
      <c r="E578" s="7">
        <v>59</v>
      </c>
      <c r="F578" s="2">
        <f t="shared" si="18"/>
        <v>14237.28813559322</v>
      </c>
      <c r="G578" s="2">
        <f ca="1">VLOOKUP(C578,'zones in city -fixed'!$A$2:$C$62,3,0)</f>
        <v>14033.347645222477</v>
      </c>
      <c r="H578" s="11">
        <f t="shared" ca="1" si="19"/>
        <v>-1.4324391585564089E-2</v>
      </c>
    </row>
    <row r="579" spans="1:8" x14ac:dyDescent="0.25">
      <c r="A579" t="s">
        <v>2284</v>
      </c>
      <c r="B579" t="s">
        <v>2285</v>
      </c>
      <c r="C579" t="s">
        <v>2595</v>
      </c>
      <c r="D579" s="2">
        <v>4200000</v>
      </c>
      <c r="E579" s="7">
        <v>234</v>
      </c>
      <c r="F579" s="2">
        <f t="shared" si="18"/>
        <v>17948.717948717949</v>
      </c>
      <c r="G579" s="2">
        <f ca="1">VLOOKUP(C579,'zones in city -fixed'!$A$2:$C$62,3,0)</f>
        <v>12655.873606584089</v>
      </c>
      <c r="H579" s="11">
        <f t="shared" ca="1" si="19"/>
        <v>-0.29488704191888648</v>
      </c>
    </row>
    <row r="580" spans="1:8" x14ac:dyDescent="0.25">
      <c r="A580" t="s">
        <v>1327</v>
      </c>
      <c r="B580" t="s">
        <v>1328</v>
      </c>
      <c r="C580" t="s">
        <v>2586</v>
      </c>
      <c r="D580" s="2">
        <v>2100000</v>
      </c>
      <c r="E580" s="7">
        <v>210</v>
      </c>
      <c r="F580" s="2">
        <f t="shared" si="18"/>
        <v>10000</v>
      </c>
      <c r="G580" s="2">
        <f ca="1">VLOOKUP(C580,'zones in city -fixed'!$A$2:$C$62,3,0)</f>
        <v>14201.599487623678</v>
      </c>
      <c r="H580" s="11">
        <f t="shared" ca="1" si="19"/>
        <v>0.42015994876236773</v>
      </c>
    </row>
    <row r="581" spans="1:8" x14ac:dyDescent="0.25">
      <c r="A581" t="s">
        <v>1027</v>
      </c>
      <c r="B581" t="s">
        <v>1028</v>
      </c>
      <c r="C581" t="s">
        <v>2556</v>
      </c>
      <c r="D581" s="2">
        <v>3750000</v>
      </c>
      <c r="E581" s="7">
        <v>251</v>
      </c>
      <c r="F581" s="2">
        <f t="shared" si="18"/>
        <v>14940.239043824702</v>
      </c>
      <c r="G581" s="2">
        <f ca="1">VLOOKUP(C581,'zones in city -fixed'!$A$2:$C$62,3,0)</f>
        <v>14494.3016854457</v>
      </c>
      <c r="H581" s="11">
        <f t="shared" ca="1" si="19"/>
        <v>-2.9848073854167878E-2</v>
      </c>
    </row>
    <row r="582" spans="1:8" x14ac:dyDescent="0.25">
      <c r="A582" t="s">
        <v>1326</v>
      </c>
      <c r="B582" t="s">
        <v>30</v>
      </c>
      <c r="C582" t="s">
        <v>2553</v>
      </c>
      <c r="D582" s="2">
        <v>2750000</v>
      </c>
      <c r="E582" s="7">
        <v>195</v>
      </c>
      <c r="F582" s="2">
        <f t="shared" si="18"/>
        <v>14102.564102564103</v>
      </c>
      <c r="G582" s="2">
        <f ca="1">VLOOKUP(C582,'zones in city -fixed'!$A$2:$C$62,3,0)</f>
        <v>15515.58281625989</v>
      </c>
      <c r="H582" s="11">
        <f t="shared" ca="1" si="19"/>
        <v>0.10019587242570127</v>
      </c>
    </row>
    <row r="583" spans="1:8" x14ac:dyDescent="0.25">
      <c r="A583" t="s">
        <v>1062</v>
      </c>
      <c r="B583" t="s">
        <v>1063</v>
      </c>
      <c r="C583" t="s">
        <v>2547</v>
      </c>
      <c r="D583" s="2">
        <v>1485000</v>
      </c>
      <c r="E583" s="7">
        <v>260</v>
      </c>
      <c r="F583" s="2">
        <f t="shared" si="18"/>
        <v>5711.5384615384619</v>
      </c>
      <c r="G583" s="2">
        <f ca="1">VLOOKUP(C583,'zones in city -fixed'!$A$2:$C$62,3,0)</f>
        <v>9031.1130918618164</v>
      </c>
      <c r="H583" s="11">
        <f t="shared" ca="1" si="19"/>
        <v>0.58120498578051993</v>
      </c>
    </row>
    <row r="584" spans="1:8" x14ac:dyDescent="0.25">
      <c r="A584" t="s">
        <v>1660</v>
      </c>
      <c r="B584" t="s">
        <v>1661</v>
      </c>
      <c r="C584" t="s">
        <v>2549</v>
      </c>
      <c r="D584" s="2">
        <v>920000</v>
      </c>
      <c r="E584" s="7">
        <v>165</v>
      </c>
      <c r="F584" s="2">
        <f t="shared" si="18"/>
        <v>5575.757575757576</v>
      </c>
      <c r="G584" s="2">
        <f ca="1">VLOOKUP(C584,'zones in city -fixed'!$A$2:$C$62,3,0)</f>
        <v>7974.529762803033</v>
      </c>
      <c r="H584" s="11">
        <f t="shared" ca="1" si="19"/>
        <v>0.43021457702445698</v>
      </c>
    </row>
    <row r="585" spans="1:8" x14ac:dyDescent="0.25">
      <c r="A585" t="s">
        <v>1683</v>
      </c>
      <c r="B585" t="s">
        <v>1372</v>
      </c>
      <c r="C585" t="s">
        <v>2551</v>
      </c>
      <c r="D585" s="2">
        <v>995000</v>
      </c>
      <c r="E585" s="7">
        <v>142</v>
      </c>
      <c r="F585" s="2">
        <f t="shared" si="18"/>
        <v>7007.0422535211264</v>
      </c>
      <c r="G585" s="2">
        <f ca="1">VLOOKUP(C585,'zones in city -fixed'!$A$2:$C$62,3,0)</f>
        <v>14041.397753695308</v>
      </c>
      <c r="H585" s="11">
        <f t="shared" ca="1" si="19"/>
        <v>1.0038979708791294</v>
      </c>
    </row>
    <row r="586" spans="1:8" x14ac:dyDescent="0.25">
      <c r="A586" t="s">
        <v>363</v>
      </c>
      <c r="B586" t="s">
        <v>364</v>
      </c>
      <c r="C586" t="s">
        <v>2556</v>
      </c>
      <c r="D586" s="2">
        <v>10000000</v>
      </c>
      <c r="E586" s="7">
        <v>774</v>
      </c>
      <c r="F586" s="2">
        <f t="shared" si="18"/>
        <v>12919.896640826873</v>
      </c>
      <c r="G586" s="2">
        <f ca="1">VLOOKUP(C586,'zones in city -fixed'!$A$2:$C$62,3,0)</f>
        <v>14494.3016854457</v>
      </c>
      <c r="H586" s="11">
        <f t="shared" ca="1" si="19"/>
        <v>0.12185895045349726</v>
      </c>
    </row>
    <row r="587" spans="1:8" x14ac:dyDescent="0.25">
      <c r="A587" t="s">
        <v>1525</v>
      </c>
      <c r="B587" t="s">
        <v>1526</v>
      </c>
      <c r="C587" t="s">
        <v>2585</v>
      </c>
      <c r="D587" s="2">
        <v>1570000</v>
      </c>
      <c r="E587" s="7">
        <v>76</v>
      </c>
      <c r="F587" s="2">
        <f t="shared" si="18"/>
        <v>20657.894736842107</v>
      </c>
      <c r="G587" s="2">
        <f ca="1">VLOOKUP(C587,'zones in city -fixed'!$A$2:$C$62,3,0)</f>
        <v>13410.019040269723</v>
      </c>
      <c r="H587" s="11">
        <f t="shared" ca="1" si="19"/>
        <v>-0.3508525814901281</v>
      </c>
    </row>
    <row r="588" spans="1:8" x14ac:dyDescent="0.25">
      <c r="A588" t="s">
        <v>1639</v>
      </c>
      <c r="B588" t="s">
        <v>1640</v>
      </c>
      <c r="C588" t="s">
        <v>2573</v>
      </c>
      <c r="D588" s="2">
        <v>1725000</v>
      </c>
      <c r="E588" s="7">
        <v>119</v>
      </c>
      <c r="F588" s="2">
        <f t="shared" si="18"/>
        <v>14495.79831932773</v>
      </c>
      <c r="G588" s="2">
        <f ca="1">VLOOKUP(C588,'zones in city -fixed'!$A$2:$C$62,3,0)</f>
        <v>15310.828355340725</v>
      </c>
      <c r="H588" s="11">
        <f t="shared" ca="1" si="19"/>
        <v>5.6225260455389225E-2</v>
      </c>
    </row>
    <row r="589" spans="1:8" x14ac:dyDescent="0.25">
      <c r="A589" t="s">
        <v>1841</v>
      </c>
      <c r="B589" t="s">
        <v>1842</v>
      </c>
      <c r="C589" t="s">
        <v>2575</v>
      </c>
      <c r="D589" s="2">
        <v>1420000</v>
      </c>
      <c r="E589" s="7">
        <v>147</v>
      </c>
      <c r="F589" s="2">
        <f t="shared" si="18"/>
        <v>9659.8639455782304</v>
      </c>
      <c r="G589" s="2">
        <f ca="1">VLOOKUP(C589,'zones in city -fixed'!$A$2:$C$62,3,0)</f>
        <v>14033.347645222477</v>
      </c>
      <c r="H589" s="11">
        <f t="shared" ca="1" si="19"/>
        <v>0.45274796045612975</v>
      </c>
    </row>
    <row r="590" spans="1:8" x14ac:dyDescent="0.25">
      <c r="A590" t="s">
        <v>1879</v>
      </c>
      <c r="B590" t="s">
        <v>1880</v>
      </c>
      <c r="C590" t="s">
        <v>2546</v>
      </c>
      <c r="D590" s="2">
        <v>4300000</v>
      </c>
      <c r="E590" s="7">
        <v>111</v>
      </c>
      <c r="F590" s="2">
        <f t="shared" si="18"/>
        <v>38738.738738738735</v>
      </c>
      <c r="G590" s="2">
        <f ca="1">VLOOKUP(C590,'zones in city -fixed'!$A$2:$C$62,3,0)</f>
        <v>15070.292664304427</v>
      </c>
      <c r="H590" s="11">
        <f t="shared" ca="1" si="19"/>
        <v>-0.61097616610749039</v>
      </c>
    </row>
    <row r="591" spans="1:8" x14ac:dyDescent="0.25">
      <c r="A591" t="s">
        <v>1529</v>
      </c>
      <c r="B591" t="s">
        <v>1530</v>
      </c>
      <c r="C591" t="s">
        <v>2584</v>
      </c>
      <c r="D591" s="2">
        <v>2350000</v>
      </c>
      <c r="E591" s="7">
        <v>153</v>
      </c>
      <c r="F591" s="2">
        <f t="shared" si="18"/>
        <v>15359.477124183006</v>
      </c>
      <c r="G591" s="2">
        <f ca="1">VLOOKUP(C591,'zones in city -fixed'!$A$2:$C$62,3,0)</f>
        <v>14834.240700208582</v>
      </c>
      <c r="H591" s="11">
        <f t="shared" ca="1" si="19"/>
        <v>-3.4196243773653934E-2</v>
      </c>
    </row>
    <row r="592" spans="1:8" x14ac:dyDescent="0.25">
      <c r="A592" t="s">
        <v>122</v>
      </c>
      <c r="B592" t="s">
        <v>34</v>
      </c>
      <c r="C592" t="s">
        <v>2636</v>
      </c>
      <c r="D592" s="2">
        <v>1850000</v>
      </c>
      <c r="E592" s="7">
        <v>254</v>
      </c>
      <c r="F592" s="2">
        <f t="shared" si="18"/>
        <v>7283.464566929134</v>
      </c>
      <c r="G592" s="2">
        <f ca="1">VLOOKUP(C592,'zones in city -fixed'!$A$2:$C$62,3,0)</f>
        <v>18188.602965659935</v>
      </c>
      <c r="H592" s="11">
        <f t="shared" ca="1" si="19"/>
        <v>1.4972460287987155</v>
      </c>
    </row>
    <row r="593" spans="1:8" x14ac:dyDescent="0.25">
      <c r="A593" t="s">
        <v>1714</v>
      </c>
      <c r="B593" t="s">
        <v>1715</v>
      </c>
      <c r="C593" t="s">
        <v>2563</v>
      </c>
      <c r="D593" s="2">
        <v>2995000</v>
      </c>
      <c r="E593" s="7">
        <v>268</v>
      </c>
      <c r="F593" s="2">
        <f t="shared" si="18"/>
        <v>11175.373134328358</v>
      </c>
      <c r="G593" s="2">
        <f ca="1">VLOOKUP(C593,'zones in city -fixed'!$A$2:$C$62,3,0)</f>
        <v>14326.182369788621</v>
      </c>
      <c r="H593" s="11">
        <f t="shared" ca="1" si="19"/>
        <v>0.28194219536005027</v>
      </c>
    </row>
    <row r="594" spans="1:8" x14ac:dyDescent="0.25">
      <c r="A594" t="s">
        <v>1722</v>
      </c>
      <c r="B594" t="s">
        <v>1723</v>
      </c>
      <c r="C594" t="s">
        <v>2573</v>
      </c>
      <c r="D594" s="2">
        <v>6100000</v>
      </c>
      <c r="E594" s="7">
        <v>322</v>
      </c>
      <c r="F594" s="2">
        <f t="shared" si="18"/>
        <v>18944.099378881987</v>
      </c>
      <c r="G594" s="2">
        <f ca="1">VLOOKUP(C594,'zones in city -fixed'!$A$2:$C$62,3,0)</f>
        <v>15310.828355340725</v>
      </c>
      <c r="H594" s="11">
        <f t="shared" ca="1" si="19"/>
        <v>-0.19178906058693213</v>
      </c>
    </row>
    <row r="595" spans="1:8" x14ac:dyDescent="0.25">
      <c r="A595" t="s">
        <v>1575</v>
      </c>
      <c r="B595" t="s">
        <v>1576</v>
      </c>
      <c r="C595" t="s">
        <v>2574</v>
      </c>
      <c r="D595" s="2">
        <v>8400000</v>
      </c>
      <c r="E595" s="7">
        <v>375</v>
      </c>
      <c r="F595" s="2">
        <f t="shared" si="18"/>
        <v>22400</v>
      </c>
      <c r="G595" s="2">
        <f ca="1">VLOOKUP(C595,'zones in city -fixed'!$A$2:$C$62,3,0)</f>
        <v>12482.2830703172</v>
      </c>
      <c r="H595" s="11">
        <f t="shared" ca="1" si="19"/>
        <v>-0.44275522007512502</v>
      </c>
    </row>
    <row r="596" spans="1:8" x14ac:dyDescent="0.25">
      <c r="A596" t="s">
        <v>136</v>
      </c>
      <c r="B596" t="s">
        <v>137</v>
      </c>
      <c r="C596" t="s">
        <v>2571</v>
      </c>
      <c r="D596" s="2">
        <v>3170000</v>
      </c>
      <c r="E596" s="7">
        <v>146</v>
      </c>
      <c r="F596" s="2">
        <f t="shared" si="18"/>
        <v>21712.328767123287</v>
      </c>
      <c r="G596" s="2">
        <f ca="1">VLOOKUP(C596,'zones in city -fixed'!$A$2:$C$62,3,0)</f>
        <v>15776.396472786832</v>
      </c>
      <c r="H596" s="11">
        <f t="shared" ca="1" si="19"/>
        <v>-0.27338994163189978</v>
      </c>
    </row>
    <row r="597" spans="1:8" x14ac:dyDescent="0.25">
      <c r="A597" t="s">
        <v>1946</v>
      </c>
      <c r="B597" t="s">
        <v>1947</v>
      </c>
      <c r="C597" t="s">
        <v>2569</v>
      </c>
      <c r="D597" s="2">
        <v>1950000</v>
      </c>
      <c r="E597" s="7">
        <v>226</v>
      </c>
      <c r="F597" s="2">
        <f t="shared" si="18"/>
        <v>8628.3185840707956</v>
      </c>
      <c r="G597" s="2">
        <f ca="1">VLOOKUP(C597,'zones in city -fixed'!$A$2:$C$62,3,0)</f>
        <v>9397.2786452609889</v>
      </c>
      <c r="H597" s="11">
        <f t="shared" ca="1" si="19"/>
        <v>8.9120499399478748E-2</v>
      </c>
    </row>
    <row r="598" spans="1:8" x14ac:dyDescent="0.25">
      <c r="A598" t="s">
        <v>2373</v>
      </c>
      <c r="B598" t="s">
        <v>2374</v>
      </c>
      <c r="C598" t="s">
        <v>2551</v>
      </c>
      <c r="D598" s="2">
        <v>750000</v>
      </c>
      <c r="E598" s="7">
        <v>56</v>
      </c>
      <c r="F598" s="2">
        <f t="shared" si="18"/>
        <v>13392.857142857143</v>
      </c>
      <c r="G598" s="2">
        <f ca="1">VLOOKUP(C598,'zones in city -fixed'!$A$2:$C$62,3,0)</f>
        <v>14041.397753695308</v>
      </c>
      <c r="H598" s="11">
        <f t="shared" ca="1" si="19"/>
        <v>4.8424365609249564E-2</v>
      </c>
    </row>
    <row r="599" spans="1:8" x14ac:dyDescent="0.25">
      <c r="A599" t="s">
        <v>1891</v>
      </c>
      <c r="B599" t="s">
        <v>1892</v>
      </c>
      <c r="C599" t="s">
        <v>2551</v>
      </c>
      <c r="D599" s="2">
        <v>1950000</v>
      </c>
      <c r="E599" s="7">
        <v>195</v>
      </c>
      <c r="F599" s="2">
        <f t="shared" si="18"/>
        <v>10000</v>
      </c>
      <c r="G599" s="2">
        <f ca="1">VLOOKUP(C599,'zones in city -fixed'!$A$2:$C$62,3,0)</f>
        <v>14041.397753695308</v>
      </c>
      <c r="H599" s="11">
        <f t="shared" ca="1" si="19"/>
        <v>0.40413977536953083</v>
      </c>
    </row>
    <row r="600" spans="1:8" x14ac:dyDescent="0.25">
      <c r="A600" t="s">
        <v>1643</v>
      </c>
      <c r="B600" t="s">
        <v>1644</v>
      </c>
      <c r="C600" t="s">
        <v>2535</v>
      </c>
      <c r="D600" s="2">
        <v>4000000</v>
      </c>
      <c r="E600" s="7">
        <v>325</v>
      </c>
      <c r="F600" s="2">
        <f t="shared" si="18"/>
        <v>12307.692307692309</v>
      </c>
      <c r="G600" s="2">
        <f ca="1">VLOOKUP(C600,'zones in city -fixed'!$A$2:$C$62,3,0)</f>
        <v>13871.13082842366</v>
      </c>
      <c r="H600" s="11">
        <f t="shared" ca="1" si="19"/>
        <v>0.12702937980942242</v>
      </c>
    </row>
    <row r="601" spans="1:8" x14ac:dyDescent="0.25">
      <c r="A601" t="s">
        <v>2277</v>
      </c>
      <c r="B601" t="s">
        <v>1137</v>
      </c>
      <c r="C601" t="s">
        <v>2541</v>
      </c>
      <c r="D601" s="2">
        <v>1348000</v>
      </c>
      <c r="E601" s="7">
        <v>121</v>
      </c>
      <c r="F601" s="2">
        <f t="shared" si="18"/>
        <v>11140.495867768595</v>
      </c>
      <c r="G601" s="2">
        <f ca="1">VLOOKUP(C601,'zones in city -fixed'!$A$2:$C$62,3,0)</f>
        <v>15984.874941542124</v>
      </c>
      <c r="H601" s="11">
        <f t="shared" ca="1" si="19"/>
        <v>0.43484411567254977</v>
      </c>
    </row>
    <row r="602" spans="1:8" x14ac:dyDescent="0.25">
      <c r="A602" t="s">
        <v>2064</v>
      </c>
      <c r="B602" t="s">
        <v>2065</v>
      </c>
      <c r="C602" t="s">
        <v>2575</v>
      </c>
      <c r="D602" s="2">
        <v>1750000</v>
      </c>
      <c r="E602" s="7">
        <v>133</v>
      </c>
      <c r="F602" s="2">
        <f t="shared" si="18"/>
        <v>13157.894736842105</v>
      </c>
      <c r="G602" s="2">
        <f ca="1">VLOOKUP(C602,'zones in city -fixed'!$A$2:$C$62,3,0)</f>
        <v>14033.347645222477</v>
      </c>
      <c r="H602" s="11">
        <f t="shared" ca="1" si="19"/>
        <v>6.653442103690832E-2</v>
      </c>
    </row>
    <row r="603" spans="1:8" x14ac:dyDescent="0.25">
      <c r="A603" t="s">
        <v>1067</v>
      </c>
      <c r="B603" t="s">
        <v>1068</v>
      </c>
      <c r="C603" t="s">
        <v>2553</v>
      </c>
      <c r="D603" s="2">
        <v>4200000</v>
      </c>
      <c r="E603" s="7">
        <v>261</v>
      </c>
      <c r="F603" s="2">
        <f t="shared" si="18"/>
        <v>16091.954022988506</v>
      </c>
      <c r="G603" s="2">
        <f ca="1">VLOOKUP(C603,'zones in city -fixed'!$A$2:$C$62,3,0)</f>
        <v>15515.58281625989</v>
      </c>
      <c r="H603" s="11">
        <f t="shared" ca="1" si="19"/>
        <v>-3.5817353560992582E-2</v>
      </c>
    </row>
    <row r="604" spans="1:8" x14ac:dyDescent="0.25">
      <c r="A604" t="s">
        <v>2222</v>
      </c>
      <c r="B604" t="s">
        <v>2223</v>
      </c>
      <c r="C604" t="s">
        <v>1726</v>
      </c>
      <c r="D604" s="2">
        <v>676245</v>
      </c>
      <c r="E604" s="7">
        <v>65</v>
      </c>
      <c r="F604" s="2">
        <f t="shared" si="18"/>
        <v>10403.76923076923</v>
      </c>
      <c r="G604" s="2">
        <f ca="1">VLOOKUP(C604,'zones in city -fixed'!$A$2:$C$62,3,0)</f>
        <v>13582.043192162208</v>
      </c>
      <c r="H604" s="11">
        <f t="shared" ca="1" si="19"/>
        <v>0.30549254706584672</v>
      </c>
    </row>
    <row r="605" spans="1:8" x14ac:dyDescent="0.25">
      <c r="A605" t="s">
        <v>2070</v>
      </c>
      <c r="B605" t="s">
        <v>2071</v>
      </c>
      <c r="C605" t="s">
        <v>2535</v>
      </c>
      <c r="D605" s="2">
        <v>1690000</v>
      </c>
      <c r="E605" s="7">
        <v>177</v>
      </c>
      <c r="F605" s="2">
        <f t="shared" si="18"/>
        <v>9548.0225988700568</v>
      </c>
      <c r="G605" s="2">
        <f ca="1">VLOOKUP(C605,'zones in city -fixed'!$A$2:$C$62,3,0)</f>
        <v>13871.13082842366</v>
      </c>
      <c r="H605" s="11">
        <f t="shared" ca="1" si="19"/>
        <v>0.45277524061005203</v>
      </c>
    </row>
    <row r="606" spans="1:8" x14ac:dyDescent="0.25">
      <c r="A606" t="s">
        <v>2403</v>
      </c>
      <c r="B606" t="s">
        <v>2412</v>
      </c>
      <c r="C606" t="s">
        <v>2587</v>
      </c>
      <c r="D606" s="2">
        <v>1813082</v>
      </c>
      <c r="E606" s="7">
        <v>149</v>
      </c>
      <c r="F606" s="2">
        <f t="shared" si="18"/>
        <v>12168.335570469799</v>
      </c>
      <c r="G606" s="2">
        <f ca="1">VLOOKUP(C606,'zones in city -fixed'!$A$2:$C$62,3,0)</f>
        <v>15728.974608564533</v>
      </c>
      <c r="H606" s="11">
        <f t="shared" ca="1" si="19"/>
        <v>0.29261512533692091</v>
      </c>
    </row>
    <row r="607" spans="1:8" x14ac:dyDescent="0.25">
      <c r="A607" t="s">
        <v>2403</v>
      </c>
      <c r="B607" t="s">
        <v>2428</v>
      </c>
      <c r="C607" t="s">
        <v>2587</v>
      </c>
      <c r="D607" s="2">
        <v>1652779</v>
      </c>
      <c r="E607" s="7">
        <v>127</v>
      </c>
      <c r="F607" s="2">
        <f t="shared" si="18"/>
        <v>13014.007874015748</v>
      </c>
      <c r="G607" s="2">
        <f ca="1">VLOOKUP(C607,'zones in city -fixed'!$A$2:$C$62,3,0)</f>
        <v>15728.974608564533</v>
      </c>
      <c r="H607" s="11">
        <f t="shared" ca="1" si="19"/>
        <v>0.20861880220386131</v>
      </c>
    </row>
    <row r="608" spans="1:8" x14ac:dyDescent="0.25">
      <c r="A608" t="s">
        <v>2403</v>
      </c>
      <c r="B608" t="s">
        <v>2404</v>
      </c>
      <c r="C608" t="s">
        <v>2587</v>
      </c>
      <c r="D608" s="2">
        <v>1477365</v>
      </c>
      <c r="E608" s="7">
        <v>106</v>
      </c>
      <c r="F608" s="2">
        <f t="shared" si="18"/>
        <v>13937.405660377359</v>
      </c>
      <c r="G608" s="2">
        <f ca="1">VLOOKUP(C608,'zones in city -fixed'!$A$2:$C$62,3,0)</f>
        <v>15728.974608564533</v>
      </c>
      <c r="H608" s="11">
        <f t="shared" ca="1" si="19"/>
        <v>0.12854393363037597</v>
      </c>
    </row>
    <row r="609" spans="1:8" x14ac:dyDescent="0.25">
      <c r="A609" t="s">
        <v>1387</v>
      </c>
      <c r="B609" t="s">
        <v>1388</v>
      </c>
      <c r="C609" t="s">
        <v>2572</v>
      </c>
      <c r="D609" s="2">
        <v>3017000</v>
      </c>
      <c r="E609" s="7">
        <v>203</v>
      </c>
      <c r="F609" s="2">
        <f t="shared" si="18"/>
        <v>14862.068965517241</v>
      </c>
      <c r="G609" s="2">
        <f ca="1">VLOOKUP(C609,'zones in city -fixed'!$A$2:$C$62,3,0)</f>
        <v>15831.691924167773</v>
      </c>
      <c r="H609" s="11">
        <f t="shared" ca="1" si="19"/>
        <v>6.5241451974165754E-2</v>
      </c>
    </row>
    <row r="610" spans="1:8" x14ac:dyDescent="0.25">
      <c r="A610" t="s">
        <v>501</v>
      </c>
      <c r="B610" t="s">
        <v>502</v>
      </c>
      <c r="C610" t="s">
        <v>2572</v>
      </c>
      <c r="D610" s="2">
        <v>11050000</v>
      </c>
      <c r="E610" s="7">
        <v>380</v>
      </c>
      <c r="F610" s="2">
        <f t="shared" si="18"/>
        <v>29078.947368421053</v>
      </c>
      <c r="G610" s="2">
        <f ca="1">VLOOKUP(C610,'zones in city -fixed'!$A$2:$C$62,3,0)</f>
        <v>15831.691924167773</v>
      </c>
      <c r="H610" s="11">
        <f t="shared" ca="1" si="19"/>
        <v>-0.45556172568472819</v>
      </c>
    </row>
    <row r="611" spans="1:8" x14ac:dyDescent="0.25">
      <c r="A611" t="s">
        <v>212</v>
      </c>
      <c r="B611" t="s">
        <v>213</v>
      </c>
      <c r="C611" t="s">
        <v>2556</v>
      </c>
      <c r="D611" s="2">
        <v>15000000</v>
      </c>
      <c r="E611" s="7">
        <v>806</v>
      </c>
      <c r="F611" s="2">
        <f t="shared" si="18"/>
        <v>18610.421836228288</v>
      </c>
      <c r="G611" s="2">
        <f ca="1">VLOOKUP(C611,'zones in city -fixed'!$A$2:$C$62,3,0)</f>
        <v>14494.3016854457</v>
      </c>
      <c r="H611" s="11">
        <f t="shared" ca="1" si="19"/>
        <v>-0.22117285610205106</v>
      </c>
    </row>
    <row r="612" spans="1:8" x14ac:dyDescent="0.25">
      <c r="A612" t="s">
        <v>212</v>
      </c>
      <c r="B612" t="s">
        <v>213</v>
      </c>
      <c r="C612" t="s">
        <v>2556</v>
      </c>
      <c r="D612" s="2">
        <v>25000000</v>
      </c>
      <c r="E612" s="7">
        <v>756</v>
      </c>
      <c r="F612" s="2">
        <f t="shared" si="18"/>
        <v>33068.783068783072</v>
      </c>
      <c r="G612" s="2">
        <f ca="1">VLOOKUP(C612,'zones in city -fixed'!$A$2:$C$62,3,0)</f>
        <v>14494.3016854457</v>
      </c>
      <c r="H612" s="11">
        <f t="shared" ca="1" si="19"/>
        <v>-0.56169231703212208</v>
      </c>
    </row>
    <row r="613" spans="1:8" x14ac:dyDescent="0.25">
      <c r="A613" t="s">
        <v>714</v>
      </c>
      <c r="B613" t="s">
        <v>715</v>
      </c>
      <c r="C613" t="s">
        <v>2573</v>
      </c>
      <c r="D613" s="2">
        <v>6000000</v>
      </c>
      <c r="E613" s="7">
        <v>570</v>
      </c>
      <c r="F613" s="2">
        <f t="shared" si="18"/>
        <v>10526.315789473685</v>
      </c>
      <c r="G613" s="2">
        <f ca="1">VLOOKUP(C613,'zones in city -fixed'!$A$2:$C$62,3,0)</f>
        <v>15310.828355340725</v>
      </c>
      <c r="H613" s="11">
        <f t="shared" ca="1" si="19"/>
        <v>0.45452869375736871</v>
      </c>
    </row>
    <row r="614" spans="1:8" x14ac:dyDescent="0.25">
      <c r="A614" t="s">
        <v>1239</v>
      </c>
      <c r="B614" t="s">
        <v>1240</v>
      </c>
      <c r="C614" t="s">
        <v>2563</v>
      </c>
      <c r="D614" s="2">
        <v>2450000</v>
      </c>
      <c r="E614" s="7">
        <v>217</v>
      </c>
      <c r="F614" s="2">
        <f t="shared" si="18"/>
        <v>11290.322580645161</v>
      </c>
      <c r="G614" s="2">
        <f ca="1">VLOOKUP(C614,'zones in city -fixed'!$A$2:$C$62,3,0)</f>
        <v>14326.182369788621</v>
      </c>
      <c r="H614" s="11">
        <f t="shared" ca="1" si="19"/>
        <v>0.26889043846699212</v>
      </c>
    </row>
    <row r="615" spans="1:8" x14ac:dyDescent="0.25">
      <c r="A615" t="s">
        <v>798</v>
      </c>
      <c r="B615" t="s">
        <v>799</v>
      </c>
      <c r="C615" t="s">
        <v>2572</v>
      </c>
      <c r="D615" s="2">
        <v>2900000</v>
      </c>
      <c r="E615" s="7">
        <v>175</v>
      </c>
      <c r="F615" s="2">
        <f t="shared" si="18"/>
        <v>16571.428571428572</v>
      </c>
      <c r="G615" s="2">
        <f ca="1">VLOOKUP(C615,'zones in city -fixed'!$A$2:$C$62,3,0)</f>
        <v>15831.691924167773</v>
      </c>
      <c r="H615" s="11">
        <f t="shared" ca="1" si="19"/>
        <v>-4.4639280438151685E-2</v>
      </c>
    </row>
    <row r="616" spans="1:8" x14ac:dyDescent="0.25">
      <c r="A616" t="s">
        <v>1124</v>
      </c>
      <c r="B616" t="s">
        <v>1125</v>
      </c>
      <c r="C616" t="s">
        <v>2560</v>
      </c>
      <c r="D616" s="2">
        <v>7490000</v>
      </c>
      <c r="E616" s="7">
        <v>348</v>
      </c>
      <c r="F616" s="2">
        <f t="shared" si="18"/>
        <v>21522.988505747126</v>
      </c>
      <c r="G616" s="2">
        <f ca="1">VLOOKUP(C616,'zones in city -fixed'!$A$2:$C$62,3,0)</f>
        <v>12660.552533667866</v>
      </c>
      <c r="H616" s="11">
        <f t="shared" ca="1" si="19"/>
        <v>-0.41176605050515125</v>
      </c>
    </row>
    <row r="617" spans="1:8" x14ac:dyDescent="0.25">
      <c r="A617" t="s">
        <v>680</v>
      </c>
      <c r="B617" t="s">
        <v>2610</v>
      </c>
      <c r="C617" t="s">
        <v>2630</v>
      </c>
      <c r="D617" s="2">
        <v>7300000</v>
      </c>
      <c r="E617" s="7">
        <v>424</v>
      </c>
      <c r="F617" s="2">
        <f t="shared" si="18"/>
        <v>17216.981132075471</v>
      </c>
      <c r="G617" s="2">
        <f ca="1">VLOOKUP(C617,'zones in city -fixed'!$A$2:$C$62,3,0)</f>
        <v>15525.228772856606</v>
      </c>
      <c r="H617" s="11">
        <f t="shared" ca="1" si="19"/>
        <v>-9.8260684973808021E-2</v>
      </c>
    </row>
    <row r="618" spans="1:8" x14ac:dyDescent="0.25">
      <c r="A618" t="s">
        <v>1108</v>
      </c>
      <c r="B618" t="s">
        <v>1109</v>
      </c>
      <c r="C618" t="s">
        <v>2544</v>
      </c>
      <c r="D618" s="2">
        <v>4200000</v>
      </c>
      <c r="E618" s="7">
        <v>438</v>
      </c>
      <c r="F618" s="2">
        <f t="shared" si="18"/>
        <v>9589.0410958904104</v>
      </c>
      <c r="G618" s="2">
        <f ca="1">VLOOKUP(C618,'zones in city -fixed'!$A$2:$C$62,3,0)</f>
        <v>13142.868655169355</v>
      </c>
      <c r="H618" s="11">
        <f t="shared" ca="1" si="19"/>
        <v>0.37061344546766151</v>
      </c>
    </row>
    <row r="619" spans="1:8" x14ac:dyDescent="0.25">
      <c r="A619" t="s">
        <v>638</v>
      </c>
      <c r="B619" t="s">
        <v>476</v>
      </c>
      <c r="C619" t="s">
        <v>2560</v>
      </c>
      <c r="D619" s="2">
        <v>6354000</v>
      </c>
      <c r="E619" s="7">
        <v>396</v>
      </c>
      <c r="F619" s="2">
        <f t="shared" si="18"/>
        <v>16045.454545454546</v>
      </c>
      <c r="G619" s="2">
        <f ca="1">VLOOKUP(C619,'zones in city -fixed'!$A$2:$C$62,3,0)</f>
        <v>12660.552533667866</v>
      </c>
      <c r="H619" s="11">
        <f t="shared" ca="1" si="19"/>
        <v>-0.21095706589038798</v>
      </c>
    </row>
    <row r="620" spans="1:8" x14ac:dyDescent="0.25">
      <c r="A620" t="s">
        <v>1352</v>
      </c>
      <c r="B620" t="s">
        <v>1353</v>
      </c>
      <c r="C620" t="s">
        <v>2560</v>
      </c>
      <c r="D620" s="2">
        <v>2800000</v>
      </c>
      <c r="E620" s="7">
        <v>158</v>
      </c>
      <c r="F620" s="2">
        <f t="shared" si="18"/>
        <v>17721.518987341773</v>
      </c>
      <c r="G620" s="2">
        <f ca="1">VLOOKUP(C620,'zones in city -fixed'!$A$2:$C$62,3,0)</f>
        <v>12660.552533667866</v>
      </c>
      <c r="H620" s="11">
        <f t="shared" ca="1" si="19"/>
        <v>-0.2855831070287419</v>
      </c>
    </row>
    <row r="621" spans="1:8" x14ac:dyDescent="0.25">
      <c r="A621" t="s">
        <v>263</v>
      </c>
      <c r="B621" t="s">
        <v>264</v>
      </c>
      <c r="C621" t="s">
        <v>2535</v>
      </c>
      <c r="D621" s="2">
        <v>8300000</v>
      </c>
      <c r="E621" s="7">
        <v>412</v>
      </c>
      <c r="F621" s="2">
        <f t="shared" si="18"/>
        <v>20145.631067961163</v>
      </c>
      <c r="G621" s="2">
        <f ca="1">VLOOKUP(C621,'zones in city -fixed'!$A$2:$C$62,3,0)</f>
        <v>13871.13082842366</v>
      </c>
      <c r="H621" s="11">
        <f t="shared" ca="1" si="19"/>
        <v>-0.31145712032403028</v>
      </c>
    </row>
    <row r="622" spans="1:8" x14ac:dyDescent="0.25">
      <c r="A622" t="s">
        <v>2208</v>
      </c>
      <c r="B622" t="s">
        <v>2209</v>
      </c>
      <c r="C622" t="s">
        <v>2564</v>
      </c>
      <c r="D622" s="2">
        <v>8800000</v>
      </c>
      <c r="E622" s="7">
        <v>398</v>
      </c>
      <c r="F622" s="2">
        <f t="shared" si="18"/>
        <v>22110.552763819094</v>
      </c>
      <c r="G622" s="2">
        <f ca="1">VLOOKUP(C622,'zones in city -fixed'!$A$2:$C$62,3,0)</f>
        <v>12026.342807614868</v>
      </c>
      <c r="H622" s="11">
        <f t="shared" ca="1" si="19"/>
        <v>-0.45608131392832751</v>
      </c>
    </row>
    <row r="623" spans="1:8" x14ac:dyDescent="0.25">
      <c r="A623" t="s">
        <v>359</v>
      </c>
      <c r="B623" t="s">
        <v>360</v>
      </c>
      <c r="C623" t="s">
        <v>2546</v>
      </c>
      <c r="D623" s="2">
        <v>50000000</v>
      </c>
      <c r="E623" s="8">
        <v>1200</v>
      </c>
      <c r="F623" s="2">
        <f t="shared" si="18"/>
        <v>41666.666666666664</v>
      </c>
      <c r="G623" s="2">
        <f ca="1">VLOOKUP(C623,'zones in city -fixed'!$A$2:$C$62,3,0)</f>
        <v>15070.292664304427</v>
      </c>
      <c r="H623" s="11">
        <f t="shared" ca="1" si="19"/>
        <v>-0.63831297605669368</v>
      </c>
    </row>
    <row r="624" spans="1:8" x14ac:dyDescent="0.25">
      <c r="A624" t="s">
        <v>1990</v>
      </c>
      <c r="B624" t="s">
        <v>744</v>
      </c>
      <c r="C624" t="s">
        <v>2551</v>
      </c>
      <c r="D624" s="2">
        <v>4100000</v>
      </c>
      <c r="E624" s="7">
        <v>290</v>
      </c>
      <c r="F624" s="2">
        <f t="shared" si="18"/>
        <v>14137.931034482759</v>
      </c>
      <c r="G624" s="2">
        <f ca="1">VLOOKUP(C624,'zones in city -fixed'!$A$2:$C$62,3,0)</f>
        <v>14041.397753695308</v>
      </c>
      <c r="H624" s="11">
        <f t="shared" ca="1" si="19"/>
        <v>-6.827963763014866E-3</v>
      </c>
    </row>
    <row r="625" spans="1:8" x14ac:dyDescent="0.25">
      <c r="A625" t="s">
        <v>1072</v>
      </c>
      <c r="B625" t="s">
        <v>1073</v>
      </c>
      <c r="C625" t="s">
        <v>2572</v>
      </c>
      <c r="D625" s="2">
        <v>4950000</v>
      </c>
      <c r="E625" s="7">
        <v>350</v>
      </c>
      <c r="F625" s="2">
        <f t="shared" si="18"/>
        <v>14142.857142857143</v>
      </c>
      <c r="G625" s="2">
        <f ca="1">VLOOKUP(C625,'zones in city -fixed'!$A$2:$C$62,3,0)</f>
        <v>15831.691924167773</v>
      </c>
      <c r="H625" s="11">
        <f t="shared" ca="1" si="19"/>
        <v>0.11941256029469094</v>
      </c>
    </row>
    <row r="626" spans="1:8" x14ac:dyDescent="0.25">
      <c r="A626" t="s">
        <v>1072</v>
      </c>
      <c r="B626" t="s">
        <v>915</v>
      </c>
      <c r="C626" t="s">
        <v>2571</v>
      </c>
      <c r="D626" s="2">
        <v>4900000</v>
      </c>
      <c r="E626" s="7">
        <v>350</v>
      </c>
      <c r="F626" s="2">
        <f t="shared" si="18"/>
        <v>14000</v>
      </c>
      <c r="G626" s="2">
        <f ca="1">VLOOKUP(C626,'zones in city -fixed'!$A$2:$C$62,3,0)</f>
        <v>15776.396472786832</v>
      </c>
      <c r="H626" s="11">
        <f t="shared" ca="1" si="19"/>
        <v>0.12688546234191644</v>
      </c>
    </row>
    <row r="627" spans="1:8" x14ac:dyDescent="0.25">
      <c r="A627" t="s">
        <v>1378</v>
      </c>
      <c r="B627" t="s">
        <v>1379</v>
      </c>
      <c r="C627" t="s">
        <v>2561</v>
      </c>
      <c r="D627" s="2">
        <v>6200000</v>
      </c>
      <c r="E627" s="7">
        <v>312</v>
      </c>
      <c r="F627" s="2">
        <f t="shared" si="18"/>
        <v>19871.794871794871</v>
      </c>
      <c r="G627" s="2">
        <f ca="1">VLOOKUP(C627,'zones in city -fixed'!$A$2:$C$62,3,0)</f>
        <v>15634.684731839357</v>
      </c>
      <c r="H627" s="11">
        <f t="shared" ca="1" si="19"/>
        <v>-0.21322231672034198</v>
      </c>
    </row>
    <row r="628" spans="1:8" x14ac:dyDescent="0.25">
      <c r="A628" t="s">
        <v>827</v>
      </c>
      <c r="B628" t="s">
        <v>828</v>
      </c>
      <c r="C628" t="s">
        <v>2537</v>
      </c>
      <c r="D628" s="2">
        <v>5300000</v>
      </c>
      <c r="E628" s="7">
        <v>407</v>
      </c>
      <c r="F628" s="2">
        <f t="shared" si="18"/>
        <v>13022.113022113022</v>
      </c>
      <c r="G628" s="2">
        <f ca="1">VLOOKUP(C628,'zones in city -fixed'!$A$2:$C$62,3,0)</f>
        <v>13960.937187345806</v>
      </c>
      <c r="H628" s="11">
        <f t="shared" ca="1" si="19"/>
        <v>7.2094610424479733E-2</v>
      </c>
    </row>
    <row r="629" spans="1:8" x14ac:dyDescent="0.25">
      <c r="A629" t="s">
        <v>1365</v>
      </c>
      <c r="B629" t="s">
        <v>1366</v>
      </c>
      <c r="C629" t="s">
        <v>2584</v>
      </c>
      <c r="D629" s="2">
        <v>4500000</v>
      </c>
      <c r="E629" s="7">
        <v>290</v>
      </c>
      <c r="F629" s="2">
        <f t="shared" si="18"/>
        <v>15517.241379310344</v>
      </c>
      <c r="G629" s="2">
        <f ca="1">VLOOKUP(C629,'zones in city -fixed'!$A$2:$C$62,3,0)</f>
        <v>14834.240700208582</v>
      </c>
      <c r="H629" s="11">
        <f t="shared" ca="1" si="19"/>
        <v>-4.4015599319891296E-2</v>
      </c>
    </row>
    <row r="630" spans="1:8" x14ac:dyDescent="0.25">
      <c r="A630" t="s">
        <v>2225</v>
      </c>
      <c r="B630" t="s">
        <v>2226</v>
      </c>
      <c r="C630" t="s">
        <v>2535</v>
      </c>
      <c r="D630" s="2">
        <v>1995000</v>
      </c>
      <c r="E630" s="7">
        <v>246</v>
      </c>
      <c r="F630" s="2">
        <f t="shared" si="18"/>
        <v>8109.7560975609758</v>
      </c>
      <c r="G630" s="2">
        <f ca="1">VLOOKUP(C630,'zones in city -fixed'!$A$2:$C$62,3,0)</f>
        <v>13871.13082842366</v>
      </c>
      <c r="H630" s="11">
        <f t="shared" ca="1" si="19"/>
        <v>0.71042515478306778</v>
      </c>
    </row>
    <row r="631" spans="1:8" x14ac:dyDescent="0.25">
      <c r="A631" t="s">
        <v>1251</v>
      </c>
      <c r="B631" t="s">
        <v>1252</v>
      </c>
      <c r="C631" t="s">
        <v>2540</v>
      </c>
      <c r="D631" s="2">
        <v>4200000</v>
      </c>
      <c r="E631" s="7">
        <v>279</v>
      </c>
      <c r="F631" s="2">
        <f t="shared" si="18"/>
        <v>15053.763440860215</v>
      </c>
      <c r="G631" s="2">
        <f ca="1">VLOOKUP(C631,'zones in city -fixed'!$A$2:$C$62,3,0)</f>
        <v>14230.400156593732</v>
      </c>
      <c r="H631" s="11">
        <f t="shared" ca="1" si="19"/>
        <v>-5.4694846740559244E-2</v>
      </c>
    </row>
    <row r="632" spans="1:8" x14ac:dyDescent="0.25">
      <c r="A632" t="s">
        <v>595</v>
      </c>
      <c r="B632" t="s">
        <v>596</v>
      </c>
      <c r="C632" t="s">
        <v>2538</v>
      </c>
      <c r="D632" s="2">
        <v>3600000</v>
      </c>
      <c r="E632" s="7">
        <v>217</v>
      </c>
      <c r="F632" s="2">
        <f t="shared" si="18"/>
        <v>16589.861751152075</v>
      </c>
      <c r="G632" s="2">
        <f ca="1">VLOOKUP(C632,'zones in city -fixed'!$A$2:$C$62,3,0)</f>
        <v>15873.658110797927</v>
      </c>
      <c r="H632" s="11">
        <f t="shared" ca="1" si="19"/>
        <v>-4.3171163876902785E-2</v>
      </c>
    </row>
    <row r="633" spans="1:8" x14ac:dyDescent="0.25">
      <c r="A633" t="s">
        <v>1720</v>
      </c>
      <c r="B633" t="s">
        <v>1721</v>
      </c>
      <c r="C633" t="s">
        <v>2548</v>
      </c>
      <c r="D633" s="2">
        <v>3400000</v>
      </c>
      <c r="E633" s="7">
        <v>228</v>
      </c>
      <c r="F633" s="2">
        <f t="shared" si="18"/>
        <v>14912.280701754386</v>
      </c>
      <c r="G633" s="2">
        <f ca="1">VLOOKUP(C633,'zones in city -fixed'!$A$2:$C$62,3,0)</f>
        <v>12023.108649611431</v>
      </c>
      <c r="H633" s="11">
        <f t="shared" ca="1" si="19"/>
        <v>-0.19374447879076284</v>
      </c>
    </row>
    <row r="634" spans="1:8" x14ac:dyDescent="0.25">
      <c r="A634" t="s">
        <v>1455</v>
      </c>
      <c r="B634" t="s">
        <v>1456</v>
      </c>
      <c r="C634" t="s">
        <v>2535</v>
      </c>
      <c r="D634" s="2">
        <v>1800000</v>
      </c>
      <c r="E634" s="7">
        <v>360</v>
      </c>
      <c r="F634" s="2">
        <f t="shared" si="18"/>
        <v>5000</v>
      </c>
      <c r="G634" s="2">
        <f ca="1">VLOOKUP(C634,'zones in city -fixed'!$A$2:$C$62,3,0)</f>
        <v>13871.13082842366</v>
      </c>
      <c r="H634" s="11">
        <f t="shared" ca="1" si="19"/>
        <v>1.7742261656847322</v>
      </c>
    </row>
    <row r="635" spans="1:8" x14ac:dyDescent="0.25">
      <c r="A635" t="s">
        <v>484</v>
      </c>
      <c r="B635" t="s">
        <v>2608</v>
      </c>
      <c r="C635" t="s">
        <v>2579</v>
      </c>
      <c r="D635" s="2">
        <v>5600000</v>
      </c>
      <c r="E635" s="7">
        <v>312</v>
      </c>
      <c r="F635" s="2">
        <f t="shared" ref="F635:F698" si="20">D635/E635</f>
        <v>17948.717948717949</v>
      </c>
      <c r="G635" s="2">
        <f ca="1">VLOOKUP(C635,'zones in city -fixed'!$A$2:$C$62,3,0)</f>
        <v>15569.711162321737</v>
      </c>
      <c r="H635" s="11">
        <f t="shared" ref="H635:H698" ca="1" si="21">G635/F635-1</f>
        <v>-0.13254466381350327</v>
      </c>
    </row>
    <row r="636" spans="1:8" x14ac:dyDescent="0.25">
      <c r="A636" t="s">
        <v>561</v>
      </c>
      <c r="B636" t="s">
        <v>562</v>
      </c>
      <c r="C636" t="s">
        <v>2579</v>
      </c>
      <c r="D636" s="2">
        <v>4500000</v>
      </c>
      <c r="E636" s="7">
        <v>267</v>
      </c>
      <c r="F636" s="2">
        <f t="shared" si="20"/>
        <v>16853.932584269663</v>
      </c>
      <c r="G636" s="2">
        <f ca="1">VLOOKUP(C636,'zones in city -fixed'!$A$2:$C$62,3,0)</f>
        <v>15569.711162321737</v>
      </c>
      <c r="H636" s="11">
        <f t="shared" ca="1" si="21"/>
        <v>-7.6197137702243678E-2</v>
      </c>
    </row>
    <row r="637" spans="1:8" x14ac:dyDescent="0.25">
      <c r="A637" t="s">
        <v>399</v>
      </c>
      <c r="B637" t="s">
        <v>400</v>
      </c>
      <c r="C637" t="s">
        <v>2538</v>
      </c>
      <c r="D637" s="2">
        <v>3300000</v>
      </c>
      <c r="E637" s="7">
        <v>240</v>
      </c>
      <c r="F637" s="2">
        <f t="shared" si="20"/>
        <v>13750</v>
      </c>
      <c r="G637" s="2">
        <f ca="1">VLOOKUP(C637,'zones in city -fixed'!$A$2:$C$62,3,0)</f>
        <v>15873.658110797927</v>
      </c>
      <c r="H637" s="11">
        <f t="shared" ca="1" si="21"/>
        <v>0.15444786260348553</v>
      </c>
    </row>
    <row r="638" spans="1:8" x14ac:dyDescent="0.25">
      <c r="A638" t="s">
        <v>511</v>
      </c>
      <c r="B638" t="s">
        <v>565</v>
      </c>
      <c r="C638" t="s">
        <v>2540</v>
      </c>
      <c r="D638" s="2">
        <v>4200000</v>
      </c>
      <c r="E638" s="7">
        <v>257</v>
      </c>
      <c r="F638" s="2">
        <f t="shared" si="20"/>
        <v>16342.412451361868</v>
      </c>
      <c r="G638" s="2">
        <f ca="1">VLOOKUP(C638,'zones in city -fixed'!$A$2:$C$62,3,0)</f>
        <v>14230.400156593732</v>
      </c>
      <c r="H638" s="11">
        <f t="shared" ca="1" si="21"/>
        <v>-0.12923503803700254</v>
      </c>
    </row>
    <row r="639" spans="1:8" x14ac:dyDescent="0.25">
      <c r="A639" t="s">
        <v>511</v>
      </c>
      <c r="B639" t="s">
        <v>512</v>
      </c>
      <c r="C639" t="s">
        <v>2540</v>
      </c>
      <c r="D639" s="2">
        <v>5900000</v>
      </c>
      <c r="E639" s="7">
        <v>271</v>
      </c>
      <c r="F639" s="2">
        <f t="shared" si="20"/>
        <v>21771.21771217712</v>
      </c>
      <c r="G639" s="2">
        <f ca="1">VLOOKUP(C639,'zones in city -fixed'!$A$2:$C$62,3,0)</f>
        <v>14230.400156593732</v>
      </c>
      <c r="H639" s="11">
        <f t="shared" ca="1" si="21"/>
        <v>-0.34636636568866075</v>
      </c>
    </row>
    <row r="640" spans="1:8" x14ac:dyDescent="0.25">
      <c r="A640" t="s">
        <v>1347</v>
      </c>
      <c r="B640" t="s">
        <v>1348</v>
      </c>
      <c r="C640" t="s">
        <v>2584</v>
      </c>
      <c r="D640" s="2">
        <v>3200000</v>
      </c>
      <c r="E640" s="7">
        <v>210</v>
      </c>
      <c r="F640" s="2">
        <f t="shared" si="20"/>
        <v>15238.095238095239</v>
      </c>
      <c r="G640" s="2">
        <f ca="1">VLOOKUP(C640,'zones in city -fixed'!$A$2:$C$62,3,0)</f>
        <v>14834.240700208582</v>
      </c>
      <c r="H640" s="11">
        <f t="shared" ca="1" si="21"/>
        <v>-2.6502954048811866E-2</v>
      </c>
    </row>
    <row r="641" spans="1:8" x14ac:dyDescent="0.25">
      <c r="A641" t="s">
        <v>493</v>
      </c>
      <c r="B641" t="s">
        <v>494</v>
      </c>
      <c r="C641" t="s">
        <v>2556</v>
      </c>
      <c r="D641" s="2">
        <v>8730000</v>
      </c>
      <c r="E641" s="7">
        <v>487</v>
      </c>
      <c r="F641" s="2">
        <f t="shared" si="20"/>
        <v>17926.078028747434</v>
      </c>
      <c r="G641" s="2">
        <f ca="1">VLOOKUP(C641,'zones in city -fixed'!$A$2:$C$62,3,0)</f>
        <v>14494.3016854457</v>
      </c>
      <c r="H641" s="11">
        <f t="shared" ca="1" si="21"/>
        <v>-0.19144044435142549</v>
      </c>
    </row>
    <row r="642" spans="1:8" x14ac:dyDescent="0.25">
      <c r="A642" t="s">
        <v>989</v>
      </c>
      <c r="B642" t="s">
        <v>990</v>
      </c>
      <c r="C642" t="s">
        <v>2538</v>
      </c>
      <c r="D642" s="2">
        <v>2150000</v>
      </c>
      <c r="E642" s="7">
        <v>273</v>
      </c>
      <c r="F642" s="2">
        <f t="shared" si="20"/>
        <v>7875.4578754578752</v>
      </c>
      <c r="G642" s="2">
        <f ca="1">VLOOKUP(C642,'zones in city -fixed'!$A$2:$C$62,3,0)</f>
        <v>15873.658110797927</v>
      </c>
      <c r="H642" s="11">
        <f t="shared" ca="1" si="21"/>
        <v>1.015585425231551</v>
      </c>
    </row>
    <row r="643" spans="1:8" x14ac:dyDescent="0.25">
      <c r="A643" t="s">
        <v>418</v>
      </c>
      <c r="B643" t="s">
        <v>1316</v>
      </c>
      <c r="C643" t="s">
        <v>2636</v>
      </c>
      <c r="D643" s="2">
        <v>980000</v>
      </c>
      <c r="E643" s="7">
        <v>146</v>
      </c>
      <c r="F643" s="2">
        <f t="shared" si="20"/>
        <v>6712.3287671232874</v>
      </c>
      <c r="G643" s="2">
        <f ca="1">VLOOKUP(C643,'zones in city -fixed'!$A$2:$C$62,3,0)</f>
        <v>18188.602965659935</v>
      </c>
      <c r="H643" s="11">
        <f t="shared" ca="1" si="21"/>
        <v>1.7097306459044392</v>
      </c>
    </row>
    <row r="644" spans="1:8" x14ac:dyDescent="0.25">
      <c r="A644" t="s">
        <v>418</v>
      </c>
      <c r="B644" t="s">
        <v>1652</v>
      </c>
      <c r="C644" t="s">
        <v>2536</v>
      </c>
      <c r="D644" s="2">
        <v>580000</v>
      </c>
      <c r="E644" s="7">
        <v>56</v>
      </c>
      <c r="F644" s="2">
        <f t="shared" si="20"/>
        <v>10357.142857142857</v>
      </c>
      <c r="G644" s="2">
        <f ca="1">VLOOKUP(C644,'zones in city -fixed'!$A$2:$C$62,3,0)</f>
        <v>15569.49535414755</v>
      </c>
      <c r="H644" s="11">
        <f t="shared" ca="1" si="21"/>
        <v>0.50326162040045319</v>
      </c>
    </row>
    <row r="645" spans="1:8" x14ac:dyDescent="0.25">
      <c r="A645" t="s">
        <v>418</v>
      </c>
      <c r="B645" t="s">
        <v>1669</v>
      </c>
      <c r="C645" t="s">
        <v>2595</v>
      </c>
      <c r="D645" s="2">
        <v>1500000</v>
      </c>
      <c r="E645" s="7">
        <v>116</v>
      </c>
      <c r="F645" s="2">
        <f t="shared" si="20"/>
        <v>12931.034482758621</v>
      </c>
      <c r="G645" s="2">
        <f ca="1">VLOOKUP(C645,'zones in city -fixed'!$A$2:$C$62,3,0)</f>
        <v>12655.873606584089</v>
      </c>
      <c r="H645" s="11">
        <f t="shared" ca="1" si="21"/>
        <v>-2.1279107757497084E-2</v>
      </c>
    </row>
    <row r="646" spans="1:8" x14ac:dyDescent="0.25">
      <c r="A646" t="s">
        <v>418</v>
      </c>
      <c r="B646" t="s">
        <v>927</v>
      </c>
      <c r="C646" t="s">
        <v>2571</v>
      </c>
      <c r="D646" s="2">
        <v>2050000</v>
      </c>
      <c r="E646" s="7">
        <v>171</v>
      </c>
      <c r="F646" s="2">
        <f t="shared" si="20"/>
        <v>11988.304093567251</v>
      </c>
      <c r="G646" s="2">
        <f ca="1">VLOOKUP(C646,'zones in city -fixed'!$A$2:$C$62,3,0)</f>
        <v>15776.396472786832</v>
      </c>
      <c r="H646" s="11">
        <f t="shared" ca="1" si="21"/>
        <v>0.31598233992514557</v>
      </c>
    </row>
    <row r="647" spans="1:8" x14ac:dyDescent="0.25">
      <c r="A647" t="s">
        <v>418</v>
      </c>
      <c r="B647" t="s">
        <v>419</v>
      </c>
      <c r="C647" t="s">
        <v>2596</v>
      </c>
      <c r="D647" s="2">
        <v>1150000</v>
      </c>
      <c r="E647" s="7">
        <v>90</v>
      </c>
      <c r="F647" s="2">
        <f t="shared" si="20"/>
        <v>12777.777777777777</v>
      </c>
      <c r="G647" s="2">
        <f ca="1">VLOOKUP(C647,'zones in city -fixed'!$A$2:$C$62,3,0)</f>
        <v>13858.891487529676</v>
      </c>
      <c r="H647" s="11">
        <f t="shared" ca="1" si="21"/>
        <v>8.4608899024061657E-2</v>
      </c>
    </row>
    <row r="648" spans="1:8" x14ac:dyDescent="0.25">
      <c r="A648" t="s">
        <v>626</v>
      </c>
      <c r="B648" t="s">
        <v>627</v>
      </c>
      <c r="C648" t="s">
        <v>2563</v>
      </c>
      <c r="D648" s="2">
        <v>1650000</v>
      </c>
      <c r="E648" s="7">
        <v>144</v>
      </c>
      <c r="F648" s="2">
        <f t="shared" si="20"/>
        <v>11458.333333333334</v>
      </c>
      <c r="G648" s="2">
        <f ca="1">VLOOKUP(C648,'zones in city -fixed'!$A$2:$C$62,3,0)</f>
        <v>14326.182369788621</v>
      </c>
      <c r="H648" s="11">
        <f t="shared" ca="1" si="21"/>
        <v>0.25028500681791588</v>
      </c>
    </row>
    <row r="649" spans="1:8" x14ac:dyDescent="0.25">
      <c r="A649" t="s">
        <v>524</v>
      </c>
      <c r="B649" t="s">
        <v>525</v>
      </c>
      <c r="C649" t="s">
        <v>2562</v>
      </c>
      <c r="D649" s="2">
        <v>1500000</v>
      </c>
      <c r="E649" s="7">
        <v>149</v>
      </c>
      <c r="F649" s="2">
        <f t="shared" si="20"/>
        <v>10067.114093959732</v>
      </c>
      <c r="G649" s="2">
        <f ca="1">VLOOKUP(C649,'zones in city -fixed'!$A$2:$C$62,3,0)</f>
        <v>20895.544799603838</v>
      </c>
      <c r="H649" s="11">
        <f t="shared" ca="1" si="21"/>
        <v>1.0756241167606477</v>
      </c>
    </row>
    <row r="650" spans="1:8" x14ac:dyDescent="0.25">
      <c r="A650" t="s">
        <v>1200</v>
      </c>
      <c r="B650" t="s">
        <v>1437</v>
      </c>
      <c r="C650" t="s">
        <v>2566</v>
      </c>
      <c r="D650" s="2">
        <v>1790000</v>
      </c>
      <c r="E650" s="7">
        <v>127</v>
      </c>
      <c r="F650" s="2">
        <f t="shared" si="20"/>
        <v>14094.488188976378</v>
      </c>
      <c r="G650" s="2">
        <f ca="1">VLOOKUP(C650,'zones in city -fixed'!$A$2:$C$62,3,0)</f>
        <v>15600.580770122673</v>
      </c>
      <c r="H650" s="11">
        <f t="shared" ca="1" si="21"/>
        <v>0.10685684793607786</v>
      </c>
    </row>
    <row r="651" spans="1:8" x14ac:dyDescent="0.25">
      <c r="A651" t="s">
        <v>1200</v>
      </c>
      <c r="B651" t="s">
        <v>1201</v>
      </c>
      <c r="C651" t="s">
        <v>2574</v>
      </c>
      <c r="D651" s="2">
        <v>2410000</v>
      </c>
      <c r="E651" s="7">
        <v>182</v>
      </c>
      <c r="F651" s="2">
        <f t="shared" si="20"/>
        <v>13241.758241758242</v>
      </c>
      <c r="G651" s="2">
        <f ca="1">VLOOKUP(C651,'zones in city -fixed'!$A$2:$C$62,3,0)</f>
        <v>12482.2830703172</v>
      </c>
      <c r="H651" s="11">
        <f t="shared" ca="1" si="21"/>
        <v>-5.7354556515464505E-2</v>
      </c>
    </row>
    <row r="652" spans="1:8" x14ac:dyDescent="0.25">
      <c r="A652" t="s">
        <v>1460</v>
      </c>
      <c r="B652" t="s">
        <v>1461</v>
      </c>
      <c r="C652" t="s">
        <v>2587</v>
      </c>
      <c r="D652" s="2">
        <v>1100000</v>
      </c>
      <c r="E652" s="7">
        <v>115</v>
      </c>
      <c r="F652" s="2">
        <f t="shared" si="20"/>
        <v>9565.217391304348</v>
      </c>
      <c r="G652" s="2">
        <f ca="1">VLOOKUP(C652,'zones in city -fixed'!$A$2:$C$62,3,0)</f>
        <v>15728.974608564533</v>
      </c>
      <c r="H652" s="11">
        <f t="shared" ca="1" si="21"/>
        <v>0.64439279998629195</v>
      </c>
    </row>
    <row r="653" spans="1:8" x14ac:dyDescent="0.25">
      <c r="A653" t="s">
        <v>1248</v>
      </c>
      <c r="B653" t="s">
        <v>1249</v>
      </c>
      <c r="C653" t="s">
        <v>2587</v>
      </c>
      <c r="D653" s="2">
        <v>1150000</v>
      </c>
      <c r="E653" s="7">
        <v>94</v>
      </c>
      <c r="F653" s="2">
        <f t="shared" si="20"/>
        <v>12234.04255319149</v>
      </c>
      <c r="G653" s="2">
        <f ca="1">VLOOKUP(C653,'zones in city -fixed'!$A$2:$C$62,3,0)</f>
        <v>15728.974608564533</v>
      </c>
      <c r="H653" s="11">
        <f t="shared" ca="1" si="21"/>
        <v>0.28567270713483994</v>
      </c>
    </row>
    <row r="654" spans="1:8" x14ac:dyDescent="0.25">
      <c r="A654" t="s">
        <v>1587</v>
      </c>
      <c r="B654" t="s">
        <v>1588</v>
      </c>
      <c r="C654" t="s">
        <v>2587</v>
      </c>
      <c r="D654" s="2">
        <v>1400000</v>
      </c>
      <c r="E654" s="7">
        <v>114</v>
      </c>
      <c r="F654" s="2">
        <f t="shared" si="20"/>
        <v>12280.701754385966</v>
      </c>
      <c r="G654" s="2">
        <f ca="1">VLOOKUP(C654,'zones in city -fixed'!$A$2:$C$62,3,0)</f>
        <v>15728.974608564533</v>
      </c>
      <c r="H654" s="11">
        <f t="shared" ca="1" si="21"/>
        <v>0.28078793241168332</v>
      </c>
    </row>
    <row r="655" spans="1:8" x14ac:dyDescent="0.25">
      <c r="A655" t="s">
        <v>1007</v>
      </c>
      <c r="B655" t="s">
        <v>1008</v>
      </c>
      <c r="C655" t="s">
        <v>2563</v>
      </c>
      <c r="D655" s="2">
        <v>2200000</v>
      </c>
      <c r="E655" s="7">
        <v>255</v>
      </c>
      <c r="F655" s="2">
        <f t="shared" si="20"/>
        <v>8627.4509803921574</v>
      </c>
      <c r="G655" s="2">
        <f ca="1">VLOOKUP(C655,'zones in city -fixed'!$A$2:$C$62,3,0)</f>
        <v>14326.182369788621</v>
      </c>
      <c r="H655" s="11">
        <f t="shared" ca="1" si="21"/>
        <v>0.66053477468004473</v>
      </c>
    </row>
    <row r="656" spans="1:8" x14ac:dyDescent="0.25">
      <c r="A656" t="s">
        <v>449</v>
      </c>
      <c r="B656" t="s">
        <v>450</v>
      </c>
      <c r="C656" t="s">
        <v>2568</v>
      </c>
      <c r="D656" s="2">
        <v>2450000</v>
      </c>
      <c r="E656" s="7">
        <v>263</v>
      </c>
      <c r="F656" s="2">
        <f t="shared" si="20"/>
        <v>9315.5893536121675</v>
      </c>
      <c r="G656" s="2">
        <f ca="1">VLOOKUP(C656,'zones in city -fixed'!$A$2:$C$62,3,0)</f>
        <v>13918.247993260416</v>
      </c>
      <c r="H656" s="11">
        <f t="shared" ca="1" si="21"/>
        <v>0.49408131519489373</v>
      </c>
    </row>
    <row r="657" spans="1:8" x14ac:dyDescent="0.25">
      <c r="A657" t="s">
        <v>1826</v>
      </c>
      <c r="B657" t="s">
        <v>1827</v>
      </c>
      <c r="C657" t="s">
        <v>2575</v>
      </c>
      <c r="D657" s="2">
        <v>1369000</v>
      </c>
      <c r="E657" s="7">
        <v>93</v>
      </c>
      <c r="F657" s="2">
        <f t="shared" si="20"/>
        <v>14720.430107526881</v>
      </c>
      <c r="G657" s="2">
        <f ca="1">VLOOKUP(C657,'zones in city -fixed'!$A$2:$C$62,3,0)</f>
        <v>14033.347645222477</v>
      </c>
      <c r="H657" s="11">
        <f t="shared" ca="1" si="21"/>
        <v>-4.6675433889196261E-2</v>
      </c>
    </row>
    <row r="658" spans="1:8" x14ac:dyDescent="0.25">
      <c r="A658" t="s">
        <v>557</v>
      </c>
      <c r="B658" t="s">
        <v>558</v>
      </c>
      <c r="C658" t="s">
        <v>2542</v>
      </c>
      <c r="D658" s="2">
        <v>2250000</v>
      </c>
      <c r="E658" s="7">
        <v>229</v>
      </c>
      <c r="F658" s="2">
        <f t="shared" si="20"/>
        <v>9825.3275109170299</v>
      </c>
      <c r="G658" s="2">
        <f ca="1">VLOOKUP(C658,'zones in city -fixed'!$A$2:$C$62,3,0)</f>
        <v>14501.376334153272</v>
      </c>
      <c r="H658" s="11">
        <f t="shared" ca="1" si="21"/>
        <v>0.47591785800937747</v>
      </c>
    </row>
    <row r="659" spans="1:8" x14ac:dyDescent="0.25">
      <c r="A659" t="s">
        <v>391</v>
      </c>
      <c r="B659" t="s">
        <v>392</v>
      </c>
      <c r="C659" t="s">
        <v>2572</v>
      </c>
      <c r="D659" s="2">
        <v>12100000</v>
      </c>
      <c r="E659" s="7">
        <v>570</v>
      </c>
      <c r="F659" s="2">
        <f t="shared" si="20"/>
        <v>21228.070175438595</v>
      </c>
      <c r="G659" s="2">
        <f ca="1">VLOOKUP(C659,'zones in city -fixed'!$A$2:$C$62,3,0)</f>
        <v>15831.691924167773</v>
      </c>
      <c r="H659" s="11">
        <f t="shared" ca="1" si="21"/>
        <v>-0.25420955398548506</v>
      </c>
    </row>
    <row r="660" spans="1:8" x14ac:dyDescent="0.25">
      <c r="A660" t="s">
        <v>1277</v>
      </c>
      <c r="B660" t="s">
        <v>1278</v>
      </c>
      <c r="C660" t="s">
        <v>2596</v>
      </c>
      <c r="D660" s="2">
        <v>4231000</v>
      </c>
      <c r="E660" s="7">
        <v>274</v>
      </c>
      <c r="F660" s="2">
        <f t="shared" si="20"/>
        <v>15441.605839416059</v>
      </c>
      <c r="G660" s="2">
        <f ca="1">VLOOKUP(C660,'zones in city -fixed'!$A$2:$C$62,3,0)</f>
        <v>13858.891487529676</v>
      </c>
      <c r="H660" s="11">
        <f t="shared" ca="1" si="21"/>
        <v>-0.10249674602147696</v>
      </c>
    </row>
    <row r="661" spans="1:8" x14ac:dyDescent="0.25">
      <c r="A661" t="s">
        <v>1277</v>
      </c>
      <c r="B661" t="s">
        <v>1278</v>
      </c>
      <c r="C661" t="s">
        <v>2596</v>
      </c>
      <c r="D661" s="2">
        <v>4460000</v>
      </c>
      <c r="E661" s="7">
        <v>270</v>
      </c>
      <c r="F661" s="2">
        <f t="shared" si="20"/>
        <v>16518.518518518518</v>
      </c>
      <c r="G661" s="2">
        <f ca="1">VLOOKUP(C661,'zones in city -fixed'!$A$2:$C$62,3,0)</f>
        <v>13858.891487529676</v>
      </c>
      <c r="H661" s="11">
        <f t="shared" ca="1" si="21"/>
        <v>-0.16100881129304656</v>
      </c>
    </row>
    <row r="662" spans="1:8" x14ac:dyDescent="0.25">
      <c r="A662" t="s">
        <v>911</v>
      </c>
      <c r="B662" t="s">
        <v>912</v>
      </c>
      <c r="C662" t="s">
        <v>2596</v>
      </c>
      <c r="D662" s="2">
        <v>4650000</v>
      </c>
      <c r="E662" s="7">
        <v>263</v>
      </c>
      <c r="F662" s="2">
        <f t="shared" si="20"/>
        <v>17680.608365019012</v>
      </c>
      <c r="G662" s="2">
        <f ca="1">VLOOKUP(C662,'zones in city -fixed'!$A$2:$C$62,3,0)</f>
        <v>13858.891487529676</v>
      </c>
      <c r="H662" s="11">
        <f t="shared" ca="1" si="21"/>
        <v>-0.21615301909240758</v>
      </c>
    </row>
    <row r="663" spans="1:8" x14ac:dyDescent="0.25">
      <c r="A663" t="s">
        <v>233</v>
      </c>
      <c r="B663" t="s">
        <v>234</v>
      </c>
      <c r="C663" t="s">
        <v>2556</v>
      </c>
      <c r="D663" s="2">
        <v>5700000</v>
      </c>
      <c r="E663" s="7">
        <v>353</v>
      </c>
      <c r="F663" s="2">
        <f t="shared" si="20"/>
        <v>16147.308781869688</v>
      </c>
      <c r="G663" s="2">
        <f ca="1">VLOOKUP(C663,'zones in city -fixed'!$A$2:$C$62,3,0)</f>
        <v>14494.3016854457</v>
      </c>
      <c r="H663" s="11">
        <f t="shared" ca="1" si="21"/>
        <v>-0.10237043948029256</v>
      </c>
    </row>
    <row r="664" spans="1:8" x14ac:dyDescent="0.25">
      <c r="A664" t="s">
        <v>410</v>
      </c>
      <c r="B664" t="s">
        <v>1907</v>
      </c>
      <c r="C664" t="s">
        <v>2553</v>
      </c>
      <c r="D664" s="2">
        <v>4000000</v>
      </c>
      <c r="E664" s="7">
        <v>363</v>
      </c>
      <c r="F664" s="2">
        <f t="shared" si="20"/>
        <v>11019.283746556473</v>
      </c>
      <c r="G664" s="2">
        <f ca="1">VLOOKUP(C664,'zones in city -fixed'!$A$2:$C$62,3,0)</f>
        <v>15515.58281625989</v>
      </c>
      <c r="H664" s="11">
        <f t="shared" ca="1" si="21"/>
        <v>0.40803914057558499</v>
      </c>
    </row>
    <row r="665" spans="1:8" x14ac:dyDescent="0.25">
      <c r="A665" t="s">
        <v>410</v>
      </c>
      <c r="B665" t="s">
        <v>587</v>
      </c>
      <c r="C665" t="s">
        <v>2553</v>
      </c>
      <c r="D665" s="2">
        <v>4300000</v>
      </c>
      <c r="E665" s="7">
        <v>356</v>
      </c>
      <c r="F665" s="2">
        <f t="shared" si="20"/>
        <v>12078.651685393259</v>
      </c>
      <c r="G665" s="2">
        <f ca="1">VLOOKUP(C665,'zones in city -fixed'!$A$2:$C$62,3,0)</f>
        <v>15515.58281625989</v>
      </c>
      <c r="H665" s="11">
        <f t="shared" ca="1" si="21"/>
        <v>0.28454592618337693</v>
      </c>
    </row>
    <row r="666" spans="1:8" x14ac:dyDescent="0.25">
      <c r="A666" t="s">
        <v>410</v>
      </c>
      <c r="B666" t="s">
        <v>411</v>
      </c>
      <c r="C666" t="s">
        <v>2553</v>
      </c>
      <c r="D666" s="2">
        <v>3400000</v>
      </c>
      <c r="E666" s="7">
        <v>226</v>
      </c>
      <c r="F666" s="2">
        <f t="shared" si="20"/>
        <v>15044.247787610619</v>
      </c>
      <c r="G666" s="2">
        <f ca="1">VLOOKUP(C666,'zones in city -fixed'!$A$2:$C$62,3,0)</f>
        <v>15515.58281625989</v>
      </c>
      <c r="H666" s="11">
        <f t="shared" ca="1" si="21"/>
        <v>3.1329916610216335E-2</v>
      </c>
    </row>
    <row r="667" spans="1:8" x14ac:dyDescent="0.25">
      <c r="A667" t="s">
        <v>204</v>
      </c>
      <c r="B667" t="s">
        <v>205</v>
      </c>
      <c r="C667" t="s">
        <v>2546</v>
      </c>
      <c r="D667" s="2">
        <v>4350000</v>
      </c>
      <c r="E667" s="7">
        <v>386</v>
      </c>
      <c r="F667" s="2">
        <f t="shared" si="20"/>
        <v>11269.430051813471</v>
      </c>
      <c r="G667" s="2">
        <f ca="1">VLOOKUP(C667,'zones in city -fixed'!$A$2:$C$62,3,0)</f>
        <v>15070.292664304427</v>
      </c>
      <c r="H667" s="11">
        <f t="shared" ca="1" si="21"/>
        <v>0.3372719467635652</v>
      </c>
    </row>
    <row r="668" spans="1:8" x14ac:dyDescent="0.25">
      <c r="A668" t="s">
        <v>204</v>
      </c>
      <c r="B668" t="s">
        <v>543</v>
      </c>
      <c r="C668" t="s">
        <v>2546</v>
      </c>
      <c r="D668" s="2">
        <v>6400000</v>
      </c>
      <c r="E668" s="7">
        <v>324</v>
      </c>
      <c r="F668" s="2">
        <f t="shared" si="20"/>
        <v>19753.086419753086</v>
      </c>
      <c r="G668" s="2">
        <f ca="1">VLOOKUP(C668,'zones in city -fixed'!$A$2:$C$62,3,0)</f>
        <v>15070.292664304427</v>
      </c>
      <c r="H668" s="11">
        <f t="shared" ca="1" si="21"/>
        <v>-0.23706643386958837</v>
      </c>
    </row>
    <row r="669" spans="1:8" x14ac:dyDescent="0.25">
      <c r="A669" t="s">
        <v>204</v>
      </c>
      <c r="B669" t="s">
        <v>478</v>
      </c>
      <c r="C669" t="s">
        <v>2537</v>
      </c>
      <c r="D669" s="2">
        <v>10000000</v>
      </c>
      <c r="E669" s="7">
        <v>443</v>
      </c>
      <c r="F669" s="2">
        <f t="shared" si="20"/>
        <v>22573.363431151243</v>
      </c>
      <c r="G669" s="2">
        <f ca="1">VLOOKUP(C669,'zones in city -fixed'!$A$2:$C$62,3,0)</f>
        <v>13960.937187345806</v>
      </c>
      <c r="H669" s="11">
        <f t="shared" ca="1" si="21"/>
        <v>-0.38153048260058087</v>
      </c>
    </row>
    <row r="670" spans="1:8" x14ac:dyDescent="0.25">
      <c r="A670" t="s">
        <v>975</v>
      </c>
      <c r="B670" t="s">
        <v>976</v>
      </c>
      <c r="C670" t="s">
        <v>2534</v>
      </c>
      <c r="D670" s="2">
        <v>1350000</v>
      </c>
      <c r="E670" s="7">
        <v>223</v>
      </c>
      <c r="F670" s="2">
        <f t="shared" si="20"/>
        <v>6053.8116591928247</v>
      </c>
      <c r="G670" s="2">
        <f ca="1">VLOOKUP(C670,'zones in city -fixed'!$A$2:$C$62,3,0)</f>
        <v>13635.711513374365</v>
      </c>
      <c r="H670" s="11">
        <f t="shared" ca="1" si="21"/>
        <v>1.2524175314685064</v>
      </c>
    </row>
    <row r="671" spans="1:8" x14ac:dyDescent="0.25">
      <c r="A671" t="s">
        <v>1788</v>
      </c>
      <c r="B671" t="s">
        <v>1789</v>
      </c>
      <c r="C671" t="s">
        <v>2534</v>
      </c>
      <c r="D671" s="2">
        <v>990000</v>
      </c>
      <c r="E671" s="7">
        <v>98</v>
      </c>
      <c r="F671" s="2">
        <f t="shared" si="20"/>
        <v>10102.040816326531</v>
      </c>
      <c r="G671" s="2">
        <f ca="1">VLOOKUP(C671,'zones in city -fixed'!$A$2:$C$62,3,0)</f>
        <v>13635.711513374365</v>
      </c>
      <c r="H671" s="11">
        <f t="shared" ca="1" si="21"/>
        <v>0.34979770536433108</v>
      </c>
    </row>
    <row r="672" spans="1:8" x14ac:dyDescent="0.25">
      <c r="A672" t="s">
        <v>634</v>
      </c>
      <c r="B672" t="s">
        <v>635</v>
      </c>
      <c r="C672" t="s">
        <v>2549</v>
      </c>
      <c r="D672" s="2">
        <v>1390000</v>
      </c>
      <c r="E672" s="7">
        <v>134</v>
      </c>
      <c r="F672" s="2">
        <f t="shared" si="20"/>
        <v>10373.134328358208</v>
      </c>
      <c r="G672" s="2">
        <f ca="1">VLOOKUP(C672,'zones in city -fixed'!$A$2:$C$62,3,0)</f>
        <v>7974.529762803033</v>
      </c>
      <c r="H672" s="11">
        <f t="shared" ca="1" si="21"/>
        <v>-0.23123238257870038</v>
      </c>
    </row>
    <row r="673" spans="1:8" x14ac:dyDescent="0.25">
      <c r="A673" t="s">
        <v>1212</v>
      </c>
      <c r="B673" t="s">
        <v>1213</v>
      </c>
      <c r="C673" t="s">
        <v>2551</v>
      </c>
      <c r="D673" s="2">
        <v>1280000</v>
      </c>
      <c r="E673" s="7">
        <v>80</v>
      </c>
      <c r="F673" s="2">
        <f t="shared" si="20"/>
        <v>16000</v>
      </c>
      <c r="G673" s="2">
        <f ca="1">VLOOKUP(C673,'zones in city -fixed'!$A$2:$C$62,3,0)</f>
        <v>14041.397753695308</v>
      </c>
      <c r="H673" s="11">
        <f t="shared" ca="1" si="21"/>
        <v>-0.1224126403940432</v>
      </c>
    </row>
    <row r="674" spans="1:8" x14ac:dyDescent="0.25">
      <c r="A674" t="s">
        <v>917</v>
      </c>
      <c r="B674" t="s">
        <v>918</v>
      </c>
      <c r="C674" t="s">
        <v>2588</v>
      </c>
      <c r="D674" s="2">
        <v>1390000</v>
      </c>
      <c r="E674" s="7">
        <v>270</v>
      </c>
      <c r="F674" s="2">
        <f t="shared" si="20"/>
        <v>5148.1481481481478</v>
      </c>
      <c r="G674" s="2">
        <f ca="1">VLOOKUP(C674,'zones in city -fixed'!$A$2:$C$62,3,0)</f>
        <v>15289.156247364237</v>
      </c>
      <c r="H674" s="11">
        <f t="shared" ca="1" si="21"/>
        <v>1.9698361056031253</v>
      </c>
    </row>
    <row r="675" spans="1:8" x14ac:dyDescent="0.25">
      <c r="A675" t="s">
        <v>1819</v>
      </c>
      <c r="B675" t="s">
        <v>1820</v>
      </c>
      <c r="C675" t="s">
        <v>2588</v>
      </c>
      <c r="D675" s="2">
        <v>890000</v>
      </c>
      <c r="E675" s="7">
        <v>130</v>
      </c>
      <c r="F675" s="2">
        <f t="shared" si="20"/>
        <v>6846.1538461538457</v>
      </c>
      <c r="G675" s="2">
        <f ca="1">VLOOKUP(C675,'zones in city -fixed'!$A$2:$C$62,3,0)</f>
        <v>15289.156247364237</v>
      </c>
      <c r="H675" s="11">
        <f t="shared" ca="1" si="21"/>
        <v>1.2332475417498325</v>
      </c>
    </row>
    <row r="676" spans="1:8" x14ac:dyDescent="0.25">
      <c r="A676" t="s">
        <v>941</v>
      </c>
      <c r="B676" t="s">
        <v>942</v>
      </c>
      <c r="C676" t="s">
        <v>2547</v>
      </c>
      <c r="D676" s="2">
        <v>1380000</v>
      </c>
      <c r="E676" s="7">
        <v>140</v>
      </c>
      <c r="F676" s="2">
        <f t="shared" si="20"/>
        <v>9857.1428571428569</v>
      </c>
      <c r="G676" s="2">
        <f ca="1">VLOOKUP(C676,'zones in city -fixed'!$A$2:$C$62,3,0)</f>
        <v>9031.1130918618164</v>
      </c>
      <c r="H676" s="11">
        <f t="shared" ca="1" si="21"/>
        <v>-8.3800121115467863E-2</v>
      </c>
    </row>
    <row r="677" spans="1:8" x14ac:dyDescent="0.25">
      <c r="A677" t="s">
        <v>453</v>
      </c>
      <c r="B677" t="s">
        <v>454</v>
      </c>
      <c r="C677" t="s">
        <v>2596</v>
      </c>
      <c r="D677" s="2">
        <v>1600000</v>
      </c>
      <c r="E677" s="7">
        <v>150</v>
      </c>
      <c r="F677" s="2">
        <f t="shared" si="20"/>
        <v>10666.666666666666</v>
      </c>
      <c r="G677" s="2">
        <f ca="1">VLOOKUP(C677,'zones in city -fixed'!$A$2:$C$62,3,0)</f>
        <v>13858.891487529676</v>
      </c>
      <c r="H677" s="11">
        <f t="shared" ca="1" si="21"/>
        <v>0.29927107695590727</v>
      </c>
    </row>
    <row r="678" spans="1:8" x14ac:dyDescent="0.25">
      <c r="A678" t="s">
        <v>687</v>
      </c>
      <c r="B678" t="s">
        <v>688</v>
      </c>
      <c r="C678" t="s">
        <v>2596</v>
      </c>
      <c r="D678" s="2">
        <v>2675000</v>
      </c>
      <c r="E678" s="7">
        <v>223</v>
      </c>
      <c r="F678" s="2">
        <f t="shared" si="20"/>
        <v>11995.515695067264</v>
      </c>
      <c r="G678" s="2">
        <f ca="1">VLOOKUP(C678,'zones in city -fixed'!$A$2:$C$62,3,0)</f>
        <v>13858.891487529676</v>
      </c>
      <c r="H678" s="11">
        <f t="shared" ca="1" si="21"/>
        <v>0.1553393651286421</v>
      </c>
    </row>
    <row r="679" spans="1:8" x14ac:dyDescent="0.25">
      <c r="A679" t="s">
        <v>1903</v>
      </c>
      <c r="B679" t="s">
        <v>1904</v>
      </c>
      <c r="C679" t="s">
        <v>2551</v>
      </c>
      <c r="D679" s="2">
        <v>676245</v>
      </c>
      <c r="E679" s="7">
        <v>115</v>
      </c>
      <c r="F679" s="2">
        <f t="shared" si="20"/>
        <v>5880.391304347826</v>
      </c>
      <c r="G679" s="2">
        <f ca="1">VLOOKUP(C679,'zones in city -fixed'!$A$2:$C$62,3,0)</f>
        <v>14041.397753695308</v>
      </c>
      <c r="H679" s="11">
        <f t="shared" ca="1" si="21"/>
        <v>1.3878339088273637</v>
      </c>
    </row>
    <row r="680" spans="1:8" x14ac:dyDescent="0.25">
      <c r="A680" t="s">
        <v>1536</v>
      </c>
      <c r="B680" t="s">
        <v>1537</v>
      </c>
      <c r="C680" t="s">
        <v>2580</v>
      </c>
      <c r="D680" s="2">
        <v>920000</v>
      </c>
      <c r="E680" s="7">
        <v>186</v>
      </c>
      <c r="F680" s="2">
        <f t="shared" si="20"/>
        <v>4946.2365591397847</v>
      </c>
      <c r="G680" s="2">
        <f ca="1">VLOOKUP(C680,'zones in city -fixed'!$A$2:$C$62,3,0)</f>
        <v>17132.790150993231</v>
      </c>
      <c r="H680" s="11">
        <f t="shared" ca="1" si="21"/>
        <v>2.4638032261790666</v>
      </c>
    </row>
    <row r="681" spans="1:8" x14ac:dyDescent="0.25">
      <c r="A681" t="s">
        <v>2145</v>
      </c>
      <c r="B681" t="s">
        <v>2146</v>
      </c>
      <c r="C681" t="s">
        <v>2540</v>
      </c>
      <c r="D681" s="2">
        <v>4850000</v>
      </c>
      <c r="E681" s="7">
        <v>594</v>
      </c>
      <c r="F681" s="2">
        <f t="shared" si="20"/>
        <v>8164.9831649831649</v>
      </c>
      <c r="G681" s="2">
        <f ca="1">VLOOKUP(C681,'zones in city -fixed'!$A$2:$C$62,3,0)</f>
        <v>14230.400156593732</v>
      </c>
      <c r="H681" s="11">
        <f t="shared" ca="1" si="21"/>
        <v>0.74285725629209831</v>
      </c>
    </row>
    <row r="682" spans="1:8" x14ac:dyDescent="0.25">
      <c r="A682" t="s">
        <v>1127</v>
      </c>
      <c r="B682" t="s">
        <v>1128</v>
      </c>
      <c r="C682" t="s">
        <v>2546</v>
      </c>
      <c r="D682" s="2">
        <v>9100000</v>
      </c>
      <c r="E682" s="7">
        <v>600</v>
      </c>
      <c r="F682" s="2">
        <f t="shared" si="20"/>
        <v>15166.666666666666</v>
      </c>
      <c r="G682" s="2">
        <f ca="1">VLOOKUP(C682,'zones in city -fixed'!$A$2:$C$62,3,0)</f>
        <v>15070.292664304427</v>
      </c>
      <c r="H682" s="11">
        <f t="shared" ca="1" si="21"/>
        <v>-6.3543298260817505E-3</v>
      </c>
    </row>
    <row r="683" spans="1:8" x14ac:dyDescent="0.25">
      <c r="A683" t="s">
        <v>1909</v>
      </c>
      <c r="B683" t="s">
        <v>1910</v>
      </c>
      <c r="C683" t="s">
        <v>2546</v>
      </c>
      <c r="D683" s="2">
        <v>5500000</v>
      </c>
      <c r="E683" s="7">
        <v>169</v>
      </c>
      <c r="F683" s="2">
        <f t="shared" si="20"/>
        <v>32544.378698224853</v>
      </c>
      <c r="G683" s="2">
        <f ca="1">VLOOKUP(C683,'zones in city -fixed'!$A$2:$C$62,3,0)</f>
        <v>15070.292664304427</v>
      </c>
      <c r="H683" s="11">
        <f t="shared" ca="1" si="21"/>
        <v>-0.53693100722410037</v>
      </c>
    </row>
    <row r="684" spans="1:8" x14ac:dyDescent="0.25">
      <c r="A684" t="s">
        <v>1997</v>
      </c>
      <c r="B684" t="s">
        <v>1998</v>
      </c>
      <c r="C684" t="s">
        <v>2556</v>
      </c>
      <c r="D684" s="2">
        <v>1650000</v>
      </c>
      <c r="E684" s="7">
        <v>198</v>
      </c>
      <c r="F684" s="2">
        <f t="shared" si="20"/>
        <v>8333.3333333333339</v>
      </c>
      <c r="G684" s="2">
        <f ca="1">VLOOKUP(C684,'zones in city -fixed'!$A$2:$C$62,3,0)</f>
        <v>14494.3016854457</v>
      </c>
      <c r="H684" s="11">
        <f t="shared" ca="1" si="21"/>
        <v>0.73931620225348382</v>
      </c>
    </row>
    <row r="685" spans="1:8" x14ac:dyDescent="0.25">
      <c r="A685" t="s">
        <v>2450</v>
      </c>
      <c r="B685" t="s">
        <v>2451</v>
      </c>
      <c r="C685" t="s">
        <v>2579</v>
      </c>
      <c r="D685" s="2">
        <v>3073000</v>
      </c>
      <c r="E685" s="7">
        <v>198</v>
      </c>
      <c r="F685" s="2">
        <f t="shared" si="20"/>
        <v>15520.202020202019</v>
      </c>
      <c r="G685" s="2">
        <f ca="1">VLOOKUP(C685,'zones in city -fixed'!$A$2:$C$62,3,0)</f>
        <v>15569.711162321737</v>
      </c>
      <c r="H685" s="11">
        <f t="shared" ca="1" si="21"/>
        <v>3.1899805205675147E-3</v>
      </c>
    </row>
    <row r="686" spans="1:8" x14ac:dyDescent="0.25">
      <c r="A686" t="s">
        <v>1755</v>
      </c>
      <c r="B686" t="s">
        <v>1756</v>
      </c>
      <c r="C686" t="s">
        <v>1726</v>
      </c>
      <c r="D686" s="2">
        <v>380000</v>
      </c>
      <c r="E686" s="7">
        <v>78</v>
      </c>
      <c r="F686" s="2">
        <f t="shared" si="20"/>
        <v>4871.7948717948721</v>
      </c>
      <c r="G686" s="2">
        <f ca="1">VLOOKUP(C686,'zones in city -fixed'!$A$2:$C$62,3,0)</f>
        <v>13582.043192162208</v>
      </c>
      <c r="H686" s="11">
        <f t="shared" ca="1" si="21"/>
        <v>1.7878930762859269</v>
      </c>
    </row>
    <row r="687" spans="1:8" x14ac:dyDescent="0.25">
      <c r="A687" t="s">
        <v>2154</v>
      </c>
      <c r="B687" t="s">
        <v>2155</v>
      </c>
      <c r="C687" t="s">
        <v>2571</v>
      </c>
      <c r="D687" s="2">
        <v>950800</v>
      </c>
      <c r="E687" s="7">
        <v>90</v>
      </c>
      <c r="F687" s="2">
        <f t="shared" si="20"/>
        <v>10564.444444444445</v>
      </c>
      <c r="G687" s="2">
        <f ca="1">VLOOKUP(C687,'zones in city -fixed'!$A$2:$C$62,3,0)</f>
        <v>15776.396472786832</v>
      </c>
      <c r="H687" s="11">
        <f t="shared" ca="1" si="21"/>
        <v>0.4933484250639617</v>
      </c>
    </row>
    <row r="688" spans="1:8" x14ac:dyDescent="0.25">
      <c r="A688" t="s">
        <v>2181</v>
      </c>
      <c r="B688" t="s">
        <v>2182</v>
      </c>
      <c r="C688" t="s">
        <v>2570</v>
      </c>
      <c r="D688" s="2">
        <v>950800</v>
      </c>
      <c r="E688" s="7">
        <v>90</v>
      </c>
      <c r="F688" s="2">
        <f t="shared" si="20"/>
        <v>10564.444444444445</v>
      </c>
      <c r="G688" s="2">
        <f ca="1">VLOOKUP(C688,'zones in city -fixed'!$A$2:$C$62,3,0)</f>
        <v>14836.864239686583</v>
      </c>
      <c r="H688" s="11">
        <f t="shared" ca="1" si="21"/>
        <v>0.40441499954963445</v>
      </c>
    </row>
    <row r="689" spans="1:8" x14ac:dyDescent="0.25">
      <c r="A689" t="s">
        <v>1939</v>
      </c>
      <c r="B689" t="s">
        <v>962</v>
      </c>
      <c r="C689" t="s">
        <v>2535</v>
      </c>
      <c r="D689" s="2">
        <v>2200000</v>
      </c>
      <c r="E689" s="7">
        <v>164</v>
      </c>
      <c r="F689" s="2">
        <f t="shared" si="20"/>
        <v>13414.634146341463</v>
      </c>
      <c r="G689" s="2">
        <f ca="1">VLOOKUP(C689,'zones in city -fixed'!$A$2:$C$62,3,0)</f>
        <v>13871.13082842366</v>
      </c>
      <c r="H689" s="11">
        <f t="shared" ca="1" si="21"/>
        <v>3.4029752664309187E-2</v>
      </c>
    </row>
    <row r="690" spans="1:8" x14ac:dyDescent="0.25">
      <c r="A690" t="s">
        <v>1751</v>
      </c>
      <c r="B690" t="s">
        <v>1165</v>
      </c>
      <c r="C690" t="s">
        <v>2533</v>
      </c>
      <c r="D690" s="2">
        <v>5500000</v>
      </c>
      <c r="E690" s="7">
        <v>443</v>
      </c>
      <c r="F690" s="2">
        <f t="shared" si="20"/>
        <v>12415.349887133183</v>
      </c>
      <c r="G690" s="2">
        <f ca="1">VLOOKUP(C690,'zones in city -fixed'!$A$2:$C$62,3,0)</f>
        <v>17218.582041450616</v>
      </c>
      <c r="H690" s="11">
        <f t="shared" ca="1" si="21"/>
        <v>0.38687851715684052</v>
      </c>
    </row>
    <row r="691" spans="1:8" x14ac:dyDescent="0.25">
      <c r="A691" t="s">
        <v>1546</v>
      </c>
      <c r="B691" t="s">
        <v>1697</v>
      </c>
      <c r="C691" t="s">
        <v>2579</v>
      </c>
      <c r="D691" s="2">
        <v>1300000</v>
      </c>
      <c r="E691" s="7">
        <v>91</v>
      </c>
      <c r="F691" s="2">
        <f t="shared" si="20"/>
        <v>14285.714285714286</v>
      </c>
      <c r="G691" s="2">
        <f ca="1">VLOOKUP(C691,'zones in city -fixed'!$A$2:$C$62,3,0)</f>
        <v>15569.711162321737</v>
      </c>
      <c r="H691" s="11">
        <f t="shared" ca="1" si="21"/>
        <v>8.9879781362521616E-2</v>
      </c>
    </row>
    <row r="692" spans="1:8" x14ac:dyDescent="0.25">
      <c r="A692" t="s">
        <v>1546</v>
      </c>
      <c r="B692" t="s">
        <v>1547</v>
      </c>
      <c r="C692" t="s">
        <v>2571</v>
      </c>
      <c r="D692" s="2">
        <v>950000</v>
      </c>
      <c r="E692" s="7">
        <v>69</v>
      </c>
      <c r="F692" s="2">
        <f t="shared" si="20"/>
        <v>13768.115942028986</v>
      </c>
      <c r="G692" s="2">
        <f ca="1">VLOOKUP(C692,'zones in city -fixed'!$A$2:$C$62,3,0)</f>
        <v>15776.396472786832</v>
      </c>
      <c r="H692" s="11">
        <f t="shared" ca="1" si="21"/>
        <v>0.14586458591820151</v>
      </c>
    </row>
    <row r="693" spans="1:8" x14ac:dyDescent="0.25">
      <c r="A693" t="s">
        <v>318</v>
      </c>
      <c r="B693" t="s">
        <v>319</v>
      </c>
      <c r="C693" t="s">
        <v>2561</v>
      </c>
      <c r="D693" s="2">
        <v>5300000</v>
      </c>
      <c r="E693" s="7">
        <v>366</v>
      </c>
      <c r="F693" s="2">
        <f t="shared" si="20"/>
        <v>14480.874316939891</v>
      </c>
      <c r="G693" s="2">
        <f ca="1">VLOOKUP(C693,'zones in city -fixed'!$A$2:$C$62,3,0)</f>
        <v>15634.684731839357</v>
      </c>
      <c r="H693" s="11">
        <f t="shared" ca="1" si="21"/>
        <v>7.9678228651548055E-2</v>
      </c>
    </row>
    <row r="694" spans="1:8" x14ac:dyDescent="0.25">
      <c r="A694" t="s">
        <v>2228</v>
      </c>
      <c r="B694" t="s">
        <v>49</v>
      </c>
      <c r="C694" t="s">
        <v>2580</v>
      </c>
      <c r="D694" s="2">
        <v>850000</v>
      </c>
      <c r="E694" s="7">
        <v>68</v>
      </c>
      <c r="F694" s="2">
        <f t="shared" si="20"/>
        <v>12500</v>
      </c>
      <c r="G694" s="2">
        <f ca="1">VLOOKUP(C694,'zones in city -fixed'!$A$2:$C$62,3,0)</f>
        <v>17132.790150993231</v>
      </c>
      <c r="H694" s="11">
        <f t="shared" ca="1" si="21"/>
        <v>0.37062321207945836</v>
      </c>
    </row>
    <row r="695" spans="1:8" x14ac:dyDescent="0.25">
      <c r="A695" t="s">
        <v>1996</v>
      </c>
      <c r="B695" t="s">
        <v>101</v>
      </c>
      <c r="C695" t="s">
        <v>2560</v>
      </c>
      <c r="D695" s="2">
        <v>3150000</v>
      </c>
      <c r="E695" s="7">
        <v>143</v>
      </c>
      <c r="F695" s="2">
        <f t="shared" si="20"/>
        <v>22027.972027972028</v>
      </c>
      <c r="G695" s="2">
        <f ca="1">VLOOKUP(C695,'zones in city -fixed'!$A$2:$C$62,3,0)</f>
        <v>12660.552533667866</v>
      </c>
      <c r="H695" s="11">
        <f t="shared" ca="1" si="21"/>
        <v>-0.42525110720174453</v>
      </c>
    </row>
    <row r="696" spans="1:8" x14ac:dyDescent="0.25">
      <c r="A696" t="s">
        <v>2508</v>
      </c>
      <c r="B696" t="s">
        <v>2509</v>
      </c>
      <c r="C696" t="s">
        <v>2536</v>
      </c>
      <c r="D696" s="2">
        <v>650000</v>
      </c>
      <c r="E696" s="7">
        <v>60</v>
      </c>
      <c r="F696" s="2">
        <f t="shared" si="20"/>
        <v>10833.333333333334</v>
      </c>
      <c r="G696" s="2">
        <f ca="1">VLOOKUP(C696,'zones in city -fixed'!$A$2:$C$62,3,0)</f>
        <v>15569.49535414755</v>
      </c>
      <c r="H696" s="11">
        <f t="shared" ca="1" si="21"/>
        <v>0.43718418653669677</v>
      </c>
    </row>
    <row r="697" spans="1:8" x14ac:dyDescent="0.25">
      <c r="A697" t="s">
        <v>1075</v>
      </c>
      <c r="B697" t="s">
        <v>1076</v>
      </c>
      <c r="C697" t="s">
        <v>2542</v>
      </c>
      <c r="D697" s="2">
        <v>3900000</v>
      </c>
      <c r="E697" s="7">
        <v>271</v>
      </c>
      <c r="F697" s="2">
        <f t="shared" si="20"/>
        <v>14391.143911439114</v>
      </c>
      <c r="G697" s="2">
        <f ca="1">VLOOKUP(C697,'zones in city -fixed'!$A$2:$C$62,3,0)</f>
        <v>14501.376334153272</v>
      </c>
      <c r="H697" s="11">
        <f t="shared" ca="1" si="21"/>
        <v>7.6597401424454148E-3</v>
      </c>
    </row>
    <row r="698" spans="1:8" x14ac:dyDescent="0.25">
      <c r="A698" t="s">
        <v>186</v>
      </c>
      <c r="B698" t="s">
        <v>187</v>
      </c>
      <c r="C698" t="s">
        <v>2544</v>
      </c>
      <c r="D698" s="2">
        <v>37000000</v>
      </c>
      <c r="E698" s="8">
        <v>1165</v>
      </c>
      <c r="F698" s="2">
        <f t="shared" si="20"/>
        <v>31759.656652360514</v>
      </c>
      <c r="G698" s="2">
        <f ca="1">VLOOKUP(C698,'zones in city -fixed'!$A$2:$C$62,3,0)</f>
        <v>13142.868655169355</v>
      </c>
      <c r="H698" s="11">
        <f t="shared" ca="1" si="21"/>
        <v>-0.58617724369534319</v>
      </c>
    </row>
    <row r="699" spans="1:8" x14ac:dyDescent="0.25">
      <c r="A699" t="s">
        <v>241</v>
      </c>
      <c r="B699" t="s">
        <v>242</v>
      </c>
      <c r="C699" t="s">
        <v>2546</v>
      </c>
      <c r="D699" s="2">
        <v>10500000</v>
      </c>
      <c r="E699" s="7">
        <v>414</v>
      </c>
      <c r="F699" s="2">
        <f t="shared" ref="F699:F760" si="22">D699/E699</f>
        <v>25362.318840579712</v>
      </c>
      <c r="G699" s="2">
        <f ca="1">VLOOKUP(C699,'zones in city -fixed'!$A$2:$C$62,3,0)</f>
        <v>15070.292664304427</v>
      </c>
      <c r="H699" s="11">
        <f t="shared" ref="H699:H760" ca="1" si="23">G699/F699-1</f>
        <v>-0.40579988923599697</v>
      </c>
    </row>
    <row r="700" spans="1:8" x14ac:dyDescent="0.25">
      <c r="A700" t="s">
        <v>259</v>
      </c>
      <c r="B700" t="s">
        <v>260</v>
      </c>
      <c r="C700" t="s">
        <v>2573</v>
      </c>
      <c r="D700" s="2">
        <v>26000000</v>
      </c>
      <c r="E700" s="8">
        <v>1493</v>
      </c>
      <c r="F700" s="2">
        <f t="shared" si="22"/>
        <v>17414.6014735432</v>
      </c>
      <c r="G700" s="2">
        <f ca="1">VLOOKUP(C700,'zones in city -fixed'!$A$2:$C$62,3,0)</f>
        <v>15310.828355340725</v>
      </c>
      <c r="H700" s="11">
        <f t="shared" ca="1" si="23"/>
        <v>-0.12080512559524215</v>
      </c>
    </row>
    <row r="701" spans="1:8" x14ac:dyDescent="0.25">
      <c r="A701" t="s">
        <v>1099</v>
      </c>
      <c r="B701" t="s">
        <v>26</v>
      </c>
      <c r="C701" t="s">
        <v>2572</v>
      </c>
      <c r="D701" s="2">
        <v>5400000</v>
      </c>
      <c r="E701" s="7">
        <v>266</v>
      </c>
      <c r="F701" s="2">
        <f t="shared" si="22"/>
        <v>20300.751879699248</v>
      </c>
      <c r="G701" s="2">
        <f ca="1">VLOOKUP(C701,'zones in city -fixed'!$A$2:$C$62,3,0)</f>
        <v>15831.691924167773</v>
      </c>
      <c r="H701" s="11">
        <f t="shared" ca="1" si="23"/>
        <v>-0.22014258299469858</v>
      </c>
    </row>
    <row r="702" spans="1:8" x14ac:dyDescent="0.25">
      <c r="A702" t="s">
        <v>860</v>
      </c>
      <c r="B702" t="s">
        <v>861</v>
      </c>
      <c r="C702" t="s">
        <v>2560</v>
      </c>
      <c r="D702" s="2">
        <v>3950000</v>
      </c>
      <c r="E702" s="7">
        <v>224</v>
      </c>
      <c r="F702" s="2">
        <f t="shared" si="22"/>
        <v>17633.928571428572</v>
      </c>
      <c r="G702" s="2">
        <f ca="1">VLOOKUP(C702,'zones in city -fixed'!$A$2:$C$62,3,0)</f>
        <v>12660.552533667866</v>
      </c>
      <c r="H702" s="11">
        <f t="shared" ca="1" si="23"/>
        <v>-0.28203448922997421</v>
      </c>
    </row>
    <row r="703" spans="1:8" x14ac:dyDescent="0.25">
      <c r="A703" t="s">
        <v>1391</v>
      </c>
      <c r="B703" t="s">
        <v>1392</v>
      </c>
      <c r="C703" t="s">
        <v>2560</v>
      </c>
      <c r="D703" s="2">
        <v>2620000</v>
      </c>
      <c r="E703" s="7">
        <v>146</v>
      </c>
      <c r="F703" s="2">
        <f t="shared" si="22"/>
        <v>17945.205479452055</v>
      </c>
      <c r="G703" s="2">
        <f ca="1">VLOOKUP(C703,'zones in city -fixed'!$A$2:$C$62,3,0)</f>
        <v>12660.552533667866</v>
      </c>
      <c r="H703" s="11">
        <f t="shared" ca="1" si="23"/>
        <v>-0.29448829392537845</v>
      </c>
    </row>
    <row r="704" spans="1:8" x14ac:dyDescent="0.25">
      <c r="A704" t="s">
        <v>2203</v>
      </c>
      <c r="B704" t="s">
        <v>2204</v>
      </c>
      <c r="C704" t="s">
        <v>2585</v>
      </c>
      <c r="D704" s="2">
        <v>1890000</v>
      </c>
      <c r="E704" s="7">
        <v>126</v>
      </c>
      <c r="F704" s="2">
        <f t="shared" si="22"/>
        <v>15000</v>
      </c>
      <c r="G704" s="2">
        <f ca="1">VLOOKUP(C704,'zones in city -fixed'!$A$2:$C$62,3,0)</f>
        <v>13410.019040269723</v>
      </c>
      <c r="H704" s="11">
        <f t="shared" ca="1" si="23"/>
        <v>-0.10599873064868515</v>
      </c>
    </row>
    <row r="705" spans="1:8" x14ac:dyDescent="0.25">
      <c r="A705" t="s">
        <v>592</v>
      </c>
      <c r="B705" t="s">
        <v>593</v>
      </c>
      <c r="C705" t="s">
        <v>2572</v>
      </c>
      <c r="D705" s="2">
        <v>5200000</v>
      </c>
      <c r="E705" s="7">
        <v>264</v>
      </c>
      <c r="F705" s="2">
        <f t="shared" si="22"/>
        <v>19696.969696969696</v>
      </c>
      <c r="G705" s="2">
        <f ca="1">VLOOKUP(C705,'zones in city -fixed'!$A$2:$C$62,3,0)</f>
        <v>15831.691924167773</v>
      </c>
      <c r="H705" s="11">
        <f t="shared" ca="1" si="23"/>
        <v>-0.19623717923455919</v>
      </c>
    </row>
    <row r="706" spans="1:8" x14ac:dyDescent="0.25">
      <c r="A706" t="s">
        <v>249</v>
      </c>
      <c r="B706" t="s">
        <v>250</v>
      </c>
      <c r="C706" t="s">
        <v>2573</v>
      </c>
      <c r="D706" s="2">
        <v>6750000</v>
      </c>
      <c r="E706" s="7">
        <v>365</v>
      </c>
      <c r="F706" s="2">
        <f t="shared" si="22"/>
        <v>18493.150684931508</v>
      </c>
      <c r="G706" s="2">
        <f ca="1">VLOOKUP(C706,'zones in city -fixed'!$A$2:$C$62,3,0)</f>
        <v>15310.828355340725</v>
      </c>
      <c r="H706" s="11">
        <f t="shared" ca="1" si="23"/>
        <v>-0.1720811333778719</v>
      </c>
    </row>
    <row r="707" spans="1:8" x14ac:dyDescent="0.25">
      <c r="A707" t="s">
        <v>1395</v>
      </c>
      <c r="B707" t="s">
        <v>2633</v>
      </c>
      <c r="C707" t="s">
        <v>2543</v>
      </c>
      <c r="D707" s="2">
        <v>1950000</v>
      </c>
      <c r="E707" s="7">
        <v>220</v>
      </c>
      <c r="F707" s="2">
        <f t="shared" si="22"/>
        <v>8863.636363636364</v>
      </c>
      <c r="G707" s="2">
        <f ca="1">VLOOKUP(C707,'zones in city -fixed'!$A$2:$C$62,3,0)</f>
        <v>15063.187429333389</v>
      </c>
      <c r="H707" s="11">
        <f t="shared" ca="1" si="23"/>
        <v>0.6994365304888952</v>
      </c>
    </row>
    <row r="708" spans="1:8" x14ac:dyDescent="0.25">
      <c r="A708" t="s">
        <v>324</v>
      </c>
      <c r="B708" t="s">
        <v>325</v>
      </c>
      <c r="C708" t="s">
        <v>2533</v>
      </c>
      <c r="D708" s="2">
        <v>2995000</v>
      </c>
      <c r="E708" s="7">
        <v>258</v>
      </c>
      <c r="F708" s="2">
        <f t="shared" si="22"/>
        <v>11608.527131782947</v>
      </c>
      <c r="G708" s="2">
        <f ca="1">VLOOKUP(C708,'zones in city -fixed'!$A$2:$C$62,3,0)</f>
        <v>17218.582041450616</v>
      </c>
      <c r="H708" s="11">
        <f t="shared" ca="1" si="23"/>
        <v>0.48327017251895121</v>
      </c>
    </row>
    <row r="709" spans="1:8" x14ac:dyDescent="0.25">
      <c r="A709" t="s">
        <v>514</v>
      </c>
      <c r="B709" t="s">
        <v>515</v>
      </c>
      <c r="C709" t="s">
        <v>2544</v>
      </c>
      <c r="D709" s="2">
        <v>37000000</v>
      </c>
      <c r="E709" s="8">
        <v>1396</v>
      </c>
      <c r="F709" s="2">
        <f t="shared" si="22"/>
        <v>26504.297994269342</v>
      </c>
      <c r="G709" s="2">
        <f ca="1">VLOOKUP(C709,'zones in city -fixed'!$A$2:$C$62,3,0)</f>
        <v>13142.868655169355</v>
      </c>
      <c r="H709" s="11">
        <f t="shared" ca="1" si="23"/>
        <v>-0.50412311776712382</v>
      </c>
    </row>
    <row r="710" spans="1:8" x14ac:dyDescent="0.25">
      <c r="A710" t="s">
        <v>514</v>
      </c>
      <c r="B710" t="s">
        <v>2056</v>
      </c>
      <c r="C710" t="s">
        <v>2564</v>
      </c>
      <c r="D710" s="2">
        <v>37000000</v>
      </c>
      <c r="E710" s="8">
        <v>1396</v>
      </c>
      <c r="F710" s="2">
        <f t="shared" si="22"/>
        <v>26504.297994269342</v>
      </c>
      <c r="G710" s="2">
        <f ca="1">VLOOKUP(C710,'zones in city -fixed'!$A$2:$C$62,3,0)</f>
        <v>12026.342807614868</v>
      </c>
      <c r="H710" s="11">
        <f t="shared" ca="1" si="23"/>
        <v>-0.54624933623161198</v>
      </c>
    </row>
    <row r="711" spans="1:8" x14ac:dyDescent="0.25">
      <c r="A711" t="s">
        <v>1977</v>
      </c>
      <c r="B711" t="s">
        <v>49</v>
      </c>
      <c r="C711" t="s">
        <v>2544</v>
      </c>
      <c r="D711" s="2">
        <v>4500000</v>
      </c>
      <c r="E711" s="7">
        <v>390</v>
      </c>
      <c r="F711" s="2">
        <f t="shared" si="22"/>
        <v>11538.461538461539</v>
      </c>
      <c r="G711" s="2">
        <f ca="1">VLOOKUP(C711,'zones in city -fixed'!$A$2:$C$62,3,0)</f>
        <v>13142.868655169355</v>
      </c>
      <c r="H711" s="11">
        <f t="shared" ca="1" si="23"/>
        <v>0.13904861678134406</v>
      </c>
    </row>
    <row r="712" spans="1:8" x14ac:dyDescent="0.25">
      <c r="A712" t="s">
        <v>1671</v>
      </c>
      <c r="B712" t="s">
        <v>1672</v>
      </c>
      <c r="C712" t="s">
        <v>2573</v>
      </c>
      <c r="D712" s="2">
        <v>17500000</v>
      </c>
      <c r="E712" s="7">
        <v>580</v>
      </c>
      <c r="F712" s="2">
        <f t="shared" si="22"/>
        <v>30172.413793103449</v>
      </c>
      <c r="G712" s="2">
        <f ca="1">VLOOKUP(C712,'zones in city -fixed'!$A$2:$C$62,3,0)</f>
        <v>15310.828355340725</v>
      </c>
      <c r="H712" s="11">
        <f t="shared" ca="1" si="23"/>
        <v>-0.49255540308013601</v>
      </c>
    </row>
    <row r="713" spans="1:8" x14ac:dyDescent="0.25">
      <c r="A713" t="s">
        <v>2341</v>
      </c>
      <c r="B713" t="s">
        <v>2342</v>
      </c>
      <c r="C713" t="s">
        <v>2536</v>
      </c>
      <c r="D713" s="2">
        <v>1489050</v>
      </c>
      <c r="E713" s="7">
        <v>150</v>
      </c>
      <c r="F713" s="2">
        <f t="shared" si="22"/>
        <v>9927</v>
      </c>
      <c r="G713" s="2">
        <f ca="1">VLOOKUP(C713,'zones in city -fixed'!$A$2:$C$62,3,0)</f>
        <v>15569.49535414755</v>
      </c>
      <c r="H713" s="11">
        <f t="shared" ca="1" si="23"/>
        <v>0.56839884699783916</v>
      </c>
    </row>
    <row r="714" spans="1:8" x14ac:dyDescent="0.25">
      <c r="A714" t="s">
        <v>784</v>
      </c>
      <c r="B714" t="s">
        <v>785</v>
      </c>
      <c r="C714" t="s">
        <v>2561</v>
      </c>
      <c r="D714" s="2">
        <v>11800000</v>
      </c>
      <c r="E714" s="7">
        <v>470</v>
      </c>
      <c r="F714" s="2">
        <f t="shared" si="22"/>
        <v>25106.382978723403</v>
      </c>
      <c r="G714" s="2">
        <f ca="1">VLOOKUP(C714,'zones in city -fixed'!$A$2:$C$62,3,0)</f>
        <v>15634.684731839357</v>
      </c>
      <c r="H714" s="11">
        <f t="shared" ca="1" si="23"/>
        <v>-0.37726255729114422</v>
      </c>
    </row>
    <row r="715" spans="1:8" x14ac:dyDescent="0.25">
      <c r="A715" t="s">
        <v>740</v>
      </c>
      <c r="B715" t="s">
        <v>741</v>
      </c>
      <c r="C715" t="s">
        <v>2537</v>
      </c>
      <c r="D715" s="2">
        <v>6500000</v>
      </c>
      <c r="E715" s="7">
        <v>383</v>
      </c>
      <c r="F715" s="2">
        <f t="shared" si="22"/>
        <v>16971.279373368146</v>
      </c>
      <c r="G715" s="2">
        <f ca="1">VLOOKUP(C715,'zones in city -fixed'!$A$2:$C$62,3,0)</f>
        <v>13960.937187345806</v>
      </c>
      <c r="H715" s="11">
        <f t="shared" ca="1" si="23"/>
        <v>-0.17737862419177797</v>
      </c>
    </row>
    <row r="716" spans="1:8" x14ac:dyDescent="0.25">
      <c r="A716" t="s">
        <v>521</v>
      </c>
      <c r="B716" t="s">
        <v>548</v>
      </c>
      <c r="C716" t="s">
        <v>2568</v>
      </c>
      <c r="D716" s="2">
        <v>3350000</v>
      </c>
      <c r="E716" s="7">
        <v>262</v>
      </c>
      <c r="F716" s="2">
        <f t="shared" si="22"/>
        <v>12786.259541984733</v>
      </c>
      <c r="G716" s="2">
        <f ca="1">VLOOKUP(C716,'zones in city -fixed'!$A$2:$C$62,3,0)</f>
        <v>13918.247993260416</v>
      </c>
      <c r="H716" s="11">
        <f t="shared" ca="1" si="23"/>
        <v>8.853163409976994E-2</v>
      </c>
    </row>
    <row r="717" spans="1:8" x14ac:dyDescent="0.25">
      <c r="A717" t="s">
        <v>521</v>
      </c>
      <c r="B717" t="s">
        <v>522</v>
      </c>
      <c r="C717" t="s">
        <v>2568</v>
      </c>
      <c r="D717" s="2">
        <v>2950000</v>
      </c>
      <c r="E717" s="7">
        <v>228</v>
      </c>
      <c r="F717" s="2">
        <f t="shared" si="22"/>
        <v>12938.596491228071</v>
      </c>
      <c r="G717" s="2">
        <f ca="1">VLOOKUP(C717,'zones in city -fixed'!$A$2:$C$62,3,0)</f>
        <v>13918.247993260416</v>
      </c>
      <c r="H717" s="11">
        <f t="shared" ca="1" si="23"/>
        <v>7.5715438123177936E-2</v>
      </c>
    </row>
    <row r="718" spans="1:8" x14ac:dyDescent="0.25">
      <c r="A718" t="s">
        <v>158</v>
      </c>
      <c r="B718" t="s">
        <v>159</v>
      </c>
      <c r="C718" t="s">
        <v>2596</v>
      </c>
      <c r="D718" s="2">
        <v>1054904</v>
      </c>
      <c r="E718" s="7">
        <v>140</v>
      </c>
      <c r="F718" s="2">
        <f t="shared" si="22"/>
        <v>7535.028571428571</v>
      </c>
      <c r="G718" s="2">
        <f ca="1">VLOOKUP(C718,'zones in city -fixed'!$A$2:$C$62,3,0)</f>
        <v>13858.891487529676</v>
      </c>
      <c r="H718" s="11">
        <f t="shared" ca="1" si="23"/>
        <v>0.83926196910254847</v>
      </c>
    </row>
    <row r="719" spans="1:8" x14ac:dyDescent="0.25">
      <c r="A719" t="s">
        <v>162</v>
      </c>
      <c r="B719" t="s">
        <v>163</v>
      </c>
      <c r="C719" t="s">
        <v>2551</v>
      </c>
      <c r="D719" s="2">
        <v>742326</v>
      </c>
      <c r="E719" s="7">
        <v>110</v>
      </c>
      <c r="F719" s="2">
        <f t="shared" si="22"/>
        <v>6748.4181818181814</v>
      </c>
      <c r="G719" s="2">
        <f ca="1">VLOOKUP(C719,'zones in city -fixed'!$A$2:$C$62,3,0)</f>
        <v>14041.397753695308</v>
      </c>
      <c r="H719" s="11">
        <f t="shared" ca="1" si="23"/>
        <v>1.080694671756727</v>
      </c>
    </row>
    <row r="720" spans="1:8" x14ac:dyDescent="0.25">
      <c r="A720" t="s">
        <v>599</v>
      </c>
      <c r="B720" t="s">
        <v>600</v>
      </c>
      <c r="C720" t="s">
        <v>2581</v>
      </c>
      <c r="D720" s="2">
        <v>5300000</v>
      </c>
      <c r="E720" s="7">
        <v>311</v>
      </c>
      <c r="F720" s="2">
        <f t="shared" si="22"/>
        <v>17041.800643086815</v>
      </c>
      <c r="G720" s="2">
        <f ca="1">VLOOKUP(C720,'zones in city -fixed'!$A$2:$C$62,3,0)</f>
        <v>6472.8420103673652</v>
      </c>
      <c r="H720" s="11">
        <f t="shared" ca="1" si="23"/>
        <v>-0.6201785159954244</v>
      </c>
    </row>
    <row r="721" spans="1:8" x14ac:dyDescent="0.25">
      <c r="A721" t="s">
        <v>2380</v>
      </c>
      <c r="B721" t="s">
        <v>2381</v>
      </c>
      <c r="C721" t="s">
        <v>2551</v>
      </c>
      <c r="D721" s="2">
        <v>1245000</v>
      </c>
      <c r="E721" s="7">
        <v>120</v>
      </c>
      <c r="F721" s="2">
        <f t="shared" si="22"/>
        <v>10375</v>
      </c>
      <c r="G721" s="2">
        <f ca="1">VLOOKUP(C721,'zones in city -fixed'!$A$2:$C$62,3,0)</f>
        <v>14041.397753695308</v>
      </c>
      <c r="H721" s="11">
        <f t="shared" ca="1" si="23"/>
        <v>0.35338773529593337</v>
      </c>
    </row>
    <row r="722" spans="1:8" x14ac:dyDescent="0.25">
      <c r="A722" t="s">
        <v>2356</v>
      </c>
      <c r="B722" t="s">
        <v>2357</v>
      </c>
      <c r="C722" t="s">
        <v>2596</v>
      </c>
      <c r="D722" s="2">
        <v>414390</v>
      </c>
      <c r="E722" s="7">
        <v>80</v>
      </c>
      <c r="F722" s="2">
        <f t="shared" si="22"/>
        <v>5179.875</v>
      </c>
      <c r="G722" s="2">
        <f ca="1">VLOOKUP(C722,'zones in city -fixed'!$A$2:$C$62,3,0)</f>
        <v>13858.891487529676</v>
      </c>
      <c r="H722" s="11">
        <f t="shared" ca="1" si="23"/>
        <v>1.6755262409864478</v>
      </c>
    </row>
    <row r="723" spans="1:8" x14ac:dyDescent="0.25">
      <c r="A723" t="s">
        <v>2363</v>
      </c>
      <c r="B723" t="s">
        <v>2364</v>
      </c>
      <c r="C723" t="s">
        <v>2539</v>
      </c>
      <c r="D723" s="2">
        <v>1404297</v>
      </c>
      <c r="E723" s="7">
        <v>160</v>
      </c>
      <c r="F723" s="2">
        <f t="shared" si="22"/>
        <v>8776.8562500000007</v>
      </c>
      <c r="G723" s="2">
        <f ca="1">VLOOKUP(C723,'zones in city -fixed'!$A$2:$C$62,3,0)</f>
        <v>12110.285236761527</v>
      </c>
      <c r="H723" s="11">
        <f t="shared" ca="1" si="23"/>
        <v>0.37979760540814667</v>
      </c>
    </row>
    <row r="724" spans="1:8" x14ac:dyDescent="0.25">
      <c r="A724" t="s">
        <v>2368</v>
      </c>
      <c r="B724" t="s">
        <v>2369</v>
      </c>
      <c r="C724" t="s">
        <v>2596</v>
      </c>
      <c r="D724" s="2">
        <v>1166258</v>
      </c>
      <c r="E724" s="7">
        <v>180</v>
      </c>
      <c r="F724" s="2">
        <f t="shared" si="22"/>
        <v>6479.2111111111108</v>
      </c>
      <c r="G724" s="2">
        <f ca="1">VLOOKUP(C724,'zones in city -fixed'!$A$2:$C$62,3,0)</f>
        <v>13858.891487529676</v>
      </c>
      <c r="H724" s="11">
        <f t="shared" ca="1" si="23"/>
        <v>1.1389782258774148</v>
      </c>
    </row>
    <row r="725" spans="1:8" x14ac:dyDescent="0.25">
      <c r="A725" t="s">
        <v>1960</v>
      </c>
      <c r="B725" t="s">
        <v>1961</v>
      </c>
      <c r="C725" t="s">
        <v>2630</v>
      </c>
      <c r="D725" s="2">
        <v>13000000</v>
      </c>
      <c r="E725" s="7">
        <v>450</v>
      </c>
      <c r="F725" s="2">
        <f t="shared" si="22"/>
        <v>28888.888888888891</v>
      </c>
      <c r="G725" s="2">
        <f ca="1">VLOOKUP(C725,'zones in city -fixed'!$A$2:$C$62,3,0)</f>
        <v>15525.228772856606</v>
      </c>
      <c r="H725" s="11">
        <f t="shared" ca="1" si="23"/>
        <v>-0.46258823478573285</v>
      </c>
    </row>
    <row r="726" spans="1:8" x14ac:dyDescent="0.25">
      <c r="A726" t="s">
        <v>896</v>
      </c>
      <c r="B726" t="s">
        <v>897</v>
      </c>
      <c r="C726" t="s">
        <v>2538</v>
      </c>
      <c r="D726" s="2">
        <v>9000000</v>
      </c>
      <c r="E726" s="8">
        <v>1100</v>
      </c>
      <c r="F726" s="2">
        <f t="shared" si="22"/>
        <v>8181.818181818182</v>
      </c>
      <c r="G726" s="2">
        <f ca="1">VLOOKUP(C726,'zones in city -fixed'!$A$2:$C$62,3,0)</f>
        <v>15873.658110797927</v>
      </c>
      <c r="H726" s="11">
        <f t="shared" ca="1" si="23"/>
        <v>0.94011376909752431</v>
      </c>
    </row>
    <row r="727" spans="1:8" x14ac:dyDescent="0.25">
      <c r="A727" t="s">
        <v>1552</v>
      </c>
      <c r="B727" t="s">
        <v>1553</v>
      </c>
      <c r="C727" t="s">
        <v>2563</v>
      </c>
      <c r="D727" s="2">
        <v>1980000</v>
      </c>
      <c r="E727" s="7">
        <v>170</v>
      </c>
      <c r="F727" s="2">
        <f t="shared" si="22"/>
        <v>11647.058823529413</v>
      </c>
      <c r="G727" s="2">
        <f ca="1">VLOOKUP(C727,'zones in city -fixed'!$A$2:$C$62,3,0)</f>
        <v>14326.182369788621</v>
      </c>
      <c r="H727" s="11">
        <f t="shared" ca="1" si="23"/>
        <v>0.23002575902225519</v>
      </c>
    </row>
    <row r="728" spans="1:8" x14ac:dyDescent="0.25">
      <c r="A728" t="s">
        <v>2344</v>
      </c>
      <c r="B728" t="s">
        <v>2345</v>
      </c>
      <c r="C728" t="s">
        <v>2560</v>
      </c>
      <c r="D728" s="2">
        <v>3390000</v>
      </c>
      <c r="E728" s="7">
        <v>166</v>
      </c>
      <c r="F728" s="2">
        <f t="shared" si="22"/>
        <v>20421.686746987951</v>
      </c>
      <c r="G728" s="2">
        <f ca="1">VLOOKUP(C728,'zones in city -fixed'!$A$2:$C$62,3,0)</f>
        <v>12660.552533667866</v>
      </c>
      <c r="H728" s="11">
        <f t="shared" ca="1" si="23"/>
        <v>-0.38004374023927268</v>
      </c>
    </row>
    <row r="729" spans="1:8" x14ac:dyDescent="0.25">
      <c r="A729" t="s">
        <v>775</v>
      </c>
      <c r="B729" t="s">
        <v>776</v>
      </c>
      <c r="C729" t="s">
        <v>2538</v>
      </c>
      <c r="D729" s="2">
        <v>2000000</v>
      </c>
      <c r="E729" s="7">
        <v>257</v>
      </c>
      <c r="F729" s="2">
        <f t="shared" si="22"/>
        <v>7782.1011673151752</v>
      </c>
      <c r="G729" s="2">
        <f ca="1">VLOOKUP(C729,'zones in city -fixed'!$A$2:$C$62,3,0)</f>
        <v>15873.658110797927</v>
      </c>
      <c r="H729" s="11">
        <f t="shared" ca="1" si="23"/>
        <v>1.0397650672375338</v>
      </c>
    </row>
    <row r="730" spans="1:8" x14ac:dyDescent="0.25">
      <c r="A730" t="s">
        <v>1149</v>
      </c>
      <c r="B730" t="s">
        <v>1150</v>
      </c>
      <c r="C730" t="s">
        <v>2583</v>
      </c>
      <c r="D730" s="2">
        <v>6950000</v>
      </c>
      <c r="E730" s="7">
        <v>550</v>
      </c>
      <c r="F730" s="2">
        <f t="shared" si="22"/>
        <v>12636.363636363636</v>
      </c>
      <c r="G730" s="2">
        <f ca="1">VLOOKUP(C730,'zones in city -fixed'!$A$2:$C$62,3,0)</f>
        <v>13207.08214502509</v>
      </c>
      <c r="H730" s="11">
        <f t="shared" ca="1" si="23"/>
        <v>4.5164774066733804E-2</v>
      </c>
    </row>
    <row r="731" spans="1:8" x14ac:dyDescent="0.25">
      <c r="A731" t="s">
        <v>305</v>
      </c>
      <c r="B731" t="s">
        <v>306</v>
      </c>
      <c r="C731" t="s">
        <v>2560</v>
      </c>
      <c r="D731" s="2">
        <v>2650000</v>
      </c>
      <c r="E731" s="7">
        <v>160</v>
      </c>
      <c r="F731" s="2">
        <f t="shared" si="22"/>
        <v>16562.5</v>
      </c>
      <c r="G731" s="2">
        <f ca="1">VLOOKUP(C731,'zones in city -fixed'!$A$2:$C$62,3,0)</f>
        <v>12660.552533667866</v>
      </c>
      <c r="H731" s="11">
        <f t="shared" ca="1" si="23"/>
        <v>-0.23558928098609111</v>
      </c>
    </row>
    <row r="732" spans="1:8" x14ac:dyDescent="0.25">
      <c r="A732" t="s">
        <v>867</v>
      </c>
      <c r="B732" t="s">
        <v>868</v>
      </c>
      <c r="C732" t="s">
        <v>2550</v>
      </c>
      <c r="D732" s="2">
        <v>1250000</v>
      </c>
      <c r="E732" s="7">
        <v>162</v>
      </c>
      <c r="F732" s="2">
        <f t="shared" si="22"/>
        <v>7716.049382716049</v>
      </c>
      <c r="G732" s="2">
        <f ca="1">VLOOKUP(C732,'zones in city -fixed'!$A$2:$C$62,3,0)</f>
        <v>14441.637533775745</v>
      </c>
      <c r="H732" s="11">
        <f t="shared" ca="1" si="23"/>
        <v>0.87163622437733679</v>
      </c>
    </row>
    <row r="733" spans="1:8" x14ac:dyDescent="0.25">
      <c r="A733" t="s">
        <v>170</v>
      </c>
      <c r="B733" t="s">
        <v>171</v>
      </c>
      <c r="C733" t="s">
        <v>2553</v>
      </c>
      <c r="D733" s="2">
        <v>4200000</v>
      </c>
      <c r="E733" s="7">
        <v>275</v>
      </c>
      <c r="F733" s="2">
        <f t="shared" si="22"/>
        <v>15272.727272727272</v>
      </c>
      <c r="G733" s="2">
        <f ca="1">VLOOKUP(C733,'zones in city -fixed'!$A$2:$C$62,3,0)</f>
        <v>15515.58281625989</v>
      </c>
      <c r="H733" s="11">
        <f t="shared" ca="1" si="23"/>
        <v>1.5901255826540561E-2</v>
      </c>
    </row>
    <row r="734" spans="1:8" x14ac:dyDescent="0.25">
      <c r="A734" t="s">
        <v>733</v>
      </c>
      <c r="B734" t="s">
        <v>734</v>
      </c>
      <c r="C734" t="s">
        <v>2546</v>
      </c>
      <c r="D734" s="2">
        <v>9800000</v>
      </c>
      <c r="E734" s="7">
        <v>478</v>
      </c>
      <c r="F734" s="2">
        <f t="shared" si="22"/>
        <v>20502.092050209205</v>
      </c>
      <c r="G734" s="2">
        <f ca="1">VLOOKUP(C734,'zones in city -fixed'!$A$2:$C$62,3,0)</f>
        <v>15070.292664304427</v>
      </c>
      <c r="H734" s="11">
        <f t="shared" ca="1" si="23"/>
        <v>-0.26493878637372281</v>
      </c>
    </row>
    <row r="735" spans="1:8" x14ac:dyDescent="0.25">
      <c r="A735" t="s">
        <v>1965</v>
      </c>
      <c r="B735" t="s">
        <v>1966</v>
      </c>
      <c r="C735" t="s">
        <v>2564</v>
      </c>
      <c r="D735" s="2">
        <v>9000000</v>
      </c>
      <c r="E735" s="7">
        <v>578</v>
      </c>
      <c r="F735" s="2">
        <f t="shared" si="22"/>
        <v>15570.934256055363</v>
      </c>
      <c r="G735" s="2">
        <f ca="1">VLOOKUP(C735,'zones in city -fixed'!$A$2:$C$62,3,0)</f>
        <v>12026.342807614868</v>
      </c>
      <c r="H735" s="11">
        <f t="shared" ca="1" si="23"/>
        <v>-0.22764153968873402</v>
      </c>
    </row>
    <row r="736" spans="1:8" x14ac:dyDescent="0.25">
      <c r="A736" t="s">
        <v>1864</v>
      </c>
      <c r="B736" t="s">
        <v>1865</v>
      </c>
      <c r="C736" t="s">
        <v>2545</v>
      </c>
      <c r="D736" s="2">
        <v>900000</v>
      </c>
      <c r="E736" s="7">
        <v>147</v>
      </c>
      <c r="F736" s="2">
        <f t="shared" si="22"/>
        <v>6122.4489795918371</v>
      </c>
      <c r="G736" s="2">
        <f ca="1">VLOOKUP(C736,'zones in city -fixed'!$A$2:$C$62,3,0)</f>
        <v>12995.76340237679</v>
      </c>
      <c r="H736" s="11">
        <f t="shared" ca="1" si="23"/>
        <v>1.1226413557215422</v>
      </c>
    </row>
    <row r="737" spans="1:8" x14ac:dyDescent="0.25">
      <c r="A737" t="s">
        <v>2114</v>
      </c>
      <c r="B737" t="s">
        <v>2115</v>
      </c>
      <c r="C737" t="s">
        <v>2546</v>
      </c>
      <c r="D737" s="2">
        <v>5200000</v>
      </c>
      <c r="E737" s="7">
        <v>378</v>
      </c>
      <c r="F737" s="2">
        <f t="shared" si="22"/>
        <v>13756.613756613757</v>
      </c>
      <c r="G737" s="2">
        <f ca="1">VLOOKUP(C737,'zones in city -fixed'!$A$2:$C$62,3,0)</f>
        <v>15070.292664304427</v>
      </c>
      <c r="H737" s="11">
        <f t="shared" ca="1" si="23"/>
        <v>9.5494351366744779E-2</v>
      </c>
    </row>
    <row r="738" spans="1:8" x14ac:dyDescent="0.25">
      <c r="A738" t="s">
        <v>1919</v>
      </c>
      <c r="B738" t="s">
        <v>1404</v>
      </c>
      <c r="C738" t="s">
        <v>2561</v>
      </c>
      <c r="D738" s="2">
        <v>6000000</v>
      </c>
      <c r="E738" s="7">
        <v>300</v>
      </c>
      <c r="F738" s="2">
        <f t="shared" si="22"/>
        <v>20000</v>
      </c>
      <c r="G738" s="2">
        <f ca="1">VLOOKUP(C738,'zones in city -fixed'!$A$2:$C$62,3,0)</f>
        <v>15634.684731839357</v>
      </c>
      <c r="H738" s="11">
        <f t="shared" ca="1" si="23"/>
        <v>-0.21826576340803217</v>
      </c>
    </row>
    <row r="739" spans="1:8" x14ac:dyDescent="0.25">
      <c r="A739" t="s">
        <v>1793</v>
      </c>
      <c r="B739" t="s">
        <v>1794</v>
      </c>
      <c r="C739" t="s">
        <v>2582</v>
      </c>
      <c r="D739" s="2">
        <v>1260000</v>
      </c>
      <c r="E739" s="7">
        <v>225</v>
      </c>
      <c r="F739" s="2">
        <f t="shared" si="22"/>
        <v>5600</v>
      </c>
      <c r="G739" s="2">
        <f ca="1">VLOOKUP(C739,'zones in city -fixed'!$A$2:$C$62,3,0)</f>
        <v>12285.076368446973</v>
      </c>
      <c r="H739" s="11">
        <f t="shared" ca="1" si="23"/>
        <v>1.1937636372226739</v>
      </c>
    </row>
    <row r="740" spans="1:8" x14ac:dyDescent="0.25">
      <c r="A740" t="s">
        <v>2081</v>
      </c>
      <c r="B740" t="s">
        <v>2082</v>
      </c>
      <c r="C740" t="s">
        <v>2561</v>
      </c>
      <c r="D740" s="2">
        <v>4700000</v>
      </c>
      <c r="E740" s="7">
        <v>337</v>
      </c>
      <c r="F740" s="2">
        <f t="shared" si="22"/>
        <v>13946.587537091988</v>
      </c>
      <c r="G740" s="2">
        <f ca="1">VLOOKUP(C740,'zones in city -fixed'!$A$2:$C$62,3,0)</f>
        <v>15634.684731839357</v>
      </c>
      <c r="H740" s="11">
        <f t="shared" ca="1" si="23"/>
        <v>0.12104016055954547</v>
      </c>
    </row>
    <row r="741" spans="1:8" x14ac:dyDescent="0.25">
      <c r="A741" t="s">
        <v>1113</v>
      </c>
      <c r="B741" t="s">
        <v>1114</v>
      </c>
      <c r="C741" t="s">
        <v>2538</v>
      </c>
      <c r="D741" s="2">
        <v>2370000</v>
      </c>
      <c r="E741" s="7">
        <v>206</v>
      </c>
      <c r="F741" s="2">
        <f t="shared" si="22"/>
        <v>11504.85436893204</v>
      </c>
      <c r="G741" s="2">
        <f ca="1">VLOOKUP(C741,'zones in city -fixed'!$A$2:$C$62,3,0)</f>
        <v>15873.658110797927</v>
      </c>
      <c r="H741" s="11">
        <f t="shared" ca="1" si="23"/>
        <v>0.37973568389214041</v>
      </c>
    </row>
    <row r="742" spans="1:8" x14ac:dyDescent="0.25">
      <c r="A742" t="s">
        <v>1374</v>
      </c>
      <c r="B742" t="s">
        <v>227</v>
      </c>
      <c r="C742" t="s">
        <v>2542</v>
      </c>
      <c r="D742" s="2">
        <v>3900000</v>
      </c>
      <c r="E742" s="7">
        <v>515</v>
      </c>
      <c r="F742" s="2">
        <f t="shared" si="22"/>
        <v>7572.8155339805826</v>
      </c>
      <c r="G742" s="2">
        <f ca="1">VLOOKUP(C742,'zones in city -fixed'!$A$2:$C$62,3,0)</f>
        <v>14501.376334153272</v>
      </c>
      <c r="H742" s="11">
        <f t="shared" ca="1" si="23"/>
        <v>0.91492533643306029</v>
      </c>
    </row>
    <row r="743" spans="1:8" x14ac:dyDescent="0.25">
      <c r="A743" t="s">
        <v>1936</v>
      </c>
      <c r="B743" t="s">
        <v>1937</v>
      </c>
      <c r="C743" t="s">
        <v>2561</v>
      </c>
      <c r="D743" s="2">
        <v>3070232</v>
      </c>
      <c r="E743" s="7">
        <v>73</v>
      </c>
      <c r="F743" s="2">
        <f t="shared" si="22"/>
        <v>42057.972602739726</v>
      </c>
      <c r="G743" s="2">
        <f ca="1">VLOOKUP(C743,'zones in city -fixed'!$A$2:$C$62,3,0)</f>
        <v>15634.684731839357</v>
      </c>
      <c r="H743" s="11">
        <f t="shared" ca="1" si="23"/>
        <v>-0.62825871614123197</v>
      </c>
    </row>
    <row r="744" spans="1:8" x14ac:dyDescent="0.25">
      <c r="A744" t="s">
        <v>1862</v>
      </c>
      <c r="B744" t="s">
        <v>1863</v>
      </c>
      <c r="C744" t="s">
        <v>2541</v>
      </c>
      <c r="D744" s="2">
        <v>1500000</v>
      </c>
      <c r="E744" s="7">
        <v>150</v>
      </c>
      <c r="F744" s="2">
        <f t="shared" si="22"/>
        <v>10000</v>
      </c>
      <c r="G744" s="2">
        <f ca="1">VLOOKUP(C744,'zones in city -fixed'!$A$2:$C$62,3,0)</f>
        <v>15984.874941542124</v>
      </c>
      <c r="H744" s="11">
        <f t="shared" ca="1" si="23"/>
        <v>0.59848749415421243</v>
      </c>
    </row>
    <row r="745" spans="1:8" x14ac:dyDescent="0.25">
      <c r="A745" t="s">
        <v>787</v>
      </c>
      <c r="B745" t="s">
        <v>2113</v>
      </c>
      <c r="C745" t="s">
        <v>2563</v>
      </c>
      <c r="D745" s="2">
        <v>4200000</v>
      </c>
      <c r="E745" s="7">
        <v>427</v>
      </c>
      <c r="F745" s="2">
        <f t="shared" si="22"/>
        <v>9836.065573770491</v>
      </c>
      <c r="G745" s="2">
        <f ca="1">VLOOKUP(C745,'zones in city -fixed'!$A$2:$C$62,3,0)</f>
        <v>14326.182369788621</v>
      </c>
      <c r="H745" s="11">
        <f t="shared" ca="1" si="23"/>
        <v>0.4564952075951767</v>
      </c>
    </row>
    <row r="746" spans="1:8" x14ac:dyDescent="0.25">
      <c r="A746" t="s">
        <v>787</v>
      </c>
      <c r="B746" t="s">
        <v>788</v>
      </c>
      <c r="C746" t="s">
        <v>2577</v>
      </c>
      <c r="D746" s="2">
        <v>4200000</v>
      </c>
      <c r="E746" s="7">
        <v>427</v>
      </c>
      <c r="F746" s="2">
        <f t="shared" si="22"/>
        <v>9836.065573770491</v>
      </c>
      <c r="G746" s="2">
        <f ca="1">VLOOKUP(C746,'zones in city -fixed'!$A$2:$C$62,3,0)</f>
        <v>12497.151890850449</v>
      </c>
      <c r="H746" s="11">
        <f t="shared" ca="1" si="23"/>
        <v>0.2705437755697957</v>
      </c>
    </row>
    <row r="747" spans="1:8" x14ac:dyDescent="0.25">
      <c r="A747" t="s">
        <v>1844</v>
      </c>
      <c r="B747" t="s">
        <v>1845</v>
      </c>
      <c r="C747" t="s">
        <v>2575</v>
      </c>
      <c r="D747" s="2">
        <v>1250000</v>
      </c>
      <c r="E747" s="7">
        <v>170</v>
      </c>
      <c r="F747" s="2">
        <f t="shared" si="22"/>
        <v>7352.9411764705883</v>
      </c>
      <c r="G747" s="2">
        <f ca="1">VLOOKUP(C747,'zones in city -fixed'!$A$2:$C$62,3,0)</f>
        <v>14033.347645222477</v>
      </c>
      <c r="H747" s="11">
        <f t="shared" ca="1" si="23"/>
        <v>0.90853527975025683</v>
      </c>
    </row>
    <row r="748" spans="1:8" x14ac:dyDescent="0.25">
      <c r="A748" t="s">
        <v>377</v>
      </c>
      <c r="B748" t="s">
        <v>378</v>
      </c>
      <c r="C748" t="s">
        <v>2573</v>
      </c>
      <c r="D748" s="2">
        <v>43000000</v>
      </c>
      <c r="E748" s="8">
        <v>1238</v>
      </c>
      <c r="F748" s="2">
        <f t="shared" si="22"/>
        <v>34733.441033925686</v>
      </c>
      <c r="G748" s="2">
        <f ca="1">VLOOKUP(C748,'zones in city -fixed'!$A$2:$C$62,3,0)</f>
        <v>15310.828355340725</v>
      </c>
      <c r="H748" s="11">
        <f t="shared" ca="1" si="23"/>
        <v>-0.55919056967646941</v>
      </c>
    </row>
    <row r="749" spans="1:8" x14ac:dyDescent="0.25">
      <c r="A749" t="s">
        <v>1687</v>
      </c>
      <c r="B749" t="s">
        <v>2624</v>
      </c>
      <c r="C749" t="s">
        <v>2535</v>
      </c>
      <c r="D749" s="2">
        <v>1580000</v>
      </c>
      <c r="E749" s="7">
        <v>99</v>
      </c>
      <c r="F749" s="2">
        <f t="shared" si="22"/>
        <v>15959.595959595959</v>
      </c>
      <c r="G749" s="2">
        <f ca="1">VLOOKUP(C749,'zones in city -fixed'!$A$2:$C$62,3,0)</f>
        <v>13871.13082842366</v>
      </c>
      <c r="H749" s="11">
        <f t="shared" ca="1" si="23"/>
        <v>-0.13085952404180867</v>
      </c>
    </row>
    <row r="750" spans="1:8" x14ac:dyDescent="0.25">
      <c r="A750" t="s">
        <v>1881</v>
      </c>
      <c r="B750" t="s">
        <v>1882</v>
      </c>
      <c r="C750" t="s">
        <v>2533</v>
      </c>
      <c r="D750" s="2">
        <v>2265000</v>
      </c>
      <c r="E750" s="7">
        <v>350</v>
      </c>
      <c r="F750" s="2">
        <f t="shared" si="22"/>
        <v>6471.4285714285716</v>
      </c>
      <c r="G750" s="2">
        <f ca="1">VLOOKUP(C750,'zones in city -fixed'!$A$2:$C$62,3,0)</f>
        <v>17218.582041450616</v>
      </c>
      <c r="H750" s="11">
        <f t="shared" ca="1" si="23"/>
        <v>1.6607080417252607</v>
      </c>
    </row>
    <row r="751" spans="1:8" x14ac:dyDescent="0.25">
      <c r="A751" t="s">
        <v>736</v>
      </c>
      <c r="B751" t="s">
        <v>737</v>
      </c>
      <c r="C751" t="s">
        <v>2596</v>
      </c>
      <c r="D751" s="2">
        <v>2050000</v>
      </c>
      <c r="E751" s="7">
        <v>153</v>
      </c>
      <c r="F751" s="2">
        <f t="shared" si="22"/>
        <v>13398.692810457516</v>
      </c>
      <c r="G751" s="2">
        <f ca="1">VLOOKUP(C751,'zones in city -fixed'!$A$2:$C$62,3,0)</f>
        <v>13858.891487529676</v>
      </c>
      <c r="H751" s="11">
        <f t="shared" ca="1" si="23"/>
        <v>3.43465354107515E-2</v>
      </c>
    </row>
    <row r="752" spans="1:8" x14ac:dyDescent="0.25">
      <c r="A752" t="s">
        <v>1445</v>
      </c>
      <c r="B752" t="s">
        <v>1737</v>
      </c>
      <c r="C752" t="s">
        <v>2571</v>
      </c>
      <c r="D752" s="2">
        <v>2961183</v>
      </c>
      <c r="E752" s="7">
        <v>450</v>
      </c>
      <c r="F752" s="2">
        <f t="shared" si="22"/>
        <v>6580.4066666666668</v>
      </c>
      <c r="G752" s="2">
        <f ca="1">VLOOKUP(C752,'zones in city -fixed'!$A$2:$C$62,3,0)</f>
        <v>15776.396472786832</v>
      </c>
      <c r="H752" s="11">
        <f t="shared" ca="1" si="23"/>
        <v>1.3974804707287842</v>
      </c>
    </row>
    <row r="753" spans="1:8" x14ac:dyDescent="0.25">
      <c r="A753" t="s">
        <v>1445</v>
      </c>
      <c r="B753" t="s">
        <v>1627</v>
      </c>
      <c r="C753" t="s">
        <v>2546</v>
      </c>
      <c r="D753" s="2">
        <v>1696497</v>
      </c>
      <c r="E753" s="7">
        <v>220</v>
      </c>
      <c r="F753" s="2">
        <f t="shared" si="22"/>
        <v>7711.35</v>
      </c>
      <c r="G753" s="2">
        <f ca="1">VLOOKUP(C753,'zones in city -fixed'!$A$2:$C$62,3,0)</f>
        <v>15070.292664304427</v>
      </c>
      <c r="H753" s="11">
        <f t="shared" ca="1" si="23"/>
        <v>0.95430017627321106</v>
      </c>
    </row>
    <row r="754" spans="1:8" x14ac:dyDescent="0.25">
      <c r="A754" t="s">
        <v>1445</v>
      </c>
      <c r="B754" t="s">
        <v>1597</v>
      </c>
      <c r="C754" t="s">
        <v>2573</v>
      </c>
      <c r="D754" s="2">
        <v>1288720</v>
      </c>
      <c r="E754" s="7">
        <v>166</v>
      </c>
      <c r="F754" s="2">
        <f t="shared" si="22"/>
        <v>7763.3734939759033</v>
      </c>
      <c r="G754" s="2">
        <f ca="1">VLOOKUP(C754,'zones in city -fixed'!$A$2:$C$62,3,0)</f>
        <v>15310.828355340725</v>
      </c>
      <c r="H754" s="11">
        <f t="shared" ca="1" si="23"/>
        <v>0.97218752482041126</v>
      </c>
    </row>
    <row r="755" spans="1:8" x14ac:dyDescent="0.25">
      <c r="A755" t="s">
        <v>1156</v>
      </c>
      <c r="B755" t="s">
        <v>823</v>
      </c>
      <c r="C755" t="s">
        <v>2540</v>
      </c>
      <c r="D755" s="2">
        <v>4500000</v>
      </c>
      <c r="E755" s="7">
        <v>241</v>
      </c>
      <c r="F755" s="2">
        <f t="shared" si="22"/>
        <v>18672.199170124481</v>
      </c>
      <c r="G755" s="2">
        <f ca="1">VLOOKUP(C755,'zones in city -fixed'!$A$2:$C$62,3,0)</f>
        <v>14230.400156593732</v>
      </c>
      <c r="H755" s="11">
        <f t="shared" ca="1" si="23"/>
        <v>-0.23788301383575783</v>
      </c>
    </row>
    <row r="756" spans="1:8" x14ac:dyDescent="0.25">
      <c r="A756" t="s">
        <v>1371</v>
      </c>
      <c r="B756" t="s">
        <v>1372</v>
      </c>
      <c r="C756" t="s">
        <v>2551</v>
      </c>
      <c r="D756" s="2">
        <v>1500000</v>
      </c>
      <c r="E756" s="7">
        <v>159</v>
      </c>
      <c r="F756" s="2">
        <f t="shared" si="22"/>
        <v>9433.9622641509432</v>
      </c>
      <c r="G756" s="2">
        <f ca="1">VLOOKUP(C756,'zones in city -fixed'!$A$2:$C$62,3,0)</f>
        <v>14041.397753695308</v>
      </c>
      <c r="H756" s="11">
        <f t="shared" ca="1" si="23"/>
        <v>0.48838816189170275</v>
      </c>
    </row>
    <row r="757" spans="1:8" x14ac:dyDescent="0.25">
      <c r="A757" t="s">
        <v>1225</v>
      </c>
      <c r="B757" t="s">
        <v>1226</v>
      </c>
      <c r="C757" t="s">
        <v>2565</v>
      </c>
      <c r="D757" s="2">
        <v>2250000</v>
      </c>
      <c r="E757" s="7">
        <v>289</v>
      </c>
      <c r="F757" s="2">
        <f t="shared" si="22"/>
        <v>7785.4671280276816</v>
      </c>
      <c r="G757" s="2">
        <f ca="1">VLOOKUP(C757,'zones in city -fixed'!$A$2:$C$62,3,0)</f>
        <v>17377.903992400621</v>
      </c>
      <c r="H757" s="11">
        <f t="shared" ca="1" si="23"/>
        <v>1.2320952239127907</v>
      </c>
    </row>
    <row r="758" spans="1:8" x14ac:dyDescent="0.25">
      <c r="A758" t="s">
        <v>1390</v>
      </c>
      <c r="B758" t="s">
        <v>322</v>
      </c>
      <c r="C758" t="s">
        <v>2575</v>
      </c>
      <c r="D758" s="2">
        <v>3500000</v>
      </c>
      <c r="E758" s="7">
        <v>305</v>
      </c>
      <c r="F758" s="2">
        <f t="shared" si="22"/>
        <v>11475.409836065573</v>
      </c>
      <c r="G758" s="2">
        <f ca="1">VLOOKUP(C758,'zones in city -fixed'!$A$2:$C$62,3,0)</f>
        <v>14033.347645222477</v>
      </c>
      <c r="H758" s="11">
        <f t="shared" ca="1" si="23"/>
        <v>0.22290600908367297</v>
      </c>
    </row>
    <row r="759" spans="1:8" x14ac:dyDescent="0.25">
      <c r="A759" t="s">
        <v>1614</v>
      </c>
      <c r="B759" t="s">
        <v>42</v>
      </c>
      <c r="C759" t="s">
        <v>2566</v>
      </c>
      <c r="D759" s="2">
        <v>1780000</v>
      </c>
      <c r="E759" s="7">
        <v>126</v>
      </c>
      <c r="F759" s="2">
        <f t="shared" si="22"/>
        <v>14126.984126984127</v>
      </c>
      <c r="G759" s="2">
        <f ca="1">VLOOKUP(C759,'zones in city -fixed'!$A$2:$C$62,3,0)</f>
        <v>15600.580770122673</v>
      </c>
      <c r="H759" s="11">
        <f t="shared" ca="1" si="23"/>
        <v>0.10431077361542518</v>
      </c>
    </row>
    <row r="760" spans="1:8" x14ac:dyDescent="0.25">
      <c r="A760" t="s">
        <v>1217</v>
      </c>
      <c r="B760" t="s">
        <v>1218</v>
      </c>
      <c r="C760" t="s">
        <v>2597</v>
      </c>
      <c r="D760" s="2">
        <v>1460000</v>
      </c>
      <c r="E760" s="7">
        <v>204</v>
      </c>
      <c r="F760" s="2">
        <f t="shared" si="22"/>
        <v>7156.8627450980393</v>
      </c>
      <c r="G760" s="2">
        <f ca="1">VLOOKUP(C760,'zones in city -fixed'!$A$2:$C$62,3,0)</f>
        <v>12721.817852515109</v>
      </c>
      <c r="H760" s="11">
        <f t="shared" ca="1" si="23"/>
        <v>0.77756906980348095</v>
      </c>
    </row>
    <row r="761" spans="1:8" x14ac:dyDescent="0.25">
      <c r="A761" t="s">
        <v>1217</v>
      </c>
      <c r="B761" t="s">
        <v>1218</v>
      </c>
      <c r="C761" t="s">
        <v>2597</v>
      </c>
      <c r="D761" s="2">
        <v>930000</v>
      </c>
      <c r="E761" s="7">
        <v>108</v>
      </c>
      <c r="F761" s="2">
        <f t="shared" ref="F761:F823" si="24">D761/E761</f>
        <v>8611.1111111111113</v>
      </c>
      <c r="G761" s="2">
        <f ca="1">VLOOKUP(C761,'zones in city -fixed'!$A$2:$C$62,3,0)</f>
        <v>12721.817852515109</v>
      </c>
      <c r="H761" s="11">
        <f t="shared" ref="H761:H823" ca="1" si="25">G761/F761-1</f>
        <v>0.47737239577594814</v>
      </c>
    </row>
    <row r="762" spans="1:8" x14ac:dyDescent="0.25">
      <c r="A762" t="s">
        <v>771</v>
      </c>
      <c r="B762" t="s">
        <v>772</v>
      </c>
      <c r="C762" t="s">
        <v>2578</v>
      </c>
      <c r="D762" s="2">
        <v>3750000</v>
      </c>
      <c r="E762" s="7">
        <v>207</v>
      </c>
      <c r="F762" s="2">
        <f t="shared" si="24"/>
        <v>18115.942028985508</v>
      </c>
      <c r="G762" s="2">
        <f ca="1">VLOOKUP(C762,'zones in city -fixed'!$A$2:$C$62,3,0)</f>
        <v>10924.248750147199</v>
      </c>
      <c r="H762" s="11">
        <f t="shared" ca="1" si="25"/>
        <v>-0.3969814689918747</v>
      </c>
    </row>
    <row r="763" spans="1:8" x14ac:dyDescent="0.25">
      <c r="A763" t="s">
        <v>589</v>
      </c>
      <c r="B763" t="s">
        <v>590</v>
      </c>
      <c r="C763" t="s">
        <v>2556</v>
      </c>
      <c r="D763" s="2">
        <v>4700000</v>
      </c>
      <c r="E763" s="7">
        <v>535</v>
      </c>
      <c r="F763" s="2">
        <f t="shared" si="24"/>
        <v>8785.0467289719618</v>
      </c>
      <c r="G763" s="2">
        <f ca="1">VLOOKUP(C763,'zones in city -fixed'!$A$2:$C$62,3,0)</f>
        <v>14494.3016854457</v>
      </c>
      <c r="H763" s="11">
        <f t="shared" ca="1" si="25"/>
        <v>0.64988327696030868</v>
      </c>
    </row>
    <row r="764" spans="1:8" x14ac:dyDescent="0.25">
      <c r="A764" t="s">
        <v>1241</v>
      </c>
      <c r="B764" t="s">
        <v>1242</v>
      </c>
      <c r="C764" t="s">
        <v>2573</v>
      </c>
      <c r="D764" s="2">
        <v>2330000</v>
      </c>
      <c r="E764" s="7">
        <v>156</v>
      </c>
      <c r="F764" s="2">
        <f t="shared" si="24"/>
        <v>14935.897435897436</v>
      </c>
      <c r="G764" s="2">
        <f ca="1">VLOOKUP(C764,'zones in city -fixed'!$A$2:$C$62,3,0)</f>
        <v>15310.828355340725</v>
      </c>
      <c r="H764" s="11">
        <f t="shared" ca="1" si="25"/>
        <v>2.5102671001353327E-2</v>
      </c>
    </row>
    <row r="765" spans="1:8" x14ac:dyDescent="0.25">
      <c r="A765" t="s">
        <v>967</v>
      </c>
      <c r="B765" t="s">
        <v>921</v>
      </c>
      <c r="C765" t="s">
        <v>2553</v>
      </c>
      <c r="D765" s="2">
        <v>4200000</v>
      </c>
      <c r="E765" s="7">
        <v>287</v>
      </c>
      <c r="F765" s="2">
        <f t="shared" si="24"/>
        <v>14634.146341463415</v>
      </c>
      <c r="G765" s="2">
        <f ca="1">VLOOKUP(C765,'zones in city -fixed'!$A$2:$C$62,3,0)</f>
        <v>15515.58281625989</v>
      </c>
      <c r="H765" s="11">
        <f t="shared" ca="1" si="25"/>
        <v>6.0231492444425827E-2</v>
      </c>
    </row>
    <row r="766" spans="1:8" x14ac:dyDescent="0.25">
      <c r="A766" t="s">
        <v>1866</v>
      </c>
      <c r="B766" t="s">
        <v>415</v>
      </c>
      <c r="C766" t="s">
        <v>2557</v>
      </c>
      <c r="D766" s="2">
        <v>3300000</v>
      </c>
      <c r="E766" s="7">
        <v>130</v>
      </c>
      <c r="F766" s="2">
        <f t="shared" si="24"/>
        <v>25384.615384615383</v>
      </c>
      <c r="G766" s="2">
        <f ca="1">VLOOKUP(C766,'zones in city -fixed'!$A$2:$C$62,3,0)</f>
        <v>14890.051733037417</v>
      </c>
      <c r="H766" s="11">
        <f t="shared" ca="1" si="25"/>
        <v>-0.41342220445610167</v>
      </c>
    </row>
    <row r="767" spans="1:8" x14ac:dyDescent="0.25">
      <c r="A767" t="s">
        <v>844</v>
      </c>
      <c r="B767" t="s">
        <v>845</v>
      </c>
      <c r="C767" t="s">
        <v>2573</v>
      </c>
      <c r="D767" s="2">
        <v>2990000</v>
      </c>
      <c r="E767" s="7">
        <v>340</v>
      </c>
      <c r="F767" s="2">
        <f t="shared" si="24"/>
        <v>8794.1176470588234</v>
      </c>
      <c r="G767" s="2">
        <f ca="1">VLOOKUP(C767,'zones in city -fixed'!$A$2:$C$62,3,0)</f>
        <v>15310.828355340725</v>
      </c>
      <c r="H767" s="11">
        <f t="shared" ca="1" si="25"/>
        <v>0.74103064910228977</v>
      </c>
    </row>
    <row r="768" spans="1:8" x14ac:dyDescent="0.25">
      <c r="A768" t="s">
        <v>1036</v>
      </c>
      <c r="B768" t="s">
        <v>26</v>
      </c>
      <c r="C768" t="s">
        <v>2572</v>
      </c>
      <c r="D768" s="2">
        <v>5790000</v>
      </c>
      <c r="E768" s="7">
        <v>304</v>
      </c>
      <c r="F768" s="2">
        <f t="shared" si="24"/>
        <v>19046.052631578947</v>
      </c>
      <c r="G768" s="2">
        <f ca="1">VLOOKUP(C768,'zones in city -fixed'!$A$2:$C$62,3,0)</f>
        <v>15831.691924167773</v>
      </c>
      <c r="H768" s="11">
        <f t="shared" ca="1" si="25"/>
        <v>-0.16876781607132929</v>
      </c>
    </row>
    <row r="769" spans="1:8" x14ac:dyDescent="0.25">
      <c r="A769" t="s">
        <v>1343</v>
      </c>
      <c r="B769" t="s">
        <v>1028</v>
      </c>
      <c r="C769" t="s">
        <v>2556</v>
      </c>
      <c r="D769" s="2">
        <v>3100000</v>
      </c>
      <c r="E769" s="7">
        <v>195</v>
      </c>
      <c r="F769" s="2">
        <f t="shared" si="24"/>
        <v>15897.435897435897</v>
      </c>
      <c r="G769" s="2">
        <f ca="1">VLOOKUP(C769,'zones in city -fixed'!$A$2:$C$62,3,0)</f>
        <v>14494.3016854457</v>
      </c>
      <c r="H769" s="11">
        <f t="shared" ca="1" si="25"/>
        <v>-8.8261668173576835E-2</v>
      </c>
    </row>
    <row r="770" spans="1:8" x14ac:dyDescent="0.25">
      <c r="A770" t="s">
        <v>1227</v>
      </c>
      <c r="B770" t="s">
        <v>1228</v>
      </c>
      <c r="C770" t="s">
        <v>2561</v>
      </c>
      <c r="D770" s="2">
        <v>3500000</v>
      </c>
      <c r="E770" s="7">
        <v>150</v>
      </c>
      <c r="F770" s="2">
        <f t="shared" si="24"/>
        <v>23333.333333333332</v>
      </c>
      <c r="G770" s="2">
        <f ca="1">VLOOKUP(C770,'zones in city -fixed'!$A$2:$C$62,3,0)</f>
        <v>15634.684731839357</v>
      </c>
      <c r="H770" s="11">
        <f t="shared" ca="1" si="25"/>
        <v>-0.32994208292117033</v>
      </c>
    </row>
    <row r="771" spans="1:8" x14ac:dyDescent="0.25">
      <c r="A771" t="s">
        <v>2261</v>
      </c>
      <c r="B771" t="s">
        <v>2262</v>
      </c>
      <c r="C771" t="s">
        <v>2565</v>
      </c>
      <c r="D771" s="2">
        <v>470000</v>
      </c>
      <c r="E771" s="7">
        <v>40</v>
      </c>
      <c r="F771" s="2">
        <f t="shared" si="24"/>
        <v>11750</v>
      </c>
      <c r="G771" s="2">
        <f ca="1">VLOOKUP(C771,'zones in city -fixed'!$A$2:$C$62,3,0)</f>
        <v>17377.903992400621</v>
      </c>
      <c r="H771" s="11">
        <f t="shared" ca="1" si="25"/>
        <v>0.47897055254473364</v>
      </c>
    </row>
    <row r="772" spans="1:8" x14ac:dyDescent="0.25">
      <c r="A772" t="s">
        <v>1560</v>
      </c>
      <c r="B772" t="s">
        <v>1154</v>
      </c>
      <c r="C772" t="s">
        <v>2551</v>
      </c>
      <c r="D772" s="2">
        <v>1260000</v>
      </c>
      <c r="E772" s="7">
        <v>156</v>
      </c>
      <c r="F772" s="2">
        <f t="shared" si="24"/>
        <v>8076.9230769230771</v>
      </c>
      <c r="G772" s="2">
        <f ca="1">VLOOKUP(C772,'zones in city -fixed'!$A$2:$C$62,3,0)</f>
        <v>14041.397753695308</v>
      </c>
      <c r="H772" s="11">
        <f t="shared" ca="1" si="25"/>
        <v>0.73845876950513323</v>
      </c>
    </row>
    <row r="773" spans="1:8" x14ac:dyDescent="0.25">
      <c r="A773" t="s">
        <v>1568</v>
      </c>
      <c r="B773" t="s">
        <v>1377</v>
      </c>
      <c r="C773" t="s">
        <v>2582</v>
      </c>
      <c r="D773" s="2">
        <v>1440000</v>
      </c>
      <c r="E773" s="7">
        <v>100</v>
      </c>
      <c r="F773" s="2">
        <f t="shared" si="24"/>
        <v>14400</v>
      </c>
      <c r="G773" s="2">
        <f ca="1">VLOOKUP(C773,'zones in city -fixed'!$A$2:$C$62,3,0)</f>
        <v>12285.076368446973</v>
      </c>
      <c r="H773" s="11">
        <f t="shared" ca="1" si="25"/>
        <v>-0.14686969663562688</v>
      </c>
    </row>
    <row r="774" spans="1:8" x14ac:dyDescent="0.25">
      <c r="A774" t="s">
        <v>1144</v>
      </c>
      <c r="B774" t="s">
        <v>144</v>
      </c>
      <c r="C774" t="s">
        <v>2559</v>
      </c>
      <c r="D774" s="2">
        <v>4100000</v>
      </c>
      <c r="E774" s="7">
        <v>245</v>
      </c>
      <c r="F774" s="2">
        <f t="shared" si="24"/>
        <v>16734.693877551021</v>
      </c>
      <c r="G774" s="2">
        <f ca="1">VLOOKUP(C774,'zones in city -fixed'!$A$2:$C$62,3,0)</f>
        <v>15533.82106571708</v>
      </c>
      <c r="H774" s="11">
        <f t="shared" ca="1" si="25"/>
        <v>-7.1759472902272026E-2</v>
      </c>
    </row>
    <row r="775" spans="1:8" x14ac:dyDescent="0.25">
      <c r="A775" t="s">
        <v>1783</v>
      </c>
      <c r="B775" t="s">
        <v>1063</v>
      </c>
      <c r="C775" t="s">
        <v>2547</v>
      </c>
      <c r="D775" s="2">
        <v>900000</v>
      </c>
      <c r="E775" s="7">
        <v>72</v>
      </c>
      <c r="F775" s="2">
        <f t="shared" si="24"/>
        <v>12500</v>
      </c>
      <c r="G775" s="2">
        <f ca="1">VLOOKUP(C775,'zones in city -fixed'!$A$2:$C$62,3,0)</f>
        <v>9031.1130918618164</v>
      </c>
      <c r="H775" s="11">
        <f t="shared" ca="1" si="25"/>
        <v>-0.27751095265105463</v>
      </c>
    </row>
    <row r="776" spans="1:8" x14ac:dyDescent="0.25">
      <c r="A776" t="s">
        <v>686</v>
      </c>
      <c r="B776" t="s">
        <v>579</v>
      </c>
      <c r="C776" t="s">
        <v>2568</v>
      </c>
      <c r="D776" s="2">
        <v>2500000</v>
      </c>
      <c r="E776" s="7">
        <v>150</v>
      </c>
      <c r="F776" s="2">
        <f t="shared" si="24"/>
        <v>16666.666666666668</v>
      </c>
      <c r="G776" s="2">
        <f ca="1">VLOOKUP(C776,'zones in city -fixed'!$A$2:$C$62,3,0)</f>
        <v>13918.247993260416</v>
      </c>
      <c r="H776" s="11">
        <f t="shared" ca="1" si="25"/>
        <v>-0.16490512040437511</v>
      </c>
    </row>
    <row r="777" spans="1:8" x14ac:dyDescent="0.25">
      <c r="A777" t="s">
        <v>1161</v>
      </c>
      <c r="B777" t="s">
        <v>149</v>
      </c>
      <c r="C777" t="s">
        <v>2548</v>
      </c>
      <c r="D777" s="2">
        <v>2940000</v>
      </c>
      <c r="E777" s="7">
        <v>232</v>
      </c>
      <c r="F777" s="2">
        <f t="shared" si="24"/>
        <v>12672.413793103447</v>
      </c>
      <c r="G777" s="2">
        <f ca="1">VLOOKUP(C777,'zones in city -fixed'!$A$2:$C$62,3,0)</f>
        <v>12023.108649611431</v>
      </c>
      <c r="H777" s="11">
        <f t="shared" ca="1" si="25"/>
        <v>-5.1237684792567295E-2</v>
      </c>
    </row>
    <row r="778" spans="1:8" x14ac:dyDescent="0.25">
      <c r="A778" t="s">
        <v>1100</v>
      </c>
      <c r="B778" t="s">
        <v>1101</v>
      </c>
      <c r="C778" t="s">
        <v>2575</v>
      </c>
      <c r="D778" s="2">
        <v>2300000</v>
      </c>
      <c r="E778" s="7">
        <v>262</v>
      </c>
      <c r="F778" s="2">
        <f t="shared" si="24"/>
        <v>8778.6259541984728</v>
      </c>
      <c r="G778" s="2">
        <f ca="1">VLOOKUP(C778,'zones in city -fixed'!$A$2:$C$62,3,0)</f>
        <v>14033.347645222477</v>
      </c>
      <c r="H778" s="11">
        <f t="shared" ca="1" si="25"/>
        <v>0.59858134045577782</v>
      </c>
    </row>
    <row r="779" spans="1:8" x14ac:dyDescent="0.25">
      <c r="A779" t="s">
        <v>2134</v>
      </c>
      <c r="B779" t="s">
        <v>2135</v>
      </c>
      <c r="C779" t="s">
        <v>2541</v>
      </c>
      <c r="D779" s="2">
        <v>12000000</v>
      </c>
      <c r="E779" s="7">
        <v>500</v>
      </c>
      <c r="F779" s="2">
        <f t="shared" si="24"/>
        <v>24000</v>
      </c>
      <c r="G779" s="2">
        <f ca="1">VLOOKUP(C779,'zones in city -fixed'!$A$2:$C$62,3,0)</f>
        <v>15984.874941542124</v>
      </c>
      <c r="H779" s="11">
        <f t="shared" ca="1" si="25"/>
        <v>-0.33396354410241147</v>
      </c>
    </row>
    <row r="780" spans="1:8" x14ac:dyDescent="0.25">
      <c r="A780" t="s">
        <v>2035</v>
      </c>
      <c r="B780" t="s">
        <v>2036</v>
      </c>
      <c r="C780" t="s">
        <v>2541</v>
      </c>
      <c r="D780" s="2">
        <v>7400000</v>
      </c>
      <c r="E780" s="7">
        <v>746</v>
      </c>
      <c r="F780" s="2">
        <f t="shared" si="24"/>
        <v>9919.5710455764074</v>
      </c>
      <c r="G780" s="2">
        <f ca="1">VLOOKUP(C780,'zones in city -fixed'!$A$2:$C$62,3,0)</f>
        <v>15984.874941542124</v>
      </c>
      <c r="H780" s="11">
        <f t="shared" ca="1" si="25"/>
        <v>0.61144820356627361</v>
      </c>
    </row>
    <row r="781" spans="1:8" x14ac:dyDescent="0.25">
      <c r="A781" t="s">
        <v>805</v>
      </c>
      <c r="B781" t="s">
        <v>806</v>
      </c>
      <c r="C781" t="s">
        <v>2553</v>
      </c>
      <c r="D781" s="2">
        <v>9200000</v>
      </c>
      <c r="E781" s="7">
        <v>737</v>
      </c>
      <c r="F781" s="2">
        <f t="shared" si="24"/>
        <v>12483.03934871099</v>
      </c>
      <c r="G781" s="2">
        <f ca="1">VLOOKUP(C781,'zones in city -fixed'!$A$2:$C$62,3,0)</f>
        <v>15515.58281625989</v>
      </c>
      <c r="H781" s="11">
        <f t="shared" ca="1" si="25"/>
        <v>0.24293310169386295</v>
      </c>
    </row>
    <row r="782" spans="1:8" x14ac:dyDescent="0.25">
      <c r="A782" t="s">
        <v>1132</v>
      </c>
      <c r="B782" t="s">
        <v>1133</v>
      </c>
      <c r="C782" t="s">
        <v>2586</v>
      </c>
      <c r="D782" s="2">
        <v>2100000</v>
      </c>
      <c r="E782" s="7">
        <v>189</v>
      </c>
      <c r="F782" s="2">
        <f t="shared" si="24"/>
        <v>11111.111111111111</v>
      </c>
      <c r="G782" s="2">
        <f ca="1">VLOOKUP(C782,'zones in city -fixed'!$A$2:$C$62,3,0)</f>
        <v>14201.599487623678</v>
      </c>
      <c r="H782" s="11">
        <f t="shared" ca="1" si="25"/>
        <v>0.278143953886131</v>
      </c>
    </row>
    <row r="783" spans="1:8" x14ac:dyDescent="0.25">
      <c r="A783" t="s">
        <v>1893</v>
      </c>
      <c r="B783" t="s">
        <v>1894</v>
      </c>
      <c r="C783" t="s">
        <v>2571</v>
      </c>
      <c r="D783" s="2">
        <v>966800</v>
      </c>
      <c r="E783" s="7">
        <v>100</v>
      </c>
      <c r="F783" s="2">
        <f t="shared" si="24"/>
        <v>9668</v>
      </c>
      <c r="G783" s="2">
        <f ca="1">VLOOKUP(C783,'zones in city -fixed'!$A$2:$C$62,3,0)</f>
        <v>15776.396472786832</v>
      </c>
      <c r="H783" s="11">
        <f t="shared" ca="1" si="25"/>
        <v>0.63181593636603561</v>
      </c>
    </row>
    <row r="784" spans="1:8" x14ac:dyDescent="0.25">
      <c r="A784" t="s">
        <v>2492</v>
      </c>
      <c r="B784" t="s">
        <v>2493</v>
      </c>
      <c r="C784" t="s">
        <v>2594</v>
      </c>
      <c r="D784" s="2">
        <v>2290000</v>
      </c>
      <c r="E784" s="7">
        <v>171</v>
      </c>
      <c r="F784" s="2">
        <f t="shared" si="24"/>
        <v>13391.812865497077</v>
      </c>
      <c r="G784" s="2">
        <f ca="1">VLOOKUP(C784,'zones in city -fixed'!$A$2:$C$62,3,0)</f>
        <v>16924.924844005855</v>
      </c>
      <c r="H784" s="11">
        <f t="shared" ca="1" si="25"/>
        <v>0.26382626564410527</v>
      </c>
    </row>
    <row r="785" spans="1:8" x14ac:dyDescent="0.25">
      <c r="A785" t="s">
        <v>1754</v>
      </c>
      <c r="B785" t="s">
        <v>1288</v>
      </c>
      <c r="C785" t="s">
        <v>2560</v>
      </c>
      <c r="D785" s="2">
        <v>6400000</v>
      </c>
      <c r="E785" s="7">
        <v>319</v>
      </c>
      <c r="F785" s="2">
        <f t="shared" si="24"/>
        <v>20062.695924764892</v>
      </c>
      <c r="G785" s="2">
        <f ca="1">VLOOKUP(C785,'zones in city -fixed'!$A$2:$C$62,3,0)</f>
        <v>12660.552533667866</v>
      </c>
      <c r="H785" s="11">
        <f t="shared" ca="1" si="25"/>
        <v>-0.36895058464999242</v>
      </c>
    </row>
    <row r="786" spans="1:8" x14ac:dyDescent="0.25">
      <c r="A786" t="s">
        <v>1276</v>
      </c>
      <c r="B786" t="s">
        <v>861</v>
      </c>
      <c r="C786" t="s">
        <v>2560</v>
      </c>
      <c r="D786" s="2">
        <v>6500000</v>
      </c>
      <c r="E786" s="7">
        <v>330</v>
      </c>
      <c r="F786" s="2">
        <f t="shared" si="24"/>
        <v>19696.969696969696</v>
      </c>
      <c r="G786" s="2">
        <f ca="1">VLOOKUP(C786,'zones in city -fixed'!$A$2:$C$62,3,0)</f>
        <v>12660.552533667866</v>
      </c>
      <c r="H786" s="11">
        <f t="shared" ca="1" si="25"/>
        <v>-0.35723348675224675</v>
      </c>
    </row>
    <row r="787" spans="1:8" x14ac:dyDescent="0.25">
      <c r="A787" t="s">
        <v>2046</v>
      </c>
      <c r="B787" t="s">
        <v>2047</v>
      </c>
      <c r="C787" t="s">
        <v>2572</v>
      </c>
      <c r="D787" s="2">
        <v>10800000</v>
      </c>
      <c r="E787" s="7">
        <v>430</v>
      </c>
      <c r="F787" s="2">
        <f t="shared" si="24"/>
        <v>25116.279069767443</v>
      </c>
      <c r="G787" s="2">
        <f ca="1">VLOOKUP(C787,'zones in city -fixed'!$A$2:$C$62,3,0)</f>
        <v>15831.691924167773</v>
      </c>
      <c r="H787" s="11">
        <f t="shared" ca="1" si="25"/>
        <v>-0.36966411783406095</v>
      </c>
    </row>
    <row r="788" spans="1:8" x14ac:dyDescent="0.25">
      <c r="A788" t="s">
        <v>1267</v>
      </c>
      <c r="B788" t="s">
        <v>1177</v>
      </c>
      <c r="C788" t="s">
        <v>2546</v>
      </c>
      <c r="D788" s="2">
        <v>11500000</v>
      </c>
      <c r="E788" s="7">
        <v>628</v>
      </c>
      <c r="F788" s="2">
        <f t="shared" si="24"/>
        <v>18312.101910828027</v>
      </c>
      <c r="G788" s="2">
        <f ca="1">VLOOKUP(C788,'zones in city -fixed'!$A$2:$C$62,3,0)</f>
        <v>15070.292664304427</v>
      </c>
      <c r="H788" s="11">
        <f t="shared" ca="1" si="25"/>
        <v>-0.17703097450581051</v>
      </c>
    </row>
    <row r="789" spans="1:8" x14ac:dyDescent="0.25">
      <c r="A789" t="s">
        <v>1025</v>
      </c>
      <c r="B789" t="s">
        <v>1026</v>
      </c>
      <c r="C789" t="s">
        <v>2564</v>
      </c>
      <c r="D789" s="2">
        <v>37000000</v>
      </c>
      <c r="E789" s="8">
        <v>1396</v>
      </c>
      <c r="F789" s="2">
        <f t="shared" si="24"/>
        <v>26504.297994269342</v>
      </c>
      <c r="G789" s="2">
        <f ca="1">VLOOKUP(C789,'zones in city -fixed'!$A$2:$C$62,3,0)</f>
        <v>12026.342807614868</v>
      </c>
      <c r="H789" s="11">
        <f t="shared" ca="1" si="25"/>
        <v>-0.54624933623161198</v>
      </c>
    </row>
    <row r="790" spans="1:8" x14ac:dyDescent="0.25">
      <c r="A790" t="s">
        <v>1403</v>
      </c>
      <c r="B790" t="s">
        <v>1404</v>
      </c>
      <c r="C790" t="s">
        <v>2561</v>
      </c>
      <c r="D790" s="2">
        <v>4200000</v>
      </c>
      <c r="E790" s="7">
        <v>205</v>
      </c>
      <c r="F790" s="2">
        <f t="shared" si="24"/>
        <v>20487.804878048781</v>
      </c>
      <c r="G790" s="2">
        <f ca="1">VLOOKUP(C790,'zones in city -fixed'!$A$2:$C$62,3,0)</f>
        <v>15634.684731839357</v>
      </c>
      <c r="H790" s="11">
        <f t="shared" ca="1" si="25"/>
        <v>-0.23687848332688854</v>
      </c>
    </row>
    <row r="791" spans="1:8" x14ac:dyDescent="0.25">
      <c r="A791" t="s">
        <v>434</v>
      </c>
      <c r="B791" t="s">
        <v>435</v>
      </c>
      <c r="C791" t="s">
        <v>2564</v>
      </c>
      <c r="D791" s="2">
        <v>19800000</v>
      </c>
      <c r="E791" s="7">
        <v>680</v>
      </c>
      <c r="F791" s="2">
        <f t="shared" si="24"/>
        <v>29117.647058823528</v>
      </c>
      <c r="G791" s="2">
        <f ca="1">VLOOKUP(C791,'zones in city -fixed'!$A$2:$C$62,3,0)</f>
        <v>12026.342807614868</v>
      </c>
      <c r="H791" s="11">
        <f t="shared" ca="1" si="25"/>
        <v>-0.58697408539504492</v>
      </c>
    </row>
    <row r="792" spans="1:8" x14ac:dyDescent="0.25">
      <c r="A792" t="s">
        <v>4</v>
      </c>
      <c r="B792" t="s">
        <v>5</v>
      </c>
      <c r="C792" t="s">
        <v>2560</v>
      </c>
      <c r="D792" s="2">
        <v>4095000</v>
      </c>
      <c r="E792" s="7">
        <v>233</v>
      </c>
      <c r="F792" s="2">
        <f t="shared" si="24"/>
        <v>17575.107296137339</v>
      </c>
      <c r="G792" s="2">
        <f ca="1">VLOOKUP(C792,'zones in city -fixed'!$A$2:$C$62,3,0)</f>
        <v>12660.552533667866</v>
      </c>
      <c r="H792" s="11">
        <f t="shared" ca="1" si="25"/>
        <v>-0.2796315652394108</v>
      </c>
    </row>
    <row r="793" spans="1:8" x14ac:dyDescent="0.25">
      <c r="A793" t="s">
        <v>2183</v>
      </c>
      <c r="B793" t="s">
        <v>2184</v>
      </c>
      <c r="C793" t="s">
        <v>2556</v>
      </c>
      <c r="D793" s="2">
        <v>2800000</v>
      </c>
      <c r="E793" s="7">
        <v>203</v>
      </c>
      <c r="F793" s="2">
        <f t="shared" si="24"/>
        <v>13793.103448275862</v>
      </c>
      <c r="G793" s="2">
        <f ca="1">VLOOKUP(C793,'zones in city -fixed'!$A$2:$C$62,3,0)</f>
        <v>14494.3016854457</v>
      </c>
      <c r="H793" s="11">
        <f t="shared" ca="1" si="25"/>
        <v>5.0836872194813143E-2</v>
      </c>
    </row>
    <row r="794" spans="1:8" x14ac:dyDescent="0.25">
      <c r="A794" t="s">
        <v>1174</v>
      </c>
      <c r="B794" t="s">
        <v>2615</v>
      </c>
      <c r="C794" t="s">
        <v>2534</v>
      </c>
      <c r="D794" s="2">
        <v>1700000</v>
      </c>
      <c r="E794" s="7">
        <v>324</v>
      </c>
      <c r="F794" s="2">
        <f t="shared" si="24"/>
        <v>5246.9135802469136</v>
      </c>
      <c r="G794" s="2">
        <f ca="1">VLOOKUP(C794,'zones in city -fixed'!$A$2:$C$62,3,0)</f>
        <v>13635.711513374365</v>
      </c>
      <c r="H794" s="11">
        <f t="shared" ca="1" si="25"/>
        <v>1.5988061943137022</v>
      </c>
    </row>
    <row r="795" spans="1:8" x14ac:dyDescent="0.25">
      <c r="A795" t="s">
        <v>2461</v>
      </c>
      <c r="B795" t="s">
        <v>2437</v>
      </c>
      <c r="C795" t="s">
        <v>2596</v>
      </c>
      <c r="D795" s="2">
        <v>414390</v>
      </c>
      <c r="E795" s="7">
        <v>60</v>
      </c>
      <c r="F795" s="2">
        <f t="shared" si="24"/>
        <v>6906.5</v>
      </c>
      <c r="G795" s="2">
        <f ca="1">VLOOKUP(C795,'zones in city -fixed'!$A$2:$C$62,3,0)</f>
        <v>13858.891487529676</v>
      </c>
      <c r="H795" s="11">
        <f t="shared" ca="1" si="25"/>
        <v>1.0066446807398357</v>
      </c>
    </row>
    <row r="796" spans="1:8" x14ac:dyDescent="0.25">
      <c r="A796" t="s">
        <v>909</v>
      </c>
      <c r="B796" t="s">
        <v>910</v>
      </c>
      <c r="C796" t="s">
        <v>2538</v>
      </c>
      <c r="D796" s="2">
        <v>3500000</v>
      </c>
      <c r="E796" s="7">
        <v>430</v>
      </c>
      <c r="F796" s="2">
        <f t="shared" si="24"/>
        <v>8139.5348837209303</v>
      </c>
      <c r="G796" s="2">
        <f ca="1">VLOOKUP(C796,'zones in city -fixed'!$A$2:$C$62,3,0)</f>
        <v>15873.658110797927</v>
      </c>
      <c r="H796" s="11">
        <f t="shared" ca="1" si="25"/>
        <v>0.95019228218374541</v>
      </c>
    </row>
    <row r="797" spans="1:8" x14ac:dyDescent="0.25">
      <c r="A797" t="s">
        <v>944</v>
      </c>
      <c r="B797" t="s">
        <v>2635</v>
      </c>
      <c r="C797" t="s">
        <v>2636</v>
      </c>
      <c r="D797" s="2">
        <v>1050000</v>
      </c>
      <c r="E797" s="7">
        <v>160</v>
      </c>
      <c r="F797" s="2">
        <f t="shared" si="24"/>
        <v>6562.5</v>
      </c>
      <c r="G797" s="2">
        <f ca="1">VLOOKUP(C797,'zones in city -fixed'!$A$2:$C$62,3,0)</f>
        <v>18188.602965659935</v>
      </c>
      <c r="H797" s="11">
        <f t="shared" ca="1" si="25"/>
        <v>1.7715966423862759</v>
      </c>
    </row>
    <row r="798" spans="1:8" x14ac:dyDescent="0.25">
      <c r="A798" t="s">
        <v>2244</v>
      </c>
      <c r="B798" t="s">
        <v>2245</v>
      </c>
      <c r="C798" t="s">
        <v>2571</v>
      </c>
      <c r="D798" s="2">
        <v>690000</v>
      </c>
      <c r="E798" s="7">
        <v>90</v>
      </c>
      <c r="F798" s="2">
        <f t="shared" si="24"/>
        <v>7666.666666666667</v>
      </c>
      <c r="G798" s="2">
        <f ca="1">VLOOKUP(C798,'zones in city -fixed'!$A$2:$C$62,3,0)</f>
        <v>15776.396472786832</v>
      </c>
      <c r="H798" s="11">
        <f t="shared" ca="1" si="25"/>
        <v>1.0577908442765431</v>
      </c>
    </row>
    <row r="799" spans="1:8" x14ac:dyDescent="0.25">
      <c r="A799" t="s">
        <v>973</v>
      </c>
      <c r="B799" t="s">
        <v>974</v>
      </c>
      <c r="C799" t="s">
        <v>2587</v>
      </c>
      <c r="D799" s="2">
        <v>1400000</v>
      </c>
      <c r="E799" s="7">
        <v>140</v>
      </c>
      <c r="F799" s="2">
        <f t="shared" si="24"/>
        <v>10000</v>
      </c>
      <c r="G799" s="2">
        <f ca="1">VLOOKUP(C799,'zones in city -fixed'!$A$2:$C$62,3,0)</f>
        <v>15728.974608564533</v>
      </c>
      <c r="H799" s="11">
        <f t="shared" ca="1" si="25"/>
        <v>0.57289746085645321</v>
      </c>
    </row>
    <row r="800" spans="1:8" x14ac:dyDescent="0.25">
      <c r="A800" t="s">
        <v>352</v>
      </c>
      <c r="B800" t="s">
        <v>353</v>
      </c>
      <c r="C800" t="s">
        <v>2553</v>
      </c>
      <c r="D800" s="2">
        <v>4000000</v>
      </c>
      <c r="E800" s="7">
        <v>280</v>
      </c>
      <c r="F800" s="2">
        <f t="shared" si="24"/>
        <v>14285.714285714286</v>
      </c>
      <c r="G800" s="2">
        <f ca="1">VLOOKUP(C800,'zones in city -fixed'!$A$2:$C$62,3,0)</f>
        <v>15515.58281625989</v>
      </c>
      <c r="H800" s="11">
        <f t="shared" ca="1" si="25"/>
        <v>8.6090797138192343E-2</v>
      </c>
    </row>
    <row r="801" spans="1:8" x14ac:dyDescent="0.25">
      <c r="A801" t="s">
        <v>2241</v>
      </c>
      <c r="B801" t="s">
        <v>2242</v>
      </c>
      <c r="C801" t="s">
        <v>2556</v>
      </c>
      <c r="D801" s="2">
        <v>3800000</v>
      </c>
      <c r="E801" s="7">
        <v>338</v>
      </c>
      <c r="F801" s="2">
        <f t="shared" si="24"/>
        <v>11242.603550295858</v>
      </c>
      <c r="G801" s="2">
        <f ca="1">VLOOKUP(C801,'zones in city -fixed'!$A$2:$C$62,3,0)</f>
        <v>14494.3016854457</v>
      </c>
      <c r="H801" s="11">
        <f t="shared" ca="1" si="25"/>
        <v>0.28922999202122268</v>
      </c>
    </row>
    <row r="802" spans="1:8" x14ac:dyDescent="0.25">
      <c r="A802" t="s">
        <v>459</v>
      </c>
      <c r="B802" t="s">
        <v>460</v>
      </c>
      <c r="C802" t="s">
        <v>2579</v>
      </c>
      <c r="D802" s="2">
        <v>5300000</v>
      </c>
      <c r="E802" s="7">
        <v>250</v>
      </c>
      <c r="F802" s="2">
        <f t="shared" si="24"/>
        <v>21200</v>
      </c>
      <c r="G802" s="2">
        <f ca="1">VLOOKUP(C802,'zones in city -fixed'!$A$2:$C$62,3,0)</f>
        <v>15569.711162321737</v>
      </c>
      <c r="H802" s="11">
        <f t="shared" ca="1" si="25"/>
        <v>-0.26557966215463502</v>
      </c>
    </row>
    <row r="803" spans="1:8" x14ac:dyDescent="0.25">
      <c r="A803" t="s">
        <v>2314</v>
      </c>
      <c r="B803" t="s">
        <v>2315</v>
      </c>
      <c r="C803" t="s">
        <v>2553</v>
      </c>
      <c r="D803" s="2">
        <v>6400000</v>
      </c>
      <c r="E803" s="7">
        <v>300</v>
      </c>
      <c r="F803" s="2">
        <f t="shared" si="24"/>
        <v>21333.333333333332</v>
      </c>
      <c r="G803" s="2">
        <f ca="1">VLOOKUP(C803,'zones in city -fixed'!$A$2:$C$62,3,0)</f>
        <v>15515.58281625989</v>
      </c>
      <c r="H803" s="11">
        <f t="shared" ca="1" si="25"/>
        <v>-0.2727070554878176</v>
      </c>
    </row>
    <row r="804" spans="1:8" x14ac:dyDescent="0.25">
      <c r="A804" t="s">
        <v>2272</v>
      </c>
      <c r="B804" t="s">
        <v>2273</v>
      </c>
      <c r="C804" t="s">
        <v>2543</v>
      </c>
      <c r="D804" s="2">
        <v>850000</v>
      </c>
      <c r="E804" s="7">
        <v>150</v>
      </c>
      <c r="F804" s="2">
        <f t="shared" si="24"/>
        <v>5666.666666666667</v>
      </c>
      <c r="G804" s="2">
        <f ca="1">VLOOKUP(C804,'zones in city -fixed'!$A$2:$C$62,3,0)</f>
        <v>15063.187429333389</v>
      </c>
      <c r="H804" s="11">
        <f t="shared" ca="1" si="25"/>
        <v>1.6582095463529511</v>
      </c>
    </row>
    <row r="805" spans="1:8" x14ac:dyDescent="0.25">
      <c r="A805" t="s">
        <v>2255</v>
      </c>
      <c r="B805" t="s">
        <v>2256</v>
      </c>
      <c r="C805" t="s">
        <v>1726</v>
      </c>
      <c r="D805" s="2">
        <v>2300000</v>
      </c>
      <c r="E805" s="7">
        <v>450</v>
      </c>
      <c r="F805" s="2">
        <f t="shared" si="24"/>
        <v>5111.1111111111113</v>
      </c>
      <c r="G805" s="2">
        <f ca="1">VLOOKUP(C805,'zones in city -fixed'!$A$2:$C$62,3,0)</f>
        <v>13582.043192162208</v>
      </c>
      <c r="H805" s="11">
        <f t="shared" ca="1" si="25"/>
        <v>1.6573562767273882</v>
      </c>
    </row>
    <row r="806" spans="1:8" x14ac:dyDescent="0.25">
      <c r="A806" t="s">
        <v>615</v>
      </c>
      <c r="B806" t="s">
        <v>616</v>
      </c>
      <c r="C806" t="s">
        <v>2595</v>
      </c>
      <c r="D806" s="2">
        <v>1900000</v>
      </c>
      <c r="E806" s="7">
        <v>284</v>
      </c>
      <c r="F806" s="2">
        <f t="shared" si="24"/>
        <v>6690.140845070423</v>
      </c>
      <c r="G806" s="2">
        <f ca="1">VLOOKUP(C806,'zones in city -fixed'!$A$2:$C$62,3,0)</f>
        <v>12655.873606584089</v>
      </c>
      <c r="H806" s="11">
        <f t="shared" ca="1" si="25"/>
        <v>0.89172005487888484</v>
      </c>
    </row>
    <row r="807" spans="1:8" x14ac:dyDescent="0.25">
      <c r="A807" t="s">
        <v>194</v>
      </c>
      <c r="B807" t="s">
        <v>195</v>
      </c>
      <c r="C807" t="s">
        <v>2560</v>
      </c>
      <c r="D807" s="2">
        <v>3480000</v>
      </c>
      <c r="E807" s="7">
        <v>205</v>
      </c>
      <c r="F807" s="2">
        <f t="shared" si="24"/>
        <v>16975.609756097561</v>
      </c>
      <c r="G807" s="2">
        <f ca="1">VLOOKUP(C807,'zones in city -fixed'!$A$2:$C$62,3,0)</f>
        <v>12660.552533667866</v>
      </c>
      <c r="H807" s="11">
        <f t="shared" ca="1" si="25"/>
        <v>-0.25419158925232399</v>
      </c>
    </row>
    <row r="808" spans="1:8" x14ac:dyDescent="0.25">
      <c r="A808" t="s">
        <v>1111</v>
      </c>
      <c r="B808" t="s">
        <v>2626</v>
      </c>
      <c r="C808" t="s">
        <v>2541</v>
      </c>
      <c r="D808" s="2">
        <v>2400000</v>
      </c>
      <c r="E808" s="7">
        <v>155</v>
      </c>
      <c r="F808" s="2">
        <f t="shared" si="24"/>
        <v>15483.870967741936</v>
      </c>
      <c r="G808" s="2">
        <f ca="1">VLOOKUP(C808,'zones in city -fixed'!$A$2:$C$62,3,0)</f>
        <v>15984.874941542124</v>
      </c>
      <c r="H808" s="11">
        <f t="shared" ca="1" si="25"/>
        <v>3.2356506641262106E-2</v>
      </c>
    </row>
    <row r="809" spans="1:8" x14ac:dyDescent="0.25">
      <c r="A809" t="s">
        <v>892</v>
      </c>
      <c r="B809" t="s">
        <v>893</v>
      </c>
      <c r="C809" t="s">
        <v>2561</v>
      </c>
      <c r="D809" s="2">
        <v>6000000</v>
      </c>
      <c r="E809" s="7">
        <v>320</v>
      </c>
      <c r="F809" s="2">
        <f t="shared" si="24"/>
        <v>18750</v>
      </c>
      <c r="G809" s="2">
        <f ca="1">VLOOKUP(C809,'zones in city -fixed'!$A$2:$C$62,3,0)</f>
        <v>15634.684731839357</v>
      </c>
      <c r="H809" s="11">
        <f t="shared" ca="1" si="25"/>
        <v>-0.16615014763523428</v>
      </c>
    </row>
    <row r="810" spans="1:8" x14ac:dyDescent="0.25">
      <c r="A810" t="s">
        <v>2027</v>
      </c>
      <c r="B810" t="s">
        <v>2028</v>
      </c>
      <c r="C810" t="s">
        <v>2534</v>
      </c>
      <c r="D810" s="2">
        <v>1200000</v>
      </c>
      <c r="E810" s="7">
        <v>220</v>
      </c>
      <c r="F810" s="2">
        <f t="shared" si="24"/>
        <v>5454.545454545455</v>
      </c>
      <c r="G810" s="2">
        <f ca="1">VLOOKUP(C810,'zones in city -fixed'!$A$2:$C$62,3,0)</f>
        <v>13635.711513374365</v>
      </c>
      <c r="H810" s="11">
        <f t="shared" ca="1" si="25"/>
        <v>1.4998804441186335</v>
      </c>
    </row>
    <row r="811" spans="1:8" x14ac:dyDescent="0.25">
      <c r="A811" t="s">
        <v>2267</v>
      </c>
      <c r="B811" t="s">
        <v>2620</v>
      </c>
      <c r="C811" t="s">
        <v>1726</v>
      </c>
      <c r="D811" s="2">
        <v>985000</v>
      </c>
      <c r="E811" s="7">
        <v>150</v>
      </c>
      <c r="F811" s="2">
        <f t="shared" si="24"/>
        <v>6566.666666666667</v>
      </c>
      <c r="G811" s="2">
        <f ca="1">VLOOKUP(C811,'zones in city -fixed'!$A$2:$C$62,3,0)</f>
        <v>13582.043192162208</v>
      </c>
      <c r="H811" s="11">
        <f t="shared" ca="1" si="25"/>
        <v>1.0683314505830772</v>
      </c>
    </row>
    <row r="812" spans="1:8" x14ac:dyDescent="0.25">
      <c r="A812" t="s">
        <v>1451</v>
      </c>
      <c r="B812" t="s">
        <v>415</v>
      </c>
      <c r="C812" t="s">
        <v>2557</v>
      </c>
      <c r="D812" s="2">
        <v>3882000</v>
      </c>
      <c r="E812" s="7">
        <v>225</v>
      </c>
      <c r="F812" s="2">
        <f t="shared" si="24"/>
        <v>17253.333333333332</v>
      </c>
      <c r="G812" s="2">
        <f ca="1">VLOOKUP(C812,'zones in city -fixed'!$A$2:$C$62,3,0)</f>
        <v>14890.051733037417</v>
      </c>
      <c r="H812" s="11">
        <f t="shared" ca="1" si="25"/>
        <v>-0.13697536323198889</v>
      </c>
    </row>
    <row r="813" spans="1:8" x14ac:dyDescent="0.25">
      <c r="A813" t="s">
        <v>2041</v>
      </c>
      <c r="B813" t="s">
        <v>2042</v>
      </c>
      <c r="C813" t="s">
        <v>2560</v>
      </c>
      <c r="D813" s="2">
        <v>6700000</v>
      </c>
      <c r="E813" s="7">
        <v>514</v>
      </c>
      <c r="F813" s="2">
        <f t="shared" si="24"/>
        <v>13035.019455252917</v>
      </c>
      <c r="G813" s="2">
        <f ca="1">VLOOKUP(C813,'zones in city -fixed'!$A$2:$C$62,3,0)</f>
        <v>12660.552533667866</v>
      </c>
      <c r="H813" s="11">
        <f t="shared" ca="1" si="25"/>
        <v>-2.8727760849957651E-2</v>
      </c>
    </row>
    <row r="814" spans="1:8" x14ac:dyDescent="0.25">
      <c r="A814" t="s">
        <v>1987</v>
      </c>
      <c r="B814" t="s">
        <v>1988</v>
      </c>
      <c r="C814" t="s">
        <v>2568</v>
      </c>
      <c r="D814" s="2">
        <v>1650000</v>
      </c>
      <c r="E814" s="7">
        <v>135</v>
      </c>
      <c r="F814" s="2">
        <f t="shared" si="24"/>
        <v>12222.222222222223</v>
      </c>
      <c r="G814" s="2">
        <f ca="1">VLOOKUP(C814,'zones in city -fixed'!$A$2:$C$62,3,0)</f>
        <v>13918.247993260416</v>
      </c>
      <c r="H814" s="11">
        <f t="shared" ca="1" si="25"/>
        <v>0.13876574490312499</v>
      </c>
    </row>
    <row r="815" spans="1:8" x14ac:dyDescent="0.25">
      <c r="A815" t="s">
        <v>381</v>
      </c>
      <c r="B815" t="s">
        <v>382</v>
      </c>
      <c r="C815" t="s">
        <v>2566</v>
      </c>
      <c r="D815" s="2">
        <v>1790000</v>
      </c>
      <c r="E815" s="7">
        <v>127</v>
      </c>
      <c r="F815" s="2">
        <f t="shared" si="24"/>
        <v>14094.488188976378</v>
      </c>
      <c r="G815" s="2">
        <f ca="1">VLOOKUP(C815,'zones in city -fixed'!$A$2:$C$62,3,0)</f>
        <v>15600.580770122673</v>
      </c>
      <c r="H815" s="11">
        <f t="shared" ca="1" si="25"/>
        <v>0.10685684793607786</v>
      </c>
    </row>
    <row r="816" spans="1:8" x14ac:dyDescent="0.25">
      <c r="A816" t="s">
        <v>341</v>
      </c>
      <c r="B816" t="s">
        <v>342</v>
      </c>
      <c r="C816" t="s">
        <v>2537</v>
      </c>
      <c r="D816" s="2">
        <v>9500000</v>
      </c>
      <c r="E816" s="7">
        <v>425</v>
      </c>
      <c r="F816" s="2">
        <f t="shared" si="24"/>
        <v>22352.941176470587</v>
      </c>
      <c r="G816" s="2">
        <f ca="1">VLOOKUP(C816,'zones in city -fixed'!$A$2:$C$62,3,0)</f>
        <v>13960.937187345806</v>
      </c>
      <c r="H816" s="11">
        <f t="shared" ca="1" si="25"/>
        <v>-0.37543175740821388</v>
      </c>
    </row>
    <row r="817" spans="1:8" x14ac:dyDescent="0.25">
      <c r="A817" t="s">
        <v>1813</v>
      </c>
      <c r="B817" t="s">
        <v>1814</v>
      </c>
      <c r="C817" t="s">
        <v>2543</v>
      </c>
      <c r="D817" s="2">
        <v>990000</v>
      </c>
      <c r="E817" s="7">
        <v>108</v>
      </c>
      <c r="F817" s="2">
        <f t="shared" si="24"/>
        <v>9166.6666666666661</v>
      </c>
      <c r="G817" s="2">
        <f ca="1">VLOOKUP(C817,'zones in city -fixed'!$A$2:$C$62,3,0)</f>
        <v>15063.187429333389</v>
      </c>
      <c r="H817" s="11">
        <f t="shared" ca="1" si="25"/>
        <v>0.64325681047273342</v>
      </c>
    </row>
    <row r="818" spans="1:8" x14ac:dyDescent="0.25">
      <c r="A818" t="s">
        <v>1963</v>
      </c>
      <c r="B818" t="s">
        <v>1964</v>
      </c>
      <c r="C818" t="s">
        <v>2568</v>
      </c>
      <c r="D818" s="2">
        <v>2600000</v>
      </c>
      <c r="E818" s="7">
        <v>235</v>
      </c>
      <c r="F818" s="2">
        <f t="shared" si="24"/>
        <v>11063.829787234043</v>
      </c>
      <c r="G818" s="2">
        <f ca="1">VLOOKUP(C818,'zones in city -fixed'!$A$2:$C$62,3,0)</f>
        <v>13918.247993260416</v>
      </c>
      <c r="H818" s="11">
        <f t="shared" ca="1" si="25"/>
        <v>0.25799549169853764</v>
      </c>
    </row>
    <row r="819" spans="1:8" x14ac:dyDescent="0.25">
      <c r="A819" t="s">
        <v>200</v>
      </c>
      <c r="B819" t="s">
        <v>201</v>
      </c>
      <c r="C819" t="s">
        <v>2553</v>
      </c>
      <c r="D819" s="2">
        <v>5000000</v>
      </c>
      <c r="E819" s="7">
        <v>330</v>
      </c>
      <c r="F819" s="2">
        <f t="shared" si="24"/>
        <v>15151.515151515152</v>
      </c>
      <c r="G819" s="2">
        <f ca="1">VLOOKUP(C819,'zones in city -fixed'!$A$2:$C$62,3,0)</f>
        <v>15515.58281625989</v>
      </c>
      <c r="H819" s="11">
        <f t="shared" ca="1" si="25"/>
        <v>2.402846587315266E-2</v>
      </c>
    </row>
    <row r="820" spans="1:8" x14ac:dyDescent="0.25">
      <c r="A820" t="s">
        <v>986</v>
      </c>
      <c r="B820" t="s">
        <v>1288</v>
      </c>
      <c r="C820" t="s">
        <v>2560</v>
      </c>
      <c r="D820" s="2">
        <v>5000000</v>
      </c>
      <c r="E820" s="7">
        <v>302</v>
      </c>
      <c r="F820" s="2">
        <f t="shared" si="24"/>
        <v>16556.291390728478</v>
      </c>
      <c r="G820" s="2">
        <f ca="1">VLOOKUP(C820,'zones in city -fixed'!$A$2:$C$62,3,0)</f>
        <v>12660.552533667866</v>
      </c>
      <c r="H820" s="11">
        <f t="shared" ca="1" si="25"/>
        <v>-0.23530262696646098</v>
      </c>
    </row>
    <row r="821" spans="1:8" x14ac:dyDescent="0.25">
      <c r="A821" t="s">
        <v>986</v>
      </c>
      <c r="B821" t="s">
        <v>987</v>
      </c>
      <c r="C821" t="s">
        <v>2560</v>
      </c>
      <c r="D821" s="2">
        <v>5900000</v>
      </c>
      <c r="E821" s="7">
        <v>276</v>
      </c>
      <c r="F821" s="2">
        <f t="shared" si="24"/>
        <v>21376.8115942029</v>
      </c>
      <c r="G821" s="2">
        <f ca="1">VLOOKUP(C821,'zones in city -fixed'!$A$2:$C$62,3,0)</f>
        <v>12660.552533667866</v>
      </c>
      <c r="H821" s="11">
        <f t="shared" ca="1" si="25"/>
        <v>-0.40774364418774056</v>
      </c>
    </row>
    <row r="822" spans="1:8" x14ac:dyDescent="0.25">
      <c r="A822" t="s">
        <v>986</v>
      </c>
      <c r="B822" t="s">
        <v>1265</v>
      </c>
      <c r="C822" t="s">
        <v>2560</v>
      </c>
      <c r="D822" s="2">
        <v>6100000</v>
      </c>
      <c r="E822" s="7">
        <v>285</v>
      </c>
      <c r="F822" s="2">
        <f t="shared" si="24"/>
        <v>21403.508771929824</v>
      </c>
      <c r="G822" s="2">
        <f ca="1">VLOOKUP(C822,'zones in city -fixed'!$A$2:$C$62,3,0)</f>
        <v>12660.552533667866</v>
      </c>
      <c r="H822" s="11">
        <f t="shared" ca="1" si="25"/>
        <v>-0.40848238162371442</v>
      </c>
    </row>
    <row r="823" spans="1:8" x14ac:dyDescent="0.25">
      <c r="A823" t="s">
        <v>1139</v>
      </c>
      <c r="B823" t="s">
        <v>1140</v>
      </c>
      <c r="C823" t="s">
        <v>2596</v>
      </c>
      <c r="D823" s="2">
        <v>2835000</v>
      </c>
      <c r="E823" s="7">
        <v>184</v>
      </c>
      <c r="F823" s="2">
        <f t="shared" si="24"/>
        <v>15407.608695652174</v>
      </c>
      <c r="G823" s="2">
        <f ca="1">VLOOKUP(C823,'zones in city -fixed'!$A$2:$C$62,3,0)</f>
        <v>13858.891487529676</v>
      </c>
      <c r="H823" s="11">
        <f t="shared" ca="1" si="25"/>
        <v>-0.10051639022735082</v>
      </c>
    </row>
    <row r="824" spans="1:8" x14ac:dyDescent="0.25">
      <c r="A824" t="s">
        <v>1785</v>
      </c>
      <c r="B824" t="s">
        <v>1786</v>
      </c>
      <c r="C824" t="s">
        <v>2563</v>
      </c>
      <c r="D824" s="2">
        <v>2680000</v>
      </c>
      <c r="E824" s="7">
        <v>133</v>
      </c>
      <c r="F824" s="2">
        <f t="shared" ref="F824:F884" si="26">D824/E824</f>
        <v>20150.375939849626</v>
      </c>
      <c r="G824" s="2">
        <f ca="1">VLOOKUP(C824,'zones in city -fixed'!$A$2:$C$62,3,0)</f>
        <v>14326.182369788621</v>
      </c>
      <c r="H824" s="11">
        <f t="shared" ref="H824:H884" ca="1" si="27">G824/F824-1</f>
        <v>-0.28903647194705728</v>
      </c>
    </row>
    <row r="825" spans="1:8" x14ac:dyDescent="0.25">
      <c r="A825" t="s">
        <v>1972</v>
      </c>
      <c r="B825" t="s">
        <v>1973</v>
      </c>
      <c r="C825" t="s">
        <v>2597</v>
      </c>
      <c r="D825" s="2">
        <v>3700000</v>
      </c>
      <c r="E825" s="7">
        <v>270</v>
      </c>
      <c r="F825" s="2">
        <f t="shared" si="26"/>
        <v>13703.703703703704</v>
      </c>
      <c r="G825" s="2">
        <f ca="1">VLOOKUP(C825,'zones in city -fixed'!$A$2:$C$62,3,0)</f>
        <v>12721.817852515109</v>
      </c>
      <c r="H825" s="11">
        <f t="shared" ca="1" si="27"/>
        <v>-7.1651129681329917E-2</v>
      </c>
    </row>
    <row r="826" spans="1:8" x14ac:dyDescent="0.25">
      <c r="A826" t="s">
        <v>842</v>
      </c>
      <c r="B826" t="s">
        <v>843</v>
      </c>
      <c r="C826" t="s">
        <v>2575</v>
      </c>
      <c r="D826" s="2">
        <v>1700000</v>
      </c>
      <c r="E826" s="7">
        <v>309</v>
      </c>
      <c r="F826" s="2">
        <f t="shared" si="26"/>
        <v>5501.6181229773465</v>
      </c>
      <c r="G826" s="2">
        <f ca="1">VLOOKUP(C826,'zones in city -fixed'!$A$2:$C$62,3,0)</f>
        <v>14033.347645222477</v>
      </c>
      <c r="H826" s="11">
        <f t="shared" ca="1" si="27"/>
        <v>1.5507673072786736</v>
      </c>
    </row>
    <row r="827" spans="1:8" x14ac:dyDescent="0.25">
      <c r="A827" t="s">
        <v>1876</v>
      </c>
      <c r="B827" t="s">
        <v>1877</v>
      </c>
      <c r="C827" t="s">
        <v>2573</v>
      </c>
      <c r="D827" s="2">
        <v>6190000</v>
      </c>
      <c r="E827" s="7">
        <v>250</v>
      </c>
      <c r="F827" s="2">
        <f t="shared" si="26"/>
        <v>24760</v>
      </c>
      <c r="G827" s="2">
        <f ca="1">VLOOKUP(C827,'zones in city -fixed'!$A$2:$C$62,3,0)</f>
        <v>15310.828355340725</v>
      </c>
      <c r="H827" s="11">
        <f t="shared" ca="1" si="27"/>
        <v>-0.38163051876652965</v>
      </c>
    </row>
    <row r="828" spans="1:8" x14ac:dyDescent="0.25">
      <c r="A828" t="s">
        <v>721</v>
      </c>
      <c r="B828" t="s">
        <v>722</v>
      </c>
      <c r="C828" t="s">
        <v>2546</v>
      </c>
      <c r="D828" s="2">
        <v>5650000</v>
      </c>
      <c r="E828" s="7">
        <v>418</v>
      </c>
      <c r="F828" s="2">
        <f t="shared" si="26"/>
        <v>13516.746411483253</v>
      </c>
      <c r="G828" s="2">
        <f ca="1">VLOOKUP(C828,'zones in city -fixed'!$A$2:$C$62,3,0)</f>
        <v>15070.292664304427</v>
      </c>
      <c r="H828" s="11">
        <f t="shared" ca="1" si="27"/>
        <v>0.11493492631491153</v>
      </c>
    </row>
    <row r="829" spans="1:8" x14ac:dyDescent="0.25">
      <c r="A829" t="s">
        <v>226</v>
      </c>
      <c r="B829" t="s">
        <v>227</v>
      </c>
      <c r="C829" t="s">
        <v>2542</v>
      </c>
      <c r="D829" s="2">
        <v>9300000</v>
      </c>
      <c r="E829" s="7">
        <v>671</v>
      </c>
      <c r="F829" s="2">
        <f t="shared" si="26"/>
        <v>13859.910581222057</v>
      </c>
      <c r="G829" s="2">
        <f ca="1">VLOOKUP(C829,'zones in city -fixed'!$A$2:$C$62,3,0)</f>
        <v>14501.376334153272</v>
      </c>
      <c r="H829" s="11">
        <f t="shared" ca="1" si="27"/>
        <v>4.6282098948047912E-2</v>
      </c>
    </row>
    <row r="830" spans="1:8" x14ac:dyDescent="0.25">
      <c r="A830" t="s">
        <v>675</v>
      </c>
      <c r="B830" t="s">
        <v>676</v>
      </c>
      <c r="C830" t="s">
        <v>2596</v>
      </c>
      <c r="D830" s="2">
        <v>2348000</v>
      </c>
      <c r="E830" s="7">
        <v>193</v>
      </c>
      <c r="F830" s="2">
        <f t="shared" si="26"/>
        <v>12165.80310880829</v>
      </c>
      <c r="G830" s="2">
        <f ca="1">VLOOKUP(C830,'zones in city -fixed'!$A$2:$C$62,3,0)</f>
        <v>13858.891487529676</v>
      </c>
      <c r="H830" s="11">
        <f t="shared" ca="1" si="27"/>
        <v>0.13916782670069305</v>
      </c>
    </row>
    <row r="831" spans="1:8" x14ac:dyDescent="0.25">
      <c r="A831" t="s">
        <v>237</v>
      </c>
      <c r="B831" t="s">
        <v>238</v>
      </c>
      <c r="C831" t="s">
        <v>2594</v>
      </c>
      <c r="D831" s="2">
        <v>1450000</v>
      </c>
      <c r="E831" s="7">
        <v>81</v>
      </c>
      <c r="F831" s="2">
        <f t="shared" si="26"/>
        <v>17901.234567901236</v>
      </c>
      <c r="G831" s="2">
        <f ca="1">VLOOKUP(C831,'zones in city -fixed'!$A$2:$C$62,3,0)</f>
        <v>16924.924844005855</v>
      </c>
      <c r="H831" s="11">
        <f t="shared" ca="1" si="27"/>
        <v>-5.4538681127948907E-2</v>
      </c>
    </row>
    <row r="832" spans="1:8" x14ac:dyDescent="0.25">
      <c r="A832" t="s">
        <v>1543</v>
      </c>
      <c r="B832" t="s">
        <v>1464</v>
      </c>
      <c r="C832" t="s">
        <v>2582</v>
      </c>
      <c r="D832" s="2">
        <v>895000</v>
      </c>
      <c r="E832" s="7">
        <v>55</v>
      </c>
      <c r="F832" s="2">
        <f t="shared" si="26"/>
        <v>16272.727272727272</v>
      </c>
      <c r="G832" s="2">
        <f ca="1">VLOOKUP(C832,'zones in city -fixed'!$A$2:$C$62,3,0)</f>
        <v>12285.076368446973</v>
      </c>
      <c r="H832" s="11">
        <f t="shared" ca="1" si="27"/>
        <v>-0.24505117288873346</v>
      </c>
    </row>
    <row r="833" spans="1:8" x14ac:dyDescent="0.25">
      <c r="A833" t="s">
        <v>1376</v>
      </c>
      <c r="B833" t="s">
        <v>1377</v>
      </c>
      <c r="C833" t="s">
        <v>2582</v>
      </c>
      <c r="D833" s="2">
        <v>1085000</v>
      </c>
      <c r="E833" s="7">
        <v>73</v>
      </c>
      <c r="F833" s="2">
        <f t="shared" si="26"/>
        <v>14863.013698630137</v>
      </c>
      <c r="G833" s="2">
        <f ca="1">VLOOKUP(C833,'zones in city -fixed'!$A$2:$C$62,3,0)</f>
        <v>12285.076368446973</v>
      </c>
      <c r="H833" s="11">
        <f t="shared" ca="1" si="27"/>
        <v>-0.17344647474965069</v>
      </c>
    </row>
    <row r="834" spans="1:8" x14ac:dyDescent="0.25">
      <c r="A834" t="s">
        <v>2123</v>
      </c>
      <c r="B834" t="s">
        <v>2124</v>
      </c>
      <c r="C834" t="s">
        <v>2560</v>
      </c>
      <c r="D834" s="2">
        <v>1500000</v>
      </c>
      <c r="E834" s="7">
        <v>113</v>
      </c>
      <c r="F834" s="2">
        <f t="shared" si="26"/>
        <v>13274.336283185841</v>
      </c>
      <c r="G834" s="2">
        <f ca="1">VLOOKUP(C834,'zones in city -fixed'!$A$2:$C$62,3,0)</f>
        <v>12660.552533667866</v>
      </c>
      <c r="H834" s="11">
        <f t="shared" ca="1" si="27"/>
        <v>-4.6238375797020836E-2</v>
      </c>
    </row>
    <row r="835" spans="1:8" x14ac:dyDescent="0.25">
      <c r="A835" t="s">
        <v>287</v>
      </c>
      <c r="B835" t="s">
        <v>288</v>
      </c>
      <c r="C835" t="s">
        <v>2546</v>
      </c>
      <c r="D835" s="2">
        <v>11500000</v>
      </c>
      <c r="E835" s="7">
        <v>628</v>
      </c>
      <c r="F835" s="2">
        <f t="shared" si="26"/>
        <v>18312.101910828027</v>
      </c>
      <c r="G835" s="2">
        <f ca="1">VLOOKUP(C835,'zones in city -fixed'!$A$2:$C$62,3,0)</f>
        <v>15070.292664304427</v>
      </c>
      <c r="H835" s="11">
        <f t="shared" ca="1" si="27"/>
        <v>-0.17703097450581051</v>
      </c>
    </row>
    <row r="836" spans="1:8" x14ac:dyDescent="0.25">
      <c r="A836" t="s">
        <v>2420</v>
      </c>
      <c r="B836" t="s">
        <v>2400</v>
      </c>
      <c r="C836" t="s">
        <v>2573</v>
      </c>
      <c r="D836" s="2">
        <v>2188000</v>
      </c>
      <c r="E836" s="7">
        <v>136</v>
      </c>
      <c r="F836" s="2">
        <f t="shared" si="26"/>
        <v>16088.235294117647</v>
      </c>
      <c r="G836" s="2">
        <f ca="1">VLOOKUP(C836,'zones in city -fixed'!$A$2:$C$62,3,0)</f>
        <v>15310.828355340725</v>
      </c>
      <c r="H836" s="11">
        <f t="shared" ca="1" si="27"/>
        <v>-4.8321455061088314E-2</v>
      </c>
    </row>
    <row r="837" spans="1:8" x14ac:dyDescent="0.25">
      <c r="A837" t="s">
        <v>881</v>
      </c>
      <c r="B837" t="s">
        <v>882</v>
      </c>
      <c r="C837" t="s">
        <v>2538</v>
      </c>
      <c r="D837" s="2">
        <v>2400000</v>
      </c>
      <c r="E837" s="7">
        <v>263</v>
      </c>
      <c r="F837" s="2">
        <f t="shared" si="26"/>
        <v>9125.4752851711019</v>
      </c>
      <c r="G837" s="2">
        <f ca="1">VLOOKUP(C837,'zones in city -fixed'!$A$2:$C$62,3,0)</f>
        <v>15873.658110797927</v>
      </c>
      <c r="H837" s="11">
        <f t="shared" ca="1" si="27"/>
        <v>0.73948836797493978</v>
      </c>
    </row>
    <row r="838" spans="1:8" x14ac:dyDescent="0.25">
      <c r="A838" t="s">
        <v>2247</v>
      </c>
      <c r="B838" t="s">
        <v>2248</v>
      </c>
      <c r="C838" t="s">
        <v>2535</v>
      </c>
      <c r="D838" s="2">
        <v>6600000</v>
      </c>
      <c r="E838" s="7">
        <v>325</v>
      </c>
      <c r="F838" s="2">
        <f t="shared" si="26"/>
        <v>20307.692307692309</v>
      </c>
      <c r="G838" s="2">
        <f ca="1">VLOOKUP(C838,'zones in city -fixed'!$A$2:$C$62,3,0)</f>
        <v>13871.13082842366</v>
      </c>
      <c r="H838" s="11">
        <f t="shared" ca="1" si="27"/>
        <v>-0.31695189102459254</v>
      </c>
    </row>
    <row r="839" spans="1:8" x14ac:dyDescent="0.25">
      <c r="A839" t="s">
        <v>1807</v>
      </c>
      <c r="B839" t="s">
        <v>1808</v>
      </c>
      <c r="C839" t="s">
        <v>2571</v>
      </c>
      <c r="D839" s="2">
        <v>686000</v>
      </c>
      <c r="E839" s="7">
        <v>53</v>
      </c>
      <c r="F839" s="2">
        <f t="shared" si="26"/>
        <v>12943.396226415094</v>
      </c>
      <c r="G839" s="2">
        <f ca="1">VLOOKUP(C839,'zones in city -fixed'!$A$2:$C$62,3,0)</f>
        <v>15776.396472786832</v>
      </c>
      <c r="H839" s="11">
        <f t="shared" ca="1" si="27"/>
        <v>0.21887611232901172</v>
      </c>
    </row>
    <row r="840" spans="1:8" x14ac:dyDescent="0.25">
      <c r="A840" t="s">
        <v>1807</v>
      </c>
      <c r="B840" t="s">
        <v>1808</v>
      </c>
      <c r="C840" t="s">
        <v>2571</v>
      </c>
      <c r="D840" s="2">
        <v>633000</v>
      </c>
      <c r="E840" s="7">
        <v>44</v>
      </c>
      <c r="F840" s="2">
        <f t="shared" si="26"/>
        <v>14386.363636363636</v>
      </c>
      <c r="G840" s="2">
        <f ca="1">VLOOKUP(C840,'zones in city -fixed'!$A$2:$C$62,3,0)</f>
        <v>15776.396472786832</v>
      </c>
      <c r="H840" s="11">
        <f t="shared" ca="1" si="27"/>
        <v>9.6621555770332712E-2</v>
      </c>
    </row>
    <row r="841" spans="1:8" x14ac:dyDescent="0.25">
      <c r="A841" t="s">
        <v>2416</v>
      </c>
      <c r="B841" t="s">
        <v>2417</v>
      </c>
      <c r="C841" t="s">
        <v>2585</v>
      </c>
      <c r="D841" s="2">
        <v>1550000</v>
      </c>
      <c r="E841" s="7">
        <v>76</v>
      </c>
      <c r="F841" s="2">
        <f t="shared" si="26"/>
        <v>20394.736842105263</v>
      </c>
      <c r="G841" s="2">
        <f ca="1">VLOOKUP(C841,'zones in city -fixed'!$A$2:$C$62,3,0)</f>
        <v>13410.019040269723</v>
      </c>
      <c r="H841" s="11">
        <f t="shared" ca="1" si="27"/>
        <v>-0.34247648576742007</v>
      </c>
    </row>
    <row r="842" spans="1:8" x14ac:dyDescent="0.25">
      <c r="A842" t="s">
        <v>1730</v>
      </c>
      <c r="B842" t="s">
        <v>1731</v>
      </c>
      <c r="C842" t="s">
        <v>2585</v>
      </c>
      <c r="D842" s="2">
        <v>2509000</v>
      </c>
      <c r="E842" s="7">
        <v>111</v>
      </c>
      <c r="F842" s="2">
        <f t="shared" si="26"/>
        <v>22603.603603603602</v>
      </c>
      <c r="G842" s="2">
        <f ca="1">VLOOKUP(C842,'zones in city -fixed'!$A$2:$C$62,3,0)</f>
        <v>13410.019040269723</v>
      </c>
      <c r="H842" s="11">
        <f t="shared" ca="1" si="27"/>
        <v>-0.40673092328818683</v>
      </c>
    </row>
    <row r="843" spans="1:8" x14ac:dyDescent="0.25">
      <c r="A843" t="s">
        <v>1899</v>
      </c>
      <c r="B843" t="s">
        <v>1900</v>
      </c>
      <c r="C843" t="s">
        <v>2580</v>
      </c>
      <c r="D843" s="2">
        <v>3850000</v>
      </c>
      <c r="E843" s="7">
        <v>190</v>
      </c>
      <c r="F843" s="2">
        <f t="shared" si="26"/>
        <v>20263.157894736843</v>
      </c>
      <c r="G843" s="2">
        <f ca="1">VLOOKUP(C843,'zones in city -fixed'!$A$2:$C$62,3,0)</f>
        <v>17132.790150993231</v>
      </c>
      <c r="H843" s="11">
        <f t="shared" ca="1" si="27"/>
        <v>-0.15448568086007441</v>
      </c>
    </row>
    <row r="844" spans="1:8" x14ac:dyDescent="0.25">
      <c r="A844" t="s">
        <v>2059</v>
      </c>
      <c r="B844" t="s">
        <v>2060</v>
      </c>
      <c r="C844" t="s">
        <v>2573</v>
      </c>
      <c r="D844" s="2">
        <v>2297400</v>
      </c>
      <c r="E844" s="7">
        <v>98</v>
      </c>
      <c r="F844" s="2">
        <f t="shared" si="26"/>
        <v>23442.857142857141</v>
      </c>
      <c r="G844" s="2">
        <f ca="1">VLOOKUP(C844,'zones in city -fixed'!$A$2:$C$62,3,0)</f>
        <v>15310.828355340725</v>
      </c>
      <c r="H844" s="11">
        <f t="shared" ca="1" si="27"/>
        <v>-0.34688727308113898</v>
      </c>
    </row>
    <row r="845" spans="1:8" x14ac:dyDescent="0.25">
      <c r="A845" t="s">
        <v>1735</v>
      </c>
      <c r="B845" t="s">
        <v>1736</v>
      </c>
      <c r="C845" t="s">
        <v>2558</v>
      </c>
      <c r="D845" s="2">
        <v>2264198</v>
      </c>
      <c r="E845" s="7">
        <v>111</v>
      </c>
      <c r="F845" s="2">
        <f t="shared" si="26"/>
        <v>20398.180180180181</v>
      </c>
      <c r="G845" s="2">
        <f ca="1">VLOOKUP(C845,'zones in city -fixed'!$A$2:$C$62,3,0)</f>
        <v>16530.750316430342</v>
      </c>
      <c r="H845" s="11">
        <f t="shared" ca="1" si="27"/>
        <v>-0.1895968086166635</v>
      </c>
    </row>
    <row r="846" spans="1:8" x14ac:dyDescent="0.25">
      <c r="A846" t="s">
        <v>140</v>
      </c>
      <c r="B846" t="s">
        <v>141</v>
      </c>
      <c r="C846" t="s">
        <v>2540</v>
      </c>
      <c r="D846" s="2">
        <v>3000000</v>
      </c>
      <c r="E846" s="7">
        <v>309</v>
      </c>
      <c r="F846" s="2">
        <f t="shared" si="26"/>
        <v>9708.7378640776697</v>
      </c>
      <c r="G846" s="2">
        <f ca="1">VLOOKUP(C846,'zones in city -fixed'!$A$2:$C$62,3,0)</f>
        <v>14230.400156593732</v>
      </c>
      <c r="H846" s="11">
        <f t="shared" ca="1" si="27"/>
        <v>0.46573121612915447</v>
      </c>
    </row>
    <row r="847" spans="1:8" x14ac:dyDescent="0.25">
      <c r="A847" t="s">
        <v>1716</v>
      </c>
      <c r="B847" t="s">
        <v>1717</v>
      </c>
      <c r="C847" t="s">
        <v>2553</v>
      </c>
      <c r="D847" s="2">
        <v>2320000</v>
      </c>
      <c r="E847" s="7">
        <v>319</v>
      </c>
      <c r="F847" s="2">
        <f t="shared" si="26"/>
        <v>7272.727272727273</v>
      </c>
      <c r="G847" s="2">
        <f ca="1">VLOOKUP(C847,'zones in city -fixed'!$A$2:$C$62,3,0)</f>
        <v>15515.58281625989</v>
      </c>
      <c r="H847" s="11">
        <f t="shared" ca="1" si="27"/>
        <v>1.133392637235735</v>
      </c>
    </row>
    <row r="848" spans="1:8" x14ac:dyDescent="0.25">
      <c r="A848" t="s">
        <v>2306</v>
      </c>
      <c r="B848" t="s">
        <v>2307</v>
      </c>
      <c r="C848" t="s">
        <v>2538</v>
      </c>
      <c r="D848" s="2">
        <v>1850000</v>
      </c>
      <c r="E848" s="7">
        <v>125</v>
      </c>
      <c r="F848" s="2">
        <f t="shared" si="26"/>
        <v>14800</v>
      </c>
      <c r="G848" s="2">
        <f ca="1">VLOOKUP(C848,'zones in city -fixed'!$A$2:$C$62,3,0)</f>
        <v>15873.658110797927</v>
      </c>
      <c r="H848" s="11">
        <f t="shared" ca="1" si="27"/>
        <v>7.2544466945805963E-2</v>
      </c>
    </row>
    <row r="849" spans="1:8" x14ac:dyDescent="0.25">
      <c r="A849" t="s">
        <v>2287</v>
      </c>
      <c r="B849" t="s">
        <v>2288</v>
      </c>
      <c r="C849" t="s">
        <v>2584</v>
      </c>
      <c r="D849" s="2">
        <v>2320000</v>
      </c>
      <c r="E849" s="7">
        <v>153</v>
      </c>
      <c r="F849" s="2">
        <f t="shared" si="26"/>
        <v>15163.398692810457</v>
      </c>
      <c r="G849" s="2">
        <f ca="1">VLOOKUP(C849,'zones in city -fixed'!$A$2:$C$62,3,0)</f>
        <v>14834.240700208582</v>
      </c>
      <c r="H849" s="11">
        <f t="shared" ca="1" si="27"/>
        <v>-2.1707402098313344E-2</v>
      </c>
    </row>
    <row r="850" spans="1:8" x14ac:dyDescent="0.25">
      <c r="A850" t="s">
        <v>2321</v>
      </c>
      <c r="B850" t="s">
        <v>2322</v>
      </c>
      <c r="C850" t="s">
        <v>2551</v>
      </c>
      <c r="D850" s="2">
        <v>1950000</v>
      </c>
      <c r="E850" s="7">
        <v>195</v>
      </c>
      <c r="F850" s="2">
        <f t="shared" si="26"/>
        <v>10000</v>
      </c>
      <c r="G850" s="2">
        <f ca="1">VLOOKUP(C850,'zones in city -fixed'!$A$2:$C$62,3,0)</f>
        <v>14041.397753695308</v>
      </c>
      <c r="H850" s="11">
        <f t="shared" ca="1" si="27"/>
        <v>0.40413977536953083</v>
      </c>
    </row>
    <row r="851" spans="1:8" x14ac:dyDescent="0.25">
      <c r="A851" t="s">
        <v>1733</v>
      </c>
      <c r="B851" t="s">
        <v>1734</v>
      </c>
      <c r="C851" t="s">
        <v>2564</v>
      </c>
      <c r="D851" s="2">
        <v>10000000</v>
      </c>
      <c r="E851" s="7">
        <v>485</v>
      </c>
      <c r="F851" s="2">
        <f t="shared" si="26"/>
        <v>20618.556701030928</v>
      </c>
      <c r="G851" s="2">
        <f ca="1">VLOOKUP(C851,'zones in city -fixed'!$A$2:$C$62,3,0)</f>
        <v>12026.342807614868</v>
      </c>
      <c r="H851" s="11">
        <f t="shared" ca="1" si="27"/>
        <v>-0.41672237383067889</v>
      </c>
    </row>
    <row r="852" spans="1:8" x14ac:dyDescent="0.25">
      <c r="A852" t="s">
        <v>1637</v>
      </c>
      <c r="B852" t="s">
        <v>1638</v>
      </c>
      <c r="C852" t="s">
        <v>2575</v>
      </c>
      <c r="D852" s="2">
        <v>1200000</v>
      </c>
      <c r="E852" s="7">
        <v>162</v>
      </c>
      <c r="F852" s="2">
        <f t="shared" si="26"/>
        <v>7407.4074074074078</v>
      </c>
      <c r="G852" s="2">
        <f ca="1">VLOOKUP(C852,'zones in city -fixed'!$A$2:$C$62,3,0)</f>
        <v>14033.347645222477</v>
      </c>
      <c r="H852" s="11">
        <f t="shared" ca="1" si="27"/>
        <v>0.89450193210503426</v>
      </c>
    </row>
    <row r="853" spans="1:8" x14ac:dyDescent="0.25">
      <c r="A853" t="s">
        <v>118</v>
      </c>
      <c r="B853" t="s">
        <v>119</v>
      </c>
      <c r="C853" t="s">
        <v>2549</v>
      </c>
      <c r="D853" s="2">
        <v>1295000</v>
      </c>
      <c r="E853" s="7">
        <v>136</v>
      </c>
      <c r="F853" s="2">
        <f t="shared" si="26"/>
        <v>9522.0588235294126</v>
      </c>
      <c r="G853" s="2">
        <f ca="1">VLOOKUP(C853,'zones in city -fixed'!$A$2:$C$62,3,0)</f>
        <v>7974.529762803033</v>
      </c>
      <c r="H853" s="11">
        <f t="shared" ca="1" si="27"/>
        <v>-0.16252042645466225</v>
      </c>
    </row>
    <row r="854" spans="1:8" x14ac:dyDescent="0.25">
      <c r="A854" t="s">
        <v>2257</v>
      </c>
      <c r="B854" t="s">
        <v>2258</v>
      </c>
      <c r="C854" t="s">
        <v>2538</v>
      </c>
      <c r="D854" s="2">
        <v>2100000</v>
      </c>
      <c r="E854" s="7">
        <v>230</v>
      </c>
      <c r="F854" s="2">
        <f t="shared" si="26"/>
        <v>9130.434782608696</v>
      </c>
      <c r="G854" s="2">
        <f ca="1">VLOOKUP(C854,'zones in city -fixed'!$A$2:$C$62,3,0)</f>
        <v>15873.658110797927</v>
      </c>
      <c r="H854" s="11">
        <f t="shared" ca="1" si="27"/>
        <v>0.73854350737310637</v>
      </c>
    </row>
    <row r="855" spans="1:8" x14ac:dyDescent="0.25">
      <c r="A855" t="s">
        <v>1896</v>
      </c>
      <c r="B855" t="s">
        <v>1897</v>
      </c>
      <c r="C855" t="s">
        <v>2556</v>
      </c>
      <c r="D855" s="2">
        <v>2995000</v>
      </c>
      <c r="E855" s="7">
        <v>448</v>
      </c>
      <c r="F855" s="2">
        <f t="shared" si="26"/>
        <v>6685.2678571428569</v>
      </c>
      <c r="G855" s="2">
        <f ca="1">VLOOKUP(C855,'zones in city -fixed'!$A$2:$C$62,3,0)</f>
        <v>14494.3016854457</v>
      </c>
      <c r="H855" s="11">
        <f t="shared" ca="1" si="27"/>
        <v>1.1680958781568194</v>
      </c>
    </row>
    <row r="856" spans="1:8" x14ac:dyDescent="0.25">
      <c r="A856" t="s">
        <v>1712</v>
      </c>
      <c r="B856" t="s">
        <v>1713</v>
      </c>
      <c r="C856" t="s">
        <v>2553</v>
      </c>
      <c r="D856" s="2">
        <v>5500000</v>
      </c>
      <c r="E856" s="7">
        <v>287</v>
      </c>
      <c r="F856" s="2">
        <f t="shared" si="26"/>
        <v>19163.763066202089</v>
      </c>
      <c r="G856" s="2">
        <f ca="1">VLOOKUP(C856,'zones in city -fixed'!$A$2:$C$62,3,0)</f>
        <v>15515.58281625989</v>
      </c>
      <c r="H856" s="11">
        <f t="shared" ca="1" si="27"/>
        <v>-0.19036867849698391</v>
      </c>
    </row>
    <row r="857" spans="1:8" x14ac:dyDescent="0.25">
      <c r="A857" t="s">
        <v>2275</v>
      </c>
      <c r="B857" t="s">
        <v>2276</v>
      </c>
      <c r="C857" t="s">
        <v>2570</v>
      </c>
      <c r="D857" s="2">
        <v>1850000</v>
      </c>
      <c r="E857" s="7">
        <v>191</v>
      </c>
      <c r="F857" s="2">
        <f t="shared" si="26"/>
        <v>9685.8638743455504</v>
      </c>
      <c r="G857" s="2">
        <f ca="1">VLOOKUP(C857,'zones in city -fixed'!$A$2:$C$62,3,0)</f>
        <v>14836.864239686583</v>
      </c>
      <c r="H857" s="11">
        <f t="shared" ca="1" si="27"/>
        <v>0.53180598366493914</v>
      </c>
    </row>
    <row r="858" spans="1:8" x14ac:dyDescent="0.25">
      <c r="A858" t="s">
        <v>271</v>
      </c>
      <c r="B858" t="s">
        <v>272</v>
      </c>
      <c r="C858" t="s">
        <v>2546</v>
      </c>
      <c r="D858" s="2">
        <v>14500000</v>
      </c>
      <c r="E858" s="7">
        <v>366</v>
      </c>
      <c r="F858" s="2">
        <f t="shared" si="26"/>
        <v>39617.486338797811</v>
      </c>
      <c r="G858" s="2">
        <f ca="1">VLOOKUP(C858,'zones in city -fixed'!$A$2:$C$62,3,0)</f>
        <v>15070.292664304427</v>
      </c>
      <c r="H858" s="11">
        <f t="shared" ca="1" si="27"/>
        <v>-0.61960502654238481</v>
      </c>
    </row>
    <row r="859" spans="1:8" x14ac:dyDescent="0.25">
      <c r="A859" t="s">
        <v>216</v>
      </c>
      <c r="B859" t="s">
        <v>217</v>
      </c>
      <c r="C859" t="s">
        <v>2572</v>
      </c>
      <c r="D859" s="2">
        <v>4700000</v>
      </c>
      <c r="E859" s="7">
        <v>338</v>
      </c>
      <c r="F859" s="2">
        <f t="shared" si="26"/>
        <v>13905.325443786982</v>
      </c>
      <c r="G859" s="2">
        <f ca="1">VLOOKUP(C859,'zones in city -fixed'!$A$2:$C$62,3,0)</f>
        <v>15831.691924167773</v>
      </c>
      <c r="H859" s="11">
        <f t="shared" ca="1" si="27"/>
        <v>0.13853444050398034</v>
      </c>
    </row>
    <row r="860" spans="1:8" x14ac:dyDescent="0.25">
      <c r="A860" t="s">
        <v>1135</v>
      </c>
      <c r="B860" t="s">
        <v>181</v>
      </c>
      <c r="C860" t="s">
        <v>2561</v>
      </c>
      <c r="D860" s="2">
        <v>5500000</v>
      </c>
      <c r="E860" s="7">
        <v>245</v>
      </c>
      <c r="F860" s="2">
        <f t="shared" si="26"/>
        <v>22448.979591836734</v>
      </c>
      <c r="G860" s="2">
        <f ca="1">VLOOKUP(C860,'zones in city -fixed'!$A$2:$C$62,3,0)</f>
        <v>15634.684731839357</v>
      </c>
      <c r="H860" s="11">
        <f t="shared" ca="1" si="27"/>
        <v>-0.30354586194533772</v>
      </c>
    </row>
    <row r="861" spans="1:8" x14ac:dyDescent="0.25">
      <c r="A861" t="s">
        <v>2354</v>
      </c>
      <c r="B861" t="s">
        <v>2355</v>
      </c>
      <c r="C861" t="s">
        <v>2573</v>
      </c>
      <c r="D861" s="2">
        <v>2300000</v>
      </c>
      <c r="E861" s="7">
        <v>113</v>
      </c>
      <c r="F861" s="2">
        <f t="shared" si="26"/>
        <v>20353.982300884956</v>
      </c>
      <c r="G861" s="2">
        <f ca="1">VLOOKUP(C861,'zones in city -fixed'!$A$2:$C$62,3,0)</f>
        <v>15310.828355340725</v>
      </c>
      <c r="H861" s="11">
        <f t="shared" ca="1" si="27"/>
        <v>-0.24777234602021658</v>
      </c>
    </row>
    <row r="862" spans="1:8" x14ac:dyDescent="0.25">
      <c r="A862" t="s">
        <v>1259</v>
      </c>
      <c r="B862" t="s">
        <v>1260</v>
      </c>
      <c r="C862" t="s">
        <v>2551</v>
      </c>
      <c r="D862" s="2">
        <v>1600000</v>
      </c>
      <c r="E862" s="7">
        <v>156</v>
      </c>
      <c r="F862" s="2">
        <f t="shared" si="26"/>
        <v>10256.410256410256</v>
      </c>
      <c r="G862" s="2">
        <f ca="1">VLOOKUP(C862,'zones in city -fixed'!$A$2:$C$62,3,0)</f>
        <v>14041.397753695308</v>
      </c>
      <c r="H862" s="11">
        <f t="shared" ca="1" si="27"/>
        <v>0.36903628098529251</v>
      </c>
    </row>
    <row r="863" spans="1:8" x14ac:dyDescent="0.25">
      <c r="A863" t="s">
        <v>1314</v>
      </c>
      <c r="B863" t="s">
        <v>26</v>
      </c>
      <c r="C863" t="s">
        <v>2572</v>
      </c>
      <c r="D863" s="2">
        <v>4600000</v>
      </c>
      <c r="E863" s="7">
        <v>306</v>
      </c>
      <c r="F863" s="2">
        <f t="shared" si="26"/>
        <v>15032.679738562092</v>
      </c>
      <c r="G863" s="2">
        <f ca="1">VLOOKUP(C863,'zones in city -fixed'!$A$2:$C$62,3,0)</f>
        <v>15831.691924167773</v>
      </c>
      <c r="H863" s="11">
        <f t="shared" ca="1" si="27"/>
        <v>5.3151680172899729E-2</v>
      </c>
    </row>
    <row r="864" spans="1:8" x14ac:dyDescent="0.25">
      <c r="A864" t="s">
        <v>1164</v>
      </c>
      <c r="B864" t="s">
        <v>1165</v>
      </c>
      <c r="C864" t="s">
        <v>2533</v>
      </c>
      <c r="D864" s="2">
        <v>3100000</v>
      </c>
      <c r="E864" s="7">
        <v>273</v>
      </c>
      <c r="F864" s="2">
        <f t="shared" si="26"/>
        <v>11355.311355311354</v>
      </c>
      <c r="G864" s="2">
        <f ca="1">VLOOKUP(C864,'zones in city -fixed'!$A$2:$C$62,3,0)</f>
        <v>17218.582041450616</v>
      </c>
      <c r="H864" s="11">
        <f t="shared" ca="1" si="27"/>
        <v>0.51634609590839298</v>
      </c>
    </row>
    <row r="865" spans="1:8" x14ac:dyDescent="0.25">
      <c r="A865" t="s">
        <v>2138</v>
      </c>
      <c r="B865" t="s">
        <v>2139</v>
      </c>
      <c r="C865" t="s">
        <v>2557</v>
      </c>
      <c r="D865" s="2">
        <v>3882000</v>
      </c>
      <c r="E865" s="7">
        <v>225</v>
      </c>
      <c r="F865" s="2">
        <f t="shared" si="26"/>
        <v>17253.333333333332</v>
      </c>
      <c r="G865" s="2">
        <f ca="1">VLOOKUP(C865,'zones in city -fixed'!$A$2:$C$62,3,0)</f>
        <v>14890.051733037417</v>
      </c>
      <c r="H865" s="11">
        <f t="shared" ca="1" si="27"/>
        <v>-0.13697536323198889</v>
      </c>
    </row>
    <row r="866" spans="1:8" x14ac:dyDescent="0.25">
      <c r="A866" t="s">
        <v>551</v>
      </c>
      <c r="B866" t="s">
        <v>552</v>
      </c>
      <c r="C866" t="s">
        <v>2544</v>
      </c>
      <c r="D866" s="2">
        <v>9350000</v>
      </c>
      <c r="E866" s="7">
        <v>526</v>
      </c>
      <c r="F866" s="2">
        <f t="shared" si="26"/>
        <v>17775.665399239544</v>
      </c>
      <c r="G866" s="2">
        <f ca="1">VLOOKUP(C866,'zones in city -fixed'!$A$2:$C$62,3,0)</f>
        <v>13142.868655169355</v>
      </c>
      <c r="H866" s="11">
        <f t="shared" ca="1" si="27"/>
        <v>-0.26062578474662235</v>
      </c>
    </row>
    <row r="867" spans="1:8" x14ac:dyDescent="0.25">
      <c r="A867" t="s">
        <v>1296</v>
      </c>
      <c r="B867" t="s">
        <v>435</v>
      </c>
      <c r="C867" t="s">
        <v>2574</v>
      </c>
      <c r="D867" s="2">
        <v>7500000</v>
      </c>
      <c r="E867" s="7">
        <v>370</v>
      </c>
      <c r="F867" s="2">
        <f t="shared" si="26"/>
        <v>20270.27027027027</v>
      </c>
      <c r="G867" s="2">
        <f ca="1">VLOOKUP(C867,'zones in city -fixed'!$A$2:$C$62,3,0)</f>
        <v>12482.2830703172</v>
      </c>
      <c r="H867" s="11">
        <f t="shared" ca="1" si="27"/>
        <v>-0.38420736853101811</v>
      </c>
    </row>
    <row r="868" spans="1:8" x14ac:dyDescent="0.25">
      <c r="A868" t="s">
        <v>1541</v>
      </c>
      <c r="B868" t="s">
        <v>1328</v>
      </c>
      <c r="C868" t="s">
        <v>2586</v>
      </c>
      <c r="D868" s="2">
        <v>1944000</v>
      </c>
      <c r="E868" s="7">
        <v>186</v>
      </c>
      <c r="F868" s="2">
        <f t="shared" si="26"/>
        <v>10451.612903225807</v>
      </c>
      <c r="G868" s="2">
        <f ca="1">VLOOKUP(C868,'zones in city -fixed'!$A$2:$C$62,3,0)</f>
        <v>14201.599487623678</v>
      </c>
      <c r="H868" s="11">
        <f t="shared" ca="1" si="27"/>
        <v>0.35879501270473457</v>
      </c>
    </row>
    <row r="869" spans="1:8" x14ac:dyDescent="0.25">
      <c r="A869" t="s">
        <v>2295</v>
      </c>
      <c r="B869" t="s">
        <v>2296</v>
      </c>
      <c r="C869" t="s">
        <v>2536</v>
      </c>
      <c r="D869" s="2">
        <v>4350000</v>
      </c>
      <c r="E869" s="7">
        <v>285</v>
      </c>
      <c r="F869" s="2">
        <f t="shared" si="26"/>
        <v>15263.157894736842</v>
      </c>
      <c r="G869" s="2">
        <f ca="1">VLOOKUP(C869,'zones in city -fixed'!$A$2:$C$62,3,0)</f>
        <v>15569.49535414755</v>
      </c>
      <c r="H869" s="11">
        <f t="shared" ca="1" si="27"/>
        <v>2.0070385271736102E-2</v>
      </c>
    </row>
    <row r="870" spans="1:8" x14ac:dyDescent="0.25">
      <c r="A870" t="s">
        <v>1047</v>
      </c>
      <c r="B870" t="s">
        <v>360</v>
      </c>
      <c r="C870" t="s">
        <v>2546</v>
      </c>
      <c r="D870" s="2">
        <v>11000000</v>
      </c>
      <c r="E870" s="7">
        <v>371</v>
      </c>
      <c r="F870" s="2">
        <f t="shared" si="26"/>
        <v>29649.595687331537</v>
      </c>
      <c r="G870" s="2">
        <f ca="1">VLOOKUP(C870,'zones in city -fixed'!$A$2:$C$62,3,0)</f>
        <v>15070.292664304427</v>
      </c>
      <c r="H870" s="11">
        <f t="shared" ca="1" si="27"/>
        <v>-0.49172012923118713</v>
      </c>
    </row>
    <row r="871" spans="1:8" x14ac:dyDescent="0.25">
      <c r="A871" t="s">
        <v>1572</v>
      </c>
      <c r="B871" t="s">
        <v>2598</v>
      </c>
      <c r="C871" t="s">
        <v>2572</v>
      </c>
      <c r="D871" s="2">
        <v>14000000</v>
      </c>
      <c r="E871" s="7">
        <v>689</v>
      </c>
      <c r="F871" s="2">
        <f t="shared" si="26"/>
        <v>20319.303338171263</v>
      </c>
      <c r="G871" s="2">
        <f ca="1">VLOOKUP(C871,'zones in city -fixed'!$A$2:$C$62,3,0)</f>
        <v>15831.691924167773</v>
      </c>
      <c r="H871" s="11">
        <f t="shared" ca="1" si="27"/>
        <v>-0.22085459030345744</v>
      </c>
    </row>
    <row r="872" spans="1:8" x14ac:dyDescent="0.25">
      <c r="A872" t="s">
        <v>2191</v>
      </c>
      <c r="B872" t="s">
        <v>2192</v>
      </c>
      <c r="C872" t="s">
        <v>2560</v>
      </c>
      <c r="D872" s="2">
        <v>6490000</v>
      </c>
      <c r="E872" s="7">
        <v>530</v>
      </c>
      <c r="F872" s="2">
        <f t="shared" si="26"/>
        <v>12245.283018867925</v>
      </c>
      <c r="G872" s="2">
        <f ca="1">VLOOKUP(C872,'zones in city -fixed'!$A$2:$C$62,3,0)</f>
        <v>12660.552533667866</v>
      </c>
      <c r="H872" s="11">
        <f t="shared" ca="1" si="27"/>
        <v>3.3912610607699234E-2</v>
      </c>
    </row>
    <row r="873" spans="1:8" x14ac:dyDescent="0.25">
      <c r="A873" t="s">
        <v>1019</v>
      </c>
      <c r="B873" t="s">
        <v>1020</v>
      </c>
      <c r="C873" t="s">
        <v>2563</v>
      </c>
      <c r="D873" s="2">
        <v>4200000</v>
      </c>
      <c r="E873" s="7">
        <v>435</v>
      </c>
      <c r="F873" s="2">
        <f t="shared" si="26"/>
        <v>9655.1724137931033</v>
      </c>
      <c r="G873" s="2">
        <f ca="1">VLOOKUP(C873,'zones in city -fixed'!$A$2:$C$62,3,0)</f>
        <v>14326.182369788621</v>
      </c>
      <c r="H873" s="11">
        <f t="shared" ca="1" si="27"/>
        <v>0.48378317401382143</v>
      </c>
    </row>
    <row r="874" spans="1:8" x14ac:dyDescent="0.25">
      <c r="A874" t="s">
        <v>2023</v>
      </c>
      <c r="B874" t="s">
        <v>2024</v>
      </c>
      <c r="C874" t="s">
        <v>2584</v>
      </c>
      <c r="D874" s="2">
        <v>2100000</v>
      </c>
      <c r="E874" s="7">
        <v>117</v>
      </c>
      <c r="F874" s="2">
        <f t="shared" si="26"/>
        <v>17948.717948717949</v>
      </c>
      <c r="G874" s="2">
        <f ca="1">VLOOKUP(C874,'zones in city -fixed'!$A$2:$C$62,3,0)</f>
        <v>14834.240700208582</v>
      </c>
      <c r="H874" s="11">
        <f t="shared" ca="1" si="27"/>
        <v>-0.17352087527409332</v>
      </c>
    </row>
    <row r="875" spans="1:8" x14ac:dyDescent="0.25">
      <c r="A875" t="s">
        <v>1136</v>
      </c>
      <c r="B875" t="s">
        <v>1137</v>
      </c>
      <c r="C875" t="s">
        <v>2541</v>
      </c>
      <c r="D875" s="2">
        <v>2000000</v>
      </c>
      <c r="E875" s="7">
        <v>192</v>
      </c>
      <c r="F875" s="2">
        <f t="shared" si="26"/>
        <v>10416.666666666666</v>
      </c>
      <c r="G875" s="2">
        <f ca="1">VLOOKUP(C875,'zones in city -fixed'!$A$2:$C$62,3,0)</f>
        <v>15984.874941542124</v>
      </c>
      <c r="H875" s="11">
        <f t="shared" ca="1" si="27"/>
        <v>0.53454799438804401</v>
      </c>
    </row>
    <row r="876" spans="1:8" x14ac:dyDescent="0.25">
      <c r="A876" t="s">
        <v>2330</v>
      </c>
      <c r="B876" t="s">
        <v>2331</v>
      </c>
      <c r="C876" t="s">
        <v>2557</v>
      </c>
      <c r="D876" s="2">
        <v>3185000</v>
      </c>
      <c r="E876" s="7">
        <v>122</v>
      </c>
      <c r="F876" s="2">
        <f t="shared" si="26"/>
        <v>26106.557377049179</v>
      </c>
      <c r="G876" s="2">
        <f ca="1">VLOOKUP(C876,'zones in city -fixed'!$A$2:$C$62,3,0)</f>
        <v>14890.051733037417</v>
      </c>
      <c r="H876" s="11">
        <f t="shared" ca="1" si="27"/>
        <v>-0.42964323032007379</v>
      </c>
    </row>
    <row r="877" spans="1:8" x14ac:dyDescent="0.25">
      <c r="A877" t="s">
        <v>283</v>
      </c>
      <c r="B877" t="s">
        <v>284</v>
      </c>
      <c r="C877" t="s">
        <v>2542</v>
      </c>
      <c r="D877" s="2">
        <v>3250000</v>
      </c>
      <c r="E877" s="7">
        <v>294</v>
      </c>
      <c r="F877" s="2">
        <f t="shared" si="26"/>
        <v>11054.421768707483</v>
      </c>
      <c r="G877" s="2">
        <f ca="1">VLOOKUP(C877,'zones in city -fixed'!$A$2:$C$62,3,0)</f>
        <v>14501.376334153272</v>
      </c>
      <c r="H877" s="11">
        <f t="shared" ca="1" si="27"/>
        <v>0.31181681299724984</v>
      </c>
    </row>
    <row r="878" spans="1:8" x14ac:dyDescent="0.25">
      <c r="A878" t="s">
        <v>622</v>
      </c>
      <c r="B878" t="s">
        <v>623</v>
      </c>
      <c r="C878" t="s">
        <v>2544</v>
      </c>
      <c r="D878" s="2">
        <v>16000000</v>
      </c>
      <c r="E878" s="7">
        <v>960</v>
      </c>
      <c r="F878" s="2">
        <f t="shared" si="26"/>
        <v>16666.666666666668</v>
      </c>
      <c r="G878" s="2">
        <f ca="1">VLOOKUP(C878,'zones in city -fixed'!$A$2:$C$62,3,0)</f>
        <v>13142.868655169355</v>
      </c>
      <c r="H878" s="11">
        <f t="shared" ca="1" si="27"/>
        <v>-0.21142788068983875</v>
      </c>
    </row>
    <row r="879" spans="1:8" x14ac:dyDescent="0.25">
      <c r="A879" t="s">
        <v>2016</v>
      </c>
      <c r="B879" t="s">
        <v>2017</v>
      </c>
      <c r="C879" t="s">
        <v>2560</v>
      </c>
      <c r="D879" s="2">
        <v>12500000</v>
      </c>
      <c r="E879" s="7">
        <v>550</v>
      </c>
      <c r="F879" s="2">
        <f t="shared" si="26"/>
        <v>22727.272727272728</v>
      </c>
      <c r="G879" s="2">
        <f ca="1">VLOOKUP(C879,'zones in city -fixed'!$A$2:$C$62,3,0)</f>
        <v>12660.552533667866</v>
      </c>
      <c r="H879" s="11">
        <f t="shared" ca="1" si="27"/>
        <v>-0.44293568851861398</v>
      </c>
    </row>
    <row r="880" spans="1:8" x14ac:dyDescent="0.25">
      <c r="A880" t="s">
        <v>1097</v>
      </c>
      <c r="B880" t="s">
        <v>1098</v>
      </c>
      <c r="C880" t="s">
        <v>2574</v>
      </c>
      <c r="D880" s="2">
        <v>1790000</v>
      </c>
      <c r="E880" s="7">
        <v>160</v>
      </c>
      <c r="F880" s="2">
        <f t="shared" si="26"/>
        <v>11187.5</v>
      </c>
      <c r="G880" s="2">
        <f ca="1">VLOOKUP(C880,'zones in city -fixed'!$A$2:$C$62,3,0)</f>
        <v>12482.2830703172</v>
      </c>
      <c r="H880" s="11">
        <f t="shared" ca="1" si="27"/>
        <v>0.11573479958142574</v>
      </c>
    </row>
    <row r="881" spans="1:8" x14ac:dyDescent="0.25">
      <c r="A881" t="s">
        <v>2336</v>
      </c>
      <c r="B881" t="s">
        <v>2337</v>
      </c>
      <c r="C881" t="s">
        <v>2594</v>
      </c>
      <c r="D881" s="2">
        <v>2160000</v>
      </c>
      <c r="E881" s="7">
        <v>111</v>
      </c>
      <c r="F881" s="2">
        <f t="shared" si="26"/>
        <v>19459.45945945946</v>
      </c>
      <c r="G881" s="2">
        <f ca="1">VLOOKUP(C881,'zones in city -fixed'!$A$2:$C$62,3,0)</f>
        <v>16924.924844005855</v>
      </c>
      <c r="H881" s="11">
        <f t="shared" ca="1" si="27"/>
        <v>-0.1302469177385881</v>
      </c>
    </row>
    <row r="882" spans="1:8" x14ac:dyDescent="0.25">
      <c r="A882" t="s">
        <v>2462</v>
      </c>
      <c r="B882" t="s">
        <v>2463</v>
      </c>
      <c r="C882" t="s">
        <v>2574</v>
      </c>
      <c r="D882" s="2">
        <v>2661750</v>
      </c>
      <c r="E882" s="7">
        <v>157</v>
      </c>
      <c r="F882" s="2">
        <f t="shared" si="26"/>
        <v>16953.821656050954</v>
      </c>
      <c r="G882" s="2">
        <f ca="1">VLOOKUP(C882,'zones in city -fixed'!$A$2:$C$62,3,0)</f>
        <v>12482.2830703172</v>
      </c>
      <c r="H882" s="11">
        <f t="shared" ca="1" si="27"/>
        <v>-0.26374811983101321</v>
      </c>
    </row>
    <row r="883" spans="1:8" x14ac:dyDescent="0.25">
      <c r="A883" t="s">
        <v>1585</v>
      </c>
      <c r="B883" t="s">
        <v>1586</v>
      </c>
      <c r="C883" t="s">
        <v>2544</v>
      </c>
      <c r="D883" s="2">
        <v>4200000</v>
      </c>
      <c r="E883" s="7">
        <v>218</v>
      </c>
      <c r="F883" s="2">
        <f t="shared" si="26"/>
        <v>19266.055045871559</v>
      </c>
      <c r="G883" s="2">
        <f ca="1">VLOOKUP(C883,'zones in city -fixed'!$A$2:$C$62,3,0)</f>
        <v>13142.868655169355</v>
      </c>
      <c r="H883" s="11">
        <f t="shared" ca="1" si="27"/>
        <v>-0.31782253170787633</v>
      </c>
    </row>
    <row r="884" spans="1:8" x14ac:dyDescent="0.25">
      <c r="A884" t="s">
        <v>1244</v>
      </c>
      <c r="B884" t="s">
        <v>1245</v>
      </c>
      <c r="C884" t="s">
        <v>2563</v>
      </c>
      <c r="D884" s="2">
        <v>2650000</v>
      </c>
      <c r="E884" s="7">
        <v>230</v>
      </c>
      <c r="F884" s="2">
        <f t="shared" si="26"/>
        <v>11521.739130434782</v>
      </c>
      <c r="G884" s="2">
        <f ca="1">VLOOKUP(C884,'zones in city -fixed'!$A$2:$C$62,3,0)</f>
        <v>14326.182369788621</v>
      </c>
      <c r="H884" s="11">
        <f t="shared" ca="1" si="27"/>
        <v>0.24340450756655962</v>
      </c>
    </row>
    <row r="885" spans="1:8" x14ac:dyDescent="0.25">
      <c r="A885" t="s">
        <v>2026</v>
      </c>
      <c r="B885" t="s">
        <v>1995</v>
      </c>
      <c r="C885" t="s">
        <v>2564</v>
      </c>
      <c r="D885" s="2">
        <v>1085000</v>
      </c>
      <c r="E885" s="7">
        <v>80</v>
      </c>
      <c r="F885" s="2">
        <f t="shared" ref="F885:F917" si="28">D885/E885</f>
        <v>13562.5</v>
      </c>
      <c r="G885" s="2">
        <f ca="1">VLOOKUP(C885,'zones in city -fixed'!$A$2:$C$62,3,0)</f>
        <v>12026.342807614868</v>
      </c>
      <c r="H885" s="11">
        <f t="shared" ref="H885:H917" ca="1" si="29">G885/F885-1</f>
        <v>-0.11326504644314339</v>
      </c>
    </row>
    <row r="886" spans="1:8" x14ac:dyDescent="0.25">
      <c r="A886" t="s">
        <v>1994</v>
      </c>
      <c r="B886" t="s">
        <v>1995</v>
      </c>
      <c r="C886" t="s">
        <v>2564</v>
      </c>
      <c r="D886" s="2">
        <v>1200000</v>
      </c>
      <c r="E886" s="7">
        <v>90</v>
      </c>
      <c r="F886" s="2">
        <f t="shared" si="28"/>
        <v>13333.333333333334</v>
      </c>
      <c r="G886" s="2">
        <f ca="1">VLOOKUP(C886,'zones in city -fixed'!$A$2:$C$62,3,0)</f>
        <v>12026.342807614868</v>
      </c>
      <c r="H886" s="11">
        <f t="shared" ca="1" si="29"/>
        <v>-9.8024289428884859E-2</v>
      </c>
    </row>
    <row r="887" spans="1:8" x14ac:dyDescent="0.25">
      <c r="A887" t="s">
        <v>1605</v>
      </c>
      <c r="B887" t="s">
        <v>1606</v>
      </c>
      <c r="C887" t="s">
        <v>2582</v>
      </c>
      <c r="D887" s="2">
        <v>850000</v>
      </c>
      <c r="E887" s="7">
        <v>125</v>
      </c>
      <c r="F887" s="2">
        <f t="shared" si="28"/>
        <v>6800</v>
      </c>
      <c r="G887" s="2">
        <f ca="1">VLOOKUP(C887,'zones in city -fixed'!$A$2:$C$62,3,0)</f>
        <v>12285.076368446973</v>
      </c>
      <c r="H887" s="11">
        <f t="shared" ca="1" si="29"/>
        <v>0.80662887771279013</v>
      </c>
    </row>
    <row r="888" spans="1:8" x14ac:dyDescent="0.25">
      <c r="A888" t="s">
        <v>335</v>
      </c>
      <c r="B888" t="s">
        <v>336</v>
      </c>
      <c r="C888" t="s">
        <v>2551</v>
      </c>
      <c r="D888" s="2">
        <v>1100000</v>
      </c>
      <c r="E888" s="7">
        <v>206</v>
      </c>
      <c r="F888" s="2">
        <f t="shared" si="28"/>
        <v>5339.8058252427181</v>
      </c>
      <c r="G888" s="2">
        <f ca="1">VLOOKUP(C888,'zones in city -fixed'!$A$2:$C$62,3,0)</f>
        <v>14041.397753695308</v>
      </c>
      <c r="H888" s="11">
        <f t="shared" ca="1" si="29"/>
        <v>1.6295708520556671</v>
      </c>
    </row>
    <row r="889" spans="1:8" x14ac:dyDescent="0.25">
      <c r="A889" t="s">
        <v>2505</v>
      </c>
      <c r="B889" t="s">
        <v>2506</v>
      </c>
      <c r="C889" t="s">
        <v>2545</v>
      </c>
      <c r="D889" s="2">
        <v>1480000</v>
      </c>
      <c r="E889" s="7">
        <v>110</v>
      </c>
      <c r="F889" s="2">
        <f t="shared" si="28"/>
        <v>13454.545454545454</v>
      </c>
      <c r="G889" s="2">
        <f ca="1">VLOOKUP(C889,'zones in city -fixed'!$A$2:$C$62,3,0)</f>
        <v>12995.76340237679</v>
      </c>
      <c r="H889" s="11">
        <f t="shared" ca="1" si="29"/>
        <v>-3.4098666039562908E-2</v>
      </c>
    </row>
    <row r="890" spans="1:8" x14ac:dyDescent="0.25">
      <c r="A890" t="s">
        <v>172</v>
      </c>
      <c r="B890" t="s">
        <v>173</v>
      </c>
      <c r="C890" t="s">
        <v>2580</v>
      </c>
      <c r="D890" s="2">
        <v>1050000</v>
      </c>
      <c r="E890" s="7">
        <v>85</v>
      </c>
      <c r="F890" s="2">
        <f t="shared" si="28"/>
        <v>12352.941176470587</v>
      </c>
      <c r="G890" s="2">
        <f ca="1">VLOOKUP(C890,'zones in city -fixed'!$A$2:$C$62,3,0)</f>
        <v>17132.790150993231</v>
      </c>
      <c r="H890" s="11">
        <f t="shared" ca="1" si="29"/>
        <v>0.38694015508040458</v>
      </c>
    </row>
    <row r="891" spans="1:8" x14ac:dyDescent="0.25">
      <c r="A891" t="s">
        <v>630</v>
      </c>
      <c r="B891" t="s">
        <v>631</v>
      </c>
      <c r="C891" t="s">
        <v>2560</v>
      </c>
      <c r="D891" s="2">
        <v>2320000</v>
      </c>
      <c r="E891" s="7">
        <v>120</v>
      </c>
      <c r="F891" s="2">
        <f t="shared" si="28"/>
        <v>19333.333333333332</v>
      </c>
      <c r="G891" s="2">
        <f ca="1">VLOOKUP(C891,'zones in city -fixed'!$A$2:$C$62,3,0)</f>
        <v>12660.552533667866</v>
      </c>
      <c r="H891" s="11">
        <f t="shared" ca="1" si="29"/>
        <v>-0.34514383446545516</v>
      </c>
    </row>
    <row r="892" spans="1:8" x14ac:dyDescent="0.25">
      <c r="A892" t="s">
        <v>2116</v>
      </c>
      <c r="B892" t="s">
        <v>2117</v>
      </c>
      <c r="C892" t="s">
        <v>2544</v>
      </c>
      <c r="D892" s="2">
        <v>2453900</v>
      </c>
      <c r="E892" s="7">
        <v>280</v>
      </c>
      <c r="F892" s="2">
        <f t="shared" si="28"/>
        <v>8763.9285714285706</v>
      </c>
      <c r="G892" s="2">
        <f ca="1">VLOOKUP(C892,'zones in city -fixed'!$A$2:$C$62,3,0)</f>
        <v>13142.868655169355</v>
      </c>
      <c r="H892" s="11">
        <f t="shared" ca="1" si="29"/>
        <v>0.49965492621843599</v>
      </c>
    </row>
    <row r="893" spans="1:8" x14ac:dyDescent="0.25">
      <c r="A893" t="s">
        <v>2012</v>
      </c>
      <c r="B893" t="s">
        <v>2013</v>
      </c>
      <c r="C893" t="s">
        <v>2581</v>
      </c>
      <c r="D893" s="2">
        <v>815000</v>
      </c>
      <c r="E893" s="7">
        <v>65</v>
      </c>
      <c r="F893" s="2">
        <f t="shared" si="28"/>
        <v>12538.461538461539</v>
      </c>
      <c r="G893" s="2">
        <f ca="1">VLOOKUP(C893,'zones in city -fixed'!$A$2:$C$62,3,0)</f>
        <v>6472.8420103673652</v>
      </c>
      <c r="H893" s="11">
        <f t="shared" ca="1" si="29"/>
        <v>-0.48376106665781748</v>
      </c>
    </row>
    <row r="894" spans="1:8" x14ac:dyDescent="0.25">
      <c r="A894" t="s">
        <v>1999</v>
      </c>
      <c r="B894" t="s">
        <v>2000</v>
      </c>
      <c r="C894" t="s">
        <v>2556</v>
      </c>
      <c r="D894" s="2">
        <v>3650000</v>
      </c>
      <c r="E894" s="7">
        <v>251</v>
      </c>
      <c r="F894" s="2">
        <f t="shared" si="28"/>
        <v>14541.83266932271</v>
      </c>
      <c r="G894" s="2">
        <f ca="1">VLOOKUP(C894,'zones in city -fixed'!$A$2:$C$62,3,0)</f>
        <v>14494.3016854457</v>
      </c>
      <c r="H894" s="11">
        <f t="shared" ca="1" si="29"/>
        <v>-3.2685690282546753E-3</v>
      </c>
    </row>
    <row r="895" spans="1:8" x14ac:dyDescent="0.25">
      <c r="A895" t="s">
        <v>365</v>
      </c>
      <c r="B895" t="s">
        <v>366</v>
      </c>
      <c r="C895" t="s">
        <v>2547</v>
      </c>
      <c r="D895" s="2">
        <v>1550000</v>
      </c>
      <c r="E895" s="7">
        <v>248</v>
      </c>
      <c r="F895" s="2">
        <f t="shared" si="28"/>
        <v>6250</v>
      </c>
      <c r="G895" s="2">
        <f ca="1">VLOOKUP(C895,'zones in city -fixed'!$A$2:$C$62,3,0)</f>
        <v>9031.1130918618164</v>
      </c>
      <c r="H895" s="11">
        <f t="shared" ca="1" si="29"/>
        <v>0.44497809469789074</v>
      </c>
    </row>
    <row r="896" spans="1:8" x14ac:dyDescent="0.25">
      <c r="A896" t="s">
        <v>790</v>
      </c>
      <c r="B896" t="s">
        <v>101</v>
      </c>
      <c r="C896" t="s">
        <v>2560</v>
      </c>
      <c r="D896" s="2">
        <v>2780000</v>
      </c>
      <c r="E896" s="7">
        <v>197</v>
      </c>
      <c r="F896" s="2">
        <f t="shared" si="28"/>
        <v>14111.675126903554</v>
      </c>
      <c r="G896" s="2">
        <f ca="1">VLOOKUP(C896,'zones in city -fixed'!$A$2:$C$62,3,0)</f>
        <v>12660.552533667866</v>
      </c>
      <c r="H896" s="11">
        <f t="shared" ca="1" si="29"/>
        <v>-0.10283134923288872</v>
      </c>
    </row>
    <row r="897" spans="1:8" x14ac:dyDescent="0.25">
      <c r="A897" t="s">
        <v>1467</v>
      </c>
      <c r="B897" t="s">
        <v>957</v>
      </c>
      <c r="C897" t="s">
        <v>2560</v>
      </c>
      <c r="D897" s="2">
        <v>5600000</v>
      </c>
      <c r="E897" s="7">
        <v>300</v>
      </c>
      <c r="F897" s="2">
        <f t="shared" si="28"/>
        <v>18666.666666666668</v>
      </c>
      <c r="G897" s="2">
        <f ca="1">VLOOKUP(C897,'zones in city -fixed'!$A$2:$C$62,3,0)</f>
        <v>12660.552533667866</v>
      </c>
      <c r="H897" s="11">
        <f t="shared" ca="1" si="29"/>
        <v>-0.32175611426779294</v>
      </c>
    </row>
    <row r="898" spans="1:8" x14ac:dyDescent="0.25">
      <c r="A898" t="s">
        <v>617</v>
      </c>
      <c r="B898" t="s">
        <v>2628</v>
      </c>
      <c r="C898" t="s">
        <v>2545</v>
      </c>
      <c r="D898" s="2">
        <v>1450000</v>
      </c>
      <c r="E898" s="7">
        <v>97</v>
      </c>
      <c r="F898" s="2">
        <f t="shared" si="28"/>
        <v>14948.453608247422</v>
      </c>
      <c r="G898" s="2">
        <f ca="1">VLOOKUP(C898,'zones in city -fixed'!$A$2:$C$62,3,0)</f>
        <v>12995.76340237679</v>
      </c>
      <c r="H898" s="11">
        <f t="shared" ca="1" si="29"/>
        <v>-0.13062824135824236</v>
      </c>
    </row>
    <row r="899" spans="1:8" x14ac:dyDescent="0.25">
      <c r="A899" t="s">
        <v>2109</v>
      </c>
      <c r="B899" t="s">
        <v>2110</v>
      </c>
      <c r="C899" t="s">
        <v>2582</v>
      </c>
      <c r="D899" s="2">
        <v>578000</v>
      </c>
      <c r="E899" s="7">
        <v>46</v>
      </c>
      <c r="F899" s="2">
        <f t="shared" si="28"/>
        <v>12565.217391304348</v>
      </c>
      <c r="G899" s="2">
        <f ca="1">VLOOKUP(C899,'zones in city -fixed'!$A$2:$C$62,3,0)</f>
        <v>12285.076368446973</v>
      </c>
      <c r="H899" s="11">
        <f t="shared" ca="1" si="29"/>
        <v>-2.2294960296607713E-2</v>
      </c>
    </row>
    <row r="900" spans="1:8" x14ac:dyDescent="0.25">
      <c r="A900" t="s">
        <v>1274</v>
      </c>
      <c r="B900" t="s">
        <v>144</v>
      </c>
      <c r="C900" t="s">
        <v>2559</v>
      </c>
      <c r="D900" s="2">
        <v>3780000</v>
      </c>
      <c r="E900" s="7">
        <v>253</v>
      </c>
      <c r="F900" s="2">
        <f t="shared" si="28"/>
        <v>14940.711462450592</v>
      </c>
      <c r="G900" s="2">
        <f ca="1">VLOOKUP(C900,'zones in city -fixed'!$A$2:$C$62,3,0)</f>
        <v>15533.82106571708</v>
      </c>
      <c r="H900" s="11">
        <f t="shared" ca="1" si="29"/>
        <v>3.9697547520217258E-2</v>
      </c>
    </row>
    <row r="901" spans="1:8" x14ac:dyDescent="0.25">
      <c r="A901" t="s">
        <v>1206</v>
      </c>
      <c r="B901" t="s">
        <v>505</v>
      </c>
      <c r="C901" t="s">
        <v>2544</v>
      </c>
      <c r="D901" s="2">
        <v>3600000</v>
      </c>
      <c r="E901" s="7">
        <v>325</v>
      </c>
      <c r="F901" s="2">
        <f t="shared" si="28"/>
        <v>11076.923076923076</v>
      </c>
      <c r="G901" s="2">
        <f ca="1">VLOOKUP(C901,'zones in city -fixed'!$A$2:$C$62,3,0)</f>
        <v>13142.868655169355</v>
      </c>
      <c r="H901" s="11">
        <f t="shared" ca="1" si="29"/>
        <v>0.18650897581390025</v>
      </c>
    </row>
    <row r="902" spans="1:8" x14ac:dyDescent="0.25">
      <c r="A902" t="s">
        <v>998</v>
      </c>
      <c r="B902" t="s">
        <v>999</v>
      </c>
      <c r="C902" t="s">
        <v>2597</v>
      </c>
      <c r="D902" s="2">
        <v>2100000</v>
      </c>
      <c r="E902" s="7">
        <v>178</v>
      </c>
      <c r="F902" s="2">
        <f t="shared" si="28"/>
        <v>11797.752808988764</v>
      </c>
      <c r="G902" s="2">
        <f ca="1">VLOOKUP(C902,'zones in city -fixed'!$A$2:$C$62,3,0)</f>
        <v>12721.817852515109</v>
      </c>
      <c r="H902" s="11">
        <f t="shared" ca="1" si="29"/>
        <v>7.8325513213185483E-2</v>
      </c>
    </row>
    <row r="903" spans="1:8" x14ac:dyDescent="0.25">
      <c r="A903" t="s">
        <v>1153</v>
      </c>
      <c r="B903" t="s">
        <v>1154</v>
      </c>
      <c r="C903" t="s">
        <v>2551</v>
      </c>
      <c r="D903" s="2">
        <v>1690000</v>
      </c>
      <c r="E903" s="7">
        <v>200</v>
      </c>
      <c r="F903" s="2">
        <f t="shared" si="28"/>
        <v>8450</v>
      </c>
      <c r="G903" s="2">
        <f ca="1">VLOOKUP(C903,'zones in city -fixed'!$A$2:$C$62,3,0)</f>
        <v>14041.397753695308</v>
      </c>
      <c r="H903" s="11">
        <f t="shared" ca="1" si="29"/>
        <v>0.66170387617695958</v>
      </c>
    </row>
    <row r="904" spans="1:8" x14ac:dyDescent="0.25">
      <c r="A904" t="s">
        <v>1016</v>
      </c>
      <c r="B904" t="s">
        <v>30</v>
      </c>
      <c r="C904" t="s">
        <v>2553</v>
      </c>
      <c r="D904" s="2">
        <v>5600000</v>
      </c>
      <c r="E904" s="7">
        <v>350</v>
      </c>
      <c r="F904" s="2">
        <f t="shared" si="28"/>
        <v>16000</v>
      </c>
      <c r="G904" s="2">
        <f ca="1">VLOOKUP(C904,'zones in city -fixed'!$A$2:$C$62,3,0)</f>
        <v>15515.58281625989</v>
      </c>
      <c r="H904" s="11">
        <f t="shared" ca="1" si="29"/>
        <v>-3.0276073983756868E-2</v>
      </c>
    </row>
    <row r="905" spans="1:8" x14ac:dyDescent="0.25">
      <c r="A905" t="s">
        <v>2119</v>
      </c>
      <c r="B905" t="s">
        <v>2120</v>
      </c>
      <c r="C905" t="s">
        <v>2564</v>
      </c>
      <c r="D905" s="2">
        <v>895000</v>
      </c>
      <c r="E905" s="7">
        <v>57</v>
      </c>
      <c r="F905" s="2">
        <f t="shared" si="28"/>
        <v>15701.754385964912</v>
      </c>
      <c r="G905" s="2">
        <f ca="1">VLOOKUP(C905,'zones in city -fixed'!$A$2:$C$62,3,0)</f>
        <v>12026.342807614868</v>
      </c>
      <c r="H905" s="11">
        <f t="shared" ca="1" si="29"/>
        <v>-0.23407649158206978</v>
      </c>
    </row>
    <row r="906" spans="1:8" x14ac:dyDescent="0.25">
      <c r="A906" t="s">
        <v>2005</v>
      </c>
      <c r="B906" t="s">
        <v>2006</v>
      </c>
      <c r="C906" t="s">
        <v>2582</v>
      </c>
      <c r="D906" s="2">
        <v>503000</v>
      </c>
      <c r="E906" s="7">
        <v>105</v>
      </c>
      <c r="F906" s="2">
        <f t="shared" si="28"/>
        <v>4790.4761904761908</v>
      </c>
      <c r="G906" s="2">
        <f ca="1">VLOOKUP(C906,'zones in city -fixed'!$A$2:$C$62,3,0)</f>
        <v>12285.076368446973</v>
      </c>
      <c r="H906" s="11">
        <f t="shared" ca="1" si="29"/>
        <v>1.5644791623994672</v>
      </c>
    </row>
    <row r="907" spans="1:8" x14ac:dyDescent="0.25">
      <c r="A907" t="s">
        <v>490</v>
      </c>
      <c r="B907" t="s">
        <v>491</v>
      </c>
      <c r="C907" t="s">
        <v>1726</v>
      </c>
      <c r="D907" s="2">
        <v>1995000</v>
      </c>
      <c r="E907" s="7">
        <v>415</v>
      </c>
      <c r="F907" s="2">
        <f t="shared" si="28"/>
        <v>4807.2289156626503</v>
      </c>
      <c r="G907" s="2">
        <f ca="1">VLOOKUP(C907,'zones in city -fixed'!$A$2:$C$62,3,0)</f>
        <v>13582.043192162208</v>
      </c>
      <c r="H907" s="11">
        <f t="shared" ca="1" si="29"/>
        <v>1.8253373056377526</v>
      </c>
    </row>
    <row r="908" spans="1:8" x14ac:dyDescent="0.25">
      <c r="A908" t="s">
        <v>932</v>
      </c>
      <c r="B908" t="s">
        <v>933</v>
      </c>
      <c r="C908" t="s">
        <v>2560</v>
      </c>
      <c r="D908" s="2">
        <v>7900000</v>
      </c>
      <c r="E908" s="7">
        <v>463</v>
      </c>
      <c r="F908" s="2">
        <f t="shared" si="28"/>
        <v>17062.634989200866</v>
      </c>
      <c r="G908" s="2">
        <f ca="1">VLOOKUP(C908,'zones in city -fixed'!$A$2:$C$62,3,0)</f>
        <v>12660.552533667866</v>
      </c>
      <c r="H908" s="11">
        <f t="shared" ca="1" si="29"/>
        <v>-0.25799546543187069</v>
      </c>
    </row>
    <row r="909" spans="1:8" x14ac:dyDescent="0.25">
      <c r="A909" t="s">
        <v>2048</v>
      </c>
      <c r="B909" t="s">
        <v>2049</v>
      </c>
      <c r="C909" t="s">
        <v>2560</v>
      </c>
      <c r="D909" s="2">
        <v>3250000</v>
      </c>
      <c r="E909" s="7">
        <v>145</v>
      </c>
      <c r="F909" s="2">
        <f t="shared" si="28"/>
        <v>22413.793103448275</v>
      </c>
      <c r="G909" s="2">
        <f ca="1">VLOOKUP(C909,'zones in city -fixed'!$A$2:$C$62,3,0)</f>
        <v>12660.552533667866</v>
      </c>
      <c r="H909" s="11">
        <f t="shared" ca="1" si="29"/>
        <v>-0.43514457926712602</v>
      </c>
    </row>
    <row r="910" spans="1:8" x14ac:dyDescent="0.25">
      <c r="A910" t="s">
        <v>389</v>
      </c>
      <c r="B910" t="s">
        <v>1442</v>
      </c>
      <c r="C910" t="s">
        <v>2546</v>
      </c>
      <c r="D910" s="2">
        <v>8500000</v>
      </c>
      <c r="E910" s="7">
        <v>610</v>
      </c>
      <c r="F910" s="2">
        <f t="shared" si="28"/>
        <v>13934.426229508197</v>
      </c>
      <c r="G910" s="2">
        <f ca="1">VLOOKUP(C910,'zones in city -fixed'!$A$2:$C$62,3,0)</f>
        <v>15070.292664304427</v>
      </c>
      <c r="H910" s="11">
        <f t="shared" ca="1" si="29"/>
        <v>8.1515120614788161E-2</v>
      </c>
    </row>
    <row r="911" spans="1:8" x14ac:dyDescent="0.25">
      <c r="A911" t="s">
        <v>1850</v>
      </c>
      <c r="B911" t="s">
        <v>1851</v>
      </c>
      <c r="C911" t="s">
        <v>2551</v>
      </c>
      <c r="D911" s="2">
        <v>920000</v>
      </c>
      <c r="E911" s="7">
        <v>175</v>
      </c>
      <c r="F911" s="2">
        <f t="shared" si="28"/>
        <v>5257.1428571428569</v>
      </c>
      <c r="G911" s="2">
        <f ca="1">VLOOKUP(C911,'zones in city -fixed'!$A$2:$C$62,3,0)</f>
        <v>14041.397753695308</v>
      </c>
      <c r="H911" s="11">
        <f t="shared" ca="1" si="29"/>
        <v>1.6709180509746511</v>
      </c>
    </row>
    <row r="912" spans="1:8" x14ac:dyDescent="0.25">
      <c r="A912" t="s">
        <v>1262</v>
      </c>
      <c r="B912" t="s">
        <v>1263</v>
      </c>
      <c r="C912" t="s">
        <v>2581</v>
      </c>
      <c r="D912" s="2">
        <v>1085000</v>
      </c>
      <c r="E912" s="7">
        <v>80</v>
      </c>
      <c r="F912" s="2">
        <f t="shared" si="28"/>
        <v>13562.5</v>
      </c>
      <c r="G912" s="2">
        <f ca="1">VLOOKUP(C912,'zones in city -fixed'!$A$2:$C$62,3,0)</f>
        <v>6472.8420103673652</v>
      </c>
      <c r="H912" s="11">
        <f t="shared" ca="1" si="29"/>
        <v>-0.52273975960424957</v>
      </c>
    </row>
    <row r="913" spans="1:8" x14ac:dyDescent="0.25">
      <c r="A913" t="s">
        <v>1077</v>
      </c>
      <c r="B913" t="s">
        <v>1078</v>
      </c>
      <c r="C913" t="s">
        <v>2564</v>
      </c>
      <c r="D913" s="2">
        <v>1200000</v>
      </c>
      <c r="E913" s="7">
        <v>90</v>
      </c>
      <c r="F913" s="2">
        <f t="shared" si="28"/>
        <v>13333.333333333334</v>
      </c>
      <c r="G913" s="2">
        <f ca="1">VLOOKUP(C913,'zones in city -fixed'!$A$2:$C$62,3,0)</f>
        <v>12026.342807614868</v>
      </c>
      <c r="H913" s="11">
        <f t="shared" ca="1" si="29"/>
        <v>-9.8024289428884859E-2</v>
      </c>
    </row>
    <row r="914" spans="1:8" x14ac:dyDescent="0.25">
      <c r="A914" t="s">
        <v>1698</v>
      </c>
      <c r="B914" t="s">
        <v>1699</v>
      </c>
      <c r="C914" t="s">
        <v>2580</v>
      </c>
      <c r="D914" s="2">
        <v>526414</v>
      </c>
      <c r="E914" s="7">
        <v>75</v>
      </c>
      <c r="F914" s="2">
        <f t="shared" si="28"/>
        <v>7018.8533333333335</v>
      </c>
      <c r="G914" s="2">
        <f ca="1">VLOOKUP(C914,'zones in city -fixed'!$A$2:$C$62,3,0)</f>
        <v>17132.790150993231</v>
      </c>
      <c r="H914" s="11">
        <f t="shared" ca="1" si="29"/>
        <v>1.4409671120534262</v>
      </c>
    </row>
    <row r="915" spans="1:8" x14ac:dyDescent="0.25">
      <c r="A915" t="s">
        <v>1698</v>
      </c>
      <c r="B915" t="s">
        <v>1699</v>
      </c>
      <c r="C915" t="s">
        <v>2580</v>
      </c>
      <c r="D915" s="2">
        <v>526414</v>
      </c>
      <c r="E915" s="7">
        <v>70</v>
      </c>
      <c r="F915" s="2">
        <f t="shared" si="28"/>
        <v>7520.2</v>
      </c>
      <c r="G915" s="2">
        <f ca="1">VLOOKUP(C915,'zones in city -fixed'!$A$2:$C$62,3,0)</f>
        <v>17132.790150993231</v>
      </c>
      <c r="H915" s="11">
        <f t="shared" ca="1" si="29"/>
        <v>1.2782359712498645</v>
      </c>
    </row>
    <row r="916" spans="1:8" x14ac:dyDescent="0.25">
      <c r="A916" t="s">
        <v>1744</v>
      </c>
      <c r="B916" t="s">
        <v>1745</v>
      </c>
      <c r="C916" t="s">
        <v>2581</v>
      </c>
      <c r="D916" s="2">
        <v>505669</v>
      </c>
      <c r="E916" s="7">
        <v>60</v>
      </c>
      <c r="F916" s="2">
        <f t="shared" si="28"/>
        <v>8427.8166666666675</v>
      </c>
      <c r="G916" s="2">
        <f ca="1">VLOOKUP(C916,'zones in city -fixed'!$A$2:$C$62,3,0)</f>
        <v>6472.8420103673652</v>
      </c>
      <c r="H916" s="11">
        <f t="shared" ca="1" si="29"/>
        <v>-0.23196691784143009</v>
      </c>
    </row>
    <row r="917" spans="1:8" x14ac:dyDescent="0.25">
      <c r="A917" t="s">
        <v>2185</v>
      </c>
      <c r="B917" t="s">
        <v>2627</v>
      </c>
      <c r="C917" t="s">
        <v>2585</v>
      </c>
      <c r="D917" s="2">
        <v>1850000</v>
      </c>
      <c r="E917" s="7">
        <v>120</v>
      </c>
      <c r="F917" s="2">
        <f t="shared" si="28"/>
        <v>15416.666666666666</v>
      </c>
      <c r="G917" s="2">
        <f ca="1">VLOOKUP(C917,'zones in city -fixed'!$A$2:$C$62,3,0)</f>
        <v>13410.019040269723</v>
      </c>
      <c r="H917" s="11">
        <f t="shared" ca="1" si="29"/>
        <v>-0.1301609271176396</v>
      </c>
    </row>
  </sheetData>
  <autoFilter ref="A1:H917">
    <sortState ref="A2:H931">
      <sortCondition ref="A1"/>
    </sortState>
  </autoFilter>
  <conditionalFormatting sqref="H1:H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2" sqref="C2"/>
    </sheetView>
  </sheetViews>
  <sheetFormatPr defaultRowHeight="15" x14ac:dyDescent="0.25"/>
  <cols>
    <col min="1" max="1" width="54" customWidth="1"/>
    <col min="3" max="3" width="12.5703125" bestFit="1" customWidth="1"/>
  </cols>
  <sheetData>
    <row r="1" spans="1:3" ht="16.5" thickTop="1" thickBot="1" x14ac:dyDescent="0.3">
      <c r="A1" s="5" t="s">
        <v>2552</v>
      </c>
      <c r="B1" s="5" t="s">
        <v>2576</v>
      </c>
      <c r="C1" s="5" t="s">
        <v>2643</v>
      </c>
    </row>
    <row r="2" spans="1:3" ht="15.75" thickTop="1" x14ac:dyDescent="0.25">
      <c r="A2" s="4" t="s">
        <v>2577</v>
      </c>
      <c r="B2">
        <f>COUNTIF(housing!$F$2:$F$1052,'zones in city -fixed'!A2)</f>
        <v>6</v>
      </c>
      <c r="C2" s="2">
        <f ca="1">SUMIF('CleanData_values-only'!$C$2:$F$917,'zones in city -fixed'!A2,'CleanData_values-only'!F2:F917)/B2</f>
        <v>12497.151890850449</v>
      </c>
    </row>
    <row r="3" spans="1:3" x14ac:dyDescent="0.25">
      <c r="A3" s="4" t="s">
        <v>2578</v>
      </c>
      <c r="B3">
        <f>COUNTIF(housing!$F$2:$F$1052,'zones in city -fixed'!A3)</f>
        <v>5</v>
      </c>
      <c r="C3" s="2">
        <f ca="1">SUMIF('CleanData_values-only'!$C$2:$F$917,'zones in city -fixed'!A3,'CleanData_values-only'!F3:F918)/B3</f>
        <v>10924.248750147199</v>
      </c>
    </row>
    <row r="4" spans="1:3" x14ac:dyDescent="0.25">
      <c r="A4" s="4" t="s">
        <v>2583</v>
      </c>
      <c r="B4">
        <f>COUNTIF(housing!$F$2:$F$1052,'zones in city -fixed'!A4)</f>
        <v>8</v>
      </c>
      <c r="C4" s="2">
        <f ca="1">SUMIF('CleanData_values-only'!$C$2:$F$917,'zones in city -fixed'!A4,'CleanData_values-only'!F4:F919)/B4</f>
        <v>13207.08214502509</v>
      </c>
    </row>
    <row r="5" spans="1:3" x14ac:dyDescent="0.25">
      <c r="A5" s="4" t="s">
        <v>2584</v>
      </c>
      <c r="B5">
        <f>COUNTIF(housing!$F$2:$F$1052,'zones in city -fixed'!A5)</f>
        <v>13</v>
      </c>
      <c r="C5" s="2">
        <f ca="1">SUMIF('CleanData_values-only'!$C$2:$F$917,'zones in city -fixed'!A5,'CleanData_values-only'!F5:F920)/B5</f>
        <v>14834.240700208582</v>
      </c>
    </row>
    <row r="6" spans="1:3" x14ac:dyDescent="0.25">
      <c r="A6" s="4" t="s">
        <v>2532</v>
      </c>
      <c r="B6">
        <f>COUNTIF(housing!$F$2:$F$1052,'zones in city -fixed'!A6)</f>
        <v>4</v>
      </c>
      <c r="C6" s="2">
        <f ca="1">SUMIF('CleanData_values-only'!$C$2:$F$917,'zones in city -fixed'!A6,'CleanData_values-only'!F6:F921)/B6</f>
        <v>15024.745297444684</v>
      </c>
    </row>
    <row r="7" spans="1:3" x14ac:dyDescent="0.25">
      <c r="A7" s="4" t="s">
        <v>2594</v>
      </c>
      <c r="B7">
        <f>COUNTIF(housing!$F$2:$F$1052,'zones in city -fixed'!A7)</f>
        <v>16</v>
      </c>
      <c r="C7" s="2">
        <f ca="1">SUMIF('CleanData_values-only'!$C$2:$F$917,'zones in city -fixed'!A7,'CleanData_values-only'!F7:F922)/B7</f>
        <v>16924.924844005855</v>
      </c>
    </row>
    <row r="8" spans="1:3" x14ac:dyDescent="0.25">
      <c r="A8" s="4" t="s">
        <v>2533</v>
      </c>
      <c r="B8">
        <f>COUNTIF(housing!$F$2:$F$1052,'zones in city -fixed'!A8)</f>
        <v>11</v>
      </c>
      <c r="C8" s="2">
        <f ca="1">SUMIF('CleanData_values-only'!$C$2:$F$917,'zones in city -fixed'!A8,'CleanData_values-only'!F8:F923)/B8</f>
        <v>17218.582041450616</v>
      </c>
    </row>
    <row r="9" spans="1:3" x14ac:dyDescent="0.25">
      <c r="A9" s="4" t="s">
        <v>2534</v>
      </c>
      <c r="B9">
        <f>COUNTIF(housing!$F$2:$F$1052,'zones in city -fixed'!A9)</f>
        <v>7</v>
      </c>
      <c r="C9" s="2">
        <f ca="1">SUMIF('CleanData_values-only'!$C$2:$F$917,'zones in city -fixed'!A9,'CleanData_values-only'!F9:F924)/B9</f>
        <v>13635.711513374365</v>
      </c>
    </row>
    <row r="10" spans="1:3" x14ac:dyDescent="0.25">
      <c r="A10" s="4" t="s">
        <v>2585</v>
      </c>
      <c r="B10">
        <f>COUNTIF(housing!$F$2:$F$1052,'zones in city -fixed'!A10)</f>
        <v>13</v>
      </c>
      <c r="C10" s="2">
        <f ca="1">SUMIF('CleanData_values-only'!$C$2:$F$917,'zones in city -fixed'!A10,'CleanData_values-only'!F10:F925)/B10</f>
        <v>13410.019040269723</v>
      </c>
    </row>
    <row r="11" spans="1:3" x14ac:dyDescent="0.25">
      <c r="A11" s="4" t="s">
        <v>2535</v>
      </c>
      <c r="B11">
        <f>COUNTIF(housing!$F$2:$F$1052,'zones in city -fixed'!A11)</f>
        <v>15</v>
      </c>
      <c r="C11" s="2">
        <f ca="1">SUMIF('CleanData_values-only'!$C$2:$F$917,'zones in city -fixed'!A11,'CleanData_values-only'!F11:F926)/B11</f>
        <v>13871.13082842366</v>
      </c>
    </row>
    <row r="12" spans="1:3" x14ac:dyDescent="0.25">
      <c r="A12" s="4" t="s">
        <v>2536</v>
      </c>
      <c r="B12">
        <f>COUNTIF(housing!$F$2:$F$1052,'zones in city -fixed'!A12)</f>
        <v>4</v>
      </c>
      <c r="C12" s="2">
        <f ca="1">SUMIF('CleanData_values-only'!$C$2:$F$917,'zones in city -fixed'!A12,'CleanData_values-only'!F12:F927)/B12</f>
        <v>15569.49535414755</v>
      </c>
    </row>
    <row r="13" spans="1:3" x14ac:dyDescent="0.25">
      <c r="A13" s="4" t="s">
        <v>2556</v>
      </c>
      <c r="B13">
        <f>COUNTIF(housing!$F$2:$F$1052,'zones in city -fixed'!A13)</f>
        <v>32</v>
      </c>
      <c r="C13" s="2">
        <f ca="1">SUMIF('CleanData_values-only'!$C$2:$F$917,'zones in city -fixed'!A13,'CleanData_values-only'!F13:F928)/B13</f>
        <v>14494.3016854457</v>
      </c>
    </row>
    <row r="14" spans="1:3" x14ac:dyDescent="0.25">
      <c r="A14" s="4" t="s">
        <v>2537</v>
      </c>
      <c r="B14">
        <f>COUNTIF(housing!$F$2:$F$1052,'zones in city -fixed'!A14)</f>
        <v>21</v>
      </c>
      <c r="C14" s="2">
        <f ca="1">SUMIF('CleanData_values-only'!$C$2:$F$917,'zones in city -fixed'!A14,'CleanData_values-only'!F14:F929)/B14</f>
        <v>13960.937187345806</v>
      </c>
    </row>
    <row r="15" spans="1:3" x14ac:dyDescent="0.25">
      <c r="A15" s="4" t="s">
        <v>2586</v>
      </c>
      <c r="B15">
        <f>COUNTIF(housing!$F$2:$F$1052,'zones in city -fixed'!A15)</f>
        <v>7</v>
      </c>
      <c r="C15" s="2">
        <f ca="1">SUMIF('CleanData_values-only'!$C$2:$F$917,'zones in city -fixed'!A15,'CleanData_values-only'!F15:F930)/B15</f>
        <v>14201.599487623678</v>
      </c>
    </row>
    <row r="16" spans="1:3" x14ac:dyDescent="0.25">
      <c r="A16" s="4" t="s">
        <v>2538</v>
      </c>
      <c r="B16">
        <f>COUNTIF(housing!$F$2:$F$1052,'zones in city -fixed'!A16)</f>
        <v>26</v>
      </c>
      <c r="C16" s="2">
        <f ca="1">SUMIF('CleanData_values-only'!$C$2:$F$917,'zones in city -fixed'!A16,'CleanData_values-only'!F16:F931)/B16</f>
        <v>15873.658110797927</v>
      </c>
    </row>
    <row r="17" spans="1:3" x14ac:dyDescent="0.25">
      <c r="A17" s="4" t="s">
        <v>2539</v>
      </c>
      <c r="B17">
        <f>COUNTIF(housing!$F$2:$F$1052,'zones in city -fixed'!A17)</f>
        <v>6</v>
      </c>
      <c r="C17" s="2">
        <f ca="1">SUMIF('CleanData_values-only'!$C$2:$F$917,'zones in city -fixed'!A17,'CleanData_values-only'!F17:F932)/B17</f>
        <v>12110.285236761527</v>
      </c>
    </row>
    <row r="18" spans="1:3" x14ac:dyDescent="0.25">
      <c r="A18" s="4" t="s">
        <v>1726</v>
      </c>
      <c r="B18">
        <f>COUNTIF(housing!$F$2:$F$1052,'zones in city -fixed'!A18)</f>
        <v>6</v>
      </c>
      <c r="C18" s="2">
        <f ca="1">SUMIF('CleanData_values-only'!$C$2:$F$917,'zones in city -fixed'!A18,'CleanData_values-only'!F18:F933)/B18</f>
        <v>13582.043192162208</v>
      </c>
    </row>
    <row r="19" spans="1:3" x14ac:dyDescent="0.25">
      <c r="A19" s="4" t="s">
        <v>2540</v>
      </c>
      <c r="B19">
        <f>COUNTIF(housing!$F$2:$F$1052,'zones in city -fixed'!A19)</f>
        <v>20</v>
      </c>
      <c r="C19" s="2">
        <f ca="1">SUMIF('CleanData_values-only'!$C$2:$F$917,'zones in city -fixed'!A19,'CleanData_values-only'!F19:F934)/B19</f>
        <v>14230.400156593732</v>
      </c>
    </row>
    <row r="20" spans="1:3" x14ac:dyDescent="0.25">
      <c r="A20" s="4" t="s">
        <v>2595</v>
      </c>
      <c r="B20">
        <f>COUNTIF(housing!$F$2:$F$1052,'zones in city -fixed'!A20)</f>
        <v>7</v>
      </c>
      <c r="C20" s="2">
        <f ca="1">SUMIF('CleanData_values-only'!$C$2:$F$917,'zones in city -fixed'!A20,'CleanData_values-only'!F20:F935)/B20</f>
        <v>12655.873606584089</v>
      </c>
    </row>
    <row r="21" spans="1:3" x14ac:dyDescent="0.25">
      <c r="A21" s="4" t="s">
        <v>2579</v>
      </c>
      <c r="B21">
        <f>COUNTIF(housing!$F$2:$F$1052,'zones in city -fixed'!A21)</f>
        <v>8</v>
      </c>
      <c r="C21" s="2">
        <f ca="1">SUMIF('CleanData_values-only'!$C$2:$F$917,'zones in city -fixed'!A21,'CleanData_values-only'!F21:F936)/B21</f>
        <v>15569.711162321737</v>
      </c>
    </row>
    <row r="22" spans="1:3" x14ac:dyDescent="0.25">
      <c r="A22" s="4" t="s">
        <v>2630</v>
      </c>
      <c r="B22">
        <f>COUNTIF(housing!$F$2:$F$1052,'zones in city -fixed'!A22)</f>
        <v>7</v>
      </c>
      <c r="C22" s="2">
        <f ca="1">SUMIF('CleanData_values-only'!$C$2:$F$917,'zones in city -fixed'!A22,'CleanData_values-only'!F22:F937)/B22</f>
        <v>15525.228772856606</v>
      </c>
    </row>
    <row r="23" spans="1:3" x14ac:dyDescent="0.25">
      <c r="A23" s="4" t="s">
        <v>2541</v>
      </c>
      <c r="B23">
        <f>COUNTIF(housing!$F$2:$F$1052,'zones in city -fixed'!A23)</f>
        <v>8</v>
      </c>
      <c r="C23" s="2">
        <f ca="1">SUMIF('CleanData_values-only'!$C$2:$F$917,'zones in city -fixed'!A23,'CleanData_values-only'!F23:F938)/B23</f>
        <v>15984.874941542124</v>
      </c>
    </row>
    <row r="24" spans="1:3" x14ac:dyDescent="0.25">
      <c r="A24" s="4" t="s">
        <v>2580</v>
      </c>
      <c r="B24">
        <f>COUNTIF(housing!$F$2:$F$1052,'zones in city -fixed'!A24)</f>
        <v>10</v>
      </c>
      <c r="C24" s="2">
        <f ca="1">SUMIF('CleanData_values-only'!$C$2:$F$917,'zones in city -fixed'!A24,'CleanData_values-only'!F24:F939)/B24</f>
        <v>17132.790150993231</v>
      </c>
    </row>
    <row r="25" spans="1:3" x14ac:dyDescent="0.25">
      <c r="A25" s="4" t="s">
        <v>2542</v>
      </c>
      <c r="B25">
        <f>COUNTIF(housing!$F$2:$F$1052,'zones in city -fixed'!A25)</f>
        <v>10</v>
      </c>
      <c r="C25" s="2">
        <f ca="1">SUMIF('CleanData_values-only'!$C$2:$F$917,'zones in city -fixed'!A25,'CleanData_values-only'!F25:F940)/B25</f>
        <v>14501.376334153272</v>
      </c>
    </row>
    <row r="26" spans="1:3" x14ac:dyDescent="0.25">
      <c r="A26" s="4" t="s">
        <v>2571</v>
      </c>
      <c r="B26">
        <f>COUNTIF(housing!$F$2:$F$1052,'zones in city -fixed'!A26)</f>
        <v>36</v>
      </c>
      <c r="C26" s="2">
        <f ca="1">SUMIF('CleanData_values-only'!$C$2:$F$917,'zones in city -fixed'!A26,'CleanData_values-only'!F26:F941)/B26</f>
        <v>15776.396472786832</v>
      </c>
    </row>
    <row r="27" spans="1:3" x14ac:dyDescent="0.25">
      <c r="A27" s="4" t="s">
        <v>2596</v>
      </c>
      <c r="B27">
        <f>COUNTIF(housing!$F$2:$F$1052,'zones in city -fixed'!A27)</f>
        <v>34</v>
      </c>
      <c r="C27" s="2">
        <f ca="1">SUMIF('CleanData_values-only'!$C$2:$F$917,'zones in city -fixed'!A27,'CleanData_values-only'!F26:F942)/B27</f>
        <v>13858.891487529676</v>
      </c>
    </row>
    <row r="28" spans="1:3" x14ac:dyDescent="0.25">
      <c r="A28" s="4" t="s">
        <v>2636</v>
      </c>
      <c r="B28">
        <f>COUNTIF(housing!$F$2:$F$1052,'zones in city -fixed'!A28)</f>
        <v>7</v>
      </c>
      <c r="C28" s="2">
        <f ca="1">SUMIF('CleanData_values-only'!$C$2:$F$917,'zones in city -fixed'!A28,'CleanData_values-only'!F27:F943)/B28</f>
        <v>18188.602965659935</v>
      </c>
    </row>
    <row r="29" spans="1:3" x14ac:dyDescent="0.25">
      <c r="A29" s="4" t="s">
        <v>2543</v>
      </c>
      <c r="B29">
        <f>COUNTIF(housing!$F$2:$F$1052,'zones in city -fixed'!A29)</f>
        <v>9</v>
      </c>
      <c r="C29" s="2">
        <f ca="1">SUMIF('CleanData_values-only'!$C$2:$F$917,'zones in city -fixed'!A29,'CleanData_values-only'!F28:F944)/B29</f>
        <v>15063.187429333389</v>
      </c>
    </row>
    <row r="30" spans="1:3" x14ac:dyDescent="0.25">
      <c r="A30" s="4" t="s">
        <v>2544</v>
      </c>
      <c r="B30">
        <f>COUNTIF(housing!$F$2:$F$1052,'zones in city -fixed'!A30)</f>
        <v>21</v>
      </c>
      <c r="C30" s="2">
        <f ca="1">SUMIF('CleanData_values-only'!$C$2:$F$917,'zones in city -fixed'!A30,'CleanData_values-only'!F29:F945)/B30</f>
        <v>13142.868655169355</v>
      </c>
    </row>
    <row r="31" spans="1:3" x14ac:dyDescent="0.25">
      <c r="A31" s="4" t="s">
        <v>2545</v>
      </c>
      <c r="B31">
        <f>COUNTIF(housing!$F$2:$F$1052,'zones in city -fixed'!A31)</f>
        <v>8</v>
      </c>
      <c r="C31" s="2">
        <f ca="1">SUMIF('CleanData_values-only'!$C$2:$F$917,'zones in city -fixed'!A31,'CleanData_values-only'!F30:F946)/B31</f>
        <v>12995.76340237679</v>
      </c>
    </row>
    <row r="32" spans="1:3" x14ac:dyDescent="0.25">
      <c r="A32" s="4" t="s">
        <v>2553</v>
      </c>
      <c r="B32">
        <f>COUNTIF(housing!$F$2:$F$1052,'zones in city -fixed'!A32)</f>
        <v>41</v>
      </c>
      <c r="C32" s="2">
        <f ca="1">SUMIF('CleanData_values-only'!$C$2:$F$917,'zones in city -fixed'!A32,'CleanData_values-only'!F31:F947)/B32</f>
        <v>15515.58281625989</v>
      </c>
    </row>
    <row r="33" spans="1:3" x14ac:dyDescent="0.25">
      <c r="A33" s="4" t="s">
        <v>2546</v>
      </c>
      <c r="B33">
        <f>COUNTIF(housing!$F$2:$F$1052,'zones in city -fixed'!A33)</f>
        <v>32</v>
      </c>
      <c r="C33" s="2">
        <f ca="1">SUMIF('CleanData_values-only'!$C$2:$F$917,'zones in city -fixed'!A33,'CleanData_values-only'!F32:F948)/B33</f>
        <v>15070.292664304427</v>
      </c>
    </row>
    <row r="34" spans="1:3" x14ac:dyDescent="0.25">
      <c r="A34" s="4" t="s">
        <v>2581</v>
      </c>
      <c r="B34">
        <f>COUNTIF(housing!$F$2:$F$1052,'zones in city -fixed'!A34)</f>
        <v>5</v>
      </c>
      <c r="C34" s="2">
        <f ca="1">SUMIF('CleanData_values-only'!$C$2:$F$917,'zones in city -fixed'!A34,'CleanData_values-only'!F33:F949)/B34</f>
        <v>6472.8420103673652</v>
      </c>
    </row>
    <row r="35" spans="1:3" x14ac:dyDescent="0.25">
      <c r="A35" s="4" t="s">
        <v>2547</v>
      </c>
      <c r="B35">
        <f>COUNTIF(housing!$F$2:$F$1052,'zones in city -fixed'!A35)</f>
        <v>5</v>
      </c>
      <c r="C35" s="2">
        <f ca="1">SUMIF('CleanData_values-only'!$C$2:$F$917,'zones in city -fixed'!A35,'CleanData_values-only'!F34:F950)/B35</f>
        <v>9031.1130918618164</v>
      </c>
    </row>
    <row r="36" spans="1:3" x14ac:dyDescent="0.25">
      <c r="A36" s="4" t="s">
        <v>2548</v>
      </c>
      <c r="B36">
        <f>COUNTIF(housing!$F$2:$F$1052,'zones in city -fixed'!A36)</f>
        <v>8</v>
      </c>
      <c r="C36" s="2">
        <f ca="1">SUMIF('CleanData_values-only'!$C$2:$F$917,'zones in city -fixed'!A36,'CleanData_values-only'!F35:F951)/B36</f>
        <v>12023.108649611431</v>
      </c>
    </row>
    <row r="37" spans="1:3" x14ac:dyDescent="0.25">
      <c r="A37" s="4" t="s">
        <v>2549</v>
      </c>
      <c r="B37">
        <f>COUNTIF(housing!$F$2:$F$1052,'zones in city -fixed'!A37)</f>
        <v>8</v>
      </c>
      <c r="C37" s="2">
        <f ca="1">SUMIF('CleanData_values-only'!$C$2:$F$917,'zones in city -fixed'!A37,'CleanData_values-only'!F36:F952)/B37</f>
        <v>7974.529762803033</v>
      </c>
    </row>
    <row r="38" spans="1:3" x14ac:dyDescent="0.25">
      <c r="A38" s="4" t="s">
        <v>2597</v>
      </c>
      <c r="B38">
        <f>COUNTIF(housing!$F$2:$F$1052,'zones in city -fixed'!A38)</f>
        <v>11</v>
      </c>
      <c r="C38" s="2">
        <f ca="1">SUMIF('CleanData_values-only'!$C$2:$F$917,'zones in city -fixed'!A38,'CleanData_values-only'!F37:F953)/B38</f>
        <v>12721.817852515109</v>
      </c>
    </row>
    <row r="39" spans="1:3" x14ac:dyDescent="0.25">
      <c r="A39" s="4" t="s">
        <v>2582</v>
      </c>
      <c r="B39">
        <f>COUNTIF(housing!$F$2:$F$1052,'zones in city -fixed'!A39)</f>
        <v>16</v>
      </c>
      <c r="C39" s="2">
        <f ca="1">SUMIF('CleanData_values-only'!$C$2:$F$917,'zones in city -fixed'!A39,'CleanData_values-only'!F38:F954)/B39</f>
        <v>12285.076368446973</v>
      </c>
    </row>
    <row r="40" spans="1:3" x14ac:dyDescent="0.25">
      <c r="A40" s="4" t="s">
        <v>2550</v>
      </c>
      <c r="B40">
        <f>COUNTIF(housing!$F$2:$F$1052,'zones in city -fixed'!A40)</f>
        <v>5</v>
      </c>
      <c r="C40" s="2">
        <f ca="1">SUMIF('CleanData_values-only'!$C$2:$F$917,'zones in city -fixed'!A40,'CleanData_values-only'!F39:F955)/B40</f>
        <v>14441.637533775745</v>
      </c>
    </row>
    <row r="41" spans="1:3" x14ac:dyDescent="0.25">
      <c r="A41" s="4" t="s">
        <v>2551</v>
      </c>
      <c r="B41">
        <f>COUNTIF(housing!$F$2:$F$1052,'zones in city -fixed'!A41)</f>
        <v>35</v>
      </c>
      <c r="C41" s="2">
        <f ca="1">SUMIF('CleanData_values-only'!$C$2:$F$917,'zones in city -fixed'!A41,'CleanData_values-only'!F40:F956)/B41</f>
        <v>14041.397753695308</v>
      </c>
    </row>
    <row r="42" spans="1:3" x14ac:dyDescent="0.25">
      <c r="A42" s="4" t="s">
        <v>2587</v>
      </c>
      <c r="B42">
        <f>COUNTIF(housing!$F$2:$F$1052,'zones in city -fixed'!A42)</f>
        <v>13</v>
      </c>
      <c r="C42" s="2">
        <f ca="1">SUMIF('CleanData_values-only'!$C$2:$F$917,'zones in city -fixed'!A42,'CleanData_values-only'!F41:F957)/B42</f>
        <v>15728.974608564533</v>
      </c>
    </row>
    <row r="43" spans="1:3" x14ac:dyDescent="0.25">
      <c r="A43" s="4" t="s">
        <v>2572</v>
      </c>
      <c r="B43">
        <f>COUNTIF(housing!$F$2:$F$1052,'zones in city -fixed'!A43)</f>
        <v>53</v>
      </c>
      <c r="C43" s="2">
        <f ca="1">SUMIF('CleanData_values-only'!$C$2:$F$917,'zones in city -fixed'!A43,'CleanData_values-only'!F42:F958)/B43</f>
        <v>15831.691924167773</v>
      </c>
    </row>
    <row r="44" spans="1:3" x14ac:dyDescent="0.25">
      <c r="A44" s="4" t="s">
        <v>2557</v>
      </c>
      <c r="B44">
        <f>COUNTIF(housing!$F$2:$F$1052,'zones in city -fixed'!A44)</f>
        <v>20</v>
      </c>
      <c r="C44" s="2">
        <f ca="1">SUMIF('CleanData_values-only'!$C$2:$F$917,'zones in city -fixed'!A44,'CleanData_values-only'!F43:F959)/B44</f>
        <v>14890.051733037417</v>
      </c>
    </row>
    <row r="45" spans="1:3" x14ac:dyDescent="0.25">
      <c r="A45" s="4" t="s">
        <v>2558</v>
      </c>
      <c r="B45">
        <f>COUNTIF(housing!$F$2:$F$1052,'zones in city -fixed'!A45)</f>
        <v>17</v>
      </c>
      <c r="C45" s="2">
        <f ca="1">SUMIF('CleanData_values-only'!$C$2:$F$917,'zones in city -fixed'!A45,'CleanData_values-only'!F44:F960)/B45</f>
        <v>16530.750316430342</v>
      </c>
    </row>
    <row r="46" spans="1:3" x14ac:dyDescent="0.25">
      <c r="A46" s="4" t="s">
        <v>2559</v>
      </c>
      <c r="B46">
        <f>COUNTIF(housing!$F$2:$F$1052,'zones in city -fixed'!A46)</f>
        <v>11</v>
      </c>
      <c r="C46" s="2">
        <f ca="1">SUMIF('CleanData_values-only'!$C$2:$F$917,'zones in city -fixed'!A46,'CleanData_values-only'!F45:F961)/B46</f>
        <v>15533.82106571708</v>
      </c>
    </row>
    <row r="47" spans="1:3" x14ac:dyDescent="0.25">
      <c r="A47" s="4" t="s">
        <v>2561</v>
      </c>
      <c r="B47">
        <f>COUNTIF(housing!$F$2:$F$1052,'zones in city -fixed'!A47)</f>
        <v>36</v>
      </c>
      <c r="C47" s="2">
        <f ca="1">SUMIF('CleanData_values-only'!$C$2:$F$917,'zones in city -fixed'!A47,'CleanData_values-only'!F46:F962)/B47</f>
        <v>15634.684731839357</v>
      </c>
    </row>
    <row r="48" spans="1:3" x14ac:dyDescent="0.25">
      <c r="A48" s="4" t="s">
        <v>2551</v>
      </c>
      <c r="B48">
        <f>COUNTIF(housing!$F$2:$F$1052,'zones in city -fixed'!A48)</f>
        <v>35</v>
      </c>
      <c r="C48" s="2">
        <f ca="1">SUMIF('CleanData_values-only'!$C$2:$F$917,'zones in city -fixed'!A48,'CleanData_values-only'!F47:F963)/B48</f>
        <v>12881.614031552321</v>
      </c>
    </row>
    <row r="49" spans="1:3" x14ac:dyDescent="0.25">
      <c r="A49" s="4" t="s">
        <v>2570</v>
      </c>
      <c r="B49">
        <f>COUNTIF(housing!$F$2:$F$1052,'zones in city -fixed'!A49)</f>
        <v>8</v>
      </c>
      <c r="C49" s="2">
        <f ca="1">SUMIF('CleanData_values-only'!$C$2:$F$917,'zones in city -fixed'!A49,'CleanData_values-only'!F48:F964)/B49</f>
        <v>14836.864239686583</v>
      </c>
    </row>
    <row r="50" spans="1:3" x14ac:dyDescent="0.25">
      <c r="A50" s="4" t="s">
        <v>2560</v>
      </c>
      <c r="B50">
        <f>COUNTIF(housing!$F$2:$F$1052,'zones in city -fixed'!A50)</f>
        <v>55</v>
      </c>
      <c r="C50" s="2">
        <f ca="1">SUMIF('CleanData_values-only'!$C$2:$F$917,'zones in city -fixed'!A50,'CleanData_values-only'!F49:F965)/B50</f>
        <v>12660.552533667866</v>
      </c>
    </row>
    <row r="51" spans="1:3" x14ac:dyDescent="0.25">
      <c r="A51" s="4" t="s">
        <v>2562</v>
      </c>
      <c r="B51">
        <f>COUNTIF(housing!$F$2:$F$1052,'zones in city -fixed'!A51)</f>
        <v>5</v>
      </c>
      <c r="C51" s="2">
        <f ca="1">SUMIF('CleanData_values-only'!$C$2:$F$917,'zones in city -fixed'!A51,'CleanData_values-only'!F50:F966)/B51</f>
        <v>20895.544799603838</v>
      </c>
    </row>
    <row r="52" spans="1:3" x14ac:dyDescent="0.25">
      <c r="A52" s="4" t="s">
        <v>2563</v>
      </c>
      <c r="B52">
        <f>COUNTIF(housing!$F$2:$F$1052,'zones in city -fixed'!A52)</f>
        <v>29</v>
      </c>
      <c r="C52" s="2">
        <f ca="1">SUMIF('CleanData_values-only'!$C$2:$F$917,'zones in city -fixed'!A52,'CleanData_values-only'!F51:F967)/B52</f>
        <v>14326.182369788621</v>
      </c>
    </row>
    <row r="53" spans="1:3" x14ac:dyDescent="0.25">
      <c r="A53" s="4" t="s">
        <v>2564</v>
      </c>
      <c r="B53">
        <f>COUNTIF(housing!$F$2:$F$1052,'zones in city -fixed'!A53)</f>
        <v>18</v>
      </c>
      <c r="C53" s="2">
        <f ca="1">SUMIF('CleanData_values-only'!$C$2:$F$917,'zones in city -fixed'!A53,'CleanData_values-only'!F52:F968)/B53</f>
        <v>12026.342807614868</v>
      </c>
    </row>
    <row r="54" spans="1:3" x14ac:dyDescent="0.25">
      <c r="A54" s="4" t="s">
        <v>2565</v>
      </c>
      <c r="B54">
        <f>COUNTIF(housing!$F$2:$F$1052,'zones in city -fixed'!A54)</f>
        <v>5</v>
      </c>
      <c r="C54" s="2">
        <f ca="1">SUMIF('CleanData_values-only'!$C$2:$F$917,'zones in city -fixed'!A54,'CleanData_values-only'!F53:F969)/B54</f>
        <v>17377.903992400621</v>
      </c>
    </row>
    <row r="55" spans="1:3" x14ac:dyDescent="0.25">
      <c r="A55" s="4" t="s">
        <v>2566</v>
      </c>
      <c r="B55">
        <f>COUNTIF(housing!$F$2:$F$1052,'zones in city -fixed'!A55)</f>
        <v>12</v>
      </c>
      <c r="C55" s="2">
        <f ca="1">SUMIF('CleanData_values-only'!$C$2:$F$917,'zones in city -fixed'!A55,'CleanData_values-only'!F54:F970)/B55</f>
        <v>15600.580770122673</v>
      </c>
    </row>
    <row r="56" spans="1:3" x14ac:dyDescent="0.25">
      <c r="A56" s="4" t="s">
        <v>2573</v>
      </c>
      <c r="B56">
        <f>COUNTIF(housing!$F$2:$F$1052,'zones in city -fixed'!A56)</f>
        <v>35</v>
      </c>
      <c r="C56" s="2">
        <f ca="1">SUMIF('CleanData_values-only'!$C$2:$F$917,'zones in city -fixed'!A56,'CleanData_values-only'!F55:F971)/B56</f>
        <v>15310.828355340725</v>
      </c>
    </row>
    <row r="57" spans="1:3" x14ac:dyDescent="0.25">
      <c r="A57" s="4" t="s">
        <v>2567</v>
      </c>
      <c r="B57">
        <f>COUNTIF(housing!$F$2:$F$1052,'zones in city -fixed'!A57)</f>
        <v>5</v>
      </c>
      <c r="C57" s="2">
        <f ca="1">SUMIF('CleanData_values-only'!$C$2:$F$917,'zones in city -fixed'!A57,'CleanData_values-only'!F56:F972)/B57</f>
        <v>0</v>
      </c>
    </row>
    <row r="58" spans="1:3" x14ac:dyDescent="0.25">
      <c r="A58" s="4" t="s">
        <v>2568</v>
      </c>
      <c r="B58">
        <f>COUNTIF(housing!$F$2:$F$1052,'zones in city -fixed'!A58)</f>
        <v>8</v>
      </c>
      <c r="C58" s="2">
        <f ca="1">SUMIF('CleanData_values-only'!$C$2:$F$917,'zones in city -fixed'!A58,'CleanData_values-only'!F57:F973)/B58</f>
        <v>13918.247993260416</v>
      </c>
    </row>
    <row r="59" spans="1:3" x14ac:dyDescent="0.25">
      <c r="A59" s="4" t="s">
        <v>2569</v>
      </c>
      <c r="B59">
        <f>COUNTIF(housing!$F$2:$F$1052,'zones in city -fixed'!A59)</f>
        <v>7</v>
      </c>
      <c r="C59" s="2">
        <f ca="1">SUMIF('CleanData_values-only'!$C$2:$F$917,'zones in city -fixed'!A59,'CleanData_values-only'!F58:F974)/B59</f>
        <v>9397.2786452609889</v>
      </c>
    </row>
    <row r="60" spans="1:3" x14ac:dyDescent="0.25">
      <c r="A60" s="4" t="s">
        <v>2588</v>
      </c>
      <c r="B60">
        <f>COUNTIF(housing!$F$2:$F$1052,'zones in city -fixed'!A60)</f>
        <v>10</v>
      </c>
      <c r="C60" s="2">
        <f ca="1">SUMIF('CleanData_values-only'!$C$2:$F$917,'zones in city -fixed'!A60,'CleanData_values-only'!F59:F975)/B60</f>
        <v>15289.156247364237</v>
      </c>
    </row>
    <row r="61" spans="1:3" x14ac:dyDescent="0.25">
      <c r="A61" s="4" t="s">
        <v>2574</v>
      </c>
      <c r="B61">
        <f>COUNTIF(housing!$F$2:$F$1052,'zones in city -fixed'!A61)</f>
        <v>12</v>
      </c>
      <c r="C61" s="2">
        <f ca="1">SUMIF('CleanData_values-only'!$C$2:$F$917,'zones in city -fixed'!A61,'CleanData_values-only'!F60:F976)/B61</f>
        <v>12482.2830703172</v>
      </c>
    </row>
    <row r="62" spans="1:3" x14ac:dyDescent="0.25">
      <c r="A62" s="4" t="s">
        <v>2575</v>
      </c>
      <c r="B62">
        <f>COUNTIF(housing!$F$2:$F$1052,'zones in city -fixed'!A62)</f>
        <v>28</v>
      </c>
      <c r="C62" s="2">
        <f ca="1">SUMIF('CleanData_values-only'!$C$2:$F$917,'zones in city -fixed'!A62,'CleanData_values-only'!F61:F977)/B62</f>
        <v>14033.347645222477</v>
      </c>
    </row>
  </sheetData>
  <autoFilter ref="A1:B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</vt:lpstr>
      <vt:lpstr>CleanData_values-only</vt:lpstr>
      <vt:lpstr>zones in city -fixed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2022-10-24T15:55:46Z</dcterms:created>
  <dcterms:modified xsi:type="dcterms:W3CDTF">2022-10-25T00:13:16Z</dcterms:modified>
</cp:coreProperties>
</file>