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gic\Documents\Permalchemy_modelling\ADM1\Experimental\structures\feed_inputs\"/>
    </mc:Choice>
  </mc:AlternateContent>
  <xr:revisionPtr revIDLastSave="0" documentId="8_{14AF3393-5EB9-4C90-B5BB-780F156B6EC2}" xr6:coauthVersionLast="47" xr6:coauthVersionMax="47" xr10:uidLastSave="{00000000-0000-0000-0000-000000000000}"/>
  <bookViews>
    <workbookView xWindow="-108" yWindow="-108" windowWidth="23256" windowHeight="12456" xr2:uid="{1828F027-E06F-44AB-88A4-42EA89F7F88F}"/>
  </bookViews>
  <sheets>
    <sheet name="activated_sludge_2009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C2" i="1" l="1"/>
  <c r="C3" i="1"/>
  <c r="D3" i="1"/>
  <c r="E3" i="1"/>
  <c r="F3" i="1"/>
  <c r="G3" i="1"/>
  <c r="H3" i="1"/>
  <c r="I3" i="1"/>
  <c r="J3" i="1"/>
  <c r="K3" i="1"/>
  <c r="L3" i="1"/>
  <c r="M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C4" i="1"/>
  <c r="D4" i="1"/>
  <c r="E4" i="1"/>
  <c r="F4" i="1"/>
  <c r="G4" i="1"/>
  <c r="H4" i="1"/>
  <c r="I4" i="1"/>
  <c r="J4" i="1"/>
  <c r="K4" i="1"/>
  <c r="L4" i="1"/>
  <c r="M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C5" i="1"/>
  <c r="D5" i="1"/>
  <c r="E5" i="1"/>
  <c r="F5" i="1"/>
  <c r="G5" i="1"/>
  <c r="H5" i="1"/>
  <c r="I5" i="1"/>
  <c r="J5" i="1"/>
  <c r="K5" i="1"/>
  <c r="L5" i="1"/>
  <c r="M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AI5" i="1"/>
  <c r="AJ5" i="1"/>
  <c r="C6" i="1"/>
  <c r="D6" i="1"/>
  <c r="E6" i="1"/>
  <c r="F6" i="1"/>
  <c r="G6" i="1"/>
  <c r="H6" i="1"/>
  <c r="I6" i="1"/>
  <c r="J6" i="1"/>
  <c r="K6" i="1"/>
  <c r="L6" i="1"/>
  <c r="M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O2" i="1"/>
  <c r="D2" i="1"/>
  <c r="E2" i="1"/>
  <c r="F2" i="1"/>
  <c r="G2" i="1"/>
  <c r="H2" i="1"/>
  <c r="I2" i="1"/>
  <c r="J2" i="1"/>
  <c r="K2" i="1"/>
  <c r="L2" i="1"/>
  <c r="M2" i="1"/>
</calcChain>
</file>

<file path=xl/sharedStrings.xml><?xml version="1.0" encoding="utf-8"?>
<sst xmlns="http://schemas.openxmlformats.org/spreadsheetml/2006/main" count="36" uniqueCount="36">
  <si>
    <t>time</t>
  </si>
  <si>
    <t>q_in</t>
  </si>
  <si>
    <t>S_su</t>
  </si>
  <si>
    <t>S_aa</t>
  </si>
  <si>
    <t>S_fa</t>
  </si>
  <si>
    <t>S_va</t>
  </si>
  <si>
    <t>S_bu</t>
  </si>
  <si>
    <t>S_pro</t>
  </si>
  <si>
    <t>S_ac</t>
  </si>
  <si>
    <t>S_h2</t>
  </si>
  <si>
    <t>S_ch4</t>
  </si>
  <si>
    <t>S_IC</t>
  </si>
  <si>
    <t>S_IN</t>
  </si>
  <si>
    <t>S_h2o</t>
  </si>
  <si>
    <t>X_ch</t>
  </si>
  <si>
    <t>X_pr</t>
  </si>
  <si>
    <t>X_li</t>
  </si>
  <si>
    <t>X_su</t>
  </si>
  <si>
    <t>X_aa</t>
  </si>
  <si>
    <t>X_fa</t>
  </si>
  <si>
    <t>X_va</t>
  </si>
  <si>
    <t>X_bu</t>
  </si>
  <si>
    <t>X_pro</t>
  </si>
  <si>
    <t>X_ac</t>
  </si>
  <si>
    <t>X_h2</t>
  </si>
  <si>
    <t>S_cat</t>
  </si>
  <si>
    <t>S_an</t>
  </si>
  <si>
    <t>S_va_i</t>
  </si>
  <si>
    <t>S_bu_i</t>
  </si>
  <si>
    <t>S_pro_i</t>
  </si>
  <si>
    <t>S_ac_i</t>
  </si>
  <si>
    <t>S_hco3_i</t>
  </si>
  <si>
    <t>S_nh3</t>
  </si>
  <si>
    <t>S_gas_h2</t>
  </si>
  <si>
    <t>S_gas_ch4</t>
  </si>
  <si>
    <t>S_gas_co2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</si>
</sst>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gic\OneDrive\Documents\Permalchemy\ADM1_Model\Model_feedstock_Summary.xlsx" TargetMode="External"/><Relationship Id="rId1" Type="http://schemas.openxmlformats.org/officeDocument/2006/relationships/externalLinkPath" Target="/Users/magic/OneDrive/Documents/Permalchemy/ADM1_Model/Model_feedstock_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A3" t="str">
            <v>X_c</v>
          </cell>
          <cell r="B3" t="str">
            <v>Composite</v>
          </cell>
          <cell r="C3" t="str">
            <v>kg COD m-3</v>
          </cell>
          <cell r="D3">
            <v>2.89</v>
          </cell>
          <cell r="E3">
            <v>0</v>
          </cell>
          <cell r="F3">
            <v>0</v>
          </cell>
          <cell r="G3">
            <v>12.1</v>
          </cell>
          <cell r="H3">
            <v>0.32</v>
          </cell>
          <cell r="I3">
            <v>10.039999999999999</v>
          </cell>
          <cell r="J3">
            <v>36.5</v>
          </cell>
          <cell r="K3">
            <v>93.4</v>
          </cell>
        </row>
        <row r="4">
          <cell r="A4" t="str">
            <v>X_ch</v>
          </cell>
          <cell r="B4" t="str">
            <v>Carbohydrates</v>
          </cell>
          <cell r="C4" t="str">
            <v>kg COD m-3</v>
          </cell>
          <cell r="D4">
            <v>0.1</v>
          </cell>
          <cell r="E4">
            <v>20.7</v>
          </cell>
          <cell r="F4">
            <v>0.5</v>
          </cell>
          <cell r="G4">
            <v>4.84</v>
          </cell>
          <cell r="H4">
            <v>0.32</v>
          </cell>
          <cell r="I4">
            <v>29.6</v>
          </cell>
          <cell r="J4">
            <v>209.9</v>
          </cell>
          <cell r="K4">
            <v>194.4</v>
          </cell>
        </row>
        <row r="5">
          <cell r="A5" t="str">
            <v>X_pr</v>
          </cell>
          <cell r="B5" t="str">
            <v>Proteins</v>
          </cell>
          <cell r="C5" t="str">
            <v>kg COD m-3</v>
          </cell>
          <cell r="D5">
            <v>0.1</v>
          </cell>
          <cell r="E5">
            <v>20.7</v>
          </cell>
          <cell r="F5">
            <v>0.45</v>
          </cell>
          <cell r="G5">
            <v>15.7</v>
          </cell>
          <cell r="H5">
            <v>0.97</v>
          </cell>
          <cell r="I5">
            <v>7.07</v>
          </cell>
          <cell r="J5">
            <v>22.2</v>
          </cell>
          <cell r="K5">
            <v>48.5</v>
          </cell>
        </row>
        <row r="6">
          <cell r="A6" t="str">
            <v>X_li</v>
          </cell>
          <cell r="B6" t="str">
            <v>Lipids</v>
          </cell>
          <cell r="C6" t="str">
            <v>kg COD m-3</v>
          </cell>
          <cell r="D6">
            <v>0.1</v>
          </cell>
          <cell r="E6">
            <v>13.3</v>
          </cell>
          <cell r="F6">
            <v>0.3</v>
          </cell>
          <cell r="G6">
            <v>3.63</v>
          </cell>
          <cell r="H6">
            <v>0.65</v>
          </cell>
          <cell r="I6">
            <v>5.87</v>
          </cell>
          <cell r="J6">
            <v>18.68</v>
          </cell>
          <cell r="K6">
            <v>25.4</v>
          </cell>
        </row>
        <row r="7">
          <cell r="A7" t="str">
            <v>X_i</v>
          </cell>
          <cell r="B7" t="str">
            <v>Particulate inerts</v>
          </cell>
          <cell r="C7" t="str">
            <v>kg COD m-3</v>
          </cell>
          <cell r="D7">
            <v>12</v>
          </cell>
          <cell r="E7">
            <v>34.799999999999997</v>
          </cell>
          <cell r="F7">
            <v>19</v>
          </cell>
          <cell r="G7">
            <v>12.1</v>
          </cell>
          <cell r="H7">
            <v>30.1</v>
          </cell>
          <cell r="I7">
            <v>46.5</v>
          </cell>
          <cell r="J7">
            <v>78.5</v>
          </cell>
          <cell r="K7">
            <v>136.6</v>
          </cell>
        </row>
        <row r="8">
          <cell r="A8" t="str">
            <v>S_su</v>
          </cell>
          <cell r="B8" t="str">
            <v>Monosacharides</v>
          </cell>
          <cell r="C8" t="str">
            <v>kg COD m-3</v>
          </cell>
          <cell r="D8">
            <v>0.01</v>
          </cell>
          <cell r="E8">
            <v>18.2</v>
          </cell>
          <cell r="F8">
            <v>5.0000000000000001E-3</v>
          </cell>
          <cell r="G8">
            <v>0.18</v>
          </cell>
          <cell r="H8">
            <v>2.0499999999999998</v>
          </cell>
          <cell r="I8">
            <v>13.38</v>
          </cell>
          <cell r="J8">
            <v>0</v>
          </cell>
          <cell r="K8">
            <v>0</v>
          </cell>
        </row>
        <row r="9">
          <cell r="A9" t="str">
            <v>S_aa</v>
          </cell>
          <cell r="B9" t="str">
            <v>Amino acids</v>
          </cell>
          <cell r="C9" t="str">
            <v>kg COD m-3</v>
          </cell>
          <cell r="D9">
            <v>0.01</v>
          </cell>
          <cell r="E9">
            <v>18.2</v>
          </cell>
          <cell r="F9">
            <v>4.0000000000000001E-3</v>
          </cell>
          <cell r="G9">
            <v>0.59</v>
          </cell>
          <cell r="H9">
            <v>4.2300000000000004</v>
          </cell>
          <cell r="I9">
            <v>3.34</v>
          </cell>
          <cell r="J9">
            <v>0</v>
          </cell>
          <cell r="K9">
            <v>0</v>
          </cell>
        </row>
        <row r="10">
          <cell r="A10" t="str">
            <v>S_fa</v>
          </cell>
          <cell r="B10" t="str">
            <v>Long-chain fatty acids (LCFA)</v>
          </cell>
          <cell r="C10" t="str">
            <v>kg COD m-3</v>
          </cell>
          <cell r="D10">
            <v>0</v>
          </cell>
          <cell r="E10">
            <v>18.2</v>
          </cell>
          <cell r="F10">
            <v>0.02</v>
          </cell>
          <cell r="G10">
            <v>0.13</v>
          </cell>
          <cell r="H10">
            <v>2.87</v>
          </cell>
          <cell r="I10">
            <v>0</v>
          </cell>
          <cell r="J10">
            <v>0</v>
          </cell>
          <cell r="K10">
            <v>0</v>
          </cell>
        </row>
        <row r="11">
          <cell r="A11" t="str">
            <v>S_va</v>
          </cell>
          <cell r="B11" t="str">
            <v>Valeric acid</v>
          </cell>
          <cell r="C11" t="str">
            <v>kg COD m-3</v>
          </cell>
          <cell r="D11">
            <v>7.9000000000000001E-2</v>
          </cell>
          <cell r="E11">
            <v>0</v>
          </cell>
          <cell r="F11">
            <v>0.01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</row>
        <row r="12">
          <cell r="A12" t="str">
            <v>S_pro</v>
          </cell>
          <cell r="B12" t="str">
            <v>Propionic acid</v>
          </cell>
          <cell r="C12" t="str">
            <v>kg COD m-3</v>
          </cell>
          <cell r="D12">
            <v>0.70699999999999996</v>
          </cell>
          <cell r="E12">
            <v>0</v>
          </cell>
          <cell r="F12">
            <v>0.01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</row>
        <row r="13">
          <cell r="A13" t="str">
            <v>S_bu</v>
          </cell>
          <cell r="B13" t="str">
            <v>Butyric acid</v>
          </cell>
          <cell r="C13" t="str">
            <v>kg COD m-3</v>
          </cell>
          <cell r="D13">
            <v>0.14399999999999999</v>
          </cell>
          <cell r="E13">
            <v>0</v>
          </cell>
          <cell r="F13">
            <v>0.01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</row>
        <row r="14">
          <cell r="A14" t="str">
            <v>S_aa</v>
          </cell>
          <cell r="B14" t="str">
            <v>Acetic acid</v>
          </cell>
          <cell r="C14" t="str">
            <v>kg COD m-3</v>
          </cell>
          <cell r="D14">
            <v>0.32100000000000001</v>
          </cell>
          <cell r="E14">
            <v>0</v>
          </cell>
          <cell r="F14">
            <v>0.01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>S_i</v>
          </cell>
          <cell r="B15" t="str">
            <v>Soluble inerts</v>
          </cell>
          <cell r="C15" t="str">
            <v>kg COD m-3</v>
          </cell>
          <cell r="D15">
            <v>0</v>
          </cell>
          <cell r="E15">
            <v>0</v>
          </cell>
          <cell r="F15">
            <v>0.65</v>
          </cell>
          <cell r="G15">
            <v>0.9</v>
          </cell>
          <cell r="H15">
            <v>4.51</v>
          </cell>
          <cell r="I15">
            <v>7.06</v>
          </cell>
          <cell r="J15">
            <v>9.51</v>
          </cell>
          <cell r="K15">
            <v>13.09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8B62-71B7-4482-8E64-FB55F89BC931}">
  <dimension ref="A1:AJ6"/>
  <sheetViews>
    <sheetView tabSelected="1" workbookViewId="0">
      <selection activeCell="H9" sqref="H9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0</v>
      </c>
      <c r="B2">
        <v>4</v>
      </c>
      <c r="C2">
        <f>IFERROR(VLOOKUP(C$1,[1]Sheet1!$A$3:$K$15,4,FALSE),0)</f>
        <v>0.01</v>
      </c>
      <c r="D2">
        <f>IFERROR(VLOOKUP(D$1,[1]Sheet1!$A$3:$K$15,4,FALSE),0)</f>
        <v>0.01</v>
      </c>
      <c r="E2">
        <f>IFERROR(VLOOKUP(E$1,[1]Sheet1!$A$3:$K$15,4,FALSE),0)</f>
        <v>0</v>
      </c>
      <c r="F2">
        <f>IFERROR(VLOOKUP(F$1,[1]Sheet1!$A$3:$K$15,4,FALSE),0)</f>
        <v>7.9000000000000001E-2</v>
      </c>
      <c r="G2">
        <f>IFERROR(VLOOKUP(G$1,[1]Sheet1!$A$3:$K$15,4,FALSE),0)</f>
        <v>0.14399999999999999</v>
      </c>
      <c r="H2">
        <f>IFERROR(VLOOKUP(H$1,[1]Sheet1!$A$3:$K$15,4,FALSE),0)</f>
        <v>0.70699999999999996</v>
      </c>
      <c r="I2">
        <f>IFERROR(VLOOKUP(I$1,[1]Sheet1!$A$3:$K$15,4,FALSE),0)</f>
        <v>0</v>
      </c>
      <c r="J2">
        <f>IFERROR(VLOOKUP(J$1,[1]Sheet1!$A$3:$K$15,4,FALSE),0)</f>
        <v>0</v>
      </c>
      <c r="K2">
        <f>IFERROR(VLOOKUP(K$1,[1]Sheet1!$A$3:$K$15,4,FALSE),0)</f>
        <v>0</v>
      </c>
      <c r="L2">
        <f>IFERROR(VLOOKUP(L$1,[1]Sheet1!$A$3:$K$15,4,FALSE),0)</f>
        <v>0</v>
      </c>
      <c r="M2">
        <f>IFERROR(VLOOKUP(M$1,[1]Sheet1!$A$3:$K$15,4,FALSE),0)</f>
        <v>0</v>
      </c>
      <c r="N2">
        <v>960.51175000000001</v>
      </c>
      <c r="O2">
        <f>IFERROR(VLOOKUP(O$1,[1]Sheet1!$A$3:$K$15,4,FALSE),0)</f>
        <v>0.1</v>
      </c>
      <c r="P2">
        <f>IFERROR(VLOOKUP(P$1,[1]Sheet1!$A$3:$K$15,4,FALSE),0)</f>
        <v>0.1</v>
      </c>
      <c r="Q2">
        <f>IFERROR(VLOOKUP(Q$1,[1]Sheet1!$A$3:$K$15,4,FALSE),0)</f>
        <v>0.1</v>
      </c>
      <c r="R2">
        <f>IFERROR(VLOOKUP(R$1,[1]Sheet1!$A$3:$K$15,4,FALSE),0)</f>
        <v>0</v>
      </c>
      <c r="S2">
        <f>IFERROR(VLOOKUP(S$1,[1]Sheet1!$A$3:$K$15,4,FALSE),0)</f>
        <v>0</v>
      </c>
      <c r="T2">
        <f>IFERROR(VLOOKUP(T$1,[1]Sheet1!$A$3:$K$15,4,FALSE),0)</f>
        <v>0</v>
      </c>
      <c r="U2">
        <f>IFERROR(VLOOKUP(U$1,[1]Sheet1!$A$3:$K$15,4,FALSE),0)</f>
        <v>0</v>
      </c>
      <c r="V2">
        <f>IFERROR(VLOOKUP(V$1,[1]Sheet1!$A$3:$K$15,4,FALSE),0)</f>
        <v>0</v>
      </c>
      <c r="W2">
        <f>IFERROR(VLOOKUP(W$1,[1]Sheet1!$A$3:$K$15,4,FALSE),0)</f>
        <v>0</v>
      </c>
      <c r="X2">
        <f>IFERROR(VLOOKUP(X$1,[1]Sheet1!$A$3:$K$15,4,FALSE),0)</f>
        <v>0</v>
      </c>
      <c r="Y2">
        <f>IFERROR(VLOOKUP(Y$1,[1]Sheet1!$A$3:$K$15,4,FALSE),0)</f>
        <v>0</v>
      </c>
      <c r="Z2">
        <f>IFERROR(VLOOKUP(Z$1,[1]Sheet1!$A$3:$K$15,4,FALSE),0)</f>
        <v>0</v>
      </c>
      <c r="AA2">
        <f>IFERROR(VLOOKUP(AA$1,[1]Sheet1!$A$3:$K$15,4,FALSE),0)</f>
        <v>0</v>
      </c>
      <c r="AB2">
        <f>IFERROR(VLOOKUP(AB$1,[1]Sheet1!$A$3:$K$15,4,FALSE),0)</f>
        <v>0</v>
      </c>
      <c r="AC2">
        <f>IFERROR(VLOOKUP(AC$1,[1]Sheet1!$A$3:$K$15,4,FALSE),0)</f>
        <v>0</v>
      </c>
      <c r="AD2">
        <f>IFERROR(VLOOKUP(AD$1,[1]Sheet1!$A$3:$K$15,4,FALSE),0)</f>
        <v>0</v>
      </c>
      <c r="AE2">
        <f>IFERROR(VLOOKUP(AE$1,[1]Sheet1!$A$3:$K$15,4,FALSE),0)</f>
        <v>0</v>
      </c>
      <c r="AF2">
        <f>IFERROR(VLOOKUP(AF$1,[1]Sheet1!$A$3:$K$15,4,FALSE),0)</f>
        <v>0</v>
      </c>
      <c r="AG2">
        <f>IFERROR(VLOOKUP(AG$1,[1]Sheet1!$A$3:$K$15,4,FALSE),0)</f>
        <v>0</v>
      </c>
      <c r="AH2">
        <f>IFERROR(VLOOKUP(AH$1,[1]Sheet1!$A$3:$K$15,4,FALSE),0)</f>
        <v>0</v>
      </c>
      <c r="AI2">
        <f>IFERROR(VLOOKUP(AI$1,[1]Sheet1!$A$3:$K$15,4,FALSE),0)</f>
        <v>0</v>
      </c>
      <c r="AJ2">
        <f>IFERROR(VLOOKUP(AJ$1,[1]Sheet1!$A$3:$K$15,4,FALSE),0)</f>
        <v>0</v>
      </c>
    </row>
    <row r="3" spans="1:36" x14ac:dyDescent="0.3">
      <c r="A3">
        <v>10</v>
      </c>
      <c r="B3">
        <v>8</v>
      </c>
      <c r="C3">
        <f>IFERROR(VLOOKUP(C$1,[1]Sheet1!$A$3:$K$15,4,FALSE),0)</f>
        <v>0.01</v>
      </c>
      <c r="D3">
        <f>IFERROR(VLOOKUP(D$1,[1]Sheet1!$A$3:$K$15,4,FALSE),0)</f>
        <v>0.01</v>
      </c>
      <c r="E3">
        <f>IFERROR(VLOOKUP(E$1,[1]Sheet1!$A$3:$K$15,4,FALSE),0)</f>
        <v>0</v>
      </c>
      <c r="F3">
        <f>IFERROR(VLOOKUP(F$1,[1]Sheet1!$A$3:$K$15,4,FALSE),0)</f>
        <v>7.9000000000000001E-2</v>
      </c>
      <c r="G3">
        <f>IFERROR(VLOOKUP(G$1,[1]Sheet1!$A$3:$K$15,4,FALSE),0)</f>
        <v>0.14399999999999999</v>
      </c>
      <c r="H3">
        <f>IFERROR(VLOOKUP(H$1,[1]Sheet1!$A$3:$K$15,4,FALSE),0)</f>
        <v>0.70699999999999996</v>
      </c>
      <c r="I3">
        <f>IFERROR(VLOOKUP(I$1,[1]Sheet1!$A$3:$K$15,4,FALSE),0)</f>
        <v>0</v>
      </c>
      <c r="J3">
        <f>IFERROR(VLOOKUP(J$1,[1]Sheet1!$A$3:$K$15,4,FALSE),0)</f>
        <v>0</v>
      </c>
      <c r="K3">
        <f>IFERROR(VLOOKUP(K$1,[1]Sheet1!$A$3:$K$15,4,FALSE),0)</f>
        <v>0</v>
      </c>
      <c r="L3">
        <f>IFERROR(VLOOKUP(L$1,[1]Sheet1!$A$3:$K$15,4,FALSE),0)</f>
        <v>0</v>
      </c>
      <c r="M3">
        <f>IFERROR(VLOOKUP(M$1,[1]Sheet1!$A$3:$K$15,4,FALSE),0)</f>
        <v>0</v>
      </c>
      <c r="N3">
        <v>961.51175000000001</v>
      </c>
      <c r="O3">
        <f>IFERROR(VLOOKUP(O$1,[1]Sheet1!$A$3:$K$15,4,FALSE),0)</f>
        <v>0.1</v>
      </c>
      <c r="P3">
        <f>IFERROR(VLOOKUP(P$1,[1]Sheet1!$A$3:$K$15,4,FALSE),0)</f>
        <v>0.1</v>
      </c>
      <c r="Q3">
        <f>IFERROR(VLOOKUP(Q$1,[1]Sheet1!$A$3:$K$15,4,FALSE),0)</f>
        <v>0.1</v>
      </c>
      <c r="R3">
        <f>IFERROR(VLOOKUP(R$1,[1]Sheet1!$A$3:$K$15,4,FALSE),0)</f>
        <v>0</v>
      </c>
      <c r="S3">
        <f>IFERROR(VLOOKUP(S$1,[1]Sheet1!$A$3:$K$15,4,FALSE),0)</f>
        <v>0</v>
      </c>
      <c r="T3">
        <f>IFERROR(VLOOKUP(T$1,[1]Sheet1!$A$3:$K$15,4,FALSE),0)</f>
        <v>0</v>
      </c>
      <c r="U3">
        <f>IFERROR(VLOOKUP(U$1,[1]Sheet1!$A$3:$K$15,4,FALSE),0)</f>
        <v>0</v>
      </c>
      <c r="V3">
        <f>IFERROR(VLOOKUP(V$1,[1]Sheet1!$A$3:$K$15,4,FALSE),0)</f>
        <v>0</v>
      </c>
      <c r="W3">
        <f>IFERROR(VLOOKUP(W$1,[1]Sheet1!$A$3:$K$15,4,FALSE),0)</f>
        <v>0</v>
      </c>
      <c r="X3">
        <f>IFERROR(VLOOKUP(X$1,[1]Sheet1!$A$3:$K$15,4,FALSE),0)</f>
        <v>0</v>
      </c>
      <c r="Y3">
        <f>IFERROR(VLOOKUP(Y$1,[1]Sheet1!$A$3:$K$15,4,FALSE),0)</f>
        <v>0</v>
      </c>
      <c r="Z3">
        <f>IFERROR(VLOOKUP(Z$1,[1]Sheet1!$A$3:$K$15,4,FALSE),0)</f>
        <v>0</v>
      </c>
      <c r="AA3">
        <f>IFERROR(VLOOKUP(AA$1,[1]Sheet1!$A$3:$K$15,4,FALSE),0)</f>
        <v>0</v>
      </c>
      <c r="AB3">
        <f>IFERROR(VLOOKUP(AB$1,[1]Sheet1!$A$3:$K$15,4,FALSE),0)</f>
        <v>0</v>
      </c>
      <c r="AC3">
        <f>IFERROR(VLOOKUP(AC$1,[1]Sheet1!$A$3:$K$15,4,FALSE),0)</f>
        <v>0</v>
      </c>
      <c r="AD3">
        <f>IFERROR(VLOOKUP(AD$1,[1]Sheet1!$A$3:$K$15,4,FALSE),0)</f>
        <v>0</v>
      </c>
      <c r="AE3">
        <f>IFERROR(VLOOKUP(AE$1,[1]Sheet1!$A$3:$K$15,4,FALSE),0)</f>
        <v>0</v>
      </c>
      <c r="AF3">
        <f>IFERROR(VLOOKUP(AF$1,[1]Sheet1!$A$3:$K$15,4,FALSE),0)</f>
        <v>0</v>
      </c>
      <c r="AG3">
        <f>IFERROR(VLOOKUP(AG$1,[1]Sheet1!$A$3:$K$15,4,FALSE),0)</f>
        <v>0</v>
      </c>
      <c r="AH3">
        <f>IFERROR(VLOOKUP(AH$1,[1]Sheet1!$A$3:$K$15,4,FALSE),0)</f>
        <v>0</v>
      </c>
      <c r="AI3">
        <f>IFERROR(VLOOKUP(AI$1,[1]Sheet1!$A$3:$K$15,4,FALSE),0)</f>
        <v>0</v>
      </c>
      <c r="AJ3">
        <f>IFERROR(VLOOKUP(AJ$1,[1]Sheet1!$A$3:$K$15,4,FALSE),0)</f>
        <v>0</v>
      </c>
    </row>
    <row r="4" spans="1:36" x14ac:dyDescent="0.3">
      <c r="A4">
        <v>30</v>
      </c>
      <c r="B4">
        <v>4</v>
      </c>
      <c r="C4">
        <f>IFERROR(VLOOKUP(C$1,[1]Sheet1!$A$3:$K$15,4,FALSE),0)</f>
        <v>0.01</v>
      </c>
      <c r="D4">
        <f>IFERROR(VLOOKUP(D$1,[1]Sheet1!$A$3:$K$15,4,FALSE),0)</f>
        <v>0.01</v>
      </c>
      <c r="E4">
        <f>IFERROR(VLOOKUP(E$1,[1]Sheet1!$A$3:$K$15,4,FALSE),0)</f>
        <v>0</v>
      </c>
      <c r="F4">
        <f>IFERROR(VLOOKUP(F$1,[1]Sheet1!$A$3:$K$15,4,FALSE),0)</f>
        <v>7.9000000000000001E-2</v>
      </c>
      <c r="G4">
        <f>IFERROR(VLOOKUP(G$1,[1]Sheet1!$A$3:$K$15,4,FALSE),0)</f>
        <v>0.14399999999999999</v>
      </c>
      <c r="H4">
        <f>IFERROR(VLOOKUP(H$1,[1]Sheet1!$A$3:$K$15,4,FALSE),0)</f>
        <v>0.70699999999999996</v>
      </c>
      <c r="I4">
        <f>IFERROR(VLOOKUP(I$1,[1]Sheet1!$A$3:$K$15,4,FALSE),0)</f>
        <v>0</v>
      </c>
      <c r="J4">
        <f>IFERROR(VLOOKUP(J$1,[1]Sheet1!$A$3:$K$15,4,FALSE),0)</f>
        <v>0</v>
      </c>
      <c r="K4">
        <f>IFERROR(VLOOKUP(K$1,[1]Sheet1!$A$3:$K$15,4,FALSE),0)</f>
        <v>0</v>
      </c>
      <c r="L4">
        <f>IFERROR(VLOOKUP(L$1,[1]Sheet1!$A$3:$K$15,4,FALSE),0)</f>
        <v>0</v>
      </c>
      <c r="M4">
        <f>IFERROR(VLOOKUP(M$1,[1]Sheet1!$A$3:$K$15,4,FALSE),0)</f>
        <v>0</v>
      </c>
      <c r="N4">
        <v>962.51175000000001</v>
      </c>
      <c r="O4">
        <f>IFERROR(VLOOKUP(O$1,[1]Sheet1!$A$3:$K$15,4,FALSE),0)</f>
        <v>0.1</v>
      </c>
      <c r="P4">
        <f>IFERROR(VLOOKUP(P$1,[1]Sheet1!$A$3:$K$15,4,FALSE),0)</f>
        <v>0.1</v>
      </c>
      <c r="Q4">
        <f>IFERROR(VLOOKUP(Q$1,[1]Sheet1!$A$3:$K$15,4,FALSE),0)</f>
        <v>0.1</v>
      </c>
      <c r="R4">
        <f>IFERROR(VLOOKUP(R$1,[1]Sheet1!$A$3:$K$15,4,FALSE),0)</f>
        <v>0</v>
      </c>
      <c r="S4">
        <f>IFERROR(VLOOKUP(S$1,[1]Sheet1!$A$3:$K$15,4,FALSE),0)</f>
        <v>0</v>
      </c>
      <c r="T4">
        <f>IFERROR(VLOOKUP(T$1,[1]Sheet1!$A$3:$K$15,4,FALSE),0)</f>
        <v>0</v>
      </c>
      <c r="U4">
        <f>IFERROR(VLOOKUP(U$1,[1]Sheet1!$A$3:$K$15,4,FALSE),0)</f>
        <v>0</v>
      </c>
      <c r="V4">
        <f>IFERROR(VLOOKUP(V$1,[1]Sheet1!$A$3:$K$15,4,FALSE),0)</f>
        <v>0</v>
      </c>
      <c r="W4">
        <f>IFERROR(VLOOKUP(W$1,[1]Sheet1!$A$3:$K$15,4,FALSE),0)</f>
        <v>0</v>
      </c>
      <c r="X4">
        <f>IFERROR(VLOOKUP(X$1,[1]Sheet1!$A$3:$K$15,4,FALSE),0)</f>
        <v>0</v>
      </c>
      <c r="Y4">
        <f>IFERROR(VLOOKUP(Y$1,[1]Sheet1!$A$3:$K$15,4,FALSE),0)</f>
        <v>0</v>
      </c>
      <c r="Z4">
        <f>IFERROR(VLOOKUP(Z$1,[1]Sheet1!$A$3:$K$15,4,FALSE),0)</f>
        <v>0</v>
      </c>
      <c r="AA4">
        <f>IFERROR(VLOOKUP(AA$1,[1]Sheet1!$A$3:$K$15,4,FALSE),0)</f>
        <v>0</v>
      </c>
      <c r="AB4">
        <f>IFERROR(VLOOKUP(AB$1,[1]Sheet1!$A$3:$K$15,4,FALSE),0)</f>
        <v>0</v>
      </c>
      <c r="AC4">
        <f>IFERROR(VLOOKUP(AC$1,[1]Sheet1!$A$3:$K$15,4,FALSE),0)</f>
        <v>0</v>
      </c>
      <c r="AD4">
        <f>IFERROR(VLOOKUP(AD$1,[1]Sheet1!$A$3:$K$15,4,FALSE),0)</f>
        <v>0</v>
      </c>
      <c r="AE4">
        <f>IFERROR(VLOOKUP(AE$1,[1]Sheet1!$A$3:$K$15,4,FALSE),0)</f>
        <v>0</v>
      </c>
      <c r="AF4">
        <f>IFERROR(VLOOKUP(AF$1,[1]Sheet1!$A$3:$K$15,4,FALSE),0)</f>
        <v>0</v>
      </c>
      <c r="AG4">
        <f>IFERROR(VLOOKUP(AG$1,[1]Sheet1!$A$3:$K$15,4,FALSE),0)</f>
        <v>0</v>
      </c>
      <c r="AH4">
        <f>IFERROR(VLOOKUP(AH$1,[1]Sheet1!$A$3:$K$15,4,FALSE),0)</f>
        <v>0</v>
      </c>
      <c r="AI4">
        <f>IFERROR(VLOOKUP(AI$1,[1]Sheet1!$A$3:$K$15,4,FALSE),0)</f>
        <v>0</v>
      </c>
      <c r="AJ4">
        <f>IFERROR(VLOOKUP(AJ$1,[1]Sheet1!$A$3:$K$15,4,FALSE),0)</f>
        <v>0</v>
      </c>
    </row>
    <row r="5" spans="1:36" x14ac:dyDescent="0.3">
      <c r="A5">
        <v>50</v>
      </c>
      <c r="B5">
        <v>2</v>
      </c>
      <c r="C5">
        <f>IFERROR(VLOOKUP(C$1,[1]Sheet1!$A$3:$K$15,4,FALSE),0)</f>
        <v>0.01</v>
      </c>
      <c r="D5">
        <f>IFERROR(VLOOKUP(D$1,[1]Sheet1!$A$3:$K$15,4,FALSE),0)</f>
        <v>0.01</v>
      </c>
      <c r="E5">
        <f>IFERROR(VLOOKUP(E$1,[1]Sheet1!$A$3:$K$15,4,FALSE),0)</f>
        <v>0</v>
      </c>
      <c r="F5">
        <f>IFERROR(VLOOKUP(F$1,[1]Sheet1!$A$3:$K$15,4,FALSE),0)</f>
        <v>7.9000000000000001E-2</v>
      </c>
      <c r="G5">
        <f>IFERROR(VLOOKUP(G$1,[1]Sheet1!$A$3:$K$15,4,FALSE),0)</f>
        <v>0.14399999999999999</v>
      </c>
      <c r="H5">
        <f>IFERROR(VLOOKUP(H$1,[1]Sheet1!$A$3:$K$15,4,FALSE),0)</f>
        <v>0.70699999999999996</v>
      </c>
      <c r="I5">
        <f>IFERROR(VLOOKUP(I$1,[1]Sheet1!$A$3:$K$15,4,FALSE),0)</f>
        <v>0</v>
      </c>
      <c r="J5">
        <f>IFERROR(VLOOKUP(J$1,[1]Sheet1!$A$3:$K$15,4,FALSE),0)</f>
        <v>0</v>
      </c>
      <c r="K5">
        <f>IFERROR(VLOOKUP(K$1,[1]Sheet1!$A$3:$K$15,4,FALSE),0)</f>
        <v>0</v>
      </c>
      <c r="L5">
        <f>IFERROR(VLOOKUP(L$1,[1]Sheet1!$A$3:$K$15,4,FALSE),0)</f>
        <v>0</v>
      </c>
      <c r="M5">
        <f>IFERROR(VLOOKUP(M$1,[1]Sheet1!$A$3:$K$15,4,FALSE),0)</f>
        <v>0</v>
      </c>
      <c r="N5">
        <v>963.51175000000001</v>
      </c>
      <c r="O5">
        <f>IFERROR(VLOOKUP(O$1,[1]Sheet1!$A$3:$K$15,4,FALSE),0)</f>
        <v>0.1</v>
      </c>
      <c r="P5">
        <f>IFERROR(VLOOKUP(P$1,[1]Sheet1!$A$3:$K$15,4,FALSE),0)</f>
        <v>0.1</v>
      </c>
      <c r="Q5">
        <f>IFERROR(VLOOKUP(Q$1,[1]Sheet1!$A$3:$K$15,4,FALSE),0)</f>
        <v>0.1</v>
      </c>
      <c r="R5">
        <f>IFERROR(VLOOKUP(R$1,[1]Sheet1!$A$3:$K$15,4,FALSE),0)</f>
        <v>0</v>
      </c>
      <c r="S5">
        <f>IFERROR(VLOOKUP(S$1,[1]Sheet1!$A$3:$K$15,4,FALSE),0)</f>
        <v>0</v>
      </c>
      <c r="T5">
        <f>IFERROR(VLOOKUP(T$1,[1]Sheet1!$A$3:$K$15,4,FALSE),0)</f>
        <v>0</v>
      </c>
      <c r="U5">
        <f>IFERROR(VLOOKUP(U$1,[1]Sheet1!$A$3:$K$15,4,FALSE),0)</f>
        <v>0</v>
      </c>
      <c r="V5">
        <f>IFERROR(VLOOKUP(V$1,[1]Sheet1!$A$3:$K$15,4,FALSE),0)</f>
        <v>0</v>
      </c>
      <c r="W5">
        <f>IFERROR(VLOOKUP(W$1,[1]Sheet1!$A$3:$K$15,4,FALSE),0)</f>
        <v>0</v>
      </c>
      <c r="X5">
        <f>IFERROR(VLOOKUP(X$1,[1]Sheet1!$A$3:$K$15,4,FALSE),0)</f>
        <v>0</v>
      </c>
      <c r="Y5">
        <f>IFERROR(VLOOKUP(Y$1,[1]Sheet1!$A$3:$K$15,4,FALSE),0)</f>
        <v>0</v>
      </c>
      <c r="Z5">
        <f>IFERROR(VLOOKUP(Z$1,[1]Sheet1!$A$3:$K$15,4,FALSE),0)</f>
        <v>0</v>
      </c>
      <c r="AA5">
        <f>IFERROR(VLOOKUP(AA$1,[1]Sheet1!$A$3:$K$15,4,FALSE),0)</f>
        <v>0</v>
      </c>
      <c r="AB5">
        <f>IFERROR(VLOOKUP(AB$1,[1]Sheet1!$A$3:$K$15,4,FALSE),0)</f>
        <v>0</v>
      </c>
      <c r="AC5">
        <f>IFERROR(VLOOKUP(AC$1,[1]Sheet1!$A$3:$K$15,4,FALSE),0)</f>
        <v>0</v>
      </c>
      <c r="AD5">
        <f>IFERROR(VLOOKUP(AD$1,[1]Sheet1!$A$3:$K$15,4,FALSE),0)</f>
        <v>0</v>
      </c>
      <c r="AE5">
        <f>IFERROR(VLOOKUP(AE$1,[1]Sheet1!$A$3:$K$15,4,FALSE),0)</f>
        <v>0</v>
      </c>
      <c r="AF5">
        <f>IFERROR(VLOOKUP(AF$1,[1]Sheet1!$A$3:$K$15,4,FALSE),0)</f>
        <v>0</v>
      </c>
      <c r="AG5">
        <f>IFERROR(VLOOKUP(AG$1,[1]Sheet1!$A$3:$K$15,4,FALSE),0)</f>
        <v>0</v>
      </c>
      <c r="AH5">
        <f>IFERROR(VLOOKUP(AH$1,[1]Sheet1!$A$3:$K$15,4,FALSE),0)</f>
        <v>0</v>
      </c>
      <c r="AI5">
        <f>IFERROR(VLOOKUP(AI$1,[1]Sheet1!$A$3:$K$15,4,FALSE),0)</f>
        <v>0</v>
      </c>
      <c r="AJ5">
        <f>IFERROR(VLOOKUP(AJ$1,[1]Sheet1!$A$3:$K$15,4,FALSE),0)</f>
        <v>0</v>
      </c>
    </row>
    <row r="6" spans="1:36" x14ac:dyDescent="0.3">
      <c r="A6">
        <v>70</v>
      </c>
      <c r="B6">
        <v>4</v>
      </c>
      <c r="C6">
        <f>IFERROR(VLOOKUP(C$1,[1]Sheet1!$A$3:$K$15,4,FALSE),0)</f>
        <v>0.01</v>
      </c>
      <c r="D6">
        <f>IFERROR(VLOOKUP(D$1,[1]Sheet1!$A$3:$K$15,4,FALSE),0)</f>
        <v>0.01</v>
      </c>
      <c r="E6">
        <f>IFERROR(VLOOKUP(E$1,[1]Sheet1!$A$3:$K$15,4,FALSE),0)</f>
        <v>0</v>
      </c>
      <c r="F6">
        <f>IFERROR(VLOOKUP(F$1,[1]Sheet1!$A$3:$K$15,4,FALSE),0)</f>
        <v>7.9000000000000001E-2</v>
      </c>
      <c r="G6">
        <f>IFERROR(VLOOKUP(G$1,[1]Sheet1!$A$3:$K$15,4,FALSE),0)</f>
        <v>0.14399999999999999</v>
      </c>
      <c r="H6">
        <f>IFERROR(VLOOKUP(H$1,[1]Sheet1!$A$3:$K$15,4,FALSE),0)</f>
        <v>0.70699999999999996</v>
      </c>
      <c r="I6">
        <f>IFERROR(VLOOKUP(I$1,[1]Sheet1!$A$3:$K$15,4,FALSE),0)</f>
        <v>0</v>
      </c>
      <c r="J6">
        <f>IFERROR(VLOOKUP(J$1,[1]Sheet1!$A$3:$K$15,4,FALSE),0)</f>
        <v>0</v>
      </c>
      <c r="K6">
        <f>IFERROR(VLOOKUP(K$1,[1]Sheet1!$A$3:$K$15,4,FALSE),0)</f>
        <v>0</v>
      </c>
      <c r="L6">
        <f>IFERROR(VLOOKUP(L$1,[1]Sheet1!$A$3:$K$15,4,FALSE),0)</f>
        <v>0</v>
      </c>
      <c r="M6">
        <f>IFERROR(VLOOKUP(M$1,[1]Sheet1!$A$3:$K$15,4,FALSE),0)</f>
        <v>0</v>
      </c>
      <c r="N6">
        <v>964.51175000000001</v>
      </c>
      <c r="O6">
        <f>IFERROR(VLOOKUP(O$1,[1]Sheet1!$A$3:$K$15,4,FALSE),0)</f>
        <v>0.1</v>
      </c>
      <c r="P6">
        <f>IFERROR(VLOOKUP(P$1,[1]Sheet1!$A$3:$K$15,4,FALSE),0)</f>
        <v>0.1</v>
      </c>
      <c r="Q6">
        <f>IFERROR(VLOOKUP(Q$1,[1]Sheet1!$A$3:$K$15,4,FALSE),0)</f>
        <v>0.1</v>
      </c>
      <c r="R6">
        <f>IFERROR(VLOOKUP(R$1,[1]Sheet1!$A$3:$K$15,4,FALSE),0)</f>
        <v>0</v>
      </c>
      <c r="S6">
        <f>IFERROR(VLOOKUP(S$1,[1]Sheet1!$A$3:$K$15,4,FALSE),0)</f>
        <v>0</v>
      </c>
      <c r="T6">
        <f>IFERROR(VLOOKUP(T$1,[1]Sheet1!$A$3:$K$15,4,FALSE),0)</f>
        <v>0</v>
      </c>
      <c r="U6">
        <f>IFERROR(VLOOKUP(U$1,[1]Sheet1!$A$3:$K$15,4,FALSE),0)</f>
        <v>0</v>
      </c>
      <c r="V6">
        <f>IFERROR(VLOOKUP(V$1,[1]Sheet1!$A$3:$K$15,4,FALSE),0)</f>
        <v>0</v>
      </c>
      <c r="W6">
        <f>IFERROR(VLOOKUP(W$1,[1]Sheet1!$A$3:$K$15,4,FALSE),0)</f>
        <v>0</v>
      </c>
      <c r="X6">
        <f>IFERROR(VLOOKUP(X$1,[1]Sheet1!$A$3:$K$15,4,FALSE),0)</f>
        <v>0</v>
      </c>
      <c r="Y6">
        <f>IFERROR(VLOOKUP(Y$1,[1]Sheet1!$A$3:$K$15,4,FALSE),0)</f>
        <v>0</v>
      </c>
      <c r="Z6">
        <f>IFERROR(VLOOKUP(Z$1,[1]Sheet1!$A$3:$K$15,4,FALSE),0)</f>
        <v>0</v>
      </c>
      <c r="AA6">
        <f>IFERROR(VLOOKUP(AA$1,[1]Sheet1!$A$3:$K$15,4,FALSE),0)</f>
        <v>0</v>
      </c>
      <c r="AB6">
        <f>IFERROR(VLOOKUP(AB$1,[1]Sheet1!$A$3:$K$15,4,FALSE),0)</f>
        <v>0</v>
      </c>
      <c r="AC6">
        <f>IFERROR(VLOOKUP(AC$1,[1]Sheet1!$A$3:$K$15,4,FALSE),0)</f>
        <v>0</v>
      </c>
      <c r="AD6">
        <f>IFERROR(VLOOKUP(AD$1,[1]Sheet1!$A$3:$K$15,4,FALSE),0)</f>
        <v>0</v>
      </c>
      <c r="AE6">
        <f>IFERROR(VLOOKUP(AE$1,[1]Sheet1!$A$3:$K$15,4,FALSE),0)</f>
        <v>0</v>
      </c>
      <c r="AF6">
        <f>IFERROR(VLOOKUP(AF$1,[1]Sheet1!$A$3:$K$15,4,FALSE),0)</f>
        <v>0</v>
      </c>
      <c r="AG6">
        <f>IFERROR(VLOOKUP(AG$1,[1]Sheet1!$A$3:$K$15,4,FALSE),0)</f>
        <v>0</v>
      </c>
      <c r="AH6">
        <f>IFERROR(VLOOKUP(AH$1,[1]Sheet1!$A$3:$K$15,4,FALSE),0)</f>
        <v>0</v>
      </c>
      <c r="AI6">
        <f>IFERROR(VLOOKUP(AI$1,[1]Sheet1!$A$3:$K$15,4,FALSE),0)</f>
        <v>0</v>
      </c>
      <c r="AJ6">
        <f>IFERROR(VLOOKUP(AJ$1,[1]Sheet1!$A$3:$K$15,4,FALSE),0)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activated_sludge_2009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Jones</cp:lastModifiedBy>
  <dcterms:created xsi:type="dcterms:W3CDTF">2025-02-20T23:20:11Z</dcterms:created>
  <dcterms:modified xsi:type="dcterms:W3CDTF">2025-02-20T23:20:11Z</dcterms:modified>
</cp:coreProperties>
</file>