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0E2FCA2-C9F8-4626-A0A9-CE4B70D155CC}" xr6:coauthVersionLast="47" xr6:coauthVersionMax="47" xr10:uidLastSave="{00000000-0000-0000-0000-000000000000}"/>
  <bookViews>
    <workbookView xWindow="-108" yWindow="-108" windowWidth="23256" windowHeight="12576" xr2:uid="{ED342D9C-389C-4B62-8035-472C0B175183}"/>
  </bookViews>
  <sheets>
    <sheet name="Lehrgangsübersicht" sheetId="1" r:id="rId1"/>
    <sheet name="Spieleübersicht" sheetId="2" r:id="rId2"/>
    <sheet name="Patenübersic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4" i="1"/>
  <c r="I4" i="3" l="1"/>
  <c r="J4" i="3" s="1"/>
  <c r="I6" i="3"/>
  <c r="J6" i="3" s="1"/>
  <c r="A59" i="3"/>
  <c r="C59" i="3"/>
  <c r="B31" i="2"/>
  <c r="A31" i="2"/>
  <c r="B17" i="1"/>
  <c r="A17" i="1"/>
  <c r="G14" i="1"/>
  <c r="G15" i="1"/>
  <c r="G13" i="1"/>
  <c r="I5" i="3" l="1"/>
  <c r="J5" i="3" s="1"/>
</calcChain>
</file>

<file path=xl/sharedStrings.xml><?xml version="1.0" encoding="utf-8"?>
<sst xmlns="http://schemas.openxmlformats.org/spreadsheetml/2006/main" count="413" uniqueCount="195">
  <si>
    <t>Status</t>
  </si>
  <si>
    <t>Nachname</t>
  </si>
  <si>
    <t>Vorname</t>
  </si>
  <si>
    <t>Geburtsdatum</t>
  </si>
  <si>
    <t>Heimatverein</t>
  </si>
  <si>
    <t>DFBnet Freischaltung</t>
  </si>
  <si>
    <t>Talent</t>
  </si>
  <si>
    <t>Patensystem durchlaufen?</t>
  </si>
  <si>
    <t>Übergabe an Pool</t>
  </si>
  <si>
    <t>höchste Qualifikation</t>
  </si>
  <si>
    <t>aktiv</t>
  </si>
  <si>
    <t>vorhanden</t>
  </si>
  <si>
    <t>nein</t>
  </si>
  <si>
    <t>ja</t>
  </si>
  <si>
    <t>kein Interesse</t>
  </si>
  <si>
    <t>SPVGG Warsingsfehn</t>
  </si>
  <si>
    <t>SV Wymeer-Boen</t>
  </si>
  <si>
    <t>Patrick</t>
  </si>
  <si>
    <t>Lünemann</t>
  </si>
  <si>
    <t>Thomas</t>
  </si>
  <si>
    <t>nicht aktiv</t>
  </si>
  <si>
    <t>TUS Detern</t>
  </si>
  <si>
    <t>offen</t>
  </si>
  <si>
    <t>Michael</t>
  </si>
  <si>
    <t>VFB Germania Wiesmoor</t>
  </si>
  <si>
    <t>Kommentar</t>
  </si>
  <si>
    <t>aktiver SR/Srin</t>
  </si>
  <si>
    <t>nicht aktiver SR/Srin</t>
  </si>
  <si>
    <t>aktiver SR/Srin, aber kein Interesse am Patensystem</t>
  </si>
  <si>
    <t>Alter</t>
  </si>
  <si>
    <t>Spieldatum</t>
  </si>
  <si>
    <t>Bezeichnung</t>
  </si>
  <si>
    <t>statt gefunden</t>
  </si>
  <si>
    <t>Sebastian</t>
  </si>
  <si>
    <t>Herrmann</t>
  </si>
  <si>
    <t>Benjamin</t>
  </si>
  <si>
    <t>Cremer</t>
  </si>
  <si>
    <t>Spielausfall am Spieltag (Spiel bleibt)</t>
  </si>
  <si>
    <t>Meik</t>
  </si>
  <si>
    <t>Niederberghaus</t>
  </si>
  <si>
    <t>Kristian</t>
  </si>
  <si>
    <t>Wehrle</t>
  </si>
  <si>
    <t>Tammo</t>
  </si>
  <si>
    <t>Poppe</t>
  </si>
  <si>
    <t>Heiko</t>
  </si>
  <si>
    <t>Reinsdorf</t>
  </si>
  <si>
    <t>Dominik</t>
  </si>
  <si>
    <t>de Buhr</t>
  </si>
  <si>
    <t>Bernhard</t>
  </si>
  <si>
    <t>Priebe</t>
  </si>
  <si>
    <t>Oliver</t>
  </si>
  <si>
    <t>Haan</t>
  </si>
  <si>
    <t>Uwe</t>
  </si>
  <si>
    <t>Franken</t>
  </si>
  <si>
    <t>Dennis</t>
  </si>
  <si>
    <t>Weyrauch</t>
  </si>
  <si>
    <t>Jelsche</t>
  </si>
  <si>
    <t>Hanken</t>
  </si>
  <si>
    <t>Joachim</t>
  </si>
  <si>
    <t>Münkewarf</t>
  </si>
  <si>
    <t>Lohoff</t>
  </si>
  <si>
    <t>Hinrich</t>
  </si>
  <si>
    <t>Melf</t>
  </si>
  <si>
    <t>Wessels</t>
  </si>
  <si>
    <t>Bernd</t>
  </si>
  <si>
    <t>Hasbach</t>
  </si>
  <si>
    <t>Claus</t>
  </si>
  <si>
    <t>Dirks</t>
  </si>
  <si>
    <t>Waldemar</t>
  </si>
  <si>
    <t>Schwab</t>
  </si>
  <si>
    <t>Jens</t>
  </si>
  <si>
    <t>Goldenstein</t>
  </si>
  <si>
    <t>Sascha</t>
  </si>
  <si>
    <t>Hinderks</t>
  </si>
  <si>
    <t>Susanne</t>
  </si>
  <si>
    <t>Follmann</t>
  </si>
  <si>
    <t>Torben</t>
  </si>
  <si>
    <t>Heiner</t>
  </si>
  <si>
    <t>Schoormann</t>
  </si>
  <si>
    <t>Torsten</t>
  </si>
  <si>
    <t>Schoon</t>
  </si>
  <si>
    <t>Kai</t>
  </si>
  <si>
    <t>Prikker</t>
  </si>
  <si>
    <t>Eric</t>
  </si>
  <si>
    <t>Fleischer</t>
  </si>
  <si>
    <t>Friedrich</t>
  </si>
  <si>
    <t>Felix</t>
  </si>
  <si>
    <t>Martin</t>
  </si>
  <si>
    <t>Matthias</t>
  </si>
  <si>
    <t>Redenius</t>
  </si>
  <si>
    <t>Staffel</t>
  </si>
  <si>
    <t>Anwärter</t>
  </si>
  <si>
    <t>Pate</t>
  </si>
  <si>
    <t>Bemerkung</t>
  </si>
  <si>
    <t>Anzahl</t>
  </si>
  <si>
    <t>Übergabe an Pool:   Zugriff durch alle Ansetzer
1) Patenansetzer teilt die Patenspiele zu.                                                                                                                                                                                                                                                                                        2) nach dem 2 / 3 Patenspiel wird die mögliche Qualifizierung eingetragen.                                                                                                                                                                                                                                                                                                   3) Jetzt werden dem Neuling 3-5 Spiele gegeben, bevor er als SRA eingeteilt wird.                                                                                                                                                                                                                                                                                                       4) Nach der Einteilung wird der Neuling im System Qualifiziert.</t>
  </si>
  <si>
    <t>Rückgaben</t>
  </si>
  <si>
    <t>erl</t>
  </si>
  <si>
    <t>Bontjer</t>
  </si>
  <si>
    <t>Kevin</t>
  </si>
  <si>
    <t>Neukamperfehn</t>
  </si>
  <si>
    <t>Borufka</t>
  </si>
  <si>
    <t>Norden</t>
  </si>
  <si>
    <t>Brandt</t>
  </si>
  <si>
    <t>Rhauderfehn</t>
  </si>
  <si>
    <t>Cipolla</t>
  </si>
  <si>
    <t>Alessandro</t>
  </si>
  <si>
    <t>Aurich</t>
  </si>
  <si>
    <t>Daniel</t>
  </si>
  <si>
    <t>Wiesmoor</t>
  </si>
  <si>
    <t>Wittmund</t>
  </si>
  <si>
    <t>Helge</t>
  </si>
  <si>
    <t>Ihlow</t>
  </si>
  <si>
    <t>Eggesiecker</t>
  </si>
  <si>
    <t>Alexander</t>
  </si>
  <si>
    <t>Emden - Zentrum</t>
  </si>
  <si>
    <t>Eickelmann</t>
  </si>
  <si>
    <t>Ingo</t>
  </si>
  <si>
    <t>Barßel</t>
  </si>
  <si>
    <t>Krummhörn</t>
  </si>
  <si>
    <t>Leer</t>
  </si>
  <si>
    <t>Filsum</t>
  </si>
  <si>
    <t>Südbrookmerland</t>
  </si>
  <si>
    <t>Heeren</t>
  </si>
  <si>
    <t>Manuel</t>
  </si>
  <si>
    <t>Dornum</t>
  </si>
  <si>
    <t>Hibbeler</t>
  </si>
  <si>
    <t>Rico</t>
  </si>
  <si>
    <t>Weener</t>
  </si>
  <si>
    <t>Hörig</t>
  </si>
  <si>
    <t>Frank</t>
  </si>
  <si>
    <t>Hokema</t>
  </si>
  <si>
    <t>Holger</t>
  </si>
  <si>
    <t>Janßen</t>
  </si>
  <si>
    <t>Jendrik</t>
  </si>
  <si>
    <t>Emden - Borssum</t>
  </si>
  <si>
    <t>Klabe</t>
  </si>
  <si>
    <t>Kuiper</t>
  </si>
  <si>
    <t>Rik</t>
  </si>
  <si>
    <t>Westoverledingen</t>
  </si>
  <si>
    <t>Rechtsupweg</t>
  </si>
  <si>
    <t>Jever</t>
  </si>
  <si>
    <t>Moormerland</t>
  </si>
  <si>
    <t>Schweindorf</t>
  </si>
  <si>
    <t>Rieper</t>
  </si>
  <si>
    <t>Hauke-Christian</t>
  </si>
  <si>
    <t>Emden - Constatia</t>
  </si>
  <si>
    <t>Großefehn</t>
  </si>
  <si>
    <t>Schwarz</t>
  </si>
  <si>
    <t>Steffens</t>
  </si>
  <si>
    <t>Saterland</t>
  </si>
  <si>
    <t>Träger</t>
  </si>
  <si>
    <t>Enno Johannes</t>
  </si>
  <si>
    <t>Uden</t>
  </si>
  <si>
    <t>Van Der Schüür</t>
  </si>
  <si>
    <t>Van Vügt</t>
  </si>
  <si>
    <t>Vry</t>
  </si>
  <si>
    <t>Johann</t>
  </si>
  <si>
    <t>Bunde</t>
  </si>
  <si>
    <t>Wilhelms</t>
  </si>
  <si>
    <t>Jan-Ole</t>
  </si>
  <si>
    <t>Pos</t>
  </si>
  <si>
    <t>Wohnort</t>
  </si>
  <si>
    <t>Einsätze</t>
  </si>
  <si>
    <t>&gt;5</t>
  </si>
  <si>
    <t>&lt;=5</t>
  </si>
  <si>
    <t>%- Anteil</t>
  </si>
  <si>
    <t>CJ-KFs</t>
  </si>
  <si>
    <t>Thilo</t>
  </si>
  <si>
    <t>CJ-1Kk</t>
  </si>
  <si>
    <t>CJ-Kl</t>
  </si>
  <si>
    <t>DJ-Kl</t>
  </si>
  <si>
    <t>Hofer</t>
  </si>
  <si>
    <t>Franz</t>
  </si>
  <si>
    <t>DJ-1Kk</t>
  </si>
  <si>
    <t>DJ-KPo</t>
  </si>
  <si>
    <t>Eike Noah</t>
  </si>
  <si>
    <t>CM-KFs</t>
  </si>
  <si>
    <t>BJ-1Kk</t>
  </si>
  <si>
    <t>AJ-Kl</t>
  </si>
  <si>
    <t>Ritz</t>
  </si>
  <si>
    <t>CJ-2Kk</t>
  </si>
  <si>
    <t>Bjarne</t>
  </si>
  <si>
    <t>DJ-KFs</t>
  </si>
  <si>
    <t>Willms</t>
  </si>
  <si>
    <t>Elias</t>
  </si>
  <si>
    <t>DM-Kl</t>
  </si>
  <si>
    <t>VFL Fortuna Veenhusen</t>
  </si>
  <si>
    <t>H-2Kk</t>
  </si>
  <si>
    <t>BJ-Kl</t>
  </si>
  <si>
    <t>TUS Collinghorst</t>
  </si>
  <si>
    <t xml:space="preserve"> nur D-Jugend ansetzen</t>
  </si>
  <si>
    <t xml:space="preserve">Telefonat am 15.05.24 - keine Zeit und keine Lust	</t>
  </si>
  <si>
    <t>ausgeschlossen, Grund: Rückgaben</t>
  </si>
  <si>
    <t>Anwärterlehrgang Kreis [Herbst 2023] - Nachprüflinge  Prüfungsdatum: 01.11.23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</si>
</sst>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rgb="FF212529"/>
      <name val="Segoe UI"/>
      <family val="2"/>
    </font>
    <font>
      <b/>
      <sz val="10"/>
      <color rgb="FF212529"/>
      <name val="Segoe UI"/>
      <family val="2"/>
    </font>
    <font>
      <sz val="10"/>
      <color rgb="FF212529"/>
      <name val="Segoe UI"/>
      <family val="2"/>
    </font>
    <font>
      <sz val="9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4A4A4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F88379"/>
        <bgColor indexed="64"/>
      </patternFill>
    </fill>
    <fill>
      <patternFill patternType="solid">
        <fgColor rgb="FFFFFA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1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8" borderId="7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9" fontId="0" fillId="0" borderId="34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0" fontId="2" fillId="8" borderId="41" xfId="0" applyFont="1" applyFill="1" applyBorder="1" applyAlignment="1">
      <alignment horizontal="center" vertical="center" wrapText="1"/>
    </xf>
    <xf numFmtId="0" fontId="2" fillId="8" borderId="42" xfId="0" applyFont="1" applyFill="1" applyBorder="1" applyAlignment="1">
      <alignment horizontal="center" vertical="center" wrapText="1"/>
    </xf>
    <xf numFmtId="0" fontId="2" fillId="8" borderId="27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46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4" fillId="0" borderId="35" xfId="0" applyFont="1" applyBorder="1" applyAlignment="1">
      <alignment horizontal="left" wrapText="1"/>
    </xf>
    <xf numFmtId="0" fontId="4" fillId="0" borderId="36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4" fillId="0" borderId="37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38" xfId="0" applyFont="1" applyBorder="1" applyAlignment="1">
      <alignment horizontal="left" wrapText="1"/>
    </xf>
    <xf numFmtId="0" fontId="4" fillId="0" borderId="39" xfId="0" applyFont="1" applyBorder="1" applyAlignment="1">
      <alignment horizontal="left" wrapText="1"/>
    </xf>
    <xf numFmtId="0" fontId="4" fillId="0" borderId="40" xfId="0" applyFont="1" applyBorder="1" applyAlignment="1">
      <alignment horizontal="left" wrapText="1"/>
    </xf>
    <xf numFmtId="0" fontId="4" fillId="0" borderId="18" xfId="0" applyFont="1" applyBorder="1" applyAlignment="1">
      <alignment horizontal="left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7" borderId="5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14" fontId="0" fillId="0" borderId="0" xfId="0" applyNumberFormat="1" applyAlignment="1">
      <alignment horizontal="right"/>
    </xf>
  </cellXfs>
  <cellStyles count="2">
    <cellStyle name="Prozent" xfId="1" builtinId="5"/>
    <cellStyle name="Standard" xfId="0" builtinId="0"/>
  </cellStyles>
  <dxfs count="3">
    <dxf>
      <fill>
        <patternFill>
          <bgColor rgb="FF92D050"/>
        </patternFill>
      </fill>
    </dxf>
    <dxf>
      <font>
        <color rgb="FF00B050"/>
      </font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662A-E7C9-45DC-A0A2-73EE93898F86}">
  <sheetPr>
    <pageSetUpPr fitToPage="1"/>
  </sheetPr>
  <dimension ref="A1:M17"/>
  <sheetViews>
    <sheetView tabSelected="1" workbookViewId="0">
      <selection sqref="A1:M1"/>
    </sheetView>
  </sheetViews>
  <sheetFormatPr baseColWidth="10" defaultRowHeight="14.4" x14ac:dyDescent="0.3"/>
  <cols>
    <col min="1" max="1" width="12.5546875" bestFit="1" customWidth="1"/>
    <col min="2" max="3" width="15.77734375" customWidth="1"/>
    <col min="4" max="4" width="13.88671875" bestFit="1" customWidth="1"/>
    <col min="5" max="5" width="5.44140625" bestFit="1" customWidth="1"/>
    <col min="6" max="6" width="23" bestFit="1" customWidth="1"/>
    <col min="7" max="7" width="10.88671875" bestFit="1" customWidth="1"/>
    <col min="8" max="8" width="12.88671875" bestFit="1" customWidth="1"/>
    <col min="9" max="9" width="6.5546875" bestFit="1" customWidth="1"/>
    <col min="10" max="10" width="12.44140625" customWidth="1"/>
    <col min="11" max="11" width="10" bestFit="1" customWidth="1"/>
    <col min="12" max="12" width="12.6640625" bestFit="1" customWidth="1"/>
    <col min="13" max="13" width="54.88671875" bestFit="1" customWidth="1"/>
  </cols>
  <sheetData>
    <row r="1" spans="1:13" ht="15" x14ac:dyDescent="0.3">
      <c r="A1" s="87" t="s">
        <v>194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3" spans="1:13" s="5" customFormat="1" ht="30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29</v>
      </c>
      <c r="F3" s="1" t="s">
        <v>4</v>
      </c>
      <c r="G3" s="1" t="s">
        <v>96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25</v>
      </c>
    </row>
    <row r="4" spans="1:13" ht="15" x14ac:dyDescent="0.3">
      <c r="A4" s="2" t="s">
        <v>10</v>
      </c>
      <c r="B4" s="67" t="s">
        <v>123</v>
      </c>
      <c r="C4" s="67" t="s">
        <v>168</v>
      </c>
      <c r="D4" s="68">
        <v>40233</v>
      </c>
      <c r="E4" s="66">
        <f ca="1">YEAR(TODAY()-D4)-1900</f>
        <v>14</v>
      </c>
      <c r="F4" s="67" t="s">
        <v>187</v>
      </c>
      <c r="G4" s="67">
        <v>6</v>
      </c>
      <c r="H4" s="2" t="s">
        <v>11</v>
      </c>
      <c r="I4" s="36"/>
      <c r="J4" s="37">
        <v>45413</v>
      </c>
      <c r="K4" s="38" t="s">
        <v>97</v>
      </c>
      <c r="L4" s="38" t="s">
        <v>170</v>
      </c>
      <c r="M4" s="6"/>
    </row>
    <row r="5" spans="1:13" ht="15" x14ac:dyDescent="0.3">
      <c r="A5" s="2" t="s">
        <v>10</v>
      </c>
      <c r="B5" s="67" t="s">
        <v>172</v>
      </c>
      <c r="C5" s="67" t="s">
        <v>173</v>
      </c>
      <c r="D5" s="68">
        <v>39852</v>
      </c>
      <c r="E5" s="66">
        <f t="shared" ref="E5:E10" ca="1" si="0">YEAR(TODAY()-D5)-1900</f>
        <v>15</v>
      </c>
      <c r="F5" s="67" t="s">
        <v>24</v>
      </c>
      <c r="G5" s="67">
        <v>2</v>
      </c>
      <c r="H5" s="2" t="s">
        <v>11</v>
      </c>
      <c r="I5" s="36"/>
      <c r="J5" s="37">
        <v>45434</v>
      </c>
      <c r="K5" s="38" t="s">
        <v>97</v>
      </c>
      <c r="L5" s="38" t="s">
        <v>170</v>
      </c>
      <c r="M5" s="6"/>
    </row>
    <row r="6" spans="1:13" ht="15" x14ac:dyDescent="0.3">
      <c r="A6" s="2" t="s">
        <v>10</v>
      </c>
      <c r="B6" s="67" t="s">
        <v>18</v>
      </c>
      <c r="C6" s="67" t="s">
        <v>176</v>
      </c>
      <c r="D6" s="68">
        <v>40396</v>
      </c>
      <c r="E6" s="66">
        <f t="shared" ca="1" si="0"/>
        <v>13</v>
      </c>
      <c r="F6" s="67" t="s">
        <v>15</v>
      </c>
      <c r="G6" s="67">
        <v>0</v>
      </c>
      <c r="H6" s="2" t="s">
        <v>11</v>
      </c>
      <c r="I6" s="36"/>
      <c r="J6" s="37">
        <v>45419</v>
      </c>
      <c r="K6" s="38" t="s">
        <v>97</v>
      </c>
      <c r="L6" s="38" t="s">
        <v>171</v>
      </c>
      <c r="M6" s="6" t="s">
        <v>191</v>
      </c>
    </row>
    <row r="7" spans="1:13" ht="15" x14ac:dyDescent="0.3">
      <c r="A7" s="2" t="s">
        <v>10</v>
      </c>
      <c r="B7" s="67" t="s">
        <v>18</v>
      </c>
      <c r="C7" s="67" t="s">
        <v>130</v>
      </c>
      <c r="D7" s="68">
        <v>28423</v>
      </c>
      <c r="E7" s="66">
        <f t="shared" ca="1" si="0"/>
        <v>46</v>
      </c>
      <c r="F7" s="67" t="s">
        <v>15</v>
      </c>
      <c r="G7" s="67">
        <v>7</v>
      </c>
      <c r="H7" s="2" t="s">
        <v>11</v>
      </c>
      <c r="I7" s="36"/>
      <c r="J7" s="69">
        <v>45441</v>
      </c>
      <c r="K7" s="38" t="s">
        <v>97</v>
      </c>
      <c r="L7" s="38" t="s">
        <v>188</v>
      </c>
      <c r="M7" s="4"/>
    </row>
    <row r="8" spans="1:13" ht="15" x14ac:dyDescent="0.3">
      <c r="A8" s="2" t="s">
        <v>10</v>
      </c>
      <c r="B8" s="67" t="s">
        <v>180</v>
      </c>
      <c r="C8" s="67" t="s">
        <v>19</v>
      </c>
      <c r="D8" s="68">
        <v>39666</v>
      </c>
      <c r="E8" s="66">
        <f t="shared" ca="1" si="0"/>
        <v>15</v>
      </c>
      <c r="F8" s="67" t="s">
        <v>16</v>
      </c>
      <c r="G8" s="67">
        <v>0</v>
      </c>
      <c r="H8" s="2" t="s">
        <v>11</v>
      </c>
      <c r="I8" s="38" t="s">
        <v>13</v>
      </c>
      <c r="J8" s="37">
        <v>45387</v>
      </c>
      <c r="K8" s="38" t="s">
        <v>97</v>
      </c>
      <c r="L8" s="38" t="s">
        <v>189</v>
      </c>
      <c r="M8" s="6"/>
    </row>
    <row r="9" spans="1:13" ht="15" x14ac:dyDescent="0.3">
      <c r="A9" s="3" t="s">
        <v>20</v>
      </c>
      <c r="B9" s="67" t="s">
        <v>80</v>
      </c>
      <c r="C9" s="67" t="s">
        <v>182</v>
      </c>
      <c r="D9" s="68">
        <v>39823</v>
      </c>
      <c r="E9" s="66">
        <f t="shared" ca="1" si="0"/>
        <v>15</v>
      </c>
      <c r="F9" s="67" t="s">
        <v>190</v>
      </c>
      <c r="G9" s="3">
        <v>16</v>
      </c>
      <c r="H9" s="2" t="s">
        <v>11</v>
      </c>
      <c r="I9" s="36"/>
      <c r="J9" s="3" t="s">
        <v>12</v>
      </c>
      <c r="K9" s="70" t="s">
        <v>22</v>
      </c>
      <c r="L9" s="3" t="s">
        <v>22</v>
      </c>
      <c r="M9" s="71" t="s">
        <v>192</v>
      </c>
    </row>
    <row r="10" spans="1:13" ht="15" x14ac:dyDescent="0.3">
      <c r="A10" s="3" t="s">
        <v>20</v>
      </c>
      <c r="B10" s="67" t="s">
        <v>184</v>
      </c>
      <c r="C10" s="67" t="s">
        <v>185</v>
      </c>
      <c r="D10" s="68">
        <v>39616</v>
      </c>
      <c r="E10" s="66">
        <f t="shared" ca="1" si="0"/>
        <v>16</v>
      </c>
      <c r="F10" s="67" t="s">
        <v>21</v>
      </c>
      <c r="G10" s="3">
        <v>25</v>
      </c>
      <c r="H10" s="2" t="s">
        <v>11</v>
      </c>
      <c r="I10" s="36"/>
      <c r="J10" s="3" t="s">
        <v>12</v>
      </c>
      <c r="K10" s="3" t="s">
        <v>22</v>
      </c>
      <c r="L10" s="3" t="s">
        <v>22</v>
      </c>
      <c r="M10" s="6" t="s">
        <v>193</v>
      </c>
    </row>
    <row r="11" spans="1:13" ht="15" thickBot="1" x14ac:dyDescent="0.35"/>
    <row r="12" spans="1:13" ht="15" x14ac:dyDescent="0.3">
      <c r="A12" s="23" t="s">
        <v>0</v>
      </c>
      <c r="B12" s="88" t="s">
        <v>93</v>
      </c>
      <c r="C12" s="89"/>
      <c r="D12" s="89"/>
      <c r="E12" s="89"/>
      <c r="F12" s="90"/>
      <c r="G12" s="24" t="s">
        <v>94</v>
      </c>
      <c r="I12" s="72" t="s">
        <v>95</v>
      </c>
      <c r="J12" s="73"/>
      <c r="K12" s="73"/>
      <c r="L12" s="73"/>
      <c r="M12" s="74"/>
    </row>
    <row r="13" spans="1:13" ht="15" customHeight="1" x14ac:dyDescent="0.3">
      <c r="A13" s="25" t="s">
        <v>10</v>
      </c>
      <c r="B13" s="81" t="s">
        <v>26</v>
      </c>
      <c r="C13" s="82"/>
      <c r="D13" s="82"/>
      <c r="E13" s="82"/>
      <c r="F13" s="83"/>
      <c r="G13" s="26">
        <f>COUNTIF($A$4:$A$10,A13)</f>
        <v>5</v>
      </c>
      <c r="I13" s="75"/>
      <c r="J13" s="76"/>
      <c r="K13" s="76"/>
      <c r="L13" s="76"/>
      <c r="M13" s="77"/>
    </row>
    <row r="14" spans="1:13" ht="15" x14ac:dyDescent="0.3">
      <c r="A14" s="27" t="s">
        <v>14</v>
      </c>
      <c r="B14" s="81" t="s">
        <v>28</v>
      </c>
      <c r="C14" s="82"/>
      <c r="D14" s="82"/>
      <c r="E14" s="82"/>
      <c r="F14" s="83"/>
      <c r="G14" s="26">
        <f>COUNTIF($A$4:$A$10,A14)</f>
        <v>0</v>
      </c>
      <c r="I14" s="75"/>
      <c r="J14" s="76"/>
      <c r="K14" s="76"/>
      <c r="L14" s="76"/>
      <c r="M14" s="77"/>
    </row>
    <row r="15" spans="1:13" ht="15.6" thickBot="1" x14ac:dyDescent="0.35">
      <c r="A15" s="28" t="s">
        <v>20</v>
      </c>
      <c r="B15" s="84" t="s">
        <v>27</v>
      </c>
      <c r="C15" s="85"/>
      <c r="D15" s="85"/>
      <c r="E15" s="85"/>
      <c r="F15" s="86"/>
      <c r="G15" s="29">
        <f>COUNTIF($A$4:$A$10,A15)</f>
        <v>2</v>
      </c>
      <c r="I15" s="78"/>
      <c r="J15" s="79"/>
      <c r="K15" s="79"/>
      <c r="L15" s="79"/>
      <c r="M15" s="80"/>
    </row>
    <row r="17" spans="1:2" x14ac:dyDescent="0.3">
      <c r="A17" s="35" t="str">
        <f>"erstellt am: "</f>
        <v xml:space="preserve">erstellt am: </v>
      </c>
      <c r="B17" s="34">
        <f ca="1">TODAY()</f>
        <v>45499</v>
      </c>
    </row>
  </sheetData>
  <mergeCells count="6">
    <mergeCell ref="I12:M15"/>
    <mergeCell ref="B14:F14"/>
    <mergeCell ref="B15:F15"/>
    <mergeCell ref="B13:F13"/>
    <mergeCell ref="A1:M1"/>
    <mergeCell ref="B12:F12"/>
  </mergeCells>
  <pageMargins left="0.25" right="0.25" top="0.75" bottom="0.75" header="0.3" footer="0.3"/>
  <pageSetup paperSize="9" scale="68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71BD-818F-4962-B50E-33C7A7C5126D}">
  <sheetPr>
    <pageSetUpPr fitToPage="1"/>
  </sheetPr>
  <dimension ref="A1:H31"/>
  <sheetViews>
    <sheetView workbookViewId="0">
      <selection sqref="A1:G1"/>
    </sheetView>
  </sheetViews>
  <sheetFormatPr baseColWidth="10" defaultRowHeight="14.4" x14ac:dyDescent="0.3"/>
  <cols>
    <col min="1" max="1" width="12.77734375" style="8" customWidth="1"/>
    <col min="2" max="2" width="10.109375" style="8" bestFit="1" customWidth="1"/>
    <col min="3" max="6" width="15.77734375" style="8" customWidth="1"/>
    <col min="7" max="7" width="32.77734375" style="8" customWidth="1"/>
    <col min="8" max="16384" width="11.5546875" style="8"/>
  </cols>
  <sheetData>
    <row r="1" spans="1:8" ht="15" x14ac:dyDescent="0.3">
      <c r="A1" s="87" t="s">
        <v>194</v>
      </c>
      <c r="B1" s="87"/>
      <c r="C1" s="87"/>
      <c r="D1" s="87"/>
      <c r="E1" s="87"/>
      <c r="F1" s="87"/>
      <c r="G1" s="87"/>
      <c r="H1" s="7"/>
    </row>
    <row r="2" spans="1:8" ht="15" thickBot="1" x14ac:dyDescent="0.35"/>
    <row r="3" spans="1:8" x14ac:dyDescent="0.3">
      <c r="A3" s="91" t="s">
        <v>30</v>
      </c>
      <c r="B3" s="93" t="s">
        <v>90</v>
      </c>
      <c r="C3" s="97" t="s">
        <v>91</v>
      </c>
      <c r="D3" s="98"/>
      <c r="E3" s="99" t="s">
        <v>92</v>
      </c>
      <c r="F3" s="99"/>
      <c r="G3" s="95" t="s">
        <v>31</v>
      </c>
    </row>
    <row r="4" spans="1:8" ht="15" thickBot="1" x14ac:dyDescent="0.35">
      <c r="A4" s="92"/>
      <c r="B4" s="94"/>
      <c r="C4" s="12" t="s">
        <v>1</v>
      </c>
      <c r="D4" s="14" t="s">
        <v>2</v>
      </c>
      <c r="E4" s="59" t="s">
        <v>1</v>
      </c>
      <c r="F4" s="13" t="s">
        <v>2</v>
      </c>
      <c r="G4" s="96"/>
    </row>
    <row r="5" spans="1:8" x14ac:dyDescent="0.3">
      <c r="A5" s="15">
        <v>45391</v>
      </c>
      <c r="B5" s="56" t="s">
        <v>167</v>
      </c>
      <c r="C5" s="17" t="s">
        <v>123</v>
      </c>
      <c r="D5" s="16" t="s">
        <v>168</v>
      </c>
      <c r="E5" s="60" t="s">
        <v>69</v>
      </c>
      <c r="F5" s="56" t="s">
        <v>68</v>
      </c>
      <c r="G5" s="63" t="s">
        <v>32</v>
      </c>
    </row>
    <row r="6" spans="1:8" x14ac:dyDescent="0.3">
      <c r="A6" s="11">
        <v>45393</v>
      </c>
      <c r="B6" s="57" t="s">
        <v>169</v>
      </c>
      <c r="C6" s="9" t="s">
        <v>123</v>
      </c>
      <c r="D6" s="10" t="s">
        <v>168</v>
      </c>
      <c r="E6" s="61" t="s">
        <v>82</v>
      </c>
      <c r="F6" s="57" t="s">
        <v>81</v>
      </c>
      <c r="G6" s="18" t="s">
        <v>32</v>
      </c>
    </row>
    <row r="7" spans="1:8" x14ac:dyDescent="0.3">
      <c r="A7" s="11">
        <v>45413</v>
      </c>
      <c r="B7" s="57" t="s">
        <v>170</v>
      </c>
      <c r="C7" s="9" t="s">
        <v>123</v>
      </c>
      <c r="D7" s="10" t="s">
        <v>168</v>
      </c>
      <c r="E7" s="61" t="s">
        <v>98</v>
      </c>
      <c r="F7" s="57" t="s">
        <v>99</v>
      </c>
      <c r="G7" s="18" t="s">
        <v>32</v>
      </c>
    </row>
    <row r="8" spans="1:8" x14ac:dyDescent="0.3">
      <c r="A8" s="19">
        <v>45387</v>
      </c>
      <c r="B8" s="64" t="s">
        <v>171</v>
      </c>
      <c r="C8" s="21" t="s">
        <v>172</v>
      </c>
      <c r="D8" s="20" t="s">
        <v>173</v>
      </c>
      <c r="E8" s="65" t="s">
        <v>80</v>
      </c>
      <c r="F8" s="64" t="s">
        <v>85</v>
      </c>
      <c r="G8" s="22" t="s">
        <v>37</v>
      </c>
    </row>
    <row r="9" spans="1:8" x14ac:dyDescent="0.3">
      <c r="A9" s="19">
        <v>45398</v>
      </c>
      <c r="B9" s="64" t="s">
        <v>174</v>
      </c>
      <c r="C9" s="21" t="s">
        <v>172</v>
      </c>
      <c r="D9" s="20" t="s">
        <v>173</v>
      </c>
      <c r="E9" s="65" t="s">
        <v>78</v>
      </c>
      <c r="F9" s="64" t="s">
        <v>77</v>
      </c>
      <c r="G9" s="22" t="s">
        <v>32</v>
      </c>
    </row>
    <row r="10" spans="1:8" x14ac:dyDescent="0.3">
      <c r="A10" s="19">
        <v>45413</v>
      </c>
      <c r="B10" s="64" t="s">
        <v>170</v>
      </c>
      <c r="C10" s="21" t="s">
        <v>172</v>
      </c>
      <c r="D10" s="20" t="s">
        <v>173</v>
      </c>
      <c r="E10" s="65" t="s">
        <v>39</v>
      </c>
      <c r="F10" s="64" t="s">
        <v>38</v>
      </c>
      <c r="G10" s="22" t="s">
        <v>32</v>
      </c>
    </row>
    <row r="11" spans="1:8" x14ac:dyDescent="0.3">
      <c r="A11" s="19">
        <v>45428</v>
      </c>
      <c r="B11" s="64" t="s">
        <v>171</v>
      </c>
      <c r="C11" s="21" t="s">
        <v>172</v>
      </c>
      <c r="D11" s="20" t="s">
        <v>173</v>
      </c>
      <c r="E11" s="65" t="s">
        <v>82</v>
      </c>
      <c r="F11" s="64" t="s">
        <v>81</v>
      </c>
      <c r="G11" s="22" t="s">
        <v>32</v>
      </c>
    </row>
    <row r="12" spans="1:8" x14ac:dyDescent="0.3">
      <c r="A12" s="19">
        <v>45434</v>
      </c>
      <c r="B12" s="64" t="s">
        <v>169</v>
      </c>
      <c r="C12" s="21" t="s">
        <v>172</v>
      </c>
      <c r="D12" s="20" t="s">
        <v>173</v>
      </c>
      <c r="E12" s="65" t="s">
        <v>36</v>
      </c>
      <c r="F12" s="64" t="s">
        <v>35</v>
      </c>
      <c r="G12" s="22" t="s">
        <v>32</v>
      </c>
    </row>
    <row r="13" spans="1:8" x14ac:dyDescent="0.3">
      <c r="A13" s="11">
        <v>45357</v>
      </c>
      <c r="B13" s="57" t="s">
        <v>175</v>
      </c>
      <c r="C13" s="9" t="s">
        <v>18</v>
      </c>
      <c r="D13" s="10" t="s">
        <v>176</v>
      </c>
      <c r="E13" s="61" t="s">
        <v>82</v>
      </c>
      <c r="F13" s="57" t="s">
        <v>81</v>
      </c>
      <c r="G13" s="18" t="s">
        <v>37</v>
      </c>
    </row>
    <row r="14" spans="1:8" x14ac:dyDescent="0.3">
      <c r="A14" s="11">
        <v>45358</v>
      </c>
      <c r="B14" s="57" t="s">
        <v>177</v>
      </c>
      <c r="C14" s="9" t="s">
        <v>18</v>
      </c>
      <c r="D14" s="10" t="s">
        <v>176</v>
      </c>
      <c r="E14" s="61" t="s">
        <v>126</v>
      </c>
      <c r="F14" s="57" t="s">
        <v>127</v>
      </c>
      <c r="G14" s="18" t="s">
        <v>32</v>
      </c>
    </row>
    <row r="15" spans="1:8" x14ac:dyDescent="0.3">
      <c r="A15" s="11">
        <v>45360</v>
      </c>
      <c r="B15" s="57" t="s">
        <v>171</v>
      </c>
      <c r="C15" s="9" t="s">
        <v>18</v>
      </c>
      <c r="D15" s="10" t="s">
        <v>176</v>
      </c>
      <c r="E15" s="61" t="s">
        <v>57</v>
      </c>
      <c r="F15" s="57" t="s">
        <v>56</v>
      </c>
      <c r="G15" s="18" t="s">
        <v>32</v>
      </c>
    </row>
    <row r="16" spans="1:8" x14ac:dyDescent="0.3">
      <c r="A16" s="11">
        <v>45407</v>
      </c>
      <c r="B16" s="57" t="s">
        <v>174</v>
      </c>
      <c r="C16" s="9" t="s">
        <v>18</v>
      </c>
      <c r="D16" s="10" t="s">
        <v>176</v>
      </c>
      <c r="E16" s="61" t="s">
        <v>82</v>
      </c>
      <c r="F16" s="57" t="s">
        <v>81</v>
      </c>
      <c r="G16" s="18" t="s">
        <v>37</v>
      </c>
    </row>
    <row r="17" spans="1:7" x14ac:dyDescent="0.3">
      <c r="A17" s="11">
        <v>45419</v>
      </c>
      <c r="B17" s="57" t="s">
        <v>171</v>
      </c>
      <c r="C17" s="9" t="s">
        <v>18</v>
      </c>
      <c r="D17" s="10" t="s">
        <v>176</v>
      </c>
      <c r="E17" s="61" t="s">
        <v>57</v>
      </c>
      <c r="F17" s="57" t="s">
        <v>56</v>
      </c>
      <c r="G17" s="18" t="s">
        <v>32</v>
      </c>
    </row>
    <row r="18" spans="1:7" x14ac:dyDescent="0.3">
      <c r="A18" s="19">
        <v>45350</v>
      </c>
      <c r="B18" s="64" t="s">
        <v>167</v>
      </c>
      <c r="C18" s="21" t="s">
        <v>18</v>
      </c>
      <c r="D18" s="20" t="s">
        <v>130</v>
      </c>
      <c r="E18" s="65" t="s">
        <v>82</v>
      </c>
      <c r="F18" s="64" t="s">
        <v>81</v>
      </c>
      <c r="G18" s="22" t="s">
        <v>32</v>
      </c>
    </row>
    <row r="19" spans="1:7" x14ac:dyDescent="0.3">
      <c r="A19" s="19">
        <v>45385</v>
      </c>
      <c r="B19" s="64" t="s">
        <v>178</v>
      </c>
      <c r="C19" s="21" t="s">
        <v>18</v>
      </c>
      <c r="D19" s="20" t="s">
        <v>130</v>
      </c>
      <c r="E19" s="65" t="s">
        <v>82</v>
      </c>
      <c r="F19" s="64" t="s">
        <v>81</v>
      </c>
      <c r="G19" s="22" t="s">
        <v>37</v>
      </c>
    </row>
    <row r="20" spans="1:7" x14ac:dyDescent="0.3">
      <c r="A20" s="19">
        <v>45427</v>
      </c>
      <c r="B20" s="64" t="s">
        <v>179</v>
      </c>
      <c r="C20" s="21" t="s">
        <v>18</v>
      </c>
      <c r="D20" s="20" t="s">
        <v>130</v>
      </c>
      <c r="E20" s="65" t="s">
        <v>67</v>
      </c>
      <c r="F20" s="64" t="s">
        <v>66</v>
      </c>
      <c r="G20" s="22" t="s">
        <v>32</v>
      </c>
    </row>
    <row r="21" spans="1:7" x14ac:dyDescent="0.3">
      <c r="A21" s="19">
        <v>45441</v>
      </c>
      <c r="B21" s="64" t="s">
        <v>179</v>
      </c>
      <c r="C21" s="21" t="s">
        <v>18</v>
      </c>
      <c r="D21" s="20" t="s">
        <v>130</v>
      </c>
      <c r="E21" s="65" t="s">
        <v>57</v>
      </c>
      <c r="F21" s="64" t="s">
        <v>56</v>
      </c>
      <c r="G21" s="22" t="s">
        <v>32</v>
      </c>
    </row>
    <row r="22" spans="1:7" x14ac:dyDescent="0.3">
      <c r="A22" s="11">
        <v>45351</v>
      </c>
      <c r="B22" s="57" t="s">
        <v>167</v>
      </c>
      <c r="C22" s="9" t="s">
        <v>180</v>
      </c>
      <c r="D22" s="10" t="s">
        <v>19</v>
      </c>
      <c r="E22" s="61" t="s">
        <v>82</v>
      </c>
      <c r="F22" s="57" t="s">
        <v>81</v>
      </c>
      <c r="G22" s="18" t="s">
        <v>32</v>
      </c>
    </row>
    <row r="23" spans="1:7" x14ac:dyDescent="0.3">
      <c r="A23" s="11">
        <v>45367</v>
      </c>
      <c r="B23" s="57" t="s">
        <v>181</v>
      </c>
      <c r="C23" s="9" t="s">
        <v>180</v>
      </c>
      <c r="D23" s="10" t="s">
        <v>19</v>
      </c>
      <c r="E23" s="61" t="s">
        <v>131</v>
      </c>
      <c r="F23" s="57" t="s">
        <v>132</v>
      </c>
      <c r="G23" s="18" t="s">
        <v>32</v>
      </c>
    </row>
    <row r="24" spans="1:7" x14ac:dyDescent="0.3">
      <c r="A24" s="11">
        <v>45387</v>
      </c>
      <c r="B24" s="57" t="s">
        <v>181</v>
      </c>
      <c r="C24" s="9" t="s">
        <v>180</v>
      </c>
      <c r="D24" s="10" t="s">
        <v>19</v>
      </c>
      <c r="E24" s="61" t="s">
        <v>69</v>
      </c>
      <c r="F24" s="57" t="s">
        <v>68</v>
      </c>
      <c r="G24" s="18" t="s">
        <v>32</v>
      </c>
    </row>
    <row r="25" spans="1:7" x14ac:dyDescent="0.3">
      <c r="A25" s="19">
        <v>45356</v>
      </c>
      <c r="B25" s="64" t="s">
        <v>167</v>
      </c>
      <c r="C25" s="21" t="s">
        <v>80</v>
      </c>
      <c r="D25" s="20" t="s">
        <v>182</v>
      </c>
      <c r="E25" s="65" t="s">
        <v>57</v>
      </c>
      <c r="F25" s="64" t="s">
        <v>56</v>
      </c>
      <c r="G25" s="22" t="s">
        <v>37</v>
      </c>
    </row>
    <row r="26" spans="1:7" x14ac:dyDescent="0.3">
      <c r="A26" s="19">
        <v>45391</v>
      </c>
      <c r="B26" s="64" t="s">
        <v>183</v>
      </c>
      <c r="C26" s="21" t="s">
        <v>80</v>
      </c>
      <c r="D26" s="20" t="s">
        <v>182</v>
      </c>
      <c r="E26" s="65" t="s">
        <v>73</v>
      </c>
      <c r="F26" s="64" t="s">
        <v>72</v>
      </c>
      <c r="G26" s="22" t="s">
        <v>37</v>
      </c>
    </row>
    <row r="27" spans="1:7" x14ac:dyDescent="0.3">
      <c r="A27" s="19">
        <v>45393</v>
      </c>
      <c r="B27" s="64" t="s">
        <v>181</v>
      </c>
      <c r="C27" s="21" t="s">
        <v>80</v>
      </c>
      <c r="D27" s="20" t="s">
        <v>182</v>
      </c>
      <c r="E27" s="65" t="s">
        <v>126</v>
      </c>
      <c r="F27" s="64" t="s">
        <v>127</v>
      </c>
      <c r="G27" s="22" t="s">
        <v>32</v>
      </c>
    </row>
    <row r="28" spans="1:7" x14ac:dyDescent="0.3">
      <c r="A28" s="11">
        <v>45340</v>
      </c>
      <c r="B28" s="57" t="s">
        <v>167</v>
      </c>
      <c r="C28" s="9" t="s">
        <v>184</v>
      </c>
      <c r="D28" s="10" t="s">
        <v>185</v>
      </c>
      <c r="E28" s="61" t="s">
        <v>59</v>
      </c>
      <c r="F28" s="57" t="s">
        <v>76</v>
      </c>
      <c r="G28" s="18" t="s">
        <v>32</v>
      </c>
    </row>
    <row r="29" spans="1:7" ht="15" thickBot="1" x14ac:dyDescent="0.35">
      <c r="A29" s="30">
        <v>45394</v>
      </c>
      <c r="B29" s="58" t="s">
        <v>186</v>
      </c>
      <c r="C29" s="32" t="s">
        <v>184</v>
      </c>
      <c r="D29" s="31" t="s">
        <v>185</v>
      </c>
      <c r="E29" s="62" t="s">
        <v>69</v>
      </c>
      <c r="F29" s="58" t="s">
        <v>68</v>
      </c>
      <c r="G29" s="33" t="s">
        <v>32</v>
      </c>
    </row>
    <row r="31" spans="1:7" x14ac:dyDescent="0.3">
      <c r="A31" s="35" t="str">
        <f>"erstellt am: "</f>
        <v xml:space="preserve">erstellt am: </v>
      </c>
      <c r="B31" s="34">
        <f ca="1">TODAY()</f>
        <v>45499</v>
      </c>
    </row>
  </sheetData>
  <mergeCells count="6">
    <mergeCell ref="A1:G1"/>
    <mergeCell ref="A3:A4"/>
    <mergeCell ref="B3:B4"/>
    <mergeCell ref="G3:G4"/>
    <mergeCell ref="C3:D3"/>
    <mergeCell ref="E3:F3"/>
  </mergeCells>
  <conditionalFormatting sqref="G5:G29">
    <cfRule type="containsText" dxfId="2" priority="1" operator="containsText" text="Spielausfall am Spieltag (Spiel bleibt)">
      <formula>NOT(ISERROR(SEARCH("Spielausfall am Spieltag (Spiel bleibt)",G5)))</formula>
    </cfRule>
    <cfRule type="containsText" dxfId="1" priority="2" operator="containsText" text="statt gefunden">
      <formula>NOT(ISERROR(SEARCH("statt gefunden",G5)))</formula>
    </cfRule>
  </conditionalFormatting>
  <pageMargins left="0.7" right="0.7" top="0.78740157499999996" bottom="0.78740157499999996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D171-EF19-47E7-9BD5-24611DCCD66D}">
  <sheetPr>
    <pageSetUpPr fitToPage="1"/>
  </sheetPr>
  <dimension ref="A1:J59"/>
  <sheetViews>
    <sheetView workbookViewId="0">
      <selection sqref="A1:J1"/>
    </sheetView>
  </sheetViews>
  <sheetFormatPr baseColWidth="10" defaultRowHeight="15" customHeight="1" x14ac:dyDescent="0.3"/>
  <cols>
    <col min="1" max="1" width="5.77734375" style="8" customWidth="1"/>
    <col min="2" max="3" width="17.77734375" style="8" customWidth="1"/>
    <col min="4" max="4" width="6.77734375" style="8" customWidth="1"/>
    <col min="5" max="5" width="17.77734375" style="8" customWidth="1"/>
    <col min="6" max="6" width="8.109375" style="8" bestFit="1" customWidth="1"/>
    <col min="7" max="16384" width="11.5546875" style="8"/>
  </cols>
  <sheetData>
    <row r="1" spans="1:10" ht="15" customHeight="1" x14ac:dyDescent="0.3">
      <c r="A1" s="87" t="s">
        <v>194</v>
      </c>
      <c r="B1" s="87"/>
      <c r="C1" s="87"/>
      <c r="D1" s="87"/>
      <c r="E1" s="87"/>
      <c r="F1" s="87"/>
      <c r="G1" s="87"/>
      <c r="H1" s="87"/>
      <c r="I1" s="87"/>
      <c r="J1" s="87"/>
    </row>
    <row r="2" spans="1:10" ht="15" customHeight="1" thickBot="1" x14ac:dyDescent="0.35"/>
    <row r="3" spans="1:10" ht="15" customHeight="1" x14ac:dyDescent="0.3">
      <c r="A3" s="53" t="s">
        <v>161</v>
      </c>
      <c r="B3" s="54" t="s">
        <v>1</v>
      </c>
      <c r="C3" s="54" t="s">
        <v>2</v>
      </c>
      <c r="D3" s="54" t="s">
        <v>29</v>
      </c>
      <c r="E3" s="54" t="s">
        <v>162</v>
      </c>
      <c r="F3" s="55" t="s">
        <v>163</v>
      </c>
      <c r="H3" s="45" t="s">
        <v>163</v>
      </c>
      <c r="I3" s="48" t="s">
        <v>94</v>
      </c>
      <c r="J3" s="24" t="s">
        <v>166</v>
      </c>
    </row>
    <row r="4" spans="1:10" ht="15" customHeight="1" x14ac:dyDescent="0.3">
      <c r="A4" s="40">
        <v>1</v>
      </c>
      <c r="B4" s="39" t="s">
        <v>98</v>
      </c>
      <c r="C4" s="39" t="s">
        <v>99</v>
      </c>
      <c r="D4" s="39">
        <v>27</v>
      </c>
      <c r="E4" s="39" t="s">
        <v>100</v>
      </c>
      <c r="F4" s="41">
        <v>1</v>
      </c>
      <c r="H4" s="47" t="s">
        <v>164</v>
      </c>
      <c r="I4" s="49">
        <f>COUNTIF($F$4:$F$57,H4)</f>
        <v>0</v>
      </c>
      <c r="J4" s="52">
        <f>I4/$A$57</f>
        <v>0</v>
      </c>
    </row>
    <row r="5" spans="1:10" ht="15" customHeight="1" x14ac:dyDescent="0.3">
      <c r="A5" s="40">
        <v>2</v>
      </c>
      <c r="B5" s="39" t="s">
        <v>101</v>
      </c>
      <c r="C5" s="39" t="s">
        <v>19</v>
      </c>
      <c r="D5" s="39">
        <v>58</v>
      </c>
      <c r="E5" s="39" t="s">
        <v>102</v>
      </c>
      <c r="F5" s="41">
        <v>0</v>
      </c>
      <c r="H5" s="46" t="s">
        <v>165</v>
      </c>
      <c r="I5" s="49">
        <f>COUNTIF($F$4:$F$57,H5)-I6</f>
        <v>11</v>
      </c>
      <c r="J5" s="52">
        <f>I5/$A$57</f>
        <v>0.20370370370370369</v>
      </c>
    </row>
    <row r="6" spans="1:10" ht="15" customHeight="1" thickBot="1" x14ac:dyDescent="0.35">
      <c r="A6" s="40">
        <v>3</v>
      </c>
      <c r="B6" s="39" t="s">
        <v>103</v>
      </c>
      <c r="C6" s="39" t="s">
        <v>87</v>
      </c>
      <c r="D6" s="39">
        <v>35</v>
      </c>
      <c r="E6" s="39" t="s">
        <v>104</v>
      </c>
      <c r="F6" s="41">
        <v>0</v>
      </c>
      <c r="H6" s="28">
        <v>0</v>
      </c>
      <c r="I6" s="50">
        <f>COUNTIF($F$4:$F$57,H6)</f>
        <v>43</v>
      </c>
      <c r="J6" s="51">
        <f>I6/$A$57</f>
        <v>0.79629629629629628</v>
      </c>
    </row>
    <row r="7" spans="1:10" ht="15" customHeight="1" x14ac:dyDescent="0.3">
      <c r="A7" s="40">
        <v>4</v>
      </c>
      <c r="B7" s="39" t="s">
        <v>105</v>
      </c>
      <c r="C7" s="39" t="s">
        <v>106</v>
      </c>
      <c r="D7" s="39">
        <v>63</v>
      </c>
      <c r="E7" s="39" t="s">
        <v>107</v>
      </c>
      <c r="F7" s="41">
        <v>0</v>
      </c>
    </row>
    <row r="8" spans="1:10" ht="15" customHeight="1" x14ac:dyDescent="0.3">
      <c r="A8" s="40">
        <v>5</v>
      </c>
      <c r="B8" s="39" t="s">
        <v>36</v>
      </c>
      <c r="C8" s="39" t="s">
        <v>35</v>
      </c>
      <c r="D8" s="39">
        <v>44</v>
      </c>
      <c r="E8" s="39" t="s">
        <v>107</v>
      </c>
      <c r="F8" s="41">
        <v>1</v>
      </c>
    </row>
    <row r="9" spans="1:10" ht="15" customHeight="1" x14ac:dyDescent="0.3">
      <c r="A9" s="40">
        <v>6</v>
      </c>
      <c r="B9" s="39" t="s">
        <v>108</v>
      </c>
      <c r="C9" s="39" t="s">
        <v>88</v>
      </c>
      <c r="D9" s="39">
        <v>44</v>
      </c>
      <c r="E9" s="39" t="s">
        <v>109</v>
      </c>
      <c r="F9" s="41">
        <v>0</v>
      </c>
    </row>
    <row r="10" spans="1:10" ht="15" customHeight="1" x14ac:dyDescent="0.3">
      <c r="A10" s="40">
        <v>7</v>
      </c>
      <c r="B10" s="39" t="s">
        <v>47</v>
      </c>
      <c r="C10" s="39" t="s">
        <v>46</v>
      </c>
      <c r="D10" s="39">
        <v>26</v>
      </c>
      <c r="E10" s="39" t="s">
        <v>110</v>
      </c>
      <c r="F10" s="41">
        <v>0</v>
      </c>
    </row>
    <row r="11" spans="1:10" ht="15" customHeight="1" x14ac:dyDescent="0.3">
      <c r="A11" s="40">
        <v>8</v>
      </c>
      <c r="B11" s="39" t="s">
        <v>47</v>
      </c>
      <c r="C11" s="39" t="s">
        <v>111</v>
      </c>
      <c r="D11" s="39">
        <v>47</v>
      </c>
      <c r="E11" s="39" t="s">
        <v>110</v>
      </c>
      <c r="F11" s="41">
        <v>0</v>
      </c>
    </row>
    <row r="12" spans="1:10" ht="15" customHeight="1" x14ac:dyDescent="0.3">
      <c r="A12" s="40">
        <v>9</v>
      </c>
      <c r="B12" s="39" t="s">
        <v>67</v>
      </c>
      <c r="C12" s="39" t="s">
        <v>66</v>
      </c>
      <c r="D12" s="39">
        <v>52</v>
      </c>
      <c r="E12" s="39" t="s">
        <v>112</v>
      </c>
      <c r="F12" s="41">
        <v>1</v>
      </c>
    </row>
    <row r="13" spans="1:10" ht="15" customHeight="1" x14ac:dyDescent="0.3">
      <c r="A13" s="40">
        <v>10</v>
      </c>
      <c r="B13" s="39" t="s">
        <v>113</v>
      </c>
      <c r="C13" s="39" t="s">
        <v>114</v>
      </c>
      <c r="D13" s="39">
        <v>28</v>
      </c>
      <c r="E13" s="39" t="s">
        <v>115</v>
      </c>
      <c r="F13" s="41">
        <v>0</v>
      </c>
    </row>
    <row r="14" spans="1:10" ht="15" customHeight="1" x14ac:dyDescent="0.3">
      <c r="A14" s="40">
        <v>11</v>
      </c>
      <c r="B14" s="39" t="s">
        <v>116</v>
      </c>
      <c r="C14" s="39" t="s">
        <v>117</v>
      </c>
      <c r="D14" s="39">
        <v>57</v>
      </c>
      <c r="E14" s="39" t="s">
        <v>118</v>
      </c>
      <c r="F14" s="41">
        <v>0</v>
      </c>
    </row>
    <row r="15" spans="1:10" ht="15" customHeight="1" x14ac:dyDescent="0.3">
      <c r="A15" s="40">
        <v>12</v>
      </c>
      <c r="B15" s="39" t="s">
        <v>84</v>
      </c>
      <c r="C15" s="39" t="s">
        <v>17</v>
      </c>
      <c r="D15" s="39">
        <v>29</v>
      </c>
      <c r="E15" s="39" t="s">
        <v>119</v>
      </c>
      <c r="F15" s="41">
        <v>0</v>
      </c>
    </row>
    <row r="16" spans="1:10" ht="15" customHeight="1" x14ac:dyDescent="0.3">
      <c r="A16" s="40">
        <v>13</v>
      </c>
      <c r="B16" s="39" t="s">
        <v>75</v>
      </c>
      <c r="C16" s="39" t="s">
        <v>74</v>
      </c>
      <c r="D16" s="39">
        <v>54</v>
      </c>
      <c r="E16" s="39" t="s">
        <v>118</v>
      </c>
      <c r="F16" s="41">
        <v>0</v>
      </c>
    </row>
    <row r="17" spans="1:6" ht="15" customHeight="1" x14ac:dyDescent="0.3">
      <c r="A17" s="40">
        <v>14</v>
      </c>
      <c r="B17" s="39" t="s">
        <v>53</v>
      </c>
      <c r="C17" s="39" t="s">
        <v>52</v>
      </c>
      <c r="D17" s="39">
        <v>47</v>
      </c>
      <c r="E17" s="39" t="s">
        <v>107</v>
      </c>
      <c r="F17" s="41">
        <v>0</v>
      </c>
    </row>
    <row r="18" spans="1:6" ht="15" customHeight="1" x14ac:dyDescent="0.3">
      <c r="A18" s="40">
        <v>15</v>
      </c>
      <c r="B18" s="39" t="s">
        <v>71</v>
      </c>
      <c r="C18" s="39" t="s">
        <v>70</v>
      </c>
      <c r="D18" s="39">
        <v>21</v>
      </c>
      <c r="E18" s="39" t="s">
        <v>120</v>
      </c>
      <c r="F18" s="41">
        <v>0</v>
      </c>
    </row>
    <row r="19" spans="1:6" ht="15" customHeight="1" x14ac:dyDescent="0.3">
      <c r="A19" s="40">
        <v>16</v>
      </c>
      <c r="B19" s="39" t="s">
        <v>51</v>
      </c>
      <c r="C19" s="39" t="s">
        <v>50</v>
      </c>
      <c r="D19" s="39">
        <v>21</v>
      </c>
      <c r="E19" s="39" t="s">
        <v>102</v>
      </c>
      <c r="F19" s="41">
        <v>0</v>
      </c>
    </row>
    <row r="20" spans="1:6" ht="15" customHeight="1" x14ac:dyDescent="0.3">
      <c r="A20" s="40">
        <v>17</v>
      </c>
      <c r="B20" s="39" t="s">
        <v>57</v>
      </c>
      <c r="C20" s="39" t="s">
        <v>56</v>
      </c>
      <c r="D20" s="39">
        <v>67</v>
      </c>
      <c r="E20" s="39" t="s">
        <v>121</v>
      </c>
      <c r="F20" s="41">
        <v>3</v>
      </c>
    </row>
    <row r="21" spans="1:6" ht="15" customHeight="1" x14ac:dyDescent="0.3">
      <c r="A21" s="40">
        <v>18</v>
      </c>
      <c r="B21" s="39" t="s">
        <v>65</v>
      </c>
      <c r="C21" s="39" t="s">
        <v>64</v>
      </c>
      <c r="D21" s="39">
        <v>56</v>
      </c>
      <c r="E21" s="39" t="s">
        <v>122</v>
      </c>
      <c r="F21" s="41">
        <v>0</v>
      </c>
    </row>
    <row r="22" spans="1:6" ht="15" customHeight="1" x14ac:dyDescent="0.3">
      <c r="A22" s="40">
        <v>19</v>
      </c>
      <c r="B22" s="39" t="s">
        <v>123</v>
      </c>
      <c r="C22" s="39" t="s">
        <v>124</v>
      </c>
      <c r="D22" s="39">
        <v>35</v>
      </c>
      <c r="E22" s="39" t="s">
        <v>122</v>
      </c>
      <c r="F22" s="41">
        <v>0</v>
      </c>
    </row>
    <row r="23" spans="1:6" ht="15" customHeight="1" x14ac:dyDescent="0.3">
      <c r="A23" s="40">
        <v>20</v>
      </c>
      <c r="B23" s="39" t="s">
        <v>34</v>
      </c>
      <c r="C23" s="39" t="s">
        <v>33</v>
      </c>
      <c r="D23" s="39">
        <v>42</v>
      </c>
      <c r="E23" s="39" t="s">
        <v>125</v>
      </c>
      <c r="F23" s="41">
        <v>0</v>
      </c>
    </row>
    <row r="24" spans="1:6" ht="15" customHeight="1" x14ac:dyDescent="0.3">
      <c r="A24" s="40">
        <v>21</v>
      </c>
      <c r="B24" s="39" t="s">
        <v>126</v>
      </c>
      <c r="C24" s="39" t="s">
        <v>127</v>
      </c>
      <c r="D24" s="39">
        <v>20</v>
      </c>
      <c r="E24" s="39" t="s">
        <v>120</v>
      </c>
      <c r="F24" s="41">
        <v>2</v>
      </c>
    </row>
    <row r="25" spans="1:6" ht="15" customHeight="1" x14ac:dyDescent="0.3">
      <c r="A25" s="40">
        <v>22</v>
      </c>
      <c r="B25" s="39" t="s">
        <v>73</v>
      </c>
      <c r="C25" s="39" t="s">
        <v>72</v>
      </c>
      <c r="D25" s="39">
        <v>32</v>
      </c>
      <c r="E25" s="39" t="s">
        <v>128</v>
      </c>
      <c r="F25" s="41">
        <v>0</v>
      </c>
    </row>
    <row r="26" spans="1:6" ht="15" customHeight="1" x14ac:dyDescent="0.3">
      <c r="A26" s="40">
        <v>23</v>
      </c>
      <c r="B26" s="39" t="s">
        <v>129</v>
      </c>
      <c r="C26" s="39" t="s">
        <v>130</v>
      </c>
      <c r="D26" s="39">
        <v>40</v>
      </c>
      <c r="E26" s="39" t="s">
        <v>110</v>
      </c>
      <c r="F26" s="41">
        <v>0</v>
      </c>
    </row>
    <row r="27" spans="1:6" ht="15" customHeight="1" x14ac:dyDescent="0.3">
      <c r="A27" s="40">
        <v>24</v>
      </c>
      <c r="B27" s="39" t="s">
        <v>131</v>
      </c>
      <c r="C27" s="39" t="s">
        <v>132</v>
      </c>
      <c r="D27" s="39">
        <v>62</v>
      </c>
      <c r="E27" s="39" t="s">
        <v>120</v>
      </c>
      <c r="F27" s="41">
        <v>1</v>
      </c>
    </row>
    <row r="28" spans="1:6" ht="15" customHeight="1" x14ac:dyDescent="0.3">
      <c r="A28" s="40">
        <v>25</v>
      </c>
      <c r="B28" s="39" t="s">
        <v>133</v>
      </c>
      <c r="C28" s="39" t="s">
        <v>134</v>
      </c>
      <c r="D28" s="39">
        <v>20</v>
      </c>
      <c r="E28" s="39" t="s">
        <v>135</v>
      </c>
      <c r="F28" s="41">
        <v>0</v>
      </c>
    </row>
    <row r="29" spans="1:6" ht="15" customHeight="1" x14ac:dyDescent="0.3">
      <c r="A29" s="40">
        <v>26</v>
      </c>
      <c r="B29" s="39" t="s">
        <v>136</v>
      </c>
      <c r="C29" s="39" t="s">
        <v>48</v>
      </c>
      <c r="D29" s="39">
        <v>66</v>
      </c>
      <c r="E29" s="39" t="s">
        <v>115</v>
      </c>
      <c r="F29" s="41">
        <v>0</v>
      </c>
    </row>
    <row r="30" spans="1:6" ht="15" customHeight="1" x14ac:dyDescent="0.3">
      <c r="A30" s="40">
        <v>27</v>
      </c>
      <c r="B30" s="39" t="s">
        <v>137</v>
      </c>
      <c r="C30" s="39" t="s">
        <v>138</v>
      </c>
      <c r="D30" s="39">
        <v>45</v>
      </c>
      <c r="E30" s="39" t="s">
        <v>139</v>
      </c>
      <c r="F30" s="41">
        <v>0</v>
      </c>
    </row>
    <row r="31" spans="1:6" ht="15" customHeight="1" x14ac:dyDescent="0.3">
      <c r="A31" s="40">
        <v>28</v>
      </c>
      <c r="B31" s="39" t="s">
        <v>60</v>
      </c>
      <c r="C31" s="39" t="s">
        <v>23</v>
      </c>
      <c r="D31" s="39">
        <v>47</v>
      </c>
      <c r="E31" s="39" t="s">
        <v>107</v>
      </c>
      <c r="F31" s="41">
        <v>0</v>
      </c>
    </row>
    <row r="32" spans="1:6" ht="15" customHeight="1" x14ac:dyDescent="0.3">
      <c r="A32" s="40">
        <v>29</v>
      </c>
      <c r="B32" s="39" t="s">
        <v>87</v>
      </c>
      <c r="C32" s="39" t="s">
        <v>86</v>
      </c>
      <c r="D32" s="39">
        <v>28</v>
      </c>
      <c r="E32" s="39" t="s">
        <v>102</v>
      </c>
      <c r="F32" s="41">
        <v>0</v>
      </c>
    </row>
    <row r="33" spans="1:6" ht="15" customHeight="1" x14ac:dyDescent="0.3">
      <c r="A33" s="40">
        <v>30</v>
      </c>
      <c r="B33" s="39" t="s">
        <v>59</v>
      </c>
      <c r="C33" s="39" t="s">
        <v>58</v>
      </c>
      <c r="D33" s="39">
        <v>53</v>
      </c>
      <c r="E33" s="39" t="s">
        <v>120</v>
      </c>
      <c r="F33" s="41">
        <v>0</v>
      </c>
    </row>
    <row r="34" spans="1:6" ht="15" customHeight="1" x14ac:dyDescent="0.3">
      <c r="A34" s="40">
        <v>31</v>
      </c>
      <c r="B34" s="39" t="s">
        <v>59</v>
      </c>
      <c r="C34" s="39" t="s">
        <v>88</v>
      </c>
      <c r="D34" s="39">
        <v>22</v>
      </c>
      <c r="E34" s="39" t="s">
        <v>120</v>
      </c>
      <c r="F34" s="41">
        <v>0</v>
      </c>
    </row>
    <row r="35" spans="1:6" ht="15" customHeight="1" x14ac:dyDescent="0.3">
      <c r="A35" s="40">
        <v>32</v>
      </c>
      <c r="B35" s="39" t="s">
        <v>59</v>
      </c>
      <c r="C35" s="39" t="s">
        <v>76</v>
      </c>
      <c r="D35" s="39">
        <v>20</v>
      </c>
      <c r="E35" s="39" t="s">
        <v>120</v>
      </c>
      <c r="F35" s="41">
        <v>1</v>
      </c>
    </row>
    <row r="36" spans="1:6" ht="15" customHeight="1" x14ac:dyDescent="0.3">
      <c r="A36" s="40">
        <v>33</v>
      </c>
      <c r="B36" s="39" t="s">
        <v>39</v>
      </c>
      <c r="C36" s="39" t="s">
        <v>38</v>
      </c>
      <c r="D36" s="39">
        <v>50</v>
      </c>
      <c r="E36" s="39" t="s">
        <v>140</v>
      </c>
      <c r="F36" s="41">
        <v>1</v>
      </c>
    </row>
    <row r="37" spans="1:6" ht="15" customHeight="1" x14ac:dyDescent="0.3">
      <c r="A37" s="40">
        <v>34</v>
      </c>
      <c r="B37" s="39" t="s">
        <v>43</v>
      </c>
      <c r="C37" s="39" t="s">
        <v>42</v>
      </c>
      <c r="D37" s="39">
        <v>19</v>
      </c>
      <c r="E37" s="39" t="s">
        <v>141</v>
      </c>
      <c r="F37" s="41">
        <v>0</v>
      </c>
    </row>
    <row r="38" spans="1:6" ht="15" customHeight="1" x14ac:dyDescent="0.3">
      <c r="A38" s="40">
        <v>35</v>
      </c>
      <c r="B38" s="39" t="s">
        <v>49</v>
      </c>
      <c r="C38" s="39" t="s">
        <v>48</v>
      </c>
      <c r="D38" s="39">
        <v>48</v>
      </c>
      <c r="E38" s="39" t="s">
        <v>122</v>
      </c>
      <c r="F38" s="41">
        <v>0</v>
      </c>
    </row>
    <row r="39" spans="1:6" ht="15" customHeight="1" x14ac:dyDescent="0.3">
      <c r="A39" s="40">
        <v>36</v>
      </c>
      <c r="B39" s="39" t="s">
        <v>82</v>
      </c>
      <c r="C39" s="39" t="s">
        <v>81</v>
      </c>
      <c r="D39" s="39">
        <v>24</v>
      </c>
      <c r="E39" s="39" t="s">
        <v>142</v>
      </c>
      <c r="F39" s="41">
        <v>4</v>
      </c>
    </row>
    <row r="40" spans="1:6" ht="15" customHeight="1" x14ac:dyDescent="0.3">
      <c r="A40" s="40">
        <v>37</v>
      </c>
      <c r="B40" s="39" t="s">
        <v>89</v>
      </c>
      <c r="C40" s="39" t="s">
        <v>88</v>
      </c>
      <c r="D40" s="39">
        <v>42</v>
      </c>
      <c r="E40" s="39" t="s">
        <v>122</v>
      </c>
      <c r="F40" s="41">
        <v>0</v>
      </c>
    </row>
    <row r="41" spans="1:6" ht="15" customHeight="1" x14ac:dyDescent="0.3">
      <c r="A41" s="40">
        <v>38</v>
      </c>
      <c r="B41" s="39" t="s">
        <v>45</v>
      </c>
      <c r="C41" s="39" t="s">
        <v>44</v>
      </c>
      <c r="D41" s="39">
        <v>51</v>
      </c>
      <c r="E41" s="39" t="s">
        <v>143</v>
      </c>
      <c r="F41" s="41">
        <v>0</v>
      </c>
    </row>
    <row r="42" spans="1:6" ht="15" customHeight="1" x14ac:dyDescent="0.3">
      <c r="A42" s="40">
        <v>39</v>
      </c>
      <c r="B42" s="39" t="s">
        <v>144</v>
      </c>
      <c r="C42" s="39" t="s">
        <v>145</v>
      </c>
      <c r="D42" s="39">
        <v>20</v>
      </c>
      <c r="E42" s="39" t="s">
        <v>146</v>
      </c>
      <c r="F42" s="41">
        <v>0</v>
      </c>
    </row>
    <row r="43" spans="1:6" ht="15" customHeight="1" x14ac:dyDescent="0.3">
      <c r="A43" s="40">
        <v>40</v>
      </c>
      <c r="B43" s="39" t="s">
        <v>80</v>
      </c>
      <c r="C43" s="39" t="s">
        <v>85</v>
      </c>
      <c r="D43" s="39">
        <v>77</v>
      </c>
      <c r="E43" s="39" t="s">
        <v>109</v>
      </c>
      <c r="F43" s="41">
        <v>0</v>
      </c>
    </row>
    <row r="44" spans="1:6" ht="15" customHeight="1" x14ac:dyDescent="0.3">
      <c r="A44" s="40">
        <v>41</v>
      </c>
      <c r="B44" s="39" t="s">
        <v>80</v>
      </c>
      <c r="C44" s="39" t="s">
        <v>79</v>
      </c>
      <c r="D44" s="39">
        <v>45</v>
      </c>
      <c r="E44" s="39" t="s">
        <v>109</v>
      </c>
      <c r="F44" s="41">
        <v>0</v>
      </c>
    </row>
    <row r="45" spans="1:6" ht="15" customHeight="1" x14ac:dyDescent="0.3">
      <c r="A45" s="40">
        <v>42</v>
      </c>
      <c r="B45" s="39" t="s">
        <v>78</v>
      </c>
      <c r="C45" s="39" t="s">
        <v>77</v>
      </c>
      <c r="D45" s="39">
        <v>36</v>
      </c>
      <c r="E45" s="39" t="s">
        <v>147</v>
      </c>
      <c r="F45" s="41">
        <v>1</v>
      </c>
    </row>
    <row r="46" spans="1:6" ht="15" customHeight="1" x14ac:dyDescent="0.3">
      <c r="A46" s="40">
        <v>43</v>
      </c>
      <c r="B46" s="39" t="s">
        <v>69</v>
      </c>
      <c r="C46" s="39" t="s">
        <v>68</v>
      </c>
      <c r="D46" s="39">
        <v>34</v>
      </c>
      <c r="E46" s="39" t="s">
        <v>120</v>
      </c>
      <c r="F46" s="41">
        <v>3</v>
      </c>
    </row>
    <row r="47" spans="1:6" ht="15" customHeight="1" x14ac:dyDescent="0.3">
      <c r="A47" s="40">
        <v>44</v>
      </c>
      <c r="B47" s="39" t="s">
        <v>148</v>
      </c>
      <c r="C47" s="39" t="s">
        <v>83</v>
      </c>
      <c r="D47" s="39">
        <v>52</v>
      </c>
      <c r="E47" s="39" t="s">
        <v>142</v>
      </c>
      <c r="F47" s="41">
        <v>0</v>
      </c>
    </row>
    <row r="48" spans="1:6" ht="15" customHeight="1" x14ac:dyDescent="0.3">
      <c r="A48" s="40">
        <v>45</v>
      </c>
      <c r="B48" s="39" t="s">
        <v>149</v>
      </c>
      <c r="C48" s="39" t="s">
        <v>81</v>
      </c>
      <c r="D48" s="39">
        <v>31</v>
      </c>
      <c r="E48" s="39" t="s">
        <v>150</v>
      </c>
      <c r="F48" s="41">
        <v>0</v>
      </c>
    </row>
    <row r="49" spans="1:6" ht="15" customHeight="1" x14ac:dyDescent="0.3">
      <c r="A49" s="40">
        <v>46</v>
      </c>
      <c r="B49" s="39" t="s">
        <v>151</v>
      </c>
      <c r="C49" s="39" t="s">
        <v>152</v>
      </c>
      <c r="D49" s="39">
        <v>21</v>
      </c>
      <c r="E49" s="39" t="s">
        <v>120</v>
      </c>
      <c r="F49" s="41">
        <v>0</v>
      </c>
    </row>
    <row r="50" spans="1:6" ht="15" customHeight="1" x14ac:dyDescent="0.3">
      <c r="A50" s="40">
        <v>47</v>
      </c>
      <c r="B50" s="39" t="s">
        <v>153</v>
      </c>
      <c r="C50" s="39" t="s">
        <v>17</v>
      </c>
      <c r="D50" s="39">
        <v>34</v>
      </c>
      <c r="E50" s="39" t="s">
        <v>122</v>
      </c>
      <c r="F50" s="41">
        <v>0</v>
      </c>
    </row>
    <row r="51" spans="1:6" ht="15" customHeight="1" x14ac:dyDescent="0.3">
      <c r="A51" s="40">
        <v>48</v>
      </c>
      <c r="B51" s="39" t="s">
        <v>154</v>
      </c>
      <c r="C51" s="39" t="s">
        <v>61</v>
      </c>
      <c r="D51" s="39">
        <v>64</v>
      </c>
      <c r="E51" s="39" t="s">
        <v>100</v>
      </c>
      <c r="F51" s="41">
        <v>0</v>
      </c>
    </row>
    <row r="52" spans="1:6" ht="15" customHeight="1" x14ac:dyDescent="0.3">
      <c r="A52" s="40">
        <v>49</v>
      </c>
      <c r="B52" s="39" t="s">
        <v>155</v>
      </c>
      <c r="C52" s="39" t="s">
        <v>40</v>
      </c>
      <c r="D52" s="39">
        <v>28</v>
      </c>
      <c r="E52" s="39" t="s">
        <v>120</v>
      </c>
      <c r="F52" s="41">
        <v>0</v>
      </c>
    </row>
    <row r="53" spans="1:6" ht="15" customHeight="1" x14ac:dyDescent="0.3">
      <c r="A53" s="40">
        <v>50</v>
      </c>
      <c r="B53" s="39" t="s">
        <v>156</v>
      </c>
      <c r="C53" s="39" t="s">
        <v>157</v>
      </c>
      <c r="D53" s="39">
        <v>60</v>
      </c>
      <c r="E53" s="39" t="s">
        <v>120</v>
      </c>
      <c r="F53" s="41">
        <v>0</v>
      </c>
    </row>
    <row r="54" spans="1:6" ht="15" customHeight="1" x14ac:dyDescent="0.3">
      <c r="A54" s="40">
        <v>51</v>
      </c>
      <c r="B54" s="39" t="s">
        <v>41</v>
      </c>
      <c r="C54" s="39" t="s">
        <v>40</v>
      </c>
      <c r="D54" s="39">
        <v>43</v>
      </c>
      <c r="E54" s="39" t="s">
        <v>102</v>
      </c>
      <c r="F54" s="41">
        <v>0</v>
      </c>
    </row>
    <row r="55" spans="1:6" ht="15" customHeight="1" x14ac:dyDescent="0.3">
      <c r="A55" s="40">
        <v>52</v>
      </c>
      <c r="B55" s="39" t="s">
        <v>63</v>
      </c>
      <c r="C55" s="39" t="s">
        <v>62</v>
      </c>
      <c r="D55" s="39">
        <v>36</v>
      </c>
      <c r="E55" s="39" t="s">
        <v>158</v>
      </c>
      <c r="F55" s="41">
        <v>0</v>
      </c>
    </row>
    <row r="56" spans="1:6" ht="15" customHeight="1" x14ac:dyDescent="0.3">
      <c r="A56" s="40">
        <v>53</v>
      </c>
      <c r="B56" s="39" t="s">
        <v>55</v>
      </c>
      <c r="C56" s="39" t="s">
        <v>54</v>
      </c>
      <c r="D56" s="39">
        <v>30</v>
      </c>
      <c r="E56" s="39" t="s">
        <v>109</v>
      </c>
      <c r="F56" s="41">
        <v>0</v>
      </c>
    </row>
    <row r="57" spans="1:6" ht="15" customHeight="1" thickBot="1" x14ac:dyDescent="0.35">
      <c r="A57" s="42">
        <v>54</v>
      </c>
      <c r="B57" s="43" t="s">
        <v>159</v>
      </c>
      <c r="C57" s="43" t="s">
        <v>160</v>
      </c>
      <c r="D57" s="43">
        <v>27</v>
      </c>
      <c r="E57" s="43" t="s">
        <v>121</v>
      </c>
      <c r="F57" s="44">
        <v>0</v>
      </c>
    </row>
    <row r="59" spans="1:6" ht="15" customHeight="1" x14ac:dyDescent="0.3">
      <c r="A59" s="100" t="str">
        <f>"erstellt am:    "</f>
        <v xml:space="preserve">erstellt am:    </v>
      </c>
      <c r="B59" s="100"/>
      <c r="C59" s="34">
        <f ca="1">TODAY()</f>
        <v>45499</v>
      </c>
    </row>
  </sheetData>
  <mergeCells count="2">
    <mergeCell ref="A1:J1"/>
    <mergeCell ref="A59:B59"/>
  </mergeCells>
  <conditionalFormatting sqref="A4:F57">
    <cfRule type="expression" dxfId="0" priority="1">
      <formula>$F4&gt;=1</formula>
    </cfRule>
  </conditionalFormatting>
  <pageMargins left="0.7" right="0.7" top="0.78740157499999996" bottom="0.78740157499999996" header="0.3" footer="0.3"/>
  <pageSetup paperSize="9" scale="72" orientation="portrait" r:id="rId1"/>
  <ignoredErrors>
    <ignoredError sqref="I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Lehrgangsübersicht</vt:lpstr>
      <vt:lpstr>Spieleübersicht</vt:lpstr>
      <vt:lpstr>Patenübersicht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Münkewarf</dc:creator>
  <cp:lastModifiedBy>Matthias Münkewarf</cp:lastModifiedBy>
  <cp:lastPrinted>2024-07-26T14:12:15Z</cp:lastPrinted>
  <dcterms:created xsi:type="dcterms:W3CDTF">2024-07-04T06:36:39Z</dcterms:created>
  <dcterms:modified xsi:type="dcterms:W3CDTF">2024-07-26T14:12:35Z</dcterms:modified>
</cp:coreProperties>
</file>