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\Downloads\"/>
    </mc:Choice>
  </mc:AlternateContent>
  <xr:revisionPtr revIDLastSave="0" documentId="13_ncr:1_{0AE272DB-8AED-4F90-A388-0A51D5B2E61F}" xr6:coauthVersionLast="47" xr6:coauthVersionMax="47" xr10:uidLastSave="{00000000-0000-0000-0000-000000000000}"/>
  <bookViews>
    <workbookView xWindow="-120" yWindow="-120" windowWidth="29040" windowHeight="15840" xr2:uid="{ED342D9C-389C-4B62-8035-472C0B175183}"/>
  </bookViews>
  <sheets>
    <sheet name="Lehrgangsübersicht" sheetId="1" r:id="rId1"/>
    <sheet name="Spieleübersicht" sheetId="2" r:id="rId2"/>
    <sheet name="Patenübersic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E4" i="1"/>
  <c r="I4" i="3"/>
  <c r="J4" i="3" s="1"/>
  <c r="I6" i="3"/>
  <c r="J6" i="3" s="1"/>
  <c r="A59" i="3"/>
  <c r="C59" i="3"/>
  <c r="B47" i="2"/>
  <c r="A47" i="2"/>
  <c r="B25" i="1"/>
  <c r="A25" i="1"/>
  <c r="G22" i="1"/>
  <c r="G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I5" i="3" l="1"/>
  <c r="J5" i="3" s="1"/>
</calcChain>
</file>

<file path=xl/sharedStrings.xml><?xml version="1.0" encoding="utf-8"?>
<sst xmlns="http://schemas.openxmlformats.org/spreadsheetml/2006/main" count="565" uniqueCount="220">
  <si>
    <t>Status</t>
  </si>
  <si>
    <t>Nachname</t>
  </si>
  <si>
    <t>Vorname</t>
  </si>
  <si>
    <t>Geburtsdatum</t>
  </si>
  <si>
    <t>Heimatverein</t>
  </si>
  <si>
    <t>DFBnet Freischaltung</t>
  </si>
  <si>
    <t>Talent</t>
  </si>
  <si>
    <t>Patensystem durchlaufen?</t>
  </si>
  <si>
    <t>Übergabe an Pool</t>
  </si>
  <si>
    <t>höchste Qualifikation</t>
  </si>
  <si>
    <t>aktiv</t>
  </si>
  <si>
    <t>vorhanden</t>
  </si>
  <si>
    <t>nein</t>
  </si>
  <si>
    <t>kein Interesse</t>
  </si>
  <si>
    <t>Patrick</t>
  </si>
  <si>
    <t>Thomas</t>
  </si>
  <si>
    <t>nicht aktiv</t>
  </si>
  <si>
    <t>offen</t>
  </si>
  <si>
    <t>Michael</t>
  </si>
  <si>
    <t>Kommentar</t>
  </si>
  <si>
    <t>aktiver SR/Srin</t>
  </si>
  <si>
    <t>nicht aktiver SR/Srin</t>
  </si>
  <si>
    <t>aktiver SR/Srin, aber kein Interesse am Patensystem</t>
  </si>
  <si>
    <t>Alter</t>
  </si>
  <si>
    <t>Spieldatum</t>
  </si>
  <si>
    <t>Bezeichnung</t>
  </si>
  <si>
    <t>statt gefunden</t>
  </si>
  <si>
    <t>Sebastian</t>
  </si>
  <si>
    <t>Herrmann</t>
  </si>
  <si>
    <t>Benjamin</t>
  </si>
  <si>
    <t>Cremer</t>
  </si>
  <si>
    <t>Spielausfall am Spieltag (Spiel bleibt)</t>
  </si>
  <si>
    <t>Meik</t>
  </si>
  <si>
    <t>Niederberghaus</t>
  </si>
  <si>
    <t>Kristian</t>
  </si>
  <si>
    <t>Wehrle</t>
  </si>
  <si>
    <t>Tammo</t>
  </si>
  <si>
    <t>Poppe</t>
  </si>
  <si>
    <t>Heiko</t>
  </si>
  <si>
    <t>Reinsdorf</t>
  </si>
  <si>
    <t>Dominik</t>
  </si>
  <si>
    <t>de Buhr</t>
  </si>
  <si>
    <t>Bernhard</t>
  </si>
  <si>
    <t>Priebe</t>
  </si>
  <si>
    <t>Oliver</t>
  </si>
  <si>
    <t>Haan</t>
  </si>
  <si>
    <t>Uwe</t>
  </si>
  <si>
    <t>Franken</t>
  </si>
  <si>
    <t>Dennis</t>
  </si>
  <si>
    <t>Weyrauch</t>
  </si>
  <si>
    <t>Jelsche</t>
  </si>
  <si>
    <t>Hanken</t>
  </si>
  <si>
    <t>Joachim</t>
  </si>
  <si>
    <t>Münkewarf</t>
  </si>
  <si>
    <t>Lohoff</t>
  </si>
  <si>
    <t>Hinrich</t>
  </si>
  <si>
    <t>Melf</t>
  </si>
  <si>
    <t>Wessels</t>
  </si>
  <si>
    <t>Bernd</t>
  </si>
  <si>
    <t>Hasbach</t>
  </si>
  <si>
    <t>Claus</t>
  </si>
  <si>
    <t>Dirks</t>
  </si>
  <si>
    <t>Waldemar</t>
  </si>
  <si>
    <t>Schwab</t>
  </si>
  <si>
    <t>Jens</t>
  </si>
  <si>
    <t>Goldenstein</t>
  </si>
  <si>
    <t>Sascha</t>
  </si>
  <si>
    <t>Hinderks</t>
  </si>
  <si>
    <t>Susanne</t>
  </si>
  <si>
    <t>Follmann</t>
  </si>
  <si>
    <t>Torben</t>
  </si>
  <si>
    <t>Heiner</t>
  </si>
  <si>
    <t>Schoormann</t>
  </si>
  <si>
    <t>Torsten</t>
  </si>
  <si>
    <t>Schoon</t>
  </si>
  <si>
    <t>Kai</t>
  </si>
  <si>
    <t>Prikker</t>
  </si>
  <si>
    <t>Eric</t>
  </si>
  <si>
    <t>Fleischer</t>
  </si>
  <si>
    <t>Friedrich</t>
  </si>
  <si>
    <t>Felix</t>
  </si>
  <si>
    <t>Martin</t>
  </si>
  <si>
    <t>Matthias</t>
  </si>
  <si>
    <t>Redenius</t>
  </si>
  <si>
    <t>Staffel</t>
  </si>
  <si>
    <t>Anwärter</t>
  </si>
  <si>
    <t>Pate</t>
  </si>
  <si>
    <t>Bemerkung</t>
  </si>
  <si>
    <t>Anzahl</t>
  </si>
  <si>
    <t>Übergabe an Pool:   Zugriff durch alle Ansetzer
1) Patenansetzer teilt die Patenspiele zu.                                                                                                                                                                                                                                                                                        2) nach dem 2 / 3 Patenspiel wird die mögliche Qualifizierung eingetragen.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Jetzt werden dem Neuling 3-5 Spiele gegeben, bevor er als SRA eingeteilt wird.                                                                                                                                                                                                                                                                                                       4) Nach der Einteilung wird der Neuling im System Qualifiziert.</t>
  </si>
  <si>
    <t>Rückgaben</t>
  </si>
  <si>
    <t>erl</t>
  </si>
  <si>
    <t>Bontjer</t>
  </si>
  <si>
    <t>Kevin</t>
  </si>
  <si>
    <t>Neukamperfehn</t>
  </si>
  <si>
    <t>Borufka</t>
  </si>
  <si>
    <t>Norden</t>
  </si>
  <si>
    <t>Brandt</t>
  </si>
  <si>
    <t>Rhauderfehn</t>
  </si>
  <si>
    <t>Cipolla</t>
  </si>
  <si>
    <t>Alessandro</t>
  </si>
  <si>
    <t>Aurich</t>
  </si>
  <si>
    <t>Daniel</t>
  </si>
  <si>
    <t>Wiesmoor</t>
  </si>
  <si>
    <t>Wittmund</t>
  </si>
  <si>
    <t>Helge</t>
  </si>
  <si>
    <t>Ihlow</t>
  </si>
  <si>
    <t>Eggesiecker</t>
  </si>
  <si>
    <t>Alexander</t>
  </si>
  <si>
    <t>Emden - Zentrum</t>
  </si>
  <si>
    <t>Eickelmann</t>
  </si>
  <si>
    <t>Ingo</t>
  </si>
  <si>
    <t>Barßel</t>
  </si>
  <si>
    <t>Krummhörn</t>
  </si>
  <si>
    <t>Leer</t>
  </si>
  <si>
    <t>Filsum</t>
  </si>
  <si>
    <t>Südbrookmerland</t>
  </si>
  <si>
    <t>Heeren</t>
  </si>
  <si>
    <t>Manuel</t>
  </si>
  <si>
    <t>Dornum</t>
  </si>
  <si>
    <t>Hibbeler</t>
  </si>
  <si>
    <t>Rico</t>
  </si>
  <si>
    <t>Weener</t>
  </si>
  <si>
    <t>Hörig</t>
  </si>
  <si>
    <t>Frank</t>
  </si>
  <si>
    <t>Hokema</t>
  </si>
  <si>
    <t>Holger</t>
  </si>
  <si>
    <t>Janßen</t>
  </si>
  <si>
    <t>Jendrik</t>
  </si>
  <si>
    <t>Emden - Borssum</t>
  </si>
  <si>
    <t>Klabe</t>
  </si>
  <si>
    <t>Kuiper</t>
  </si>
  <si>
    <t>Rik</t>
  </si>
  <si>
    <t>Westoverledingen</t>
  </si>
  <si>
    <t>Rechtsupweg</t>
  </si>
  <si>
    <t>Jever</t>
  </si>
  <si>
    <t>Moormerland</t>
  </si>
  <si>
    <t>Schweindorf</t>
  </si>
  <si>
    <t>Rieper</t>
  </si>
  <si>
    <t>Hauke-Christian</t>
  </si>
  <si>
    <t>Emden - Constatia</t>
  </si>
  <si>
    <t>Großefehn</t>
  </si>
  <si>
    <t>Schwarz</t>
  </si>
  <si>
    <t>Steffens</t>
  </si>
  <si>
    <t>Saterland</t>
  </si>
  <si>
    <t>Träger</t>
  </si>
  <si>
    <t>Enno Johannes</t>
  </si>
  <si>
    <t>Uden</t>
  </si>
  <si>
    <t>Van Der Schüür</t>
  </si>
  <si>
    <t>Van Vügt</t>
  </si>
  <si>
    <t>Vry</t>
  </si>
  <si>
    <t>Johann</t>
  </si>
  <si>
    <t>Bunde</t>
  </si>
  <si>
    <t>Wilhelms</t>
  </si>
  <si>
    <t>Jan-Ole</t>
  </si>
  <si>
    <t>Pos</t>
  </si>
  <si>
    <t>Wohnort</t>
  </si>
  <si>
    <t>Einsätze</t>
  </si>
  <si>
    <t>&gt;5</t>
  </si>
  <si>
    <t>&lt;=5</t>
  </si>
  <si>
    <t>%- Anteil</t>
  </si>
  <si>
    <t>SC Dunum</t>
  </si>
  <si>
    <t>CJ-Kl</t>
  </si>
  <si>
    <t>SV Wallinghausen</t>
  </si>
  <si>
    <t>H-2Kk</t>
  </si>
  <si>
    <t>F-Kl</t>
  </si>
  <si>
    <t>AJ-Kl</t>
  </si>
  <si>
    <t>Andre</t>
  </si>
  <si>
    <t>Götz</t>
  </si>
  <si>
    <t>Jonas</t>
  </si>
  <si>
    <t>Janssen</t>
  </si>
  <si>
    <t>SV Leybucht</t>
  </si>
  <si>
    <t>JFV Leer</t>
  </si>
  <si>
    <t>CJ-KFs</t>
  </si>
  <si>
    <t>CJ-KPo</t>
  </si>
  <si>
    <t>CJ-2Kk</t>
  </si>
  <si>
    <t>BJ-2Kk</t>
  </si>
  <si>
    <t>AJ-1Kk</t>
  </si>
  <si>
    <t>CJ-1Kk</t>
  </si>
  <si>
    <t>BJ-KFs</t>
  </si>
  <si>
    <t>Anwärterlehrgang Online 2.0 [Sommer 2024]  Prüfungsdatum: 08.07.2024</t>
  </si>
  <si>
    <t>Bents</t>
  </si>
  <si>
    <t>Lena</t>
  </si>
  <si>
    <t>Bratke</t>
  </si>
  <si>
    <t>Fabian</t>
  </si>
  <si>
    <t>BSC Burhafe</t>
  </si>
  <si>
    <t>Claassen</t>
  </si>
  <si>
    <t>SV Blomberg Neuschoo</t>
  </si>
  <si>
    <t>Coordes</t>
  </si>
  <si>
    <t>H-3Kk</t>
  </si>
  <si>
    <t>Daniels</t>
  </si>
  <si>
    <t>Phil</t>
  </si>
  <si>
    <t>SV Frisia Brinkum</t>
  </si>
  <si>
    <t>Engraf</t>
  </si>
  <si>
    <t>Nico</t>
  </si>
  <si>
    <t>VFL Viktoria Flachsmeer</t>
  </si>
  <si>
    <t>Evers</t>
  </si>
  <si>
    <t>Ole</t>
  </si>
  <si>
    <t>Tura 07 Westrhaudderfehn</t>
  </si>
  <si>
    <t>Heye</t>
  </si>
  <si>
    <t>Hag Chikhmous</t>
  </si>
  <si>
    <t>Aldar</t>
  </si>
  <si>
    <t>Markus</t>
  </si>
  <si>
    <t>TUS Holthusen</t>
  </si>
  <si>
    <t>Kramer</t>
  </si>
  <si>
    <t>Keno</t>
  </si>
  <si>
    <t>SC Rhauderfehn</t>
  </si>
  <si>
    <t>Morbach</t>
  </si>
  <si>
    <t>Lea-Marie</t>
  </si>
  <si>
    <t>Schmidt</t>
  </si>
  <si>
    <t>Bernd Alwin</t>
  </si>
  <si>
    <t>FC Frisia Völlnerkönigsfehn</t>
  </si>
  <si>
    <t>Suhlmann</t>
  </si>
  <si>
    <t>Stefan</t>
  </si>
  <si>
    <t>TUS Weener</t>
  </si>
  <si>
    <t>van Essen</t>
  </si>
  <si>
    <t>Julian</t>
  </si>
  <si>
    <t>abgemeldet aufgrund von Zeitmangel</t>
  </si>
  <si>
    <t>reaktivierter SR</t>
  </si>
  <si>
    <t>DJ-KPo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</si>
</sst>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FA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2" xfId="0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43" xfId="0" applyFill="1" applyBorder="1" applyAlignment="1">
      <alignment horizontal="center" vertical="center"/>
    </xf>
    <xf numFmtId="0" fontId="4" fillId="0" borderId="28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14" fontId="0" fillId="0" borderId="44" xfId="0" applyNumberFormat="1" applyBorder="1" applyAlignment="1">
      <alignment horizontal="center"/>
    </xf>
    <xf numFmtId="0" fontId="0" fillId="7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2">
    <cellStyle name="Prozent" xfId="1" builtinId="5"/>
    <cellStyle name="Standard" xfId="0" builtinId="0"/>
  </cellStyles>
  <dxfs count="21">
    <dxf>
      <fill>
        <patternFill>
          <bgColor rgb="FF92D050"/>
        </patternFill>
      </fill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662A-E7C9-45DC-A0A2-73EE93898F86}">
  <sheetPr>
    <pageSetUpPr fitToPage="1"/>
  </sheetPr>
  <dimension ref="A1:M25"/>
  <sheetViews>
    <sheetView tabSelected="1" workbookViewId="0">
      <selection activeCell="G19" sqref="G19"/>
    </sheetView>
  </sheetViews>
  <sheetFormatPr baseColWidth="10" defaultRowHeight="15" x14ac:dyDescent="0.25"/>
  <cols>
    <col min="1" max="1" width="12.5703125" bestFit="1" customWidth="1"/>
    <col min="2" max="3" width="15.7109375" customWidth="1"/>
    <col min="4" max="4" width="13.85546875" bestFit="1" customWidth="1"/>
    <col min="5" max="5" width="5.42578125" bestFit="1" customWidth="1"/>
    <col min="6" max="6" width="23" bestFit="1" customWidth="1"/>
    <col min="7" max="7" width="10.85546875" bestFit="1" customWidth="1"/>
    <col min="8" max="8" width="12.85546875" bestFit="1" customWidth="1"/>
    <col min="9" max="9" width="6.5703125" bestFit="1" customWidth="1"/>
    <col min="10" max="10" width="12.42578125" customWidth="1"/>
    <col min="11" max="11" width="10" bestFit="1" customWidth="1"/>
    <col min="12" max="12" width="12.7109375" bestFit="1" customWidth="1"/>
    <col min="13" max="13" width="54.85546875" bestFit="1" customWidth="1"/>
  </cols>
  <sheetData>
    <row r="1" spans="1:13" x14ac:dyDescent="0.25">
      <c r="A1" s="77" t="s">
        <v>180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3" s="8" customFormat="1" ht="28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23</v>
      </c>
      <c r="F3" s="1" t="s">
        <v>4</v>
      </c>
      <c r="G3" s="1" t="s">
        <v>90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19</v>
      </c>
    </row>
    <row r="4" spans="1:13" x14ac:dyDescent="0.25">
      <c r="A4" s="42" t="s">
        <v>16</v>
      </c>
      <c r="B4" s="3" t="s">
        <v>181</v>
      </c>
      <c r="C4" s="3" t="s">
        <v>182</v>
      </c>
      <c r="D4" s="4">
        <v>39053</v>
      </c>
      <c r="E4" s="3">
        <f ca="1">YEAR(TODAY()-D4)-1900</f>
        <v>18</v>
      </c>
      <c r="F4" s="3" t="s">
        <v>171</v>
      </c>
      <c r="G4" s="21">
        <v>5</v>
      </c>
      <c r="H4" s="23" t="s">
        <v>11</v>
      </c>
      <c r="I4" s="21"/>
      <c r="J4" s="5" t="s">
        <v>12</v>
      </c>
      <c r="K4" s="5" t="s">
        <v>17</v>
      </c>
      <c r="L4" s="5" t="s">
        <v>17</v>
      </c>
      <c r="M4" s="9" t="s">
        <v>217</v>
      </c>
    </row>
    <row r="5" spans="1:13" x14ac:dyDescent="0.25">
      <c r="A5" s="2" t="s">
        <v>10</v>
      </c>
      <c r="B5" s="3" t="s">
        <v>183</v>
      </c>
      <c r="C5" s="3" t="s">
        <v>184</v>
      </c>
      <c r="D5" s="4">
        <v>32581</v>
      </c>
      <c r="E5" s="3">
        <f t="shared" ref="E5:E18" ca="1" si="0">YEAR(TODAY()-D5)-1900</f>
        <v>35</v>
      </c>
      <c r="F5" s="3" t="s">
        <v>185</v>
      </c>
      <c r="G5" s="3">
        <v>1</v>
      </c>
      <c r="H5" s="23" t="s">
        <v>11</v>
      </c>
      <c r="I5" s="21"/>
      <c r="J5" s="22">
        <v>45547</v>
      </c>
      <c r="K5" s="23" t="s">
        <v>91</v>
      </c>
      <c r="L5" s="2" t="s">
        <v>164</v>
      </c>
      <c r="M5" s="9"/>
    </row>
    <row r="6" spans="1:13" x14ac:dyDescent="0.25">
      <c r="A6" s="2" t="s">
        <v>10</v>
      </c>
      <c r="B6" s="3" t="s">
        <v>186</v>
      </c>
      <c r="C6" s="3" t="s">
        <v>169</v>
      </c>
      <c r="D6" s="4">
        <v>38301</v>
      </c>
      <c r="E6" s="3">
        <f t="shared" ca="1" si="0"/>
        <v>20</v>
      </c>
      <c r="F6" s="3" t="s">
        <v>187</v>
      </c>
      <c r="G6" s="89">
        <v>0</v>
      </c>
      <c r="H6" s="23" t="s">
        <v>11</v>
      </c>
      <c r="I6" s="21"/>
      <c r="J6" s="22">
        <v>45527</v>
      </c>
      <c r="K6" s="23" t="s">
        <v>91</v>
      </c>
      <c r="L6" s="2" t="s">
        <v>166</v>
      </c>
      <c r="M6" s="9"/>
    </row>
    <row r="7" spans="1:13" x14ac:dyDescent="0.25">
      <c r="A7" s="2" t="s">
        <v>10</v>
      </c>
      <c r="B7" s="3" t="s">
        <v>188</v>
      </c>
      <c r="C7" s="3" t="s">
        <v>167</v>
      </c>
      <c r="D7" s="4">
        <v>35551</v>
      </c>
      <c r="E7" s="3">
        <f t="shared" ca="1" si="0"/>
        <v>27</v>
      </c>
      <c r="F7" s="3" t="s">
        <v>185</v>
      </c>
      <c r="G7" s="3">
        <v>0</v>
      </c>
      <c r="H7" s="23" t="s">
        <v>11</v>
      </c>
      <c r="I7" s="21"/>
      <c r="J7" s="22">
        <v>45538</v>
      </c>
      <c r="K7" s="23" t="s">
        <v>91</v>
      </c>
      <c r="L7" s="2" t="s">
        <v>189</v>
      </c>
      <c r="M7" s="7"/>
    </row>
    <row r="8" spans="1:13" x14ac:dyDescent="0.25">
      <c r="A8" s="2" t="s">
        <v>10</v>
      </c>
      <c r="B8" s="3" t="s">
        <v>190</v>
      </c>
      <c r="C8" s="3" t="s">
        <v>191</v>
      </c>
      <c r="D8" s="4">
        <v>37184</v>
      </c>
      <c r="E8" s="3">
        <f t="shared" ca="1" si="0"/>
        <v>23</v>
      </c>
      <c r="F8" s="3" t="s">
        <v>192</v>
      </c>
      <c r="G8" s="3">
        <v>1</v>
      </c>
      <c r="H8" s="23" t="s">
        <v>11</v>
      </c>
      <c r="I8" s="21"/>
      <c r="J8" s="22">
        <v>45542</v>
      </c>
      <c r="K8" s="23" t="s">
        <v>91</v>
      </c>
      <c r="L8" s="2" t="s">
        <v>166</v>
      </c>
      <c r="M8" s="9"/>
    </row>
    <row r="9" spans="1:13" x14ac:dyDescent="0.25">
      <c r="A9" s="2" t="s">
        <v>10</v>
      </c>
      <c r="B9" s="3" t="s">
        <v>193</v>
      </c>
      <c r="C9" s="3" t="s">
        <v>194</v>
      </c>
      <c r="D9" s="4">
        <v>29683</v>
      </c>
      <c r="E9" s="3">
        <f t="shared" ca="1" si="0"/>
        <v>43</v>
      </c>
      <c r="F9" s="3" t="s">
        <v>195</v>
      </c>
      <c r="G9" s="3">
        <v>0</v>
      </c>
      <c r="H9" s="23" t="s">
        <v>11</v>
      </c>
      <c r="I9" s="21"/>
      <c r="J9" s="22">
        <v>45556</v>
      </c>
      <c r="K9" s="23" t="s">
        <v>91</v>
      </c>
      <c r="L9" s="2" t="s">
        <v>164</v>
      </c>
      <c r="M9" s="7"/>
    </row>
    <row r="10" spans="1:13" x14ac:dyDescent="0.25">
      <c r="A10" s="2" t="s">
        <v>10</v>
      </c>
      <c r="B10" s="3" t="s">
        <v>196</v>
      </c>
      <c r="C10" s="3" t="s">
        <v>197</v>
      </c>
      <c r="D10" s="4">
        <v>39151</v>
      </c>
      <c r="E10" s="3">
        <f t="shared" ca="1" si="0"/>
        <v>17</v>
      </c>
      <c r="F10" s="3" t="s">
        <v>198</v>
      </c>
      <c r="G10" s="3">
        <v>0</v>
      </c>
      <c r="H10" s="23" t="s">
        <v>11</v>
      </c>
      <c r="I10" s="21"/>
      <c r="J10" s="22">
        <v>45542</v>
      </c>
      <c r="K10" s="23" t="s">
        <v>91</v>
      </c>
      <c r="L10" s="2" t="s">
        <v>165</v>
      </c>
      <c r="M10" s="9"/>
    </row>
    <row r="11" spans="1:13" x14ac:dyDescent="0.25">
      <c r="A11" s="41" t="s">
        <v>10</v>
      </c>
      <c r="B11" s="3" t="s">
        <v>168</v>
      </c>
      <c r="C11" s="3" t="s">
        <v>199</v>
      </c>
      <c r="D11" s="4">
        <v>39168</v>
      </c>
      <c r="E11" s="3">
        <f t="shared" ca="1" si="0"/>
        <v>17</v>
      </c>
      <c r="F11" s="3" t="s">
        <v>163</v>
      </c>
      <c r="G11" s="3">
        <v>1</v>
      </c>
      <c r="H11" s="23" t="s">
        <v>11</v>
      </c>
      <c r="I11" s="21"/>
      <c r="J11" s="22">
        <v>45537</v>
      </c>
      <c r="K11" s="23" t="s">
        <v>91</v>
      </c>
      <c r="L11" s="2" t="s">
        <v>165</v>
      </c>
      <c r="M11" s="43"/>
    </row>
    <row r="12" spans="1:13" x14ac:dyDescent="0.25">
      <c r="A12" s="41" t="s">
        <v>10</v>
      </c>
      <c r="B12" s="3" t="s">
        <v>200</v>
      </c>
      <c r="C12" s="3" t="s">
        <v>201</v>
      </c>
      <c r="D12" s="4">
        <v>39894</v>
      </c>
      <c r="E12" s="3">
        <f t="shared" ca="1" si="0"/>
        <v>15</v>
      </c>
      <c r="F12" s="3" t="s">
        <v>172</v>
      </c>
      <c r="G12" s="3">
        <v>0</v>
      </c>
      <c r="H12" s="23" t="s">
        <v>11</v>
      </c>
      <c r="I12" s="21"/>
      <c r="J12" s="22">
        <v>45548</v>
      </c>
      <c r="K12" s="23" t="s">
        <v>91</v>
      </c>
      <c r="L12" s="2" t="s">
        <v>162</v>
      </c>
      <c r="M12" s="9"/>
    </row>
    <row r="13" spans="1:13" x14ac:dyDescent="0.25">
      <c r="A13" s="41" t="s">
        <v>10</v>
      </c>
      <c r="B13" s="3" t="s">
        <v>170</v>
      </c>
      <c r="C13" s="3" t="s">
        <v>202</v>
      </c>
      <c r="D13" s="4">
        <v>31776</v>
      </c>
      <c r="E13" s="3">
        <f t="shared" ca="1" si="0"/>
        <v>38</v>
      </c>
      <c r="F13" s="3" t="s">
        <v>203</v>
      </c>
      <c r="G13" s="3">
        <v>3</v>
      </c>
      <c r="H13" s="23" t="s">
        <v>11</v>
      </c>
      <c r="I13" s="21"/>
      <c r="J13" s="22">
        <v>45555</v>
      </c>
      <c r="K13" s="23" t="s">
        <v>91</v>
      </c>
      <c r="L13" s="2" t="s">
        <v>164</v>
      </c>
      <c r="M13" s="9"/>
    </row>
    <row r="14" spans="1:13" x14ac:dyDescent="0.25">
      <c r="A14" s="41" t="s">
        <v>10</v>
      </c>
      <c r="B14" s="3" t="s">
        <v>204</v>
      </c>
      <c r="C14" s="3" t="s">
        <v>205</v>
      </c>
      <c r="D14" s="4">
        <v>35244</v>
      </c>
      <c r="E14" s="3">
        <f t="shared" ca="1" si="0"/>
        <v>28</v>
      </c>
      <c r="F14" s="3" t="s">
        <v>206</v>
      </c>
      <c r="G14" s="3">
        <v>1</v>
      </c>
      <c r="H14" s="23" t="s">
        <v>11</v>
      </c>
      <c r="I14" s="21"/>
      <c r="J14" s="22">
        <v>45530</v>
      </c>
      <c r="K14" s="23" t="s">
        <v>91</v>
      </c>
      <c r="L14" s="2" t="s">
        <v>166</v>
      </c>
      <c r="M14" s="9"/>
    </row>
    <row r="15" spans="1:13" x14ac:dyDescent="0.25">
      <c r="A15" s="23" t="s">
        <v>10</v>
      </c>
      <c r="B15" s="3" t="s">
        <v>207</v>
      </c>
      <c r="C15" s="3" t="s">
        <v>208</v>
      </c>
      <c r="D15" s="4">
        <v>40019</v>
      </c>
      <c r="E15" s="3">
        <f t="shared" ca="1" si="0"/>
        <v>15</v>
      </c>
      <c r="F15" s="3" t="s">
        <v>171</v>
      </c>
      <c r="G15" s="3">
        <v>6</v>
      </c>
      <c r="H15" s="23" t="s">
        <v>11</v>
      </c>
      <c r="I15" s="21"/>
      <c r="J15" s="22">
        <v>45539</v>
      </c>
      <c r="K15" s="23" t="s">
        <v>91</v>
      </c>
      <c r="L15" s="2" t="s">
        <v>162</v>
      </c>
      <c r="M15" s="9"/>
    </row>
    <row r="16" spans="1:13" x14ac:dyDescent="0.25">
      <c r="A16" s="6" t="s">
        <v>13</v>
      </c>
      <c r="B16" s="3" t="s">
        <v>209</v>
      </c>
      <c r="C16" s="3" t="s">
        <v>210</v>
      </c>
      <c r="D16" s="4">
        <v>34162</v>
      </c>
      <c r="E16" s="3">
        <f t="shared" ca="1" si="0"/>
        <v>31</v>
      </c>
      <c r="F16" s="3" t="s">
        <v>211</v>
      </c>
      <c r="G16" s="3">
        <v>0</v>
      </c>
      <c r="H16" s="23" t="s">
        <v>11</v>
      </c>
      <c r="I16" s="21"/>
      <c r="J16" s="5" t="s">
        <v>12</v>
      </c>
      <c r="K16" s="23" t="s">
        <v>91</v>
      </c>
      <c r="L16" s="2" t="s">
        <v>164</v>
      </c>
      <c r="M16" s="9" t="s">
        <v>218</v>
      </c>
    </row>
    <row r="17" spans="1:13" x14ac:dyDescent="0.25">
      <c r="A17" s="42" t="s">
        <v>16</v>
      </c>
      <c r="B17" s="3" t="s">
        <v>212</v>
      </c>
      <c r="C17" s="3" t="s">
        <v>213</v>
      </c>
      <c r="D17" s="4">
        <v>30480</v>
      </c>
      <c r="E17" s="3">
        <f t="shared" ca="1" si="0"/>
        <v>41</v>
      </c>
      <c r="F17" s="3" t="s">
        <v>214</v>
      </c>
      <c r="G17" s="3">
        <v>1</v>
      </c>
      <c r="H17" s="23" t="s">
        <v>11</v>
      </c>
      <c r="I17" s="21"/>
      <c r="J17" s="5" t="s">
        <v>12</v>
      </c>
      <c r="K17" s="5" t="s">
        <v>17</v>
      </c>
      <c r="L17" s="5" t="s">
        <v>17</v>
      </c>
      <c r="M17" s="43" t="s">
        <v>217</v>
      </c>
    </row>
    <row r="18" spans="1:13" x14ac:dyDescent="0.25">
      <c r="A18" s="2" t="s">
        <v>10</v>
      </c>
      <c r="B18" s="3" t="s">
        <v>215</v>
      </c>
      <c r="C18" s="3" t="s">
        <v>216</v>
      </c>
      <c r="D18" s="4">
        <v>38583</v>
      </c>
      <c r="E18" s="3">
        <f t="shared" ca="1" si="0"/>
        <v>19</v>
      </c>
      <c r="F18" s="3" t="s">
        <v>161</v>
      </c>
      <c r="G18" s="3">
        <v>1</v>
      </c>
      <c r="H18" s="23" t="s">
        <v>11</v>
      </c>
      <c r="I18" s="21"/>
      <c r="J18" s="22">
        <v>45535</v>
      </c>
      <c r="K18" s="23" t="s">
        <v>91</v>
      </c>
      <c r="L18" s="2" t="s">
        <v>166</v>
      </c>
      <c r="M18" s="9"/>
    </row>
    <row r="19" spans="1:13" ht="15.75" thickBot="1" x14ac:dyDescent="0.3"/>
    <row r="20" spans="1:13" x14ac:dyDescent="0.25">
      <c r="A20" s="12" t="s">
        <v>0</v>
      </c>
      <c r="B20" s="78" t="s">
        <v>87</v>
      </c>
      <c r="C20" s="79"/>
      <c r="D20" s="79"/>
      <c r="E20" s="79"/>
      <c r="F20" s="80"/>
      <c r="G20" s="13" t="s">
        <v>88</v>
      </c>
      <c r="I20" s="62" t="s">
        <v>89</v>
      </c>
      <c r="J20" s="63"/>
      <c r="K20" s="63"/>
      <c r="L20" s="63"/>
      <c r="M20" s="64"/>
    </row>
    <row r="21" spans="1:13" ht="15" customHeight="1" x14ac:dyDescent="0.25">
      <c r="A21" s="14" t="s">
        <v>10</v>
      </c>
      <c r="B21" s="71" t="s">
        <v>20</v>
      </c>
      <c r="C21" s="72"/>
      <c r="D21" s="72"/>
      <c r="E21" s="72"/>
      <c r="F21" s="73"/>
      <c r="G21" s="15">
        <f>COUNTIF($A$4:$A$18,A21)</f>
        <v>12</v>
      </c>
      <c r="I21" s="65"/>
      <c r="J21" s="66"/>
      <c r="K21" s="66"/>
      <c r="L21" s="66"/>
      <c r="M21" s="67"/>
    </row>
    <row r="22" spans="1:13" x14ac:dyDescent="0.25">
      <c r="A22" s="16" t="s">
        <v>13</v>
      </c>
      <c r="B22" s="71" t="s">
        <v>22</v>
      </c>
      <c r="C22" s="72"/>
      <c r="D22" s="72"/>
      <c r="E22" s="72"/>
      <c r="F22" s="73"/>
      <c r="G22" s="15">
        <f>COUNTIF($A$4:$A$18,A22)</f>
        <v>1</v>
      </c>
      <c r="I22" s="65"/>
      <c r="J22" s="66"/>
      <c r="K22" s="66"/>
      <c r="L22" s="66"/>
      <c r="M22" s="67"/>
    </row>
    <row r="23" spans="1:13" ht="15.75" thickBot="1" x14ac:dyDescent="0.3">
      <c r="A23" s="17" t="s">
        <v>16</v>
      </c>
      <c r="B23" s="74" t="s">
        <v>21</v>
      </c>
      <c r="C23" s="75"/>
      <c r="D23" s="75"/>
      <c r="E23" s="75"/>
      <c r="F23" s="76"/>
      <c r="G23" s="18">
        <f>COUNTIF($A$4:$A$18,A23)</f>
        <v>2</v>
      </c>
      <c r="I23" s="68"/>
      <c r="J23" s="69"/>
      <c r="K23" s="69"/>
      <c r="L23" s="69"/>
      <c r="M23" s="70"/>
    </row>
    <row r="25" spans="1:13" x14ac:dyDescent="0.25">
      <c r="A25" s="20" t="str">
        <f>"erstellt am: "</f>
        <v xml:space="preserve">erstellt am: </v>
      </c>
      <c r="B25" s="19">
        <f ca="1">TODAY()</f>
        <v>45664</v>
      </c>
    </row>
  </sheetData>
  <mergeCells count="6">
    <mergeCell ref="I20:M23"/>
    <mergeCell ref="B22:F22"/>
    <mergeCell ref="B23:F23"/>
    <mergeCell ref="B21:F21"/>
    <mergeCell ref="A1:M1"/>
    <mergeCell ref="B20:F20"/>
  </mergeCells>
  <pageMargins left="0.25" right="0.25" top="0.75" bottom="0.75" header="0.3" footer="0.3"/>
  <pageSetup paperSize="9" scale="66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1BD-818F-4962-B50E-33C7A7C5126D}">
  <sheetPr>
    <pageSetUpPr fitToPage="1"/>
  </sheetPr>
  <dimension ref="A1:M47"/>
  <sheetViews>
    <sheetView workbookViewId="0">
      <selection sqref="A1:G1"/>
    </sheetView>
  </sheetViews>
  <sheetFormatPr baseColWidth="10" defaultColWidth="11.5703125" defaultRowHeight="15" x14ac:dyDescent="0.25"/>
  <cols>
    <col min="1" max="1" width="12.7109375" style="11" customWidth="1"/>
    <col min="2" max="2" width="10.140625" style="11" bestFit="1" customWidth="1"/>
    <col min="3" max="6" width="15.7109375" style="11" customWidth="1"/>
    <col min="7" max="7" width="35.85546875" style="11" bestFit="1" customWidth="1"/>
    <col min="8" max="16384" width="11.5703125" style="11"/>
  </cols>
  <sheetData>
    <row r="1" spans="1:13" x14ac:dyDescent="0.25">
      <c r="A1" s="77" t="s">
        <v>180</v>
      </c>
      <c r="B1" s="77"/>
      <c r="C1" s="77"/>
      <c r="D1" s="77"/>
      <c r="E1" s="77"/>
      <c r="F1" s="77"/>
      <c r="G1" s="77"/>
      <c r="H1" s="10"/>
      <c r="I1" s="10"/>
      <c r="J1" s="10"/>
      <c r="K1" s="10"/>
      <c r="L1" s="10"/>
      <c r="M1" s="10"/>
    </row>
    <row r="2" spans="1:13" ht="15.75" thickBot="1" x14ac:dyDescent="0.3"/>
    <row r="3" spans="1:13" x14ac:dyDescent="0.25">
      <c r="A3" s="81" t="s">
        <v>24</v>
      </c>
      <c r="B3" s="91" t="s">
        <v>84</v>
      </c>
      <c r="C3" s="85" t="s">
        <v>85</v>
      </c>
      <c r="D3" s="86"/>
      <c r="E3" s="85" t="s">
        <v>86</v>
      </c>
      <c r="F3" s="87"/>
      <c r="G3" s="83" t="s">
        <v>25</v>
      </c>
    </row>
    <row r="4" spans="1:13" ht="15.75" thickBot="1" x14ac:dyDescent="0.3">
      <c r="A4" s="82"/>
      <c r="B4" s="92"/>
      <c r="C4" s="44" t="s">
        <v>1</v>
      </c>
      <c r="D4" s="45" t="s">
        <v>2</v>
      </c>
      <c r="E4" s="44" t="s">
        <v>1</v>
      </c>
      <c r="F4" s="46" t="s">
        <v>2</v>
      </c>
      <c r="G4" s="84"/>
    </row>
    <row r="5" spans="1:13" x14ac:dyDescent="0.25">
      <c r="A5" s="90">
        <v>45528</v>
      </c>
      <c r="B5" s="93" t="s">
        <v>175</v>
      </c>
      <c r="C5" s="95" t="s">
        <v>181</v>
      </c>
      <c r="D5" s="93" t="s">
        <v>182</v>
      </c>
      <c r="E5" s="95" t="s">
        <v>95</v>
      </c>
      <c r="F5" s="96" t="s">
        <v>15</v>
      </c>
      <c r="G5" s="94" t="s">
        <v>26</v>
      </c>
    </row>
    <row r="6" spans="1:13" x14ac:dyDescent="0.25">
      <c r="A6" s="48">
        <v>45549</v>
      </c>
      <c r="B6" s="51" t="s">
        <v>176</v>
      </c>
      <c r="C6" s="50" t="s">
        <v>183</v>
      </c>
      <c r="D6" s="51" t="s">
        <v>184</v>
      </c>
      <c r="E6" s="50" t="s">
        <v>74</v>
      </c>
      <c r="F6" s="49" t="s">
        <v>79</v>
      </c>
      <c r="G6" s="47" t="s">
        <v>26</v>
      </c>
    </row>
    <row r="7" spans="1:13" x14ac:dyDescent="0.25">
      <c r="A7" s="48">
        <v>45542</v>
      </c>
      <c r="B7" s="51" t="s">
        <v>176</v>
      </c>
      <c r="C7" s="50" t="s">
        <v>183</v>
      </c>
      <c r="D7" s="51" t="s">
        <v>184</v>
      </c>
      <c r="E7" s="50" t="s">
        <v>28</v>
      </c>
      <c r="F7" s="49" t="s">
        <v>27</v>
      </c>
      <c r="G7" s="47" t="s">
        <v>26</v>
      </c>
    </row>
    <row r="8" spans="1:13" x14ac:dyDescent="0.25">
      <c r="A8" s="48">
        <v>45547</v>
      </c>
      <c r="B8" s="51" t="s">
        <v>176</v>
      </c>
      <c r="C8" s="50" t="s">
        <v>183</v>
      </c>
      <c r="D8" s="51" t="s">
        <v>184</v>
      </c>
      <c r="E8" s="50" t="s">
        <v>51</v>
      </c>
      <c r="F8" s="49" t="s">
        <v>50</v>
      </c>
      <c r="G8" s="47" t="s">
        <v>26</v>
      </c>
    </row>
    <row r="9" spans="1:13" x14ac:dyDescent="0.25">
      <c r="A9" s="52">
        <v>45520</v>
      </c>
      <c r="B9" s="55" t="s">
        <v>162</v>
      </c>
      <c r="C9" s="54" t="s">
        <v>186</v>
      </c>
      <c r="D9" s="55" t="s">
        <v>169</v>
      </c>
      <c r="E9" s="54" t="s">
        <v>147</v>
      </c>
      <c r="F9" s="53" t="s">
        <v>14</v>
      </c>
      <c r="G9" s="56" t="s">
        <v>26</v>
      </c>
    </row>
    <row r="10" spans="1:13" x14ac:dyDescent="0.25">
      <c r="A10" s="52">
        <v>45525</v>
      </c>
      <c r="B10" s="55" t="s">
        <v>219</v>
      </c>
      <c r="C10" s="54" t="s">
        <v>186</v>
      </c>
      <c r="D10" s="55" t="s">
        <v>169</v>
      </c>
      <c r="E10" s="54" t="s">
        <v>33</v>
      </c>
      <c r="F10" s="53" t="s">
        <v>32</v>
      </c>
      <c r="G10" s="56" t="s">
        <v>26</v>
      </c>
    </row>
    <row r="11" spans="1:13" x14ac:dyDescent="0.25">
      <c r="A11" s="52">
        <v>45527</v>
      </c>
      <c r="B11" s="55" t="s">
        <v>178</v>
      </c>
      <c r="C11" s="54" t="s">
        <v>186</v>
      </c>
      <c r="D11" s="55" t="s">
        <v>169</v>
      </c>
      <c r="E11" s="54" t="s">
        <v>33</v>
      </c>
      <c r="F11" s="53" t="s">
        <v>32</v>
      </c>
      <c r="G11" s="56" t="s">
        <v>26</v>
      </c>
    </row>
    <row r="12" spans="1:13" x14ac:dyDescent="0.25">
      <c r="A12" s="48">
        <v>45510</v>
      </c>
      <c r="B12" s="51" t="s">
        <v>174</v>
      </c>
      <c r="C12" s="50" t="s">
        <v>188</v>
      </c>
      <c r="D12" s="51" t="s">
        <v>167</v>
      </c>
      <c r="E12" s="50" t="s">
        <v>28</v>
      </c>
      <c r="F12" s="49" t="s">
        <v>27</v>
      </c>
      <c r="G12" s="47" t="s">
        <v>26</v>
      </c>
    </row>
    <row r="13" spans="1:13" x14ac:dyDescent="0.25">
      <c r="A13" s="48">
        <v>45531</v>
      </c>
      <c r="B13" s="51" t="s">
        <v>173</v>
      </c>
      <c r="C13" s="50" t="s">
        <v>188</v>
      </c>
      <c r="D13" s="51" t="s">
        <v>167</v>
      </c>
      <c r="E13" s="50" t="s">
        <v>37</v>
      </c>
      <c r="F13" s="49" t="s">
        <v>36</v>
      </c>
      <c r="G13" s="47" t="s">
        <v>26</v>
      </c>
    </row>
    <row r="14" spans="1:13" x14ac:dyDescent="0.25">
      <c r="A14" s="48">
        <v>45538</v>
      </c>
      <c r="B14" s="51" t="s">
        <v>174</v>
      </c>
      <c r="C14" s="50" t="s">
        <v>188</v>
      </c>
      <c r="D14" s="51" t="s">
        <v>167</v>
      </c>
      <c r="E14" s="50" t="s">
        <v>30</v>
      </c>
      <c r="F14" s="49" t="s">
        <v>29</v>
      </c>
      <c r="G14" s="47" t="s">
        <v>26</v>
      </c>
    </row>
    <row r="15" spans="1:13" x14ac:dyDescent="0.25">
      <c r="A15" s="52">
        <v>45525</v>
      </c>
      <c r="B15" s="55" t="s">
        <v>175</v>
      </c>
      <c r="C15" s="54" t="s">
        <v>190</v>
      </c>
      <c r="D15" s="55" t="s">
        <v>191</v>
      </c>
      <c r="E15" s="54" t="s">
        <v>53</v>
      </c>
      <c r="F15" s="53" t="s">
        <v>70</v>
      </c>
      <c r="G15" s="56" t="s">
        <v>26</v>
      </c>
    </row>
    <row r="16" spans="1:13" x14ac:dyDescent="0.25">
      <c r="A16" s="52">
        <v>45535</v>
      </c>
      <c r="B16" s="55" t="s">
        <v>178</v>
      </c>
      <c r="C16" s="54" t="s">
        <v>190</v>
      </c>
      <c r="D16" s="55" t="s">
        <v>191</v>
      </c>
      <c r="E16" s="54" t="s">
        <v>72</v>
      </c>
      <c r="F16" s="53" t="s">
        <v>71</v>
      </c>
      <c r="G16" s="56" t="s">
        <v>26</v>
      </c>
    </row>
    <row r="17" spans="1:7" x14ac:dyDescent="0.25">
      <c r="A17" s="52">
        <v>45542</v>
      </c>
      <c r="B17" s="55" t="s">
        <v>176</v>
      </c>
      <c r="C17" s="54" t="s">
        <v>190</v>
      </c>
      <c r="D17" s="55" t="s">
        <v>191</v>
      </c>
      <c r="E17" s="54" t="s">
        <v>148</v>
      </c>
      <c r="F17" s="53" t="s">
        <v>55</v>
      </c>
      <c r="G17" s="56" t="s">
        <v>26</v>
      </c>
    </row>
    <row r="18" spans="1:7" x14ac:dyDescent="0.25">
      <c r="A18" s="48">
        <v>45526</v>
      </c>
      <c r="B18" s="51" t="s">
        <v>176</v>
      </c>
      <c r="C18" s="50" t="s">
        <v>193</v>
      </c>
      <c r="D18" s="51" t="s">
        <v>194</v>
      </c>
      <c r="E18" s="50" t="s">
        <v>131</v>
      </c>
      <c r="F18" s="49" t="s">
        <v>132</v>
      </c>
      <c r="G18" s="47" t="s">
        <v>26</v>
      </c>
    </row>
    <row r="19" spans="1:7" x14ac:dyDescent="0.25">
      <c r="A19" s="48">
        <v>45541</v>
      </c>
      <c r="B19" s="51" t="s">
        <v>175</v>
      </c>
      <c r="C19" s="50" t="s">
        <v>193</v>
      </c>
      <c r="D19" s="51" t="s">
        <v>194</v>
      </c>
      <c r="E19" s="50" t="s">
        <v>148</v>
      </c>
      <c r="F19" s="49" t="s">
        <v>55</v>
      </c>
      <c r="G19" s="47" t="s">
        <v>31</v>
      </c>
    </row>
    <row r="20" spans="1:7" x14ac:dyDescent="0.25">
      <c r="A20" s="48">
        <v>45542</v>
      </c>
      <c r="B20" s="51" t="s">
        <v>177</v>
      </c>
      <c r="C20" s="50" t="s">
        <v>193</v>
      </c>
      <c r="D20" s="51" t="s">
        <v>194</v>
      </c>
      <c r="E20" s="50" t="s">
        <v>53</v>
      </c>
      <c r="F20" s="49" t="s">
        <v>70</v>
      </c>
      <c r="G20" s="47" t="s">
        <v>26</v>
      </c>
    </row>
    <row r="21" spans="1:7" x14ac:dyDescent="0.25">
      <c r="A21" s="48">
        <v>45556</v>
      </c>
      <c r="B21" s="51" t="s">
        <v>176</v>
      </c>
      <c r="C21" s="50" t="s">
        <v>193</v>
      </c>
      <c r="D21" s="51" t="s">
        <v>194</v>
      </c>
      <c r="E21" s="50" t="s">
        <v>148</v>
      </c>
      <c r="F21" s="49" t="s">
        <v>55</v>
      </c>
      <c r="G21" s="47" t="s">
        <v>26</v>
      </c>
    </row>
    <row r="22" spans="1:7" x14ac:dyDescent="0.25">
      <c r="A22" s="52">
        <v>45531</v>
      </c>
      <c r="B22" s="55" t="s">
        <v>174</v>
      </c>
      <c r="C22" s="54" t="s">
        <v>196</v>
      </c>
      <c r="D22" s="55" t="s">
        <v>197</v>
      </c>
      <c r="E22" s="54" t="s">
        <v>131</v>
      </c>
      <c r="F22" s="53" t="s">
        <v>132</v>
      </c>
      <c r="G22" s="56" t="s">
        <v>26</v>
      </c>
    </row>
    <row r="23" spans="1:7" x14ac:dyDescent="0.25">
      <c r="A23" s="52">
        <v>45538</v>
      </c>
      <c r="B23" s="55" t="s">
        <v>175</v>
      </c>
      <c r="C23" s="54" t="s">
        <v>196</v>
      </c>
      <c r="D23" s="55" t="s">
        <v>197</v>
      </c>
      <c r="E23" s="54" t="s">
        <v>120</v>
      </c>
      <c r="F23" s="53" t="s">
        <v>121</v>
      </c>
      <c r="G23" s="56" t="s">
        <v>26</v>
      </c>
    </row>
    <row r="24" spans="1:7" x14ac:dyDescent="0.25">
      <c r="A24" s="52">
        <v>45542</v>
      </c>
      <c r="B24" s="55" t="s">
        <v>175</v>
      </c>
      <c r="C24" s="54" t="s">
        <v>196</v>
      </c>
      <c r="D24" s="55" t="s">
        <v>197</v>
      </c>
      <c r="E24" s="54" t="s">
        <v>72</v>
      </c>
      <c r="F24" s="53" t="s">
        <v>71</v>
      </c>
      <c r="G24" s="56" t="s">
        <v>26</v>
      </c>
    </row>
    <row r="25" spans="1:7" x14ac:dyDescent="0.25">
      <c r="A25" s="48">
        <v>45518</v>
      </c>
      <c r="B25" s="51" t="s">
        <v>219</v>
      </c>
      <c r="C25" s="50" t="s">
        <v>168</v>
      </c>
      <c r="D25" s="51" t="s">
        <v>199</v>
      </c>
      <c r="E25" s="50" t="s">
        <v>39</v>
      </c>
      <c r="F25" s="49" t="s">
        <v>38</v>
      </c>
      <c r="G25" s="47" t="s">
        <v>26</v>
      </c>
    </row>
    <row r="26" spans="1:7" x14ac:dyDescent="0.25">
      <c r="A26" s="48">
        <v>45520</v>
      </c>
      <c r="B26" s="51" t="s">
        <v>173</v>
      </c>
      <c r="C26" s="50" t="s">
        <v>168</v>
      </c>
      <c r="D26" s="51" t="s">
        <v>199</v>
      </c>
      <c r="E26" s="50" t="s">
        <v>39</v>
      </c>
      <c r="F26" s="49" t="s">
        <v>38</v>
      </c>
      <c r="G26" s="47" t="s">
        <v>26</v>
      </c>
    </row>
    <row r="27" spans="1:7" x14ac:dyDescent="0.25">
      <c r="A27" s="48">
        <v>45537</v>
      </c>
      <c r="B27" s="51" t="s">
        <v>175</v>
      </c>
      <c r="C27" s="50" t="s">
        <v>168</v>
      </c>
      <c r="D27" s="51" t="s">
        <v>199</v>
      </c>
      <c r="E27" s="50" t="s">
        <v>74</v>
      </c>
      <c r="F27" s="49" t="s">
        <v>73</v>
      </c>
      <c r="G27" s="47" t="s">
        <v>26</v>
      </c>
    </row>
    <row r="28" spans="1:7" x14ac:dyDescent="0.25">
      <c r="A28" s="52">
        <v>45537</v>
      </c>
      <c r="B28" s="55" t="s">
        <v>219</v>
      </c>
      <c r="C28" s="54" t="s">
        <v>200</v>
      </c>
      <c r="D28" s="55" t="s">
        <v>201</v>
      </c>
      <c r="E28" s="54" t="s">
        <v>120</v>
      </c>
      <c r="F28" s="53" t="s">
        <v>121</v>
      </c>
      <c r="G28" s="56" t="s">
        <v>26</v>
      </c>
    </row>
    <row r="29" spans="1:7" x14ac:dyDescent="0.25">
      <c r="A29" s="52">
        <v>45534</v>
      </c>
      <c r="B29" s="55" t="s">
        <v>175</v>
      </c>
      <c r="C29" s="54" t="s">
        <v>200</v>
      </c>
      <c r="D29" s="55" t="s">
        <v>201</v>
      </c>
      <c r="E29" s="54" t="s">
        <v>76</v>
      </c>
      <c r="F29" s="53" t="s">
        <v>75</v>
      </c>
      <c r="G29" s="56" t="s">
        <v>31</v>
      </c>
    </row>
    <row r="30" spans="1:7" x14ac:dyDescent="0.25">
      <c r="A30" s="52">
        <v>45541</v>
      </c>
      <c r="B30" s="55" t="s">
        <v>175</v>
      </c>
      <c r="C30" s="54" t="s">
        <v>200</v>
      </c>
      <c r="D30" s="55" t="s">
        <v>201</v>
      </c>
      <c r="E30" s="54" t="s">
        <v>120</v>
      </c>
      <c r="F30" s="53" t="s">
        <v>121</v>
      </c>
      <c r="G30" s="56" t="s">
        <v>26</v>
      </c>
    </row>
    <row r="31" spans="1:7" x14ac:dyDescent="0.25">
      <c r="A31" s="52">
        <v>45548</v>
      </c>
      <c r="B31" s="55" t="s">
        <v>178</v>
      </c>
      <c r="C31" s="54" t="s">
        <v>200</v>
      </c>
      <c r="D31" s="55" t="s">
        <v>201</v>
      </c>
      <c r="E31" s="54" t="s">
        <v>148</v>
      </c>
      <c r="F31" s="53" t="s">
        <v>55</v>
      </c>
      <c r="G31" s="56" t="s">
        <v>26</v>
      </c>
    </row>
    <row r="32" spans="1:7" x14ac:dyDescent="0.25">
      <c r="A32" s="48">
        <v>45541</v>
      </c>
      <c r="B32" s="51" t="s">
        <v>175</v>
      </c>
      <c r="C32" s="50" t="s">
        <v>170</v>
      </c>
      <c r="D32" s="51" t="s">
        <v>202</v>
      </c>
      <c r="E32" s="50" t="s">
        <v>76</v>
      </c>
      <c r="F32" s="49" t="s">
        <v>75</v>
      </c>
      <c r="G32" s="47" t="s">
        <v>26</v>
      </c>
    </row>
    <row r="33" spans="1:7" x14ac:dyDescent="0.25">
      <c r="A33" s="48">
        <v>45535</v>
      </c>
      <c r="B33" s="51" t="s">
        <v>175</v>
      </c>
      <c r="C33" s="50" t="s">
        <v>170</v>
      </c>
      <c r="D33" s="51" t="s">
        <v>202</v>
      </c>
      <c r="E33" s="50" t="s">
        <v>51</v>
      </c>
      <c r="F33" s="49" t="s">
        <v>50</v>
      </c>
      <c r="G33" s="47" t="s">
        <v>31</v>
      </c>
    </row>
    <row r="34" spans="1:7" x14ac:dyDescent="0.25">
      <c r="A34" s="48">
        <v>45549</v>
      </c>
      <c r="B34" s="51" t="s">
        <v>176</v>
      </c>
      <c r="C34" s="50" t="s">
        <v>170</v>
      </c>
      <c r="D34" s="51" t="s">
        <v>202</v>
      </c>
      <c r="E34" s="50" t="s">
        <v>148</v>
      </c>
      <c r="F34" s="49" t="s">
        <v>55</v>
      </c>
      <c r="G34" s="47" t="s">
        <v>26</v>
      </c>
    </row>
    <row r="35" spans="1:7" x14ac:dyDescent="0.25">
      <c r="A35" s="48">
        <v>45555</v>
      </c>
      <c r="B35" s="51" t="s">
        <v>175</v>
      </c>
      <c r="C35" s="50" t="s">
        <v>170</v>
      </c>
      <c r="D35" s="51" t="s">
        <v>202</v>
      </c>
      <c r="E35" s="50" t="s">
        <v>92</v>
      </c>
      <c r="F35" s="49" t="s">
        <v>93</v>
      </c>
      <c r="G35" s="47" t="s">
        <v>26</v>
      </c>
    </row>
    <row r="36" spans="1:7" x14ac:dyDescent="0.25">
      <c r="A36" s="52">
        <v>45517</v>
      </c>
      <c r="B36" s="55" t="s">
        <v>179</v>
      </c>
      <c r="C36" s="54" t="s">
        <v>204</v>
      </c>
      <c r="D36" s="55" t="s">
        <v>205</v>
      </c>
      <c r="E36" s="54" t="s">
        <v>51</v>
      </c>
      <c r="F36" s="53" t="s">
        <v>50</v>
      </c>
      <c r="G36" s="56" t="s">
        <v>31</v>
      </c>
    </row>
    <row r="37" spans="1:7" x14ac:dyDescent="0.25">
      <c r="A37" s="52">
        <v>45531</v>
      </c>
      <c r="B37" s="55" t="s">
        <v>174</v>
      </c>
      <c r="C37" s="54" t="s">
        <v>204</v>
      </c>
      <c r="D37" s="55" t="s">
        <v>205</v>
      </c>
      <c r="E37" s="54" t="s">
        <v>76</v>
      </c>
      <c r="F37" s="53" t="s">
        <v>75</v>
      </c>
      <c r="G37" s="56" t="s">
        <v>26</v>
      </c>
    </row>
    <row r="38" spans="1:7" x14ac:dyDescent="0.25">
      <c r="A38" s="52">
        <v>45519</v>
      </c>
      <c r="B38" s="55" t="s">
        <v>179</v>
      </c>
      <c r="C38" s="54" t="s">
        <v>204</v>
      </c>
      <c r="D38" s="55" t="s">
        <v>205</v>
      </c>
      <c r="E38" s="54" t="s">
        <v>51</v>
      </c>
      <c r="F38" s="53" t="s">
        <v>50</v>
      </c>
      <c r="G38" s="56" t="s">
        <v>26</v>
      </c>
    </row>
    <row r="39" spans="1:7" x14ac:dyDescent="0.25">
      <c r="A39" s="52">
        <v>45530</v>
      </c>
      <c r="B39" s="55" t="s">
        <v>175</v>
      </c>
      <c r="C39" s="54" t="s">
        <v>204</v>
      </c>
      <c r="D39" s="55" t="s">
        <v>205</v>
      </c>
      <c r="E39" s="54" t="s">
        <v>120</v>
      </c>
      <c r="F39" s="53" t="s">
        <v>121</v>
      </c>
      <c r="G39" s="56" t="s">
        <v>26</v>
      </c>
    </row>
    <row r="40" spans="1:7" x14ac:dyDescent="0.25">
      <c r="A40" s="48">
        <v>45514</v>
      </c>
      <c r="B40" s="51" t="s">
        <v>178</v>
      </c>
      <c r="C40" s="50" t="s">
        <v>207</v>
      </c>
      <c r="D40" s="51" t="s">
        <v>208</v>
      </c>
      <c r="E40" s="50" t="s">
        <v>45</v>
      </c>
      <c r="F40" s="49" t="s">
        <v>44</v>
      </c>
      <c r="G40" s="47" t="s">
        <v>26</v>
      </c>
    </row>
    <row r="41" spans="1:7" x14ac:dyDescent="0.25">
      <c r="A41" s="48">
        <v>45535</v>
      </c>
      <c r="B41" s="51" t="s">
        <v>178</v>
      </c>
      <c r="C41" s="50" t="s">
        <v>207</v>
      </c>
      <c r="D41" s="51" t="s">
        <v>208</v>
      </c>
      <c r="E41" s="50" t="s">
        <v>95</v>
      </c>
      <c r="F41" s="49" t="s">
        <v>15</v>
      </c>
      <c r="G41" s="47" t="s">
        <v>26</v>
      </c>
    </row>
    <row r="42" spans="1:7" x14ac:dyDescent="0.25">
      <c r="A42" s="48">
        <v>45539</v>
      </c>
      <c r="B42" s="51" t="s">
        <v>219</v>
      </c>
      <c r="C42" s="50" t="s">
        <v>207</v>
      </c>
      <c r="D42" s="51" t="s">
        <v>208</v>
      </c>
      <c r="E42" s="50" t="s">
        <v>35</v>
      </c>
      <c r="F42" s="49" t="s">
        <v>34</v>
      </c>
      <c r="G42" s="47" t="s">
        <v>26</v>
      </c>
    </row>
    <row r="43" spans="1:7" x14ac:dyDescent="0.25">
      <c r="A43" s="52">
        <v>45542</v>
      </c>
      <c r="B43" s="55" t="s">
        <v>175</v>
      </c>
      <c r="C43" s="54" t="s">
        <v>215</v>
      </c>
      <c r="D43" s="55" t="s">
        <v>216</v>
      </c>
      <c r="E43" s="54" t="s">
        <v>95</v>
      </c>
      <c r="F43" s="53" t="s">
        <v>15</v>
      </c>
      <c r="G43" s="56" t="s">
        <v>26</v>
      </c>
    </row>
    <row r="44" spans="1:7" x14ac:dyDescent="0.25">
      <c r="A44" s="52">
        <v>45549</v>
      </c>
      <c r="B44" s="55" t="s">
        <v>162</v>
      </c>
      <c r="C44" s="54" t="s">
        <v>215</v>
      </c>
      <c r="D44" s="55" t="s">
        <v>216</v>
      </c>
      <c r="E44" s="54" t="s">
        <v>30</v>
      </c>
      <c r="F44" s="53" t="s">
        <v>29</v>
      </c>
      <c r="G44" s="56" t="s">
        <v>26</v>
      </c>
    </row>
    <row r="45" spans="1:7" ht="15.75" thickBot="1" x14ac:dyDescent="0.3">
      <c r="A45" s="57">
        <v>45535</v>
      </c>
      <c r="B45" s="60" t="s">
        <v>175</v>
      </c>
      <c r="C45" s="59" t="s">
        <v>215</v>
      </c>
      <c r="D45" s="60" t="s">
        <v>216</v>
      </c>
      <c r="E45" s="59" t="s">
        <v>33</v>
      </c>
      <c r="F45" s="58" t="s">
        <v>32</v>
      </c>
      <c r="G45" s="61" t="s">
        <v>26</v>
      </c>
    </row>
    <row r="47" spans="1:7" x14ac:dyDescent="0.25">
      <c r="A47" s="20" t="str">
        <f>"erstellt am: "</f>
        <v xml:space="preserve">erstellt am: </v>
      </c>
      <c r="B47" s="19">
        <f ca="1">TODAY()</f>
        <v>45664</v>
      </c>
    </row>
  </sheetData>
  <mergeCells count="6">
    <mergeCell ref="A1:G1"/>
    <mergeCell ref="A3:A4"/>
    <mergeCell ref="B3:B4"/>
    <mergeCell ref="G3:G4"/>
    <mergeCell ref="C3:D3"/>
    <mergeCell ref="E3:F3"/>
  </mergeCells>
  <conditionalFormatting sqref="G19">
    <cfRule type="containsText" dxfId="20" priority="19" operator="containsText" text="Spielausfall am Spieltag (Spiel bleibt)">
      <formula>NOT(ISERROR(SEARCH("Spielausfall am Spieltag (Spiel bleibt)",G19)))</formula>
    </cfRule>
    <cfRule type="containsText" dxfId="19" priority="20" operator="containsText" text="statt gefunden">
      <formula>NOT(ISERROR(SEARCH("statt gefunden",G19)))</formula>
    </cfRule>
  </conditionalFormatting>
  <conditionalFormatting sqref="G29">
    <cfRule type="containsText" dxfId="18" priority="17" operator="containsText" text="Spielausfall am Spieltag (Spiel bleibt)">
      <formula>NOT(ISERROR(SEARCH("Spielausfall am Spieltag (Spiel bleibt)",G29)))</formula>
    </cfRule>
    <cfRule type="containsText" dxfId="17" priority="18" operator="containsText" text="statt gefunden">
      <formula>NOT(ISERROR(SEARCH("statt gefunden",G29)))</formula>
    </cfRule>
  </conditionalFormatting>
  <conditionalFormatting sqref="G33">
    <cfRule type="containsText" dxfId="16" priority="15" operator="containsText" text="Spielausfall am Spieltag (Spiel bleibt)">
      <formula>NOT(ISERROR(SEARCH("Spielausfall am Spieltag (Spiel bleibt)",G33)))</formula>
    </cfRule>
    <cfRule type="containsText" dxfId="15" priority="16" operator="containsText" text="statt gefunden">
      <formula>NOT(ISERROR(SEARCH("statt gefunden",G33)))</formula>
    </cfRule>
  </conditionalFormatting>
  <conditionalFormatting sqref="G36">
    <cfRule type="containsText" dxfId="14" priority="13" operator="containsText" text="Spielausfall am Spieltag (Spiel bleibt)">
      <formula>NOT(ISERROR(SEARCH("Spielausfall am Spieltag (Spiel bleibt)",G36)))</formula>
    </cfRule>
    <cfRule type="containsText" dxfId="13" priority="14" operator="containsText" text="statt gefunden">
      <formula>NOT(ISERROR(SEARCH("statt gefunden",G36)))</formula>
    </cfRule>
  </conditionalFormatting>
  <conditionalFormatting sqref="G20:G28">
    <cfRule type="containsText" dxfId="12" priority="11" operator="containsText" text="Spielausfall am Spieltag (Spiel bleibt)">
      <formula>NOT(ISERROR(SEARCH("Spielausfall am Spieltag (Spiel bleibt)",G20)))</formula>
    </cfRule>
    <cfRule type="containsText" dxfId="11" priority="12" operator="containsText" text="statt gefunden">
      <formula>NOT(ISERROR(SEARCH("statt gefunden",G20)))</formula>
    </cfRule>
  </conditionalFormatting>
  <conditionalFormatting sqref="G30:G32">
    <cfRule type="containsText" dxfId="10" priority="9" operator="containsText" text="Spielausfall am Spieltag (Spiel bleibt)">
      <formula>NOT(ISERROR(SEARCH("Spielausfall am Spieltag (Spiel bleibt)",G30)))</formula>
    </cfRule>
    <cfRule type="containsText" dxfId="9" priority="10" operator="containsText" text="statt gefunden">
      <formula>NOT(ISERROR(SEARCH("statt gefunden",G30)))</formula>
    </cfRule>
  </conditionalFormatting>
  <conditionalFormatting sqref="G34">
    <cfRule type="containsText" dxfId="8" priority="7" operator="containsText" text="Spielausfall am Spieltag (Spiel bleibt)">
      <formula>NOT(ISERROR(SEARCH("Spielausfall am Spieltag (Spiel bleibt)",G34)))</formula>
    </cfRule>
    <cfRule type="containsText" dxfId="7" priority="8" operator="containsText" text="statt gefunden">
      <formula>NOT(ISERROR(SEARCH("statt gefunden",G34)))</formula>
    </cfRule>
  </conditionalFormatting>
  <conditionalFormatting sqref="G35">
    <cfRule type="containsText" dxfId="6" priority="5" operator="containsText" text="Spielausfall am Spieltag (Spiel bleibt)">
      <formula>NOT(ISERROR(SEARCH("Spielausfall am Spieltag (Spiel bleibt)",G35)))</formula>
    </cfRule>
    <cfRule type="containsText" dxfId="5" priority="6" operator="containsText" text="statt gefunden">
      <formula>NOT(ISERROR(SEARCH("statt gefunden",G35)))</formula>
    </cfRule>
  </conditionalFormatting>
  <conditionalFormatting sqref="G37:G45">
    <cfRule type="containsText" dxfId="4" priority="3" operator="containsText" text="Spielausfall am Spieltag (Spiel bleibt)">
      <formula>NOT(ISERROR(SEARCH("Spielausfall am Spieltag (Spiel bleibt)",G37)))</formula>
    </cfRule>
    <cfRule type="containsText" dxfId="3" priority="4" operator="containsText" text="statt gefunden">
      <formula>NOT(ISERROR(SEARCH("statt gefunden",G37)))</formula>
    </cfRule>
  </conditionalFormatting>
  <conditionalFormatting sqref="G5:G18">
    <cfRule type="containsText" dxfId="2" priority="1" operator="containsText" text="Spielausfall am Spieltag (Spiel bleibt)">
      <formula>NOT(ISERROR(SEARCH("Spielausfall am Spieltag (Spiel bleibt)",G5)))</formula>
    </cfRule>
    <cfRule type="containsText" dxfId="1" priority="2" operator="containsText" text="statt gefunden">
      <formula>NOT(ISERROR(SEARCH("statt gefunden",G5)))</formula>
    </cfRule>
  </conditionalFormatting>
  <pageMargins left="0.7" right="0.7" top="0.78740157499999996" bottom="0.78740157499999996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D171-EF19-47E7-9BD5-24611DCCD66D}">
  <sheetPr>
    <pageSetUpPr fitToPage="1"/>
  </sheetPr>
  <dimension ref="A1:J59"/>
  <sheetViews>
    <sheetView workbookViewId="0">
      <selection sqref="A1:J1"/>
    </sheetView>
  </sheetViews>
  <sheetFormatPr baseColWidth="10" defaultColWidth="11.5703125" defaultRowHeight="15" customHeight="1" x14ac:dyDescent="0.25"/>
  <cols>
    <col min="1" max="1" width="5.7109375" style="11" customWidth="1"/>
    <col min="2" max="3" width="17.7109375" style="11" customWidth="1"/>
    <col min="4" max="4" width="6.7109375" style="11" customWidth="1"/>
    <col min="5" max="5" width="17.7109375" style="11" customWidth="1"/>
    <col min="6" max="6" width="8.140625" style="11" bestFit="1" customWidth="1"/>
    <col min="7" max="16384" width="11.5703125" style="11"/>
  </cols>
  <sheetData>
    <row r="1" spans="1:10" ht="15" customHeight="1" x14ac:dyDescent="0.25">
      <c r="A1" s="77" t="s">
        <v>180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15" customHeight="1" thickBot="1" x14ac:dyDescent="0.3"/>
    <row r="3" spans="1:10" ht="15" customHeight="1" x14ac:dyDescent="0.25">
      <c r="A3" s="38" t="s">
        <v>155</v>
      </c>
      <c r="B3" s="39" t="s">
        <v>1</v>
      </c>
      <c r="C3" s="39" t="s">
        <v>2</v>
      </c>
      <c r="D3" s="39" t="s">
        <v>23</v>
      </c>
      <c r="E3" s="39" t="s">
        <v>156</v>
      </c>
      <c r="F3" s="40" t="s">
        <v>157</v>
      </c>
      <c r="H3" s="30" t="s">
        <v>157</v>
      </c>
      <c r="I3" s="33" t="s">
        <v>88</v>
      </c>
      <c r="J3" s="13" t="s">
        <v>160</v>
      </c>
    </row>
    <row r="4" spans="1:10" ht="15" customHeight="1" x14ac:dyDescent="0.25">
      <c r="A4" s="25">
        <v>1</v>
      </c>
      <c r="B4" s="24" t="s">
        <v>92</v>
      </c>
      <c r="C4" s="24" t="s">
        <v>93</v>
      </c>
      <c r="D4" s="24">
        <v>27</v>
      </c>
      <c r="E4" s="24" t="s">
        <v>94</v>
      </c>
      <c r="F4" s="26">
        <v>1</v>
      </c>
      <c r="H4" s="32" t="s">
        <v>158</v>
      </c>
      <c r="I4" s="34">
        <f>COUNTIF($F$4:$F$57,H4)</f>
        <v>0</v>
      </c>
      <c r="J4" s="37">
        <f>I4/$A$57</f>
        <v>0</v>
      </c>
    </row>
    <row r="5" spans="1:10" ht="15" customHeight="1" x14ac:dyDescent="0.25">
      <c r="A5" s="25">
        <v>2</v>
      </c>
      <c r="B5" s="24" t="s">
        <v>95</v>
      </c>
      <c r="C5" s="24" t="s">
        <v>15</v>
      </c>
      <c r="D5" s="24">
        <v>58</v>
      </c>
      <c r="E5" s="24" t="s">
        <v>96</v>
      </c>
      <c r="F5" s="26">
        <v>3</v>
      </c>
      <c r="H5" s="31" t="s">
        <v>159</v>
      </c>
      <c r="I5" s="34">
        <f>COUNTIF($F$4:$F$57,H5)-I6</f>
        <v>19</v>
      </c>
      <c r="J5" s="37">
        <f>I5/$A$57</f>
        <v>0.35185185185185186</v>
      </c>
    </row>
    <row r="6" spans="1:10" ht="15" customHeight="1" thickBot="1" x14ac:dyDescent="0.3">
      <c r="A6" s="25">
        <v>3</v>
      </c>
      <c r="B6" s="24" t="s">
        <v>97</v>
      </c>
      <c r="C6" s="24" t="s">
        <v>81</v>
      </c>
      <c r="D6" s="24">
        <v>35</v>
      </c>
      <c r="E6" s="24" t="s">
        <v>98</v>
      </c>
      <c r="F6" s="26">
        <v>0</v>
      </c>
      <c r="H6" s="17">
        <v>0</v>
      </c>
      <c r="I6" s="35">
        <f>COUNTIF($F$4:$F$57,H6)</f>
        <v>35</v>
      </c>
      <c r="J6" s="36">
        <f>I6/$A$57</f>
        <v>0.64814814814814814</v>
      </c>
    </row>
    <row r="7" spans="1:10" ht="15" customHeight="1" x14ac:dyDescent="0.25">
      <c r="A7" s="25">
        <v>4</v>
      </c>
      <c r="B7" s="24" t="s">
        <v>99</v>
      </c>
      <c r="C7" s="24" t="s">
        <v>100</v>
      </c>
      <c r="D7" s="24">
        <v>63</v>
      </c>
      <c r="E7" s="24" t="s">
        <v>101</v>
      </c>
      <c r="F7" s="26">
        <v>0</v>
      </c>
    </row>
    <row r="8" spans="1:10" ht="15" customHeight="1" x14ac:dyDescent="0.25">
      <c r="A8" s="25">
        <v>5</v>
      </c>
      <c r="B8" s="24" t="s">
        <v>30</v>
      </c>
      <c r="C8" s="24" t="s">
        <v>29</v>
      </c>
      <c r="D8" s="24">
        <v>44</v>
      </c>
      <c r="E8" s="24" t="s">
        <v>101</v>
      </c>
      <c r="F8" s="26">
        <v>2</v>
      </c>
    </row>
    <row r="9" spans="1:10" ht="15" customHeight="1" x14ac:dyDescent="0.25">
      <c r="A9" s="25">
        <v>6</v>
      </c>
      <c r="B9" s="24" t="s">
        <v>102</v>
      </c>
      <c r="C9" s="24" t="s">
        <v>82</v>
      </c>
      <c r="D9" s="24">
        <v>44</v>
      </c>
      <c r="E9" s="24" t="s">
        <v>103</v>
      </c>
      <c r="F9" s="26">
        <v>0</v>
      </c>
    </row>
    <row r="10" spans="1:10" ht="15" customHeight="1" x14ac:dyDescent="0.25">
      <c r="A10" s="25">
        <v>7</v>
      </c>
      <c r="B10" s="24" t="s">
        <v>41</v>
      </c>
      <c r="C10" s="24" t="s">
        <v>40</v>
      </c>
      <c r="D10" s="24">
        <v>26</v>
      </c>
      <c r="E10" s="24" t="s">
        <v>104</v>
      </c>
      <c r="F10" s="26">
        <v>0</v>
      </c>
    </row>
    <row r="11" spans="1:10" ht="15" customHeight="1" x14ac:dyDescent="0.25">
      <c r="A11" s="25">
        <v>8</v>
      </c>
      <c r="B11" s="24" t="s">
        <v>41</v>
      </c>
      <c r="C11" s="24" t="s">
        <v>105</v>
      </c>
      <c r="D11" s="24">
        <v>47</v>
      </c>
      <c r="E11" s="24" t="s">
        <v>104</v>
      </c>
      <c r="F11" s="26">
        <v>0</v>
      </c>
    </row>
    <row r="12" spans="1:10" ht="15" customHeight="1" x14ac:dyDescent="0.25">
      <c r="A12" s="25">
        <v>9</v>
      </c>
      <c r="B12" s="24" t="s">
        <v>61</v>
      </c>
      <c r="C12" s="24" t="s">
        <v>60</v>
      </c>
      <c r="D12" s="24">
        <v>52</v>
      </c>
      <c r="E12" s="24" t="s">
        <v>106</v>
      </c>
      <c r="F12" s="26">
        <v>0</v>
      </c>
    </row>
    <row r="13" spans="1:10" ht="15" customHeight="1" x14ac:dyDescent="0.25">
      <c r="A13" s="25">
        <v>10</v>
      </c>
      <c r="B13" s="24" t="s">
        <v>107</v>
      </c>
      <c r="C13" s="24" t="s">
        <v>108</v>
      </c>
      <c r="D13" s="24">
        <v>28</v>
      </c>
      <c r="E13" s="24" t="s">
        <v>109</v>
      </c>
      <c r="F13" s="26">
        <v>0</v>
      </c>
    </row>
    <row r="14" spans="1:10" ht="15" customHeight="1" x14ac:dyDescent="0.25">
      <c r="A14" s="25">
        <v>11</v>
      </c>
      <c r="B14" s="24" t="s">
        <v>110</v>
      </c>
      <c r="C14" s="24" t="s">
        <v>111</v>
      </c>
      <c r="D14" s="24">
        <v>57</v>
      </c>
      <c r="E14" s="24" t="s">
        <v>112</v>
      </c>
      <c r="F14" s="26">
        <v>0</v>
      </c>
    </row>
    <row r="15" spans="1:10" ht="15" customHeight="1" x14ac:dyDescent="0.25">
      <c r="A15" s="25">
        <v>12</v>
      </c>
      <c r="B15" s="24" t="s">
        <v>78</v>
      </c>
      <c r="C15" s="24" t="s">
        <v>14</v>
      </c>
      <c r="D15" s="24">
        <v>29</v>
      </c>
      <c r="E15" s="24" t="s">
        <v>113</v>
      </c>
      <c r="F15" s="26">
        <v>0</v>
      </c>
    </row>
    <row r="16" spans="1:10" ht="15" customHeight="1" x14ac:dyDescent="0.25">
      <c r="A16" s="25">
        <v>13</v>
      </c>
      <c r="B16" s="24" t="s">
        <v>69</v>
      </c>
      <c r="C16" s="24" t="s">
        <v>68</v>
      </c>
      <c r="D16" s="24">
        <v>54</v>
      </c>
      <c r="E16" s="24" t="s">
        <v>112</v>
      </c>
      <c r="F16" s="26">
        <v>0</v>
      </c>
    </row>
    <row r="17" spans="1:6" ht="15" customHeight="1" x14ac:dyDescent="0.25">
      <c r="A17" s="25">
        <v>14</v>
      </c>
      <c r="B17" s="24" t="s">
        <v>47</v>
      </c>
      <c r="C17" s="24" t="s">
        <v>46</v>
      </c>
      <c r="D17" s="24">
        <v>47</v>
      </c>
      <c r="E17" s="24" t="s">
        <v>101</v>
      </c>
      <c r="F17" s="26">
        <v>0</v>
      </c>
    </row>
    <row r="18" spans="1:6" ht="15" customHeight="1" x14ac:dyDescent="0.25">
      <c r="A18" s="25">
        <v>15</v>
      </c>
      <c r="B18" s="24" t="s">
        <v>65</v>
      </c>
      <c r="C18" s="24" t="s">
        <v>64</v>
      </c>
      <c r="D18" s="24">
        <v>21</v>
      </c>
      <c r="E18" s="24" t="s">
        <v>114</v>
      </c>
      <c r="F18" s="26">
        <v>0</v>
      </c>
    </row>
    <row r="19" spans="1:6" ht="15" customHeight="1" x14ac:dyDescent="0.25">
      <c r="A19" s="25">
        <v>16</v>
      </c>
      <c r="B19" s="24" t="s">
        <v>45</v>
      </c>
      <c r="C19" s="24" t="s">
        <v>44</v>
      </c>
      <c r="D19" s="24">
        <v>21</v>
      </c>
      <c r="E19" s="24" t="s">
        <v>96</v>
      </c>
      <c r="F19" s="26">
        <v>1</v>
      </c>
    </row>
    <row r="20" spans="1:6" ht="15" customHeight="1" x14ac:dyDescent="0.25">
      <c r="A20" s="25">
        <v>17</v>
      </c>
      <c r="B20" s="24" t="s">
        <v>51</v>
      </c>
      <c r="C20" s="24" t="s">
        <v>50</v>
      </c>
      <c r="D20" s="24">
        <v>67</v>
      </c>
      <c r="E20" s="24" t="s">
        <v>115</v>
      </c>
      <c r="F20" s="26">
        <v>2</v>
      </c>
    </row>
    <row r="21" spans="1:6" ht="15" customHeight="1" x14ac:dyDescent="0.25">
      <c r="A21" s="25">
        <v>18</v>
      </c>
      <c r="B21" s="24" t="s">
        <v>59</v>
      </c>
      <c r="C21" s="24" t="s">
        <v>58</v>
      </c>
      <c r="D21" s="24">
        <v>56</v>
      </c>
      <c r="E21" s="24" t="s">
        <v>116</v>
      </c>
      <c r="F21" s="26">
        <v>0</v>
      </c>
    </row>
    <row r="22" spans="1:6" ht="15" customHeight="1" x14ac:dyDescent="0.25">
      <c r="A22" s="25">
        <v>19</v>
      </c>
      <c r="B22" s="24" t="s">
        <v>117</v>
      </c>
      <c r="C22" s="24" t="s">
        <v>118</v>
      </c>
      <c r="D22" s="24">
        <v>35</v>
      </c>
      <c r="E22" s="24" t="s">
        <v>116</v>
      </c>
      <c r="F22" s="26">
        <v>0</v>
      </c>
    </row>
    <row r="23" spans="1:6" ht="15" customHeight="1" x14ac:dyDescent="0.25">
      <c r="A23" s="25">
        <v>20</v>
      </c>
      <c r="B23" s="24" t="s">
        <v>28</v>
      </c>
      <c r="C23" s="24" t="s">
        <v>27</v>
      </c>
      <c r="D23" s="24">
        <v>42</v>
      </c>
      <c r="E23" s="24" t="s">
        <v>119</v>
      </c>
      <c r="F23" s="26">
        <v>2</v>
      </c>
    </row>
    <row r="24" spans="1:6" ht="15" customHeight="1" x14ac:dyDescent="0.25">
      <c r="A24" s="25">
        <v>21</v>
      </c>
      <c r="B24" s="24" t="s">
        <v>120</v>
      </c>
      <c r="C24" s="24" t="s">
        <v>121</v>
      </c>
      <c r="D24" s="24">
        <v>20</v>
      </c>
      <c r="E24" s="24" t="s">
        <v>114</v>
      </c>
      <c r="F24" s="26">
        <v>4</v>
      </c>
    </row>
    <row r="25" spans="1:6" ht="15" customHeight="1" x14ac:dyDescent="0.25">
      <c r="A25" s="25">
        <v>22</v>
      </c>
      <c r="B25" s="24" t="s">
        <v>67</v>
      </c>
      <c r="C25" s="24" t="s">
        <v>66</v>
      </c>
      <c r="D25" s="24">
        <v>32</v>
      </c>
      <c r="E25" s="24" t="s">
        <v>122</v>
      </c>
      <c r="F25" s="26">
        <v>0</v>
      </c>
    </row>
    <row r="26" spans="1:6" ht="15" customHeight="1" x14ac:dyDescent="0.25">
      <c r="A26" s="25">
        <v>23</v>
      </c>
      <c r="B26" s="24" t="s">
        <v>123</v>
      </c>
      <c r="C26" s="24" t="s">
        <v>124</v>
      </c>
      <c r="D26" s="24">
        <v>40</v>
      </c>
      <c r="E26" s="24" t="s">
        <v>104</v>
      </c>
      <c r="F26" s="26">
        <v>0</v>
      </c>
    </row>
    <row r="27" spans="1:6" ht="15" customHeight="1" x14ac:dyDescent="0.25">
      <c r="A27" s="25">
        <v>24</v>
      </c>
      <c r="B27" s="24" t="s">
        <v>125</v>
      </c>
      <c r="C27" s="24" t="s">
        <v>126</v>
      </c>
      <c r="D27" s="24">
        <v>62</v>
      </c>
      <c r="E27" s="24" t="s">
        <v>114</v>
      </c>
      <c r="F27" s="26">
        <v>0</v>
      </c>
    </row>
    <row r="28" spans="1:6" ht="15" customHeight="1" x14ac:dyDescent="0.25">
      <c r="A28" s="25">
        <v>25</v>
      </c>
      <c r="B28" s="24" t="s">
        <v>127</v>
      </c>
      <c r="C28" s="24" t="s">
        <v>128</v>
      </c>
      <c r="D28" s="24">
        <v>20</v>
      </c>
      <c r="E28" s="24" t="s">
        <v>129</v>
      </c>
      <c r="F28" s="26">
        <v>0</v>
      </c>
    </row>
    <row r="29" spans="1:6" ht="15" customHeight="1" x14ac:dyDescent="0.25">
      <c r="A29" s="25">
        <v>26</v>
      </c>
      <c r="B29" s="24" t="s">
        <v>130</v>
      </c>
      <c r="C29" s="24" t="s">
        <v>42</v>
      </c>
      <c r="D29" s="24">
        <v>66</v>
      </c>
      <c r="E29" s="24" t="s">
        <v>109</v>
      </c>
      <c r="F29" s="26">
        <v>0</v>
      </c>
    </row>
    <row r="30" spans="1:6" ht="15" customHeight="1" x14ac:dyDescent="0.25">
      <c r="A30" s="25">
        <v>27</v>
      </c>
      <c r="B30" s="24" t="s">
        <v>131</v>
      </c>
      <c r="C30" s="24" t="s">
        <v>132</v>
      </c>
      <c r="D30" s="24">
        <v>45</v>
      </c>
      <c r="E30" s="24" t="s">
        <v>133</v>
      </c>
      <c r="F30" s="26">
        <v>2</v>
      </c>
    </row>
    <row r="31" spans="1:6" ht="15" customHeight="1" x14ac:dyDescent="0.25">
      <c r="A31" s="25">
        <v>28</v>
      </c>
      <c r="B31" s="24" t="s">
        <v>54</v>
      </c>
      <c r="C31" s="24" t="s">
        <v>18</v>
      </c>
      <c r="D31" s="24">
        <v>47</v>
      </c>
      <c r="E31" s="24" t="s">
        <v>101</v>
      </c>
      <c r="F31" s="26">
        <v>0</v>
      </c>
    </row>
    <row r="32" spans="1:6" ht="15" customHeight="1" x14ac:dyDescent="0.25">
      <c r="A32" s="25">
        <v>29</v>
      </c>
      <c r="B32" s="24" t="s">
        <v>81</v>
      </c>
      <c r="C32" s="24" t="s">
        <v>80</v>
      </c>
      <c r="D32" s="24">
        <v>28</v>
      </c>
      <c r="E32" s="24" t="s">
        <v>96</v>
      </c>
      <c r="F32" s="26">
        <v>0</v>
      </c>
    </row>
    <row r="33" spans="1:6" ht="15" customHeight="1" x14ac:dyDescent="0.25">
      <c r="A33" s="25">
        <v>30</v>
      </c>
      <c r="B33" s="24" t="s">
        <v>53</v>
      </c>
      <c r="C33" s="24" t="s">
        <v>52</v>
      </c>
      <c r="D33" s="24">
        <v>53</v>
      </c>
      <c r="E33" s="24" t="s">
        <v>114</v>
      </c>
      <c r="F33" s="26">
        <v>0</v>
      </c>
    </row>
    <row r="34" spans="1:6" ht="15" customHeight="1" x14ac:dyDescent="0.25">
      <c r="A34" s="25">
        <v>31</v>
      </c>
      <c r="B34" s="24" t="s">
        <v>53</v>
      </c>
      <c r="C34" s="24" t="s">
        <v>82</v>
      </c>
      <c r="D34" s="24">
        <v>22</v>
      </c>
      <c r="E34" s="24" t="s">
        <v>114</v>
      </c>
      <c r="F34" s="26">
        <v>0</v>
      </c>
    </row>
    <row r="35" spans="1:6" ht="15" customHeight="1" x14ac:dyDescent="0.25">
      <c r="A35" s="25">
        <v>32</v>
      </c>
      <c r="B35" s="24" t="s">
        <v>53</v>
      </c>
      <c r="C35" s="24" t="s">
        <v>70</v>
      </c>
      <c r="D35" s="24">
        <v>20</v>
      </c>
      <c r="E35" s="24" t="s">
        <v>114</v>
      </c>
      <c r="F35" s="26">
        <v>2</v>
      </c>
    </row>
    <row r="36" spans="1:6" ht="15" customHeight="1" x14ac:dyDescent="0.25">
      <c r="A36" s="25">
        <v>33</v>
      </c>
      <c r="B36" s="24" t="s">
        <v>33</v>
      </c>
      <c r="C36" s="24" t="s">
        <v>32</v>
      </c>
      <c r="D36" s="24">
        <v>50</v>
      </c>
      <c r="E36" s="24" t="s">
        <v>134</v>
      </c>
      <c r="F36" s="26">
        <v>3</v>
      </c>
    </row>
    <row r="37" spans="1:6" ht="15" customHeight="1" x14ac:dyDescent="0.25">
      <c r="A37" s="25">
        <v>34</v>
      </c>
      <c r="B37" s="24" t="s">
        <v>37</v>
      </c>
      <c r="C37" s="24" t="s">
        <v>36</v>
      </c>
      <c r="D37" s="24">
        <v>19</v>
      </c>
      <c r="E37" s="24" t="s">
        <v>135</v>
      </c>
      <c r="F37" s="26">
        <v>1</v>
      </c>
    </row>
    <row r="38" spans="1:6" ht="15" customHeight="1" x14ac:dyDescent="0.25">
      <c r="A38" s="25">
        <v>35</v>
      </c>
      <c r="B38" s="24" t="s">
        <v>43</v>
      </c>
      <c r="C38" s="24" t="s">
        <v>42</v>
      </c>
      <c r="D38" s="24">
        <v>48</v>
      </c>
      <c r="E38" s="24" t="s">
        <v>116</v>
      </c>
      <c r="F38" s="26">
        <v>0</v>
      </c>
    </row>
    <row r="39" spans="1:6" ht="15" customHeight="1" x14ac:dyDescent="0.25">
      <c r="A39" s="25">
        <v>36</v>
      </c>
      <c r="B39" s="24" t="s">
        <v>76</v>
      </c>
      <c r="C39" s="24" t="s">
        <v>75</v>
      </c>
      <c r="D39" s="24">
        <v>24</v>
      </c>
      <c r="E39" s="24" t="s">
        <v>136</v>
      </c>
      <c r="F39" s="26">
        <v>2</v>
      </c>
    </row>
    <row r="40" spans="1:6" ht="15" customHeight="1" x14ac:dyDescent="0.25">
      <c r="A40" s="25">
        <v>37</v>
      </c>
      <c r="B40" s="24" t="s">
        <v>83</v>
      </c>
      <c r="C40" s="24" t="s">
        <v>82</v>
      </c>
      <c r="D40" s="24">
        <v>42</v>
      </c>
      <c r="E40" s="24" t="s">
        <v>116</v>
      </c>
      <c r="F40" s="26">
        <v>0</v>
      </c>
    </row>
    <row r="41" spans="1:6" ht="15" customHeight="1" x14ac:dyDescent="0.25">
      <c r="A41" s="25">
        <v>38</v>
      </c>
      <c r="B41" s="24" t="s">
        <v>39</v>
      </c>
      <c r="C41" s="24" t="s">
        <v>38</v>
      </c>
      <c r="D41" s="24">
        <v>51</v>
      </c>
      <c r="E41" s="24" t="s">
        <v>137</v>
      </c>
      <c r="F41" s="26">
        <v>2</v>
      </c>
    </row>
    <row r="42" spans="1:6" ht="15" customHeight="1" x14ac:dyDescent="0.25">
      <c r="A42" s="25">
        <v>39</v>
      </c>
      <c r="B42" s="24" t="s">
        <v>138</v>
      </c>
      <c r="C42" s="24" t="s">
        <v>139</v>
      </c>
      <c r="D42" s="24">
        <v>20</v>
      </c>
      <c r="E42" s="24" t="s">
        <v>140</v>
      </c>
      <c r="F42" s="26">
        <v>0</v>
      </c>
    </row>
    <row r="43" spans="1:6" ht="15" customHeight="1" x14ac:dyDescent="0.25">
      <c r="A43" s="25">
        <v>40</v>
      </c>
      <c r="B43" s="24" t="s">
        <v>74</v>
      </c>
      <c r="C43" s="24" t="s">
        <v>79</v>
      </c>
      <c r="D43" s="24">
        <v>77</v>
      </c>
      <c r="E43" s="24" t="s">
        <v>103</v>
      </c>
      <c r="F43" s="26">
        <v>1</v>
      </c>
    </row>
    <row r="44" spans="1:6" ht="15" customHeight="1" x14ac:dyDescent="0.25">
      <c r="A44" s="25">
        <v>41</v>
      </c>
      <c r="B44" s="24" t="s">
        <v>74</v>
      </c>
      <c r="C44" s="24" t="s">
        <v>73</v>
      </c>
      <c r="D44" s="24">
        <v>45</v>
      </c>
      <c r="E44" s="24" t="s">
        <v>103</v>
      </c>
      <c r="F44" s="26">
        <v>1</v>
      </c>
    </row>
    <row r="45" spans="1:6" ht="15" customHeight="1" x14ac:dyDescent="0.25">
      <c r="A45" s="25">
        <v>42</v>
      </c>
      <c r="B45" s="24" t="s">
        <v>72</v>
      </c>
      <c r="C45" s="24" t="s">
        <v>71</v>
      </c>
      <c r="D45" s="24">
        <v>36</v>
      </c>
      <c r="E45" s="24" t="s">
        <v>141</v>
      </c>
      <c r="F45" s="26">
        <v>2</v>
      </c>
    </row>
    <row r="46" spans="1:6" ht="15" customHeight="1" x14ac:dyDescent="0.25">
      <c r="A46" s="25">
        <v>43</v>
      </c>
      <c r="B46" s="24" t="s">
        <v>63</v>
      </c>
      <c r="C46" s="24" t="s">
        <v>62</v>
      </c>
      <c r="D46" s="24">
        <v>34</v>
      </c>
      <c r="E46" s="24" t="s">
        <v>114</v>
      </c>
      <c r="F46" s="26">
        <v>0</v>
      </c>
    </row>
    <row r="47" spans="1:6" ht="15" customHeight="1" x14ac:dyDescent="0.25">
      <c r="A47" s="25">
        <v>44</v>
      </c>
      <c r="B47" s="24" t="s">
        <v>142</v>
      </c>
      <c r="C47" s="24" t="s">
        <v>77</v>
      </c>
      <c r="D47" s="24">
        <v>52</v>
      </c>
      <c r="E47" s="24" t="s">
        <v>136</v>
      </c>
      <c r="F47" s="26">
        <v>0</v>
      </c>
    </row>
    <row r="48" spans="1:6" ht="15" customHeight="1" x14ac:dyDescent="0.25">
      <c r="A48" s="25">
        <v>45</v>
      </c>
      <c r="B48" s="24" t="s">
        <v>143</v>
      </c>
      <c r="C48" s="24" t="s">
        <v>75</v>
      </c>
      <c r="D48" s="24">
        <v>31</v>
      </c>
      <c r="E48" s="24" t="s">
        <v>144</v>
      </c>
      <c r="F48" s="26">
        <v>0</v>
      </c>
    </row>
    <row r="49" spans="1:6" ht="15" customHeight="1" x14ac:dyDescent="0.25">
      <c r="A49" s="25">
        <v>46</v>
      </c>
      <c r="B49" s="24" t="s">
        <v>145</v>
      </c>
      <c r="C49" s="24" t="s">
        <v>146</v>
      </c>
      <c r="D49" s="24">
        <v>21</v>
      </c>
      <c r="E49" s="24" t="s">
        <v>114</v>
      </c>
      <c r="F49" s="26">
        <v>0</v>
      </c>
    </row>
    <row r="50" spans="1:6" ht="15" customHeight="1" x14ac:dyDescent="0.25">
      <c r="A50" s="25">
        <v>47</v>
      </c>
      <c r="B50" s="24" t="s">
        <v>147</v>
      </c>
      <c r="C50" s="24" t="s">
        <v>14</v>
      </c>
      <c r="D50" s="24">
        <v>34</v>
      </c>
      <c r="E50" s="24" t="s">
        <v>116</v>
      </c>
      <c r="F50" s="26">
        <v>1</v>
      </c>
    </row>
    <row r="51" spans="1:6" ht="15" customHeight="1" x14ac:dyDescent="0.25">
      <c r="A51" s="25">
        <v>48</v>
      </c>
      <c r="B51" s="24" t="s">
        <v>148</v>
      </c>
      <c r="C51" s="24" t="s">
        <v>55</v>
      </c>
      <c r="D51" s="24">
        <v>64</v>
      </c>
      <c r="E51" s="24" t="s">
        <v>94</v>
      </c>
      <c r="F51" s="26">
        <v>4</v>
      </c>
    </row>
    <row r="52" spans="1:6" ht="15" customHeight="1" x14ac:dyDescent="0.25">
      <c r="A52" s="25">
        <v>49</v>
      </c>
      <c r="B52" s="24" t="s">
        <v>149</v>
      </c>
      <c r="C52" s="24" t="s">
        <v>34</v>
      </c>
      <c r="D52" s="24">
        <v>28</v>
      </c>
      <c r="E52" s="24" t="s">
        <v>114</v>
      </c>
      <c r="F52" s="26">
        <v>0</v>
      </c>
    </row>
    <row r="53" spans="1:6" ht="15" customHeight="1" x14ac:dyDescent="0.25">
      <c r="A53" s="25">
        <v>50</v>
      </c>
      <c r="B53" s="24" t="s">
        <v>150</v>
      </c>
      <c r="C53" s="24" t="s">
        <v>151</v>
      </c>
      <c r="D53" s="24">
        <v>60</v>
      </c>
      <c r="E53" s="24" t="s">
        <v>114</v>
      </c>
      <c r="F53" s="26">
        <v>0</v>
      </c>
    </row>
    <row r="54" spans="1:6" ht="15" customHeight="1" x14ac:dyDescent="0.25">
      <c r="A54" s="25">
        <v>51</v>
      </c>
      <c r="B54" s="24" t="s">
        <v>35</v>
      </c>
      <c r="C54" s="24" t="s">
        <v>34</v>
      </c>
      <c r="D54" s="24">
        <v>43</v>
      </c>
      <c r="E54" s="24" t="s">
        <v>96</v>
      </c>
      <c r="F54" s="26">
        <v>1</v>
      </c>
    </row>
    <row r="55" spans="1:6" ht="15" customHeight="1" x14ac:dyDescent="0.25">
      <c r="A55" s="25">
        <v>52</v>
      </c>
      <c r="B55" s="24" t="s">
        <v>57</v>
      </c>
      <c r="C55" s="24" t="s">
        <v>56</v>
      </c>
      <c r="D55" s="24">
        <v>36</v>
      </c>
      <c r="E55" s="24" t="s">
        <v>152</v>
      </c>
      <c r="F55" s="26">
        <v>0</v>
      </c>
    </row>
    <row r="56" spans="1:6" ht="15" customHeight="1" x14ac:dyDescent="0.25">
      <c r="A56" s="25">
        <v>53</v>
      </c>
      <c r="B56" s="24" t="s">
        <v>49</v>
      </c>
      <c r="C56" s="24" t="s">
        <v>48</v>
      </c>
      <c r="D56" s="24">
        <v>30</v>
      </c>
      <c r="E56" s="24" t="s">
        <v>103</v>
      </c>
      <c r="F56" s="26">
        <v>0</v>
      </c>
    </row>
    <row r="57" spans="1:6" ht="15" customHeight="1" thickBot="1" x14ac:dyDescent="0.3">
      <c r="A57" s="27">
        <v>54</v>
      </c>
      <c r="B57" s="28" t="s">
        <v>153</v>
      </c>
      <c r="C57" s="28" t="s">
        <v>154</v>
      </c>
      <c r="D57" s="28">
        <v>27</v>
      </c>
      <c r="E57" s="28" t="s">
        <v>115</v>
      </c>
      <c r="F57" s="29">
        <v>0</v>
      </c>
    </row>
    <row r="59" spans="1:6" ht="15" customHeight="1" x14ac:dyDescent="0.25">
      <c r="A59" s="88" t="str">
        <f>"erstellt am:    "</f>
        <v xml:space="preserve">erstellt am:    </v>
      </c>
      <c r="B59" s="88"/>
      <c r="C59" s="19">
        <f ca="1">TODAY()</f>
        <v>45664</v>
      </c>
    </row>
  </sheetData>
  <mergeCells count="2">
    <mergeCell ref="A1:J1"/>
    <mergeCell ref="A59:B59"/>
  </mergeCells>
  <conditionalFormatting sqref="A4:F57">
    <cfRule type="expression" dxfId="0" priority="1">
      <formula>$F4&gt;=1</formula>
    </cfRule>
  </conditionalFormatting>
  <pageMargins left="0.7" right="0.7" top="0.78740157499999996" bottom="0.78740157499999996" header="0.3" footer="0.3"/>
  <pageSetup paperSize="9" scale="53"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Lehrgangsübersicht</vt:lpstr>
      <vt:lpstr>Spieleübersicht</vt:lpstr>
      <vt:lpstr>Patenübersicht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Münkewarf</dc:creator>
  <cp:lastModifiedBy>Matthias Münkewarf</cp:lastModifiedBy>
  <cp:lastPrinted>2024-07-04T07:40:12Z</cp:lastPrinted>
  <dcterms:created xsi:type="dcterms:W3CDTF">2024-07-04T06:36:39Z</dcterms:created>
  <dcterms:modified xsi:type="dcterms:W3CDTF">2025-01-07T08:18:28Z</dcterms:modified>
</cp:coreProperties>
</file>