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75" windowHeight="8555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<sst xmlns="http://schemas.openxmlformats.org/spreadsheetml/2006/main" count="147" uniqueCount="59">
  <si>
    <t>Points(x,y)</t>
  </si>
  <si>
    <t>A1(1, 4, 1)</t>
  </si>
  <si>
    <t>A2(1, 2, 2)</t>
  </si>
  <si>
    <t>A3(1, 4, 2)</t>
  </si>
  <si>
    <t>A4(2, 1, 2)</t>
  </si>
  <si>
    <t>A5(1, 1, 1)</t>
  </si>
  <si>
    <t>A6(2, 4, 2)</t>
  </si>
  <si>
    <t>A7(1, 1, 2)</t>
  </si>
  <si>
    <t>A8(2, 1, 1)</t>
  </si>
  <si>
    <t xml:space="preserve">Iteration 1  </t>
  </si>
  <si>
    <r>
      <t xml:space="preserve">Randomly select k=1 points  </t>
    </r>
    <r>
      <rPr>
        <sz val="11"/>
        <color rgb="FF00B050"/>
        <rFont val="宋体"/>
        <charset val="134"/>
        <scheme val="minor"/>
      </rPr>
      <t>A1, A4, A7</t>
    </r>
  </si>
  <si>
    <t>Cluster 1</t>
  </si>
  <si>
    <t>Cluster 2</t>
  </si>
  <si>
    <t>Cluster 3</t>
  </si>
  <si>
    <t>Pnts(x)</t>
  </si>
  <si>
    <t>Pnts(y)</t>
  </si>
  <si>
    <t>Pnts(z)</t>
  </si>
  <si>
    <t>Dist to A1(1,4,1)</t>
  </si>
  <si>
    <t>Dist to A4(2,1,2)</t>
  </si>
  <si>
    <t>Dist to A7(1,1,2)</t>
  </si>
  <si>
    <t>Cluster</t>
  </si>
  <si>
    <t>A1</t>
  </si>
  <si>
    <t>*Note: Selec cluster based on min value</t>
  </si>
  <si>
    <t>A2</t>
  </si>
  <si>
    <t>A3</t>
  </si>
  <si>
    <t>A4</t>
  </si>
  <si>
    <t>A5</t>
  </si>
  <si>
    <t>A6</t>
  </si>
  <si>
    <t>A7</t>
  </si>
  <si>
    <t>A8</t>
  </si>
  <si>
    <t xml:space="preserve">Iteration 2  </t>
  </si>
  <si>
    <t>Center of Cluster 1</t>
  </si>
  <si>
    <t>Mean</t>
  </si>
  <si>
    <t>Center of Cluster 2</t>
  </si>
  <si>
    <t>Center of Cluster 3</t>
  </si>
  <si>
    <r>
      <t>Dist to (</t>
    </r>
    <r>
      <rPr>
        <b/>
        <sz val="16"/>
        <color rgb="FFFF0000"/>
        <rFont val="宋体"/>
        <charset val="134"/>
        <scheme val="minor"/>
      </rPr>
      <t>1.3,4,1.7</t>
    </r>
    <r>
      <rPr>
        <b/>
        <sz val="16"/>
        <color theme="1"/>
        <rFont val="宋体"/>
        <charset val="134"/>
        <scheme val="minor"/>
      </rPr>
      <t>)</t>
    </r>
  </si>
  <si>
    <r>
      <t>Dist to (</t>
    </r>
    <r>
      <rPr>
        <b/>
        <sz val="16"/>
        <color rgb="FFFF0000"/>
        <rFont val="宋体"/>
        <charset val="134"/>
        <scheme val="minor"/>
      </rPr>
      <t>2,1,1.5</t>
    </r>
    <r>
      <rPr>
        <b/>
        <sz val="16"/>
        <color theme="1"/>
        <rFont val="宋体"/>
        <charset val="134"/>
        <scheme val="minor"/>
      </rPr>
      <t>)</t>
    </r>
  </si>
  <si>
    <r>
      <t>Dist to (</t>
    </r>
    <r>
      <rPr>
        <b/>
        <sz val="16"/>
        <color rgb="FFFF0000"/>
        <rFont val="宋体"/>
        <charset val="134"/>
        <scheme val="minor"/>
      </rPr>
      <t>1,1.3,1.7</t>
    </r>
    <r>
      <rPr>
        <b/>
        <sz val="16"/>
        <color theme="1"/>
        <rFont val="宋体"/>
        <charset val="134"/>
        <scheme val="minor"/>
      </rPr>
      <t>)</t>
    </r>
  </si>
  <si>
    <t>HOW TO CHOOSE K VALUE IN K-MEANS ALGORITHM?</t>
  </si>
  <si>
    <t>1. The rule of thumb of K selection: sqrt(N) OR sqrt(N/2), N - number of test set; e.g. N= 11</t>
  </si>
  <si>
    <t>2. Elbow Method</t>
  </si>
  <si>
    <t xml:space="preserve">Step 1 </t>
  </si>
  <si>
    <t xml:space="preserve">calculate within cluster sum of square for each cluster </t>
  </si>
  <si>
    <t>cluster 1</t>
  </si>
  <si>
    <t>N = 3</t>
  </si>
  <si>
    <t>Distance</t>
  </si>
  <si>
    <t>Tot Sum</t>
  </si>
  <si>
    <t>Col Sum</t>
  </si>
  <si>
    <t xml:space="preserve">WCSS </t>
  </si>
  <si>
    <t>cluster 2</t>
  </si>
  <si>
    <t>N = 2</t>
  </si>
  <si>
    <t>cluster 3</t>
  </si>
  <si>
    <t>Step 2</t>
  </si>
  <si>
    <t xml:space="preserve">calculate total sum of square for all clusters </t>
  </si>
  <si>
    <t xml:space="preserve">Tot WCSS </t>
  </si>
  <si>
    <t>Step 3</t>
  </si>
  <si>
    <t>Plot K vs Total WCSS</t>
  </si>
  <si>
    <t>K</t>
  </si>
  <si>
    <t>Tot WCSS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</si>
</sst>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B05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1" borderId="13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8" borderId="9" applyNumberFormat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0" fillId="20" borderId="11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0" fillId="0" borderId="0" xfId="0" applyFill="1" applyAlignment="1"/>
    <xf numFmtId="0" fontId="2" fillId="0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Fill="1" applyAlignment="1"/>
    <xf numFmtId="0" fontId="0" fillId="0" borderId="0" xfId="0" applyFill="1" applyBorder="1" applyAlignment="1"/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0" fontId="4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4" xfId="0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PU\CS483\Week6\WK#6%20Lec%20Notes\K-Means\K-means%20Alg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2">
          <cell r="C172" t="str">
            <v>Plot K vs Total WCSS</v>
          </cell>
        </row>
        <row r="174">
          <cell r="C174">
            <v>3</v>
          </cell>
          <cell r="D174">
            <v>14.3333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4"/>
  <sheetViews>
    <sheetView tabSelected="1" workbookViewId="0">
      <selection activeCell="D13" sqref="D13"/>
    </sheetView>
  </sheetViews>
  <sheetFormatPr defaultColWidth="8.88888888888889" defaultRowHeight="14.4"/>
  <cols>
    <col min="1" max="1" width="39.5648148148148" customWidth="1"/>
    <col min="2" max="2" width="16.5555555555556" customWidth="1"/>
    <col min="3" max="3" width="19" customWidth="1"/>
    <col min="4" max="4" width="20.712962962963" customWidth="1"/>
    <col min="5" max="5" width="35.2222222222222" customWidth="1"/>
    <col min="6" max="6" width="31.2222222222222" customWidth="1"/>
    <col min="7" max="7" width="34.7777777777778" customWidth="1"/>
    <col min="8" max="8" width="14.1388888888889" customWidth="1"/>
    <col min="9" max="9" width="14.712962962963" customWidth="1"/>
  </cols>
  <sheetData>
    <row r="1" ht="20.4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20.4" spans="1:9">
      <c r="A2" s="1"/>
      <c r="B2" s="2"/>
      <c r="C2" s="2"/>
      <c r="D2" s="2"/>
      <c r="E2" s="2"/>
      <c r="F2" s="2"/>
      <c r="G2" s="2"/>
      <c r="H2" s="2"/>
      <c r="I2" s="2"/>
    </row>
    <row r="3" ht="20.4" spans="1:9">
      <c r="A3" s="3" t="s">
        <v>9</v>
      </c>
      <c r="B3" s="4" t="s">
        <v>10</v>
      </c>
      <c r="C3" s="4"/>
      <c r="D3" s="4"/>
      <c r="E3" s="5"/>
      <c r="F3" s="5"/>
      <c r="G3" s="5"/>
      <c r="H3" s="5"/>
      <c r="I3" s="5"/>
    </row>
    <row r="4" ht="20.4" spans="1:9">
      <c r="A4" s="1"/>
      <c r="B4" s="6"/>
      <c r="C4" s="6"/>
      <c r="D4" s="6"/>
      <c r="E4" s="7" t="s">
        <v>11</v>
      </c>
      <c r="F4" s="8" t="s">
        <v>12</v>
      </c>
      <c r="G4" s="9" t="s">
        <v>13</v>
      </c>
      <c r="H4" s="10"/>
      <c r="I4" s="21"/>
    </row>
    <row r="5" ht="20.4" spans="1:9">
      <c r="A5" s="11"/>
      <c r="B5" s="12" t="s">
        <v>14</v>
      </c>
      <c r="C5" s="12" t="s">
        <v>15</v>
      </c>
      <c r="D5" s="12" t="s">
        <v>16</v>
      </c>
      <c r="E5" s="12" t="s">
        <v>17</v>
      </c>
      <c r="F5" s="12" t="s">
        <v>18</v>
      </c>
      <c r="G5" s="12" t="s">
        <v>19</v>
      </c>
      <c r="H5" s="12" t="s">
        <v>20</v>
      </c>
      <c r="I5" s="31"/>
    </row>
    <row r="6" spans="1:9">
      <c r="A6" s="13" t="s">
        <v>21</v>
      </c>
      <c r="B6" s="14">
        <v>1</v>
      </c>
      <c r="C6" s="14">
        <v>4</v>
      </c>
      <c r="D6" s="14">
        <v>1</v>
      </c>
      <c r="E6" s="15">
        <f>ABS(B6-1)+ABS(C6-4)+ABS(D6-1)</f>
        <v>0</v>
      </c>
      <c r="F6" s="16">
        <f>ABS(B6-2)+ABS(C6-1)+ABS(D6-2)</f>
        <v>5</v>
      </c>
      <c r="G6" s="16">
        <f>ABS(B6-1)+ABS(C6-1)+ABS(D6-2)</f>
        <v>4</v>
      </c>
      <c r="H6" s="15" t="s">
        <v>11</v>
      </c>
      <c r="I6" s="4" t="s">
        <v>22</v>
      </c>
    </row>
    <row r="7" spans="1:9">
      <c r="A7" s="14" t="s">
        <v>23</v>
      </c>
      <c r="B7" s="14">
        <v>1</v>
      </c>
      <c r="C7" s="14">
        <v>2</v>
      </c>
      <c r="D7" s="14">
        <v>2</v>
      </c>
      <c r="E7" s="16">
        <f t="shared" ref="E7:E13" si="0">ABS(B7-1)+ABS(C7-4)+ABS(D7-1)</f>
        <v>3</v>
      </c>
      <c r="F7" s="16">
        <f t="shared" ref="F7:F13" si="1">ABS(B7-2)+ABS(C7-1)+ABS(D7-2)</f>
        <v>2</v>
      </c>
      <c r="G7" s="17">
        <f t="shared" ref="G7:G12" si="2">ABS(C7-1)+ABS(D7-2)</f>
        <v>1</v>
      </c>
      <c r="H7" s="17" t="s">
        <v>13</v>
      </c>
      <c r="I7" s="32"/>
    </row>
    <row r="8" spans="1:9">
      <c r="A8" s="14" t="s">
        <v>24</v>
      </c>
      <c r="B8" s="14">
        <v>1</v>
      </c>
      <c r="C8" s="14">
        <v>4</v>
      </c>
      <c r="D8" s="14">
        <v>2</v>
      </c>
      <c r="E8" s="15">
        <f t="shared" si="0"/>
        <v>1</v>
      </c>
      <c r="F8" s="16">
        <f t="shared" si="1"/>
        <v>4</v>
      </c>
      <c r="G8" s="16">
        <f t="shared" ref="G7:G13" si="3">ABS(B8-1)+ABS(C8-1)+ABS(D8-2)</f>
        <v>3</v>
      </c>
      <c r="H8" s="15" t="s">
        <v>11</v>
      </c>
      <c r="I8" s="32"/>
    </row>
    <row r="9" spans="1:9">
      <c r="A9" s="13" t="s">
        <v>25</v>
      </c>
      <c r="B9" s="14">
        <v>2</v>
      </c>
      <c r="C9" s="14">
        <v>1</v>
      </c>
      <c r="D9" s="14">
        <v>2</v>
      </c>
      <c r="E9" s="16">
        <f t="shared" si="0"/>
        <v>5</v>
      </c>
      <c r="F9" s="18">
        <f t="shared" si="1"/>
        <v>0</v>
      </c>
      <c r="G9" s="16">
        <f t="shared" si="3"/>
        <v>1</v>
      </c>
      <c r="H9" s="18" t="s">
        <v>12</v>
      </c>
      <c r="I9" s="32"/>
    </row>
    <row r="10" spans="1:9">
      <c r="A10" s="14" t="s">
        <v>26</v>
      </c>
      <c r="B10" s="14">
        <v>1</v>
      </c>
      <c r="C10" s="14">
        <v>1</v>
      </c>
      <c r="D10" s="14">
        <v>1</v>
      </c>
      <c r="E10" s="16">
        <f t="shared" si="0"/>
        <v>3</v>
      </c>
      <c r="F10" s="16">
        <f t="shared" si="1"/>
        <v>2</v>
      </c>
      <c r="G10" s="17">
        <f t="shared" si="2"/>
        <v>1</v>
      </c>
      <c r="H10" s="17" t="s">
        <v>13</v>
      </c>
      <c r="I10" s="32"/>
    </row>
    <row r="11" spans="1:9">
      <c r="A11" s="14" t="s">
        <v>27</v>
      </c>
      <c r="B11" s="14">
        <v>2</v>
      </c>
      <c r="C11" s="14">
        <v>4</v>
      </c>
      <c r="D11" s="14">
        <v>2</v>
      </c>
      <c r="E11" s="15">
        <f t="shared" si="0"/>
        <v>2</v>
      </c>
      <c r="F11" s="16">
        <f t="shared" si="1"/>
        <v>3</v>
      </c>
      <c r="G11" s="16">
        <f t="shared" si="3"/>
        <v>4</v>
      </c>
      <c r="H11" s="15" t="s">
        <v>11</v>
      </c>
      <c r="I11" s="32"/>
    </row>
    <row r="12" spans="1:9">
      <c r="A12" s="13" t="s">
        <v>28</v>
      </c>
      <c r="B12" s="14">
        <v>1</v>
      </c>
      <c r="C12" s="14">
        <v>1</v>
      </c>
      <c r="D12" s="14">
        <v>2</v>
      </c>
      <c r="E12" s="16">
        <f t="shared" si="0"/>
        <v>4</v>
      </c>
      <c r="F12" s="16">
        <f t="shared" si="1"/>
        <v>1</v>
      </c>
      <c r="G12" s="17">
        <f t="shared" si="2"/>
        <v>0</v>
      </c>
      <c r="H12" s="17" t="s">
        <v>13</v>
      </c>
      <c r="I12" s="32"/>
    </row>
    <row r="13" spans="1:9">
      <c r="A13" s="14" t="s">
        <v>29</v>
      </c>
      <c r="B13" s="14">
        <v>2</v>
      </c>
      <c r="C13" s="14">
        <v>1</v>
      </c>
      <c r="D13" s="14">
        <v>1</v>
      </c>
      <c r="E13" s="16">
        <f t="shared" si="0"/>
        <v>4</v>
      </c>
      <c r="F13" s="18">
        <f>ABS(B13-2)+ABS(C13-1)+ABS(D13-2)</f>
        <v>1</v>
      </c>
      <c r="G13" s="16">
        <f t="shared" si="3"/>
        <v>2</v>
      </c>
      <c r="H13" s="18" t="s">
        <v>12</v>
      </c>
      <c r="I13" s="32"/>
    </row>
    <row r="14" spans="1:9">
      <c r="A14" s="5"/>
      <c r="B14" s="5"/>
      <c r="C14" s="5"/>
      <c r="D14" s="5"/>
      <c r="E14" s="5"/>
      <c r="F14" s="5"/>
      <c r="G14" s="5"/>
      <c r="H14" s="5"/>
      <c r="I14" s="5"/>
    </row>
    <row r="15" spans="1:9">
      <c r="A15" s="5"/>
      <c r="B15" s="5"/>
      <c r="C15" s="5"/>
      <c r="D15" s="5"/>
      <c r="E15" s="5"/>
      <c r="F15" s="5"/>
      <c r="G15" s="5"/>
      <c r="H15" s="5"/>
      <c r="I15" s="5"/>
    </row>
    <row r="16" ht="20.4" spans="1:9">
      <c r="A16" s="5"/>
      <c r="B16" s="5"/>
      <c r="C16" s="5"/>
      <c r="E16" s="7" t="s">
        <v>11</v>
      </c>
      <c r="F16" s="8" t="s">
        <v>12</v>
      </c>
      <c r="G16" s="9" t="s">
        <v>13</v>
      </c>
      <c r="H16" s="5"/>
      <c r="I16" s="5"/>
    </row>
    <row r="17" spans="1:9">
      <c r="A17" s="5"/>
      <c r="B17" s="5"/>
      <c r="C17" s="5"/>
      <c r="E17" s="14" t="s">
        <v>1</v>
      </c>
      <c r="F17" s="19" t="s">
        <v>4</v>
      </c>
      <c r="G17" s="19" t="s">
        <v>2</v>
      </c>
      <c r="H17" s="5"/>
      <c r="I17" s="5"/>
    </row>
    <row r="18" spans="1:9">
      <c r="A18" s="5"/>
      <c r="B18" s="5"/>
      <c r="C18" s="5"/>
      <c r="E18" s="19" t="s">
        <v>3</v>
      </c>
      <c r="F18" s="19" t="s">
        <v>8</v>
      </c>
      <c r="G18" s="19" t="s">
        <v>5</v>
      </c>
      <c r="H18" s="5"/>
      <c r="I18" s="5"/>
    </row>
    <row r="19" spans="1:9">
      <c r="A19" s="5"/>
      <c r="B19" s="5"/>
      <c r="C19" s="5"/>
      <c r="E19" s="19" t="s">
        <v>6</v>
      </c>
      <c r="F19" s="14"/>
      <c r="G19" s="19" t="s">
        <v>7</v>
      </c>
      <c r="H19" s="5"/>
      <c r="I19" s="5"/>
    </row>
    <row r="20" ht="20.4" spans="1:10">
      <c r="A20" s="3" t="s">
        <v>30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>
      <c r="A21" s="5"/>
      <c r="B21" s="20" t="s">
        <v>31</v>
      </c>
      <c r="C21" s="5"/>
      <c r="D21" s="21"/>
      <c r="E21" s="5"/>
      <c r="F21" s="5"/>
      <c r="G21" s="5"/>
      <c r="H21" s="5"/>
      <c r="I21" s="5"/>
      <c r="J21" s="5"/>
    </row>
    <row r="22" spans="1:10">
      <c r="A22" s="5"/>
      <c r="B22" s="5"/>
      <c r="C22" s="14" t="s">
        <v>21</v>
      </c>
      <c r="D22" s="14">
        <v>1</v>
      </c>
      <c r="E22" s="14">
        <v>4</v>
      </c>
      <c r="F22" s="22">
        <v>1</v>
      </c>
      <c r="I22" s="5"/>
      <c r="J22" s="5"/>
    </row>
    <row r="23" spans="1:10">
      <c r="A23" s="5"/>
      <c r="B23" s="5"/>
      <c r="C23" s="14" t="s">
        <v>24</v>
      </c>
      <c r="D23" s="14">
        <v>1</v>
      </c>
      <c r="E23" s="14">
        <v>4</v>
      </c>
      <c r="F23" s="22">
        <v>2</v>
      </c>
      <c r="I23" s="5"/>
      <c r="J23" s="5"/>
    </row>
    <row r="24" spans="1:10">
      <c r="A24" s="5"/>
      <c r="B24" s="5"/>
      <c r="C24" s="14" t="s">
        <v>27</v>
      </c>
      <c r="D24" s="14">
        <v>2</v>
      </c>
      <c r="E24" s="14">
        <v>4</v>
      </c>
      <c r="F24" s="19">
        <v>2</v>
      </c>
      <c r="G24" s="5"/>
      <c r="H24" s="5"/>
      <c r="I24" s="5"/>
      <c r="J24" s="5"/>
    </row>
    <row r="25" spans="1:10">
      <c r="A25" s="5"/>
      <c r="B25" s="5"/>
      <c r="C25" s="14" t="s">
        <v>32</v>
      </c>
      <c r="D25" s="23">
        <f>AVERAGE(D22:D24)</f>
        <v>1.33333333333333</v>
      </c>
      <c r="E25" s="23">
        <f>AVERAGE(E22:E24)</f>
        <v>4</v>
      </c>
      <c r="F25" s="24">
        <f>AVERAGE(F22:F24)</f>
        <v>1.66666666666667</v>
      </c>
      <c r="G25" s="5"/>
      <c r="H25" s="5"/>
      <c r="I25" s="5"/>
      <c r="J25" s="5"/>
    </row>
    <row r="26" spans="1:10">
      <c r="A26" s="5"/>
      <c r="B26" s="5"/>
      <c r="F26" s="5"/>
      <c r="G26" s="5"/>
      <c r="H26" s="5"/>
      <c r="I26" s="5"/>
      <c r="J26" s="5"/>
    </row>
    <row r="27" spans="1:10">
      <c r="A27" s="5"/>
      <c r="B27" s="20" t="s">
        <v>33</v>
      </c>
      <c r="F27" s="5"/>
      <c r="G27" s="5"/>
      <c r="H27" s="5"/>
      <c r="I27" s="5"/>
      <c r="J27" s="5"/>
    </row>
    <row r="28" spans="1:10">
      <c r="A28" s="5"/>
      <c r="B28" s="20"/>
      <c r="C28" s="22" t="s">
        <v>25</v>
      </c>
      <c r="D28" s="22">
        <v>2</v>
      </c>
      <c r="E28" s="22">
        <v>1</v>
      </c>
      <c r="F28" s="19">
        <v>2</v>
      </c>
      <c r="G28" s="5"/>
      <c r="H28" s="5"/>
      <c r="I28" s="5"/>
      <c r="J28" s="5"/>
    </row>
    <row r="29" spans="1:10">
      <c r="A29" s="5"/>
      <c r="B29" s="5"/>
      <c r="C29" s="14" t="s">
        <v>29</v>
      </c>
      <c r="D29" s="14">
        <v>2</v>
      </c>
      <c r="E29" s="14">
        <v>1</v>
      </c>
      <c r="F29" s="19">
        <v>1</v>
      </c>
      <c r="G29" s="5"/>
      <c r="H29" s="5"/>
      <c r="I29" s="5"/>
      <c r="J29" s="5"/>
    </row>
    <row r="30" spans="1:10">
      <c r="A30" s="5"/>
      <c r="B30" s="5"/>
      <c r="C30" s="14" t="s">
        <v>32</v>
      </c>
      <c r="D30" s="23">
        <f>AVERAGE(D28:D29)</f>
        <v>2</v>
      </c>
      <c r="E30" s="23">
        <f>AVERAGE(E28:E29)</f>
        <v>1</v>
      </c>
      <c r="F30" s="24">
        <f>AVERAGE(F28:F29)</f>
        <v>1.5</v>
      </c>
      <c r="G30" s="5"/>
      <c r="H30" s="5"/>
      <c r="I30" s="5"/>
      <c r="J30" s="5"/>
    </row>
    <row r="31" spans="1:10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0">
      <c r="A32" s="5"/>
      <c r="B32" s="20" t="s">
        <v>34</v>
      </c>
      <c r="C32" s="5"/>
      <c r="D32" s="5"/>
      <c r="E32" s="5"/>
      <c r="F32" s="5"/>
      <c r="G32" s="5"/>
      <c r="H32" s="5"/>
      <c r="I32" s="5"/>
      <c r="J32" s="5"/>
    </row>
    <row r="33" spans="1:10">
      <c r="A33" s="5"/>
      <c r="B33" s="5"/>
      <c r="C33" s="14" t="s">
        <v>23</v>
      </c>
      <c r="D33" s="14">
        <v>1</v>
      </c>
      <c r="E33" s="14">
        <v>2</v>
      </c>
      <c r="F33" s="19">
        <v>2</v>
      </c>
      <c r="G33" s="5"/>
      <c r="H33" s="5"/>
      <c r="I33" s="5"/>
      <c r="J33" s="5"/>
    </row>
    <row r="34" spans="1:10">
      <c r="A34" s="5"/>
      <c r="B34" s="5"/>
      <c r="C34" s="14" t="s">
        <v>26</v>
      </c>
      <c r="D34" s="14">
        <v>1</v>
      </c>
      <c r="E34" s="14">
        <v>1</v>
      </c>
      <c r="F34" s="19">
        <v>1</v>
      </c>
      <c r="G34" s="5"/>
      <c r="H34" s="5"/>
      <c r="I34" s="5"/>
      <c r="J34" s="5"/>
    </row>
    <row r="35" spans="1:10">
      <c r="A35" s="5"/>
      <c r="B35" s="5"/>
      <c r="C35" s="14" t="s">
        <v>28</v>
      </c>
      <c r="D35" s="14">
        <v>1</v>
      </c>
      <c r="E35" s="14">
        <v>1</v>
      </c>
      <c r="F35" s="19">
        <v>2</v>
      </c>
      <c r="G35" s="5"/>
      <c r="H35" s="5"/>
      <c r="I35" s="5"/>
      <c r="J35" s="5"/>
    </row>
    <row r="36" spans="1:10">
      <c r="A36" s="5"/>
      <c r="B36" s="5"/>
      <c r="C36" s="14" t="s">
        <v>32</v>
      </c>
      <c r="D36" s="23">
        <f>AVERAGE(D33:D35)</f>
        <v>1</v>
      </c>
      <c r="E36" s="23">
        <f>AVERAGE(E33:E35)</f>
        <v>1.33333333333333</v>
      </c>
      <c r="F36" s="24">
        <f>AVERAGE(F33:F35)</f>
        <v>1.66666666666667</v>
      </c>
      <c r="G36" s="5"/>
      <c r="H36" s="5"/>
      <c r="I36" s="5"/>
      <c r="J36" s="5"/>
    </row>
    <row r="37" spans="1:10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ht="20.4" spans="1:10">
      <c r="A38" s="1"/>
      <c r="B38" s="6"/>
      <c r="C38" s="6"/>
      <c r="D38" s="6"/>
      <c r="E38" s="7" t="s">
        <v>11</v>
      </c>
      <c r="F38" s="8" t="s">
        <v>12</v>
      </c>
      <c r="G38" s="9" t="s">
        <v>13</v>
      </c>
      <c r="H38" s="25"/>
      <c r="I38" s="5"/>
      <c r="J38" s="5"/>
    </row>
    <row r="39" ht="20.4" spans="1:10">
      <c r="A39" s="11"/>
      <c r="B39" s="12" t="s">
        <v>14</v>
      </c>
      <c r="C39" s="12" t="s">
        <v>15</v>
      </c>
      <c r="D39" s="12" t="s">
        <v>16</v>
      </c>
      <c r="E39" s="12" t="s">
        <v>35</v>
      </c>
      <c r="F39" s="12" t="s">
        <v>36</v>
      </c>
      <c r="G39" s="12" t="s">
        <v>37</v>
      </c>
      <c r="H39" s="12" t="s">
        <v>20</v>
      </c>
      <c r="I39" s="5"/>
      <c r="J39" s="5"/>
    </row>
    <row r="40" spans="1:10">
      <c r="A40" s="14" t="s">
        <v>21</v>
      </c>
      <c r="B40" s="14">
        <v>1</v>
      </c>
      <c r="C40" s="14">
        <v>4</v>
      </c>
      <c r="D40" s="14">
        <v>1</v>
      </c>
      <c r="E40" s="15">
        <f>ABS(B40-1.3)+ABS(C40-4)+ABS(D40-1.7)</f>
        <v>1</v>
      </c>
      <c r="F40" s="16">
        <f>ABS(B40-2)+ABS(C40-1)+ABS(D40-1.5)</f>
        <v>4.5</v>
      </c>
      <c r="G40" s="16">
        <f>ABS(B40-1)+ABS(C40-1.3)+ABS(D40-1.7)</f>
        <v>3.4</v>
      </c>
      <c r="H40" s="15" t="s">
        <v>11</v>
      </c>
      <c r="I40" s="5"/>
      <c r="J40" s="5"/>
    </row>
    <row r="41" spans="1:10">
      <c r="A41" s="14" t="s">
        <v>23</v>
      </c>
      <c r="B41" s="14">
        <v>1</v>
      </c>
      <c r="C41" s="14">
        <v>2</v>
      </c>
      <c r="D41" s="14">
        <v>2</v>
      </c>
      <c r="E41" s="16">
        <f t="shared" ref="E41:E47" si="4">ABS(B41-1.3)+ABS(C41-4)+ABS(D41-1.7)</f>
        <v>2.6</v>
      </c>
      <c r="F41" s="16">
        <f t="shared" ref="F41:F47" si="5">ABS(B41-2)+ABS(C41-1)+ABS(D41-1.5)</f>
        <v>2.5</v>
      </c>
      <c r="G41" s="17">
        <f t="shared" ref="G41:G47" si="6">ABS(B41-1)+ABS(C41-1.3)+ABS(D41-1.7)</f>
        <v>1</v>
      </c>
      <c r="H41" s="17" t="s">
        <v>13</v>
      </c>
      <c r="I41" s="5"/>
      <c r="J41" s="5"/>
    </row>
    <row r="42" spans="1:10">
      <c r="A42" s="14" t="s">
        <v>24</v>
      </c>
      <c r="B42" s="14">
        <v>1</v>
      </c>
      <c r="C42" s="14">
        <v>4</v>
      </c>
      <c r="D42" s="14">
        <v>2</v>
      </c>
      <c r="E42" s="15">
        <f t="shared" si="4"/>
        <v>0.6</v>
      </c>
      <c r="F42" s="16">
        <f t="shared" si="5"/>
        <v>4.5</v>
      </c>
      <c r="G42" s="16">
        <f t="shared" si="6"/>
        <v>3</v>
      </c>
      <c r="H42" s="15" t="s">
        <v>11</v>
      </c>
      <c r="I42" s="5"/>
      <c r="J42" s="5"/>
    </row>
    <row r="43" spans="1:10">
      <c r="A43" s="14" t="s">
        <v>25</v>
      </c>
      <c r="B43" s="14">
        <v>2</v>
      </c>
      <c r="C43" s="14">
        <v>1</v>
      </c>
      <c r="D43" s="14">
        <v>2</v>
      </c>
      <c r="E43" s="16">
        <f t="shared" si="4"/>
        <v>4</v>
      </c>
      <c r="F43" s="18">
        <f t="shared" si="5"/>
        <v>0.5</v>
      </c>
      <c r="G43" s="16">
        <f t="shared" si="6"/>
        <v>1.6</v>
      </c>
      <c r="H43" s="18" t="s">
        <v>12</v>
      </c>
      <c r="I43" s="5"/>
      <c r="J43" s="5"/>
    </row>
    <row r="44" spans="1:10">
      <c r="A44" s="14" t="s">
        <v>26</v>
      </c>
      <c r="B44" s="14">
        <v>1</v>
      </c>
      <c r="C44" s="14">
        <v>1</v>
      </c>
      <c r="D44" s="14">
        <v>1</v>
      </c>
      <c r="E44" s="16">
        <f t="shared" si="4"/>
        <v>4</v>
      </c>
      <c r="F44" s="16">
        <f t="shared" si="5"/>
        <v>1.5</v>
      </c>
      <c r="G44" s="17">
        <f t="shared" si="6"/>
        <v>1</v>
      </c>
      <c r="H44" s="17" t="s">
        <v>13</v>
      </c>
      <c r="I44" s="5"/>
      <c r="J44" s="5"/>
    </row>
    <row r="45" spans="1:10">
      <c r="A45" s="14" t="s">
        <v>27</v>
      </c>
      <c r="B45" s="14">
        <v>2</v>
      </c>
      <c r="C45" s="14">
        <v>4</v>
      </c>
      <c r="D45" s="14">
        <v>2</v>
      </c>
      <c r="E45" s="15">
        <f t="shared" si="4"/>
        <v>1</v>
      </c>
      <c r="F45" s="16">
        <f t="shared" si="5"/>
        <v>3.5</v>
      </c>
      <c r="G45" s="16">
        <f t="shared" si="6"/>
        <v>4</v>
      </c>
      <c r="H45" s="15" t="s">
        <v>11</v>
      </c>
      <c r="I45" s="5"/>
      <c r="J45" s="5"/>
    </row>
    <row r="46" spans="1:10">
      <c r="A46" s="14" t="s">
        <v>28</v>
      </c>
      <c r="B46" s="14">
        <v>1</v>
      </c>
      <c r="C46" s="14">
        <v>1</v>
      </c>
      <c r="D46" s="14">
        <v>2</v>
      </c>
      <c r="E46" s="16">
        <f t="shared" si="4"/>
        <v>3.6</v>
      </c>
      <c r="F46" s="16">
        <f t="shared" si="5"/>
        <v>1.5</v>
      </c>
      <c r="G46" s="17">
        <f t="shared" si="6"/>
        <v>0.6</v>
      </c>
      <c r="H46" s="17" t="s">
        <v>13</v>
      </c>
      <c r="I46" s="5"/>
      <c r="J46" s="5"/>
    </row>
    <row r="47" spans="1:10">
      <c r="A47" s="14" t="s">
        <v>29</v>
      </c>
      <c r="B47" s="14">
        <v>2</v>
      </c>
      <c r="C47" s="14">
        <v>1</v>
      </c>
      <c r="D47" s="14">
        <v>1</v>
      </c>
      <c r="E47" s="16">
        <f t="shared" si="4"/>
        <v>4.4</v>
      </c>
      <c r="F47" s="18">
        <f t="shared" si="5"/>
        <v>0.5</v>
      </c>
      <c r="G47" s="16">
        <f t="shared" si="6"/>
        <v>2</v>
      </c>
      <c r="H47" s="18" t="s">
        <v>12</v>
      </c>
      <c r="I47" s="5"/>
      <c r="J47" s="5"/>
    </row>
    <row r="48" spans="1:10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ht="20.4" spans="1:10">
      <c r="A49" s="5"/>
      <c r="B49" s="5"/>
      <c r="E49" s="7" t="s">
        <v>11</v>
      </c>
      <c r="F49" s="8" t="s">
        <v>12</v>
      </c>
      <c r="G49" s="9" t="s">
        <v>13</v>
      </c>
      <c r="H49" s="5"/>
      <c r="I49" s="5"/>
      <c r="J49" s="5"/>
    </row>
    <row r="50" spans="1:10">
      <c r="A50" s="5"/>
      <c r="B50" s="5"/>
      <c r="E50" s="14" t="s">
        <v>1</v>
      </c>
      <c r="F50" s="19" t="s">
        <v>4</v>
      </c>
      <c r="G50" s="19" t="s">
        <v>2</v>
      </c>
      <c r="H50" s="5"/>
      <c r="I50" s="5"/>
      <c r="J50" s="5"/>
    </row>
    <row r="51" spans="1:10">
      <c r="A51" s="5"/>
      <c r="B51" s="5"/>
      <c r="E51" s="19" t="s">
        <v>3</v>
      </c>
      <c r="F51" s="19" t="s">
        <v>8</v>
      </c>
      <c r="G51" s="19" t="s">
        <v>5</v>
      </c>
      <c r="H51" s="5"/>
      <c r="I51" s="5"/>
      <c r="J51" s="5"/>
    </row>
    <row r="52" spans="1:10">
      <c r="A52" s="5"/>
      <c r="B52" s="5"/>
      <c r="E52" s="19" t="s">
        <v>6</v>
      </c>
      <c r="F52" s="14"/>
      <c r="G52" s="19" t="s">
        <v>7</v>
      </c>
      <c r="H52" s="5"/>
      <c r="I52" s="5"/>
      <c r="J52" s="5"/>
    </row>
    <row r="53" spans="1:10">
      <c r="A53" s="5"/>
      <c r="B53" s="5"/>
      <c r="C53" s="21"/>
      <c r="D53" s="26"/>
      <c r="E53" s="21"/>
      <c r="F53" s="5"/>
      <c r="G53" s="5"/>
      <c r="H53" s="5"/>
      <c r="I53" s="5"/>
      <c r="J53" s="5"/>
    </row>
    <row r="54" ht="20.4" spans="1:10">
      <c r="A54" s="27" t="s">
        <v>38</v>
      </c>
      <c r="B54" s="5"/>
      <c r="C54" s="5"/>
      <c r="D54" s="5"/>
      <c r="E54" s="5"/>
      <c r="F54" s="5"/>
      <c r="G54" s="5"/>
      <c r="H54" s="5"/>
      <c r="I54" s="5"/>
      <c r="J54" s="5"/>
    </row>
    <row r="55" ht="15.6" spans="1:10">
      <c r="A55" s="28" t="s">
        <v>39</v>
      </c>
      <c r="B55" s="29"/>
      <c r="C55" s="29"/>
      <c r="D55" s="29"/>
      <c r="E55" s="29"/>
      <c r="F55" s="5"/>
      <c r="G55" s="5"/>
      <c r="H55" s="5"/>
      <c r="I55" s="5"/>
      <c r="J55" s="5"/>
    </row>
    <row r="56" ht="15.6" spans="1:10">
      <c r="A56" s="28" t="s">
        <v>40</v>
      </c>
      <c r="B56" s="5"/>
      <c r="C56" s="5"/>
      <c r="D56" s="5"/>
      <c r="E56" s="5"/>
      <c r="F56" s="5"/>
      <c r="G56" s="5"/>
      <c r="H56" s="5"/>
      <c r="I56" s="5"/>
      <c r="J56" s="5"/>
    </row>
    <row r="57" spans="1:10">
      <c r="A57" s="5"/>
      <c r="B57" s="5" t="s">
        <v>41</v>
      </c>
      <c r="C57" s="5" t="s">
        <v>42</v>
      </c>
      <c r="D57" s="5"/>
      <c r="E57" s="5"/>
      <c r="F57" s="5"/>
      <c r="G57" s="5"/>
      <c r="H57" s="5"/>
      <c r="I57" s="5"/>
      <c r="J57" s="5"/>
    </row>
    <row r="58" spans="1:10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spans="1:11">
      <c r="A59" s="5"/>
      <c r="B59" s="5"/>
      <c r="C59" s="5" t="s">
        <v>43</v>
      </c>
      <c r="D59" s="5" t="s">
        <v>44</v>
      </c>
      <c r="E59" s="30"/>
      <c r="F59" s="5"/>
      <c r="H59" s="5"/>
      <c r="I59" s="33" t="s">
        <v>45</v>
      </c>
      <c r="J59" s="5"/>
      <c r="K59" s="5"/>
    </row>
    <row r="60" spans="1:11">
      <c r="A60" s="5"/>
      <c r="B60" s="5"/>
      <c r="C60" s="5"/>
      <c r="D60" s="5"/>
      <c r="E60" s="5"/>
      <c r="F60" s="5"/>
      <c r="H60" s="14" t="s">
        <v>21</v>
      </c>
      <c r="I60" s="14" t="s">
        <v>24</v>
      </c>
      <c r="J60" s="14" t="s">
        <v>27</v>
      </c>
      <c r="K60" s="5"/>
    </row>
    <row r="61" spans="1:11">
      <c r="A61" s="5"/>
      <c r="B61" s="5"/>
      <c r="C61" s="5"/>
      <c r="D61" s="14" t="s">
        <v>21</v>
      </c>
      <c r="E61" s="14">
        <v>1</v>
      </c>
      <c r="F61" s="14">
        <v>4</v>
      </c>
      <c r="G61" s="14">
        <v>1</v>
      </c>
      <c r="H61" s="25">
        <f>(E61-1)^2+(F61-4)^2+(G61-1)^2</f>
        <v>0</v>
      </c>
      <c r="I61" s="25"/>
      <c r="J61" s="25"/>
      <c r="K61" s="5"/>
    </row>
    <row r="62" spans="1:11">
      <c r="A62" s="5"/>
      <c r="B62" s="5"/>
      <c r="C62" s="5"/>
      <c r="D62" s="14" t="s">
        <v>24</v>
      </c>
      <c r="E62" s="14">
        <v>1</v>
      </c>
      <c r="F62" s="14">
        <v>4</v>
      </c>
      <c r="G62" s="14">
        <v>2</v>
      </c>
      <c r="H62" s="25">
        <f>(E62-1)^2+(F62-4)^2+(G62-1)^2</f>
        <v>1</v>
      </c>
      <c r="I62" s="25">
        <f>(E62-1)^2+(F62-4)^2+(G62-2)^2</f>
        <v>0</v>
      </c>
      <c r="J62" s="25"/>
      <c r="K62" s="5"/>
    </row>
    <row r="63" spans="1:11">
      <c r="A63" s="5"/>
      <c r="B63" s="5"/>
      <c r="C63" s="5"/>
      <c r="D63" s="14" t="s">
        <v>27</v>
      </c>
      <c r="E63" s="14">
        <v>2</v>
      </c>
      <c r="F63" s="14">
        <v>4</v>
      </c>
      <c r="G63" s="14">
        <v>2</v>
      </c>
      <c r="H63" s="25">
        <f>(E63-1)^2+(F63-4)^2+(G63-1)^2</f>
        <v>2</v>
      </c>
      <c r="I63" s="25">
        <f>(E63-1)^2+(F63-4)^2+(G63-2)^2</f>
        <v>1</v>
      </c>
      <c r="J63" s="25">
        <f>SQRT((E63-2)^2+(F63-4)^2+(G63-2)^2)</f>
        <v>0</v>
      </c>
      <c r="K63" s="14" t="s">
        <v>46</v>
      </c>
    </row>
    <row r="64" spans="1:11">
      <c r="A64" s="5"/>
      <c r="B64" s="5"/>
      <c r="C64" s="5"/>
      <c r="D64" s="5"/>
      <c r="E64" s="5"/>
      <c r="G64" s="25" t="s">
        <v>47</v>
      </c>
      <c r="H64" s="25">
        <f t="shared" ref="H64:J64" si="7">SUM(H61:H63)</f>
        <v>3</v>
      </c>
      <c r="I64" s="25">
        <f t="shared" si="7"/>
        <v>1</v>
      </c>
      <c r="J64" s="25">
        <f t="shared" si="7"/>
        <v>0</v>
      </c>
      <c r="K64" s="14">
        <f>SUM(H64:J64)</f>
        <v>4</v>
      </c>
    </row>
    <row r="65" spans="1:10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spans="1:10">
      <c r="A66" s="5"/>
      <c r="B66" s="5"/>
      <c r="C66" s="5"/>
      <c r="D66" s="34" t="s">
        <v>48</v>
      </c>
      <c r="E66" s="34">
        <f>1/(3)*4</f>
        <v>1.33333333333333</v>
      </c>
      <c r="F66" s="5"/>
      <c r="G66" s="5"/>
      <c r="H66" s="5"/>
      <c r="I66" s="5"/>
      <c r="J66" s="5"/>
    </row>
    <row r="67" spans="1:10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spans="1:10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spans="1:11">
      <c r="A69" s="5"/>
      <c r="B69" s="5"/>
      <c r="C69" s="5" t="s">
        <v>49</v>
      </c>
      <c r="D69" s="5" t="s">
        <v>50</v>
      </c>
      <c r="E69" s="30"/>
      <c r="F69" s="5"/>
      <c r="H69" s="5"/>
      <c r="I69" s="33" t="s">
        <v>45</v>
      </c>
      <c r="J69" s="5"/>
      <c r="K69" s="5"/>
    </row>
    <row r="70" spans="1:10">
      <c r="A70" s="5"/>
      <c r="B70" s="5"/>
      <c r="C70" s="5"/>
      <c r="D70" s="5"/>
      <c r="E70" s="5"/>
      <c r="F70" s="5"/>
      <c r="H70" s="14" t="s">
        <v>25</v>
      </c>
      <c r="I70" s="14" t="s">
        <v>29</v>
      </c>
      <c r="J70" s="5"/>
    </row>
    <row r="71" spans="1:10">
      <c r="A71" s="5"/>
      <c r="B71" s="5"/>
      <c r="C71" s="5"/>
      <c r="D71" s="14" t="s">
        <v>25</v>
      </c>
      <c r="E71" s="14">
        <v>2</v>
      </c>
      <c r="F71" s="14">
        <v>1</v>
      </c>
      <c r="G71" s="14">
        <v>2</v>
      </c>
      <c r="H71" s="25">
        <f>(E71-2)^2+(F71-1)^2+(G71-2)^2</f>
        <v>0</v>
      </c>
      <c r="I71" s="25"/>
      <c r="J71" s="5"/>
    </row>
    <row r="72" spans="1:10">
      <c r="A72" s="5"/>
      <c r="B72" s="5"/>
      <c r="C72" s="5"/>
      <c r="D72" s="14" t="s">
        <v>29</v>
      </c>
      <c r="E72" s="14">
        <v>2</v>
      </c>
      <c r="F72" s="14">
        <v>1</v>
      </c>
      <c r="G72" s="14">
        <v>1</v>
      </c>
      <c r="H72" s="25">
        <f>(E72-2)^2+(F72-1)^2+(G72-2)^2</f>
        <v>1</v>
      </c>
      <c r="I72" s="25">
        <f>(E72-2)^2+(F72-1)^2+(G72-1)^2</f>
        <v>0</v>
      </c>
      <c r="J72" s="14" t="s">
        <v>46</v>
      </c>
    </row>
    <row r="73" spans="1:10">
      <c r="A73" s="5"/>
      <c r="B73" s="5"/>
      <c r="C73" s="5"/>
      <c r="D73" s="5"/>
      <c r="E73" s="5"/>
      <c r="G73" s="25" t="s">
        <v>47</v>
      </c>
      <c r="H73" s="25">
        <f>SUM(H71:H72)</f>
        <v>1</v>
      </c>
      <c r="I73" s="25">
        <f>SUM(I71:I72)</f>
        <v>0</v>
      </c>
      <c r="J73" s="14">
        <f>SUM(H73:I73)</f>
        <v>1</v>
      </c>
    </row>
    <row r="74" spans="1:11">
      <c r="A74" s="5"/>
      <c r="B74" s="5"/>
      <c r="C74" s="5"/>
      <c r="D74" s="5"/>
      <c r="E74" s="5"/>
      <c r="F74" s="5"/>
      <c r="H74" s="5"/>
      <c r="I74" s="5"/>
      <c r="J74" s="5"/>
      <c r="K74" s="5"/>
    </row>
    <row r="75" spans="1:11">
      <c r="A75" s="5"/>
      <c r="B75" s="5"/>
      <c r="C75" s="5"/>
      <c r="D75" s="5"/>
      <c r="E75" s="5"/>
      <c r="F75" s="5"/>
      <c r="H75" s="5"/>
      <c r="I75" s="5"/>
      <c r="J75" s="5"/>
      <c r="K75" s="5"/>
    </row>
    <row r="76" spans="1:11">
      <c r="A76" s="5"/>
      <c r="B76" s="5"/>
      <c r="C76" s="5"/>
      <c r="D76" s="34" t="s">
        <v>48</v>
      </c>
      <c r="E76" s="34">
        <f>1/(2)*1</f>
        <v>0.5</v>
      </c>
      <c r="F76" s="5"/>
      <c r="H76" s="5"/>
      <c r="I76" s="5"/>
      <c r="J76" s="5"/>
      <c r="K76" s="5"/>
    </row>
    <row r="77" spans="1:11">
      <c r="A77" s="5"/>
      <c r="B77" s="5"/>
      <c r="C77" s="5"/>
      <c r="D77" s="5"/>
      <c r="E77" s="5"/>
      <c r="F77" s="5"/>
      <c r="H77" s="5"/>
      <c r="I77" s="5"/>
      <c r="J77" s="5"/>
      <c r="K77" s="5"/>
    </row>
    <row r="78" spans="1:11">
      <c r="A78" s="5"/>
      <c r="B78" s="5"/>
      <c r="C78" s="5"/>
      <c r="D78" s="5"/>
      <c r="E78" s="5"/>
      <c r="F78" s="5"/>
      <c r="H78" s="5"/>
      <c r="I78" s="5"/>
      <c r="J78" s="5"/>
      <c r="K78" s="5"/>
    </row>
    <row r="79" spans="1:11">
      <c r="A79" s="5"/>
      <c r="B79" s="5"/>
      <c r="C79" s="5" t="s">
        <v>51</v>
      </c>
      <c r="D79" s="5" t="s">
        <v>44</v>
      </c>
      <c r="E79" s="30"/>
      <c r="F79" s="5"/>
      <c r="H79" s="5"/>
      <c r="I79" s="33" t="s">
        <v>45</v>
      </c>
      <c r="J79" s="5"/>
      <c r="K79" s="5"/>
    </row>
    <row r="80" spans="1:11">
      <c r="A80" s="5"/>
      <c r="B80" s="5"/>
      <c r="C80" s="5"/>
      <c r="D80" s="5"/>
      <c r="E80" s="5"/>
      <c r="F80" s="5"/>
      <c r="H80" s="35" t="s">
        <v>23</v>
      </c>
      <c r="I80" s="35" t="s">
        <v>26</v>
      </c>
      <c r="J80" s="35" t="s">
        <v>28</v>
      </c>
      <c r="K80" s="5"/>
    </row>
    <row r="81" spans="1:11">
      <c r="A81" s="5"/>
      <c r="B81" s="5"/>
      <c r="C81" s="5"/>
      <c r="D81" s="14" t="s">
        <v>23</v>
      </c>
      <c r="E81" s="14">
        <v>1</v>
      </c>
      <c r="F81" s="14">
        <v>2</v>
      </c>
      <c r="G81" s="14">
        <v>2</v>
      </c>
      <c r="H81" s="25">
        <f>(E81-1)^2+(F81-2)^2+(G81-2)^2</f>
        <v>0</v>
      </c>
      <c r="I81" s="25"/>
      <c r="J81" s="25"/>
      <c r="K81" s="39"/>
    </row>
    <row r="82" spans="1:11">
      <c r="A82" s="5"/>
      <c r="B82" s="5"/>
      <c r="C82" s="5"/>
      <c r="D82" s="14" t="s">
        <v>26</v>
      </c>
      <c r="E82" s="14">
        <v>1</v>
      </c>
      <c r="F82" s="14">
        <v>1</v>
      </c>
      <c r="G82" s="14">
        <v>1</v>
      </c>
      <c r="H82" s="25">
        <f>(E82-1)^2+(F82-2)^2+(G82-2)^2</f>
        <v>2</v>
      </c>
      <c r="I82" s="25">
        <f>(E82-1)^2+(F82-1)^2+(G82-1)^2</f>
        <v>0</v>
      </c>
      <c r="J82" s="25"/>
      <c r="K82" s="14" t="s">
        <v>46</v>
      </c>
    </row>
    <row r="83" spans="1:11">
      <c r="A83" s="5"/>
      <c r="B83" s="5"/>
      <c r="C83" s="5"/>
      <c r="D83" s="19" t="s">
        <v>28</v>
      </c>
      <c r="E83" s="14">
        <v>1</v>
      </c>
      <c r="F83" s="14">
        <v>1</v>
      </c>
      <c r="G83" s="14">
        <v>2</v>
      </c>
      <c r="H83" s="25">
        <f>(E83-1)^2+(F83-2)^2+(G83-2)^2</f>
        <v>1</v>
      </c>
      <c r="I83" s="25">
        <f>(E83-1)^2+(F83-1)^2+(G83-1)^2</f>
        <v>1</v>
      </c>
      <c r="J83" s="25">
        <f>(E83-1)^2+(F83-1)^2+(G83-2)^2</f>
        <v>0</v>
      </c>
      <c r="K83" s="19">
        <f>SUM(H83:J83)</f>
        <v>2</v>
      </c>
    </row>
    <row r="84" spans="1:10">
      <c r="A84" s="5"/>
      <c r="B84" s="5"/>
      <c r="C84" s="5"/>
      <c r="D84" s="5"/>
      <c r="E84" s="5"/>
      <c r="G84" s="36" t="s">
        <v>47</v>
      </c>
      <c r="H84" s="36">
        <f>SUM(I81:I82)</f>
        <v>0</v>
      </c>
      <c r="I84" s="36">
        <f>SUM(J81:J82)</f>
        <v>0</v>
      </c>
      <c r="J84" s="40">
        <f>SUM(H82:J82)</f>
        <v>2</v>
      </c>
    </row>
    <row r="85" spans="1:10">
      <c r="A85" s="5"/>
      <c r="B85" s="5"/>
      <c r="C85" s="5"/>
      <c r="D85" s="5"/>
      <c r="E85" s="5"/>
      <c r="F85" s="5"/>
      <c r="G85" s="5"/>
      <c r="H85" s="5"/>
      <c r="I85" s="5"/>
      <c r="J85" s="2"/>
    </row>
    <row r="86" spans="1:10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spans="1:10">
      <c r="A87" s="5"/>
      <c r="B87" s="5"/>
      <c r="C87" s="5"/>
      <c r="D87" s="34" t="s">
        <v>48</v>
      </c>
      <c r="E87" s="34">
        <f>1/(3)*2</f>
        <v>0.666666666666667</v>
      </c>
      <c r="F87" s="5"/>
      <c r="G87" s="5"/>
      <c r="H87" s="5"/>
      <c r="I87" s="5"/>
      <c r="J87" s="5"/>
    </row>
    <row r="88" spans="1:10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spans="1:10">
      <c r="A89" s="5"/>
      <c r="B89" s="5" t="s">
        <v>52</v>
      </c>
      <c r="C89" s="5" t="s">
        <v>53</v>
      </c>
      <c r="D89" s="5"/>
      <c r="E89" s="5"/>
      <c r="F89" s="5"/>
      <c r="G89" s="5"/>
      <c r="H89" s="5"/>
      <c r="I89" s="5"/>
      <c r="J89" s="5"/>
    </row>
    <row r="90" spans="1:10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spans="1:10">
      <c r="A91" s="5"/>
      <c r="B91" s="5"/>
      <c r="C91" s="5" t="s">
        <v>54</v>
      </c>
      <c r="D91" s="5">
        <f>E66+E76+E87</f>
        <v>2.5</v>
      </c>
      <c r="E91" s="5"/>
      <c r="F91" s="5"/>
      <c r="G91" s="5"/>
      <c r="H91" s="5"/>
      <c r="I91" s="5"/>
      <c r="J91" s="5"/>
    </row>
    <row r="92" spans="1:10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spans="1:10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ht="15.15" spans="1:10">
      <c r="A94" s="5"/>
      <c r="B94" s="5" t="s">
        <v>55</v>
      </c>
      <c r="C94" s="5" t="s">
        <v>56</v>
      </c>
      <c r="D94" s="5"/>
      <c r="E94" s="5"/>
      <c r="F94" s="5"/>
      <c r="G94" s="5"/>
      <c r="H94" s="5"/>
      <c r="I94" s="5"/>
      <c r="J94" s="5"/>
    </row>
    <row r="95" ht="15.15" spans="1:10">
      <c r="A95" s="5"/>
      <c r="B95" s="5"/>
      <c r="C95" s="37" t="s">
        <v>57</v>
      </c>
      <c r="D95" s="37" t="s">
        <v>58</v>
      </c>
      <c r="E95" s="5"/>
      <c r="F95" s="5"/>
      <c r="G95" s="5"/>
      <c r="H95" s="5"/>
      <c r="I95" s="5"/>
      <c r="J95" s="5"/>
    </row>
    <row r="96" spans="1:10">
      <c r="A96" s="5"/>
      <c r="B96" s="5"/>
      <c r="C96" s="38">
        <v>3</v>
      </c>
      <c r="D96" s="38">
        <f>D91</f>
        <v>2.5</v>
      </c>
      <c r="E96" s="5"/>
      <c r="F96" s="5"/>
      <c r="G96" s="5"/>
      <c r="H96" s="5"/>
      <c r="I96" s="5"/>
      <c r="J96" s="5"/>
    </row>
    <row r="97" spans="1:10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spans="1:10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spans="1:10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spans="1:10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spans="1:10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spans="1:10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spans="1:2">
      <c r="A103" s="5"/>
      <c r="B103" s="5"/>
    </row>
    <row r="104" spans="1:2">
      <c r="A104" s="5"/>
      <c r="B104" s="5"/>
    </row>
    <row r="105" spans="1:2">
      <c r="A105" s="5"/>
      <c r="B105" s="5"/>
    </row>
    <row r="106" spans="1:2">
      <c r="A106" s="5"/>
      <c r="B106" s="5"/>
    </row>
    <row r="107" spans="1:2">
      <c r="A107" s="5"/>
      <c r="B107" s="5"/>
    </row>
    <row r="108" spans="1:2">
      <c r="A108" s="5"/>
      <c r="B108" s="5"/>
    </row>
    <row r="109" spans="1:2">
      <c r="A109" s="5"/>
      <c r="B109" s="5"/>
    </row>
    <row r="110" spans="1:2">
      <c r="A110" s="5"/>
      <c r="B110" s="5"/>
    </row>
    <row r="111" spans="1:2">
      <c r="A111" s="5"/>
      <c r="B111" s="5"/>
    </row>
    <row r="112" spans="1:2">
      <c r="A112" s="5"/>
      <c r="B112" s="5"/>
    </row>
    <row r="113" spans="1:2">
      <c r="A113" s="5"/>
      <c r="B113" s="5"/>
    </row>
    <row r="114" spans="1:2">
      <c r="A114" s="5"/>
      <c r="B114" s="5"/>
    </row>
    <row r="115" spans="1:2">
      <c r="A115" s="5"/>
      <c r="B115" s="5"/>
    </row>
    <row r="116" spans="1:2">
      <c r="A116" s="5"/>
      <c r="B116" s="5"/>
    </row>
    <row r="117" spans="1:2">
      <c r="A117" s="5"/>
      <c r="B117" s="5"/>
    </row>
    <row r="118" spans="1:2">
      <c r="A118" s="5"/>
      <c r="B118" s="5"/>
    </row>
    <row r="119" spans="1:2">
      <c r="A119" s="5"/>
      <c r="B119" s="5"/>
    </row>
    <row r="120" spans="1:2">
      <c r="A120" s="5"/>
      <c r="B120" s="5"/>
    </row>
    <row r="121" spans="1:10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spans="1:10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spans="1:10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spans="1:10">
      <c r="A124" s="5"/>
      <c r="B124" s="5"/>
      <c r="C124" s="5"/>
      <c r="D124" s="5"/>
      <c r="E124" s="5"/>
      <c r="F124" s="5"/>
      <c r="G124" s="5"/>
      <c r="H124" s="5"/>
      <c r="I124" s="5"/>
      <c r="J124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2020-07-21T18:05:27Z</dcterms:created>
  <dcterms:modified xsi:type="dcterms:W3CDTF">2020-07-21T19:02:51Z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