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mhss22_bath_ac_uk/Documents/Project/Code/FEM/devcode/cbtest/"/>
    </mc:Choice>
  </mc:AlternateContent>
  <xr:revisionPtr revIDLastSave="0" documentId="8_{AB1CB075-EBD0-45EE-B243-DB91B27D0E07}" xr6:coauthVersionLast="47" xr6:coauthVersionMax="47" xr10:uidLastSave="{00000000-0000-0000-0000-000000000000}"/>
  <bookViews>
    <workbookView xWindow="30360" yWindow="1305" windowWidth="21600" windowHeight="11385" activeTab="1" xr2:uid="{67FC74C6-D35E-4065-A7F5-11AD6C37E21F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D23" i="2"/>
  <c r="D8" i="2"/>
  <c r="D11" i="2"/>
  <c r="D34" i="2"/>
  <c r="D14" i="2"/>
  <c r="D13" i="2"/>
  <c r="D15" i="2"/>
  <c r="D20" i="2"/>
  <c r="D22" i="2"/>
  <c r="D4" i="2"/>
  <c r="D3" i="2"/>
  <c r="D12" i="2"/>
  <c r="D5" i="2"/>
  <c r="D17" i="2"/>
  <c r="D25" i="2"/>
  <c r="D37" i="2"/>
  <c r="D9" i="2"/>
  <c r="D10" i="2"/>
  <c r="D2" i="2"/>
  <c r="D6" i="2"/>
  <c r="D21" i="2"/>
  <c r="D28" i="2"/>
  <c r="D32" i="2"/>
  <c r="D16" i="2"/>
  <c r="D27" i="2"/>
  <c r="D31" i="2"/>
  <c r="D7" i="2"/>
  <c r="D19" i="2"/>
  <c r="D18" i="2"/>
  <c r="D36" i="2"/>
  <c r="D29" i="2"/>
  <c r="D35" i="2"/>
  <c r="D26" i="2"/>
  <c r="D24" i="2"/>
  <c r="D30" i="2"/>
  <c r="D33" i="2"/>
  <c r="H23" i="2"/>
  <c r="H8" i="2"/>
  <c r="H11" i="2"/>
  <c r="H34" i="2"/>
  <c r="H14" i="2"/>
  <c r="H13" i="2"/>
  <c r="H15" i="2"/>
  <c r="H20" i="2"/>
  <c r="H22" i="2"/>
  <c r="H4" i="2"/>
  <c r="H3" i="2"/>
  <c r="H12" i="2"/>
  <c r="H5" i="2"/>
  <c r="H17" i="2"/>
  <c r="H25" i="2"/>
  <c r="H37" i="2"/>
  <c r="H9" i="2"/>
  <c r="H10" i="2"/>
  <c r="H2" i="2"/>
  <c r="H6" i="2"/>
  <c r="H21" i="2"/>
  <c r="H28" i="2"/>
  <c r="H32" i="2"/>
  <c r="H16" i="2"/>
  <c r="H27" i="2"/>
  <c r="H31" i="2"/>
  <c r="H7" i="2"/>
  <c r="H19" i="2"/>
  <c r="H18" i="2"/>
  <c r="H36" i="2"/>
  <c r="H29" i="2"/>
  <c r="H35" i="2"/>
  <c r="H26" i="2"/>
  <c r="H24" i="2"/>
  <c r="H30" i="2"/>
  <c r="H33" i="2"/>
  <c r="N1" i="1"/>
  <c r="M1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75" i="1"/>
  <c r="C175" i="1"/>
  <c r="D174" i="1"/>
  <c r="C174" i="1"/>
  <c r="D173" i="1"/>
  <c r="C173" i="1"/>
  <c r="D172" i="1"/>
  <c r="C172" i="1"/>
  <c r="D171" i="1"/>
  <c r="C171" i="1"/>
  <c r="D143" i="1"/>
  <c r="C143" i="1"/>
  <c r="D142" i="1"/>
  <c r="C142" i="1"/>
  <c r="D141" i="1"/>
  <c r="C141" i="1"/>
  <c r="D140" i="1"/>
  <c r="C140" i="1"/>
  <c r="D139" i="1"/>
  <c r="C139" i="1"/>
  <c r="D135" i="1"/>
  <c r="C135" i="1"/>
  <c r="D134" i="1"/>
  <c r="C134" i="1"/>
  <c r="D133" i="1"/>
  <c r="C133" i="1"/>
  <c r="D132" i="1"/>
  <c r="C132" i="1"/>
  <c r="D131" i="1"/>
  <c r="C131" i="1"/>
  <c r="D103" i="1"/>
  <c r="C103" i="1"/>
  <c r="D102" i="1"/>
  <c r="C102" i="1"/>
  <c r="D101" i="1"/>
  <c r="C101" i="1"/>
  <c r="D100" i="1"/>
  <c r="C100" i="1"/>
  <c r="D99" i="1"/>
  <c r="C99" i="1"/>
  <c r="D95" i="1"/>
  <c r="C95" i="1"/>
  <c r="D94" i="1"/>
  <c r="C94" i="1"/>
  <c r="D93" i="1"/>
  <c r="C93" i="1"/>
  <c r="D92" i="1"/>
  <c r="C92" i="1"/>
  <c r="D91" i="1"/>
  <c r="C91" i="1"/>
  <c r="C120" i="1"/>
  <c r="D120" i="1"/>
  <c r="C4" i="1"/>
  <c r="D4" i="1"/>
  <c r="C5" i="1"/>
  <c r="D5" i="1"/>
  <c r="C6" i="1"/>
  <c r="D6" i="1"/>
  <c r="C7" i="1"/>
  <c r="D7" i="1"/>
  <c r="C11" i="1"/>
  <c r="D11" i="1"/>
  <c r="C12" i="1"/>
  <c r="D12" i="1"/>
  <c r="C13" i="1"/>
  <c r="D13" i="1"/>
  <c r="C14" i="1"/>
  <c r="D14" i="1"/>
  <c r="C15" i="1"/>
  <c r="D15" i="1"/>
  <c r="C19" i="1"/>
  <c r="D19" i="1"/>
  <c r="C20" i="1"/>
  <c r="D20" i="1"/>
  <c r="C21" i="1"/>
  <c r="D21" i="1"/>
  <c r="C22" i="1"/>
  <c r="D22" i="1"/>
  <c r="C23" i="1"/>
  <c r="D23" i="1"/>
  <c r="C27" i="1"/>
  <c r="D27" i="1"/>
  <c r="C28" i="1"/>
  <c r="D28" i="1"/>
  <c r="C29" i="1"/>
  <c r="D29" i="1"/>
  <c r="C30" i="1"/>
  <c r="D30" i="1"/>
  <c r="C31" i="1"/>
  <c r="D31" i="1"/>
  <c r="C35" i="1"/>
  <c r="D35" i="1"/>
  <c r="C36" i="1"/>
  <c r="D36" i="1"/>
  <c r="C37" i="1"/>
  <c r="D37" i="1"/>
  <c r="C38" i="1"/>
  <c r="D38" i="1"/>
  <c r="C39" i="1"/>
  <c r="D39" i="1"/>
  <c r="C43" i="1"/>
  <c r="D43" i="1"/>
  <c r="C44" i="1"/>
  <c r="D44" i="1"/>
  <c r="C45" i="1"/>
  <c r="D45" i="1"/>
  <c r="C46" i="1"/>
  <c r="D46" i="1"/>
  <c r="C47" i="1"/>
  <c r="D47" i="1"/>
  <c r="C51" i="1"/>
  <c r="D51" i="1"/>
  <c r="C52" i="1"/>
  <c r="D52" i="1"/>
  <c r="C53" i="1"/>
  <c r="D53" i="1"/>
  <c r="C54" i="1"/>
  <c r="D54" i="1"/>
  <c r="C55" i="1"/>
  <c r="D55" i="1"/>
  <c r="C59" i="1"/>
  <c r="D59" i="1"/>
  <c r="C60" i="1"/>
  <c r="D60" i="1"/>
  <c r="C61" i="1"/>
  <c r="D61" i="1"/>
  <c r="C62" i="1"/>
  <c r="D62" i="1"/>
  <c r="C63" i="1"/>
  <c r="D63" i="1"/>
  <c r="C67" i="1"/>
  <c r="D67" i="1"/>
  <c r="C68" i="1"/>
  <c r="D68" i="1"/>
  <c r="C69" i="1"/>
  <c r="D69" i="1"/>
  <c r="C70" i="1"/>
  <c r="D70" i="1"/>
  <c r="C71" i="1"/>
  <c r="D71" i="1"/>
  <c r="C75" i="1"/>
  <c r="D75" i="1"/>
  <c r="C76" i="1"/>
  <c r="D76" i="1"/>
  <c r="C77" i="1"/>
  <c r="D77" i="1"/>
  <c r="C78" i="1"/>
  <c r="D78" i="1"/>
  <c r="C79" i="1"/>
  <c r="D79" i="1"/>
  <c r="C83" i="1"/>
  <c r="D83" i="1"/>
  <c r="C84" i="1"/>
  <c r="D84" i="1"/>
  <c r="C85" i="1"/>
  <c r="D85" i="1"/>
  <c r="C86" i="1"/>
  <c r="D86" i="1"/>
  <c r="C87" i="1"/>
  <c r="D87" i="1"/>
  <c r="C107" i="1"/>
  <c r="D107" i="1"/>
  <c r="C108" i="1"/>
  <c r="D108" i="1"/>
  <c r="C109" i="1"/>
  <c r="D109" i="1"/>
  <c r="C110" i="1"/>
  <c r="D110" i="1"/>
  <c r="C111" i="1"/>
  <c r="D111" i="1"/>
  <c r="C115" i="1"/>
  <c r="D115" i="1"/>
  <c r="C116" i="1"/>
  <c r="D116" i="1"/>
  <c r="C117" i="1"/>
  <c r="D117" i="1"/>
  <c r="C118" i="1"/>
  <c r="D118" i="1"/>
  <c r="C119" i="1"/>
  <c r="D119" i="1"/>
  <c r="C123" i="1"/>
  <c r="D123" i="1"/>
  <c r="C124" i="1"/>
  <c r="D124" i="1"/>
  <c r="C125" i="1"/>
  <c r="D125" i="1"/>
  <c r="C126" i="1"/>
  <c r="D126" i="1"/>
  <c r="C127" i="1"/>
  <c r="D127" i="1"/>
  <c r="C147" i="1"/>
  <c r="D147" i="1"/>
  <c r="C148" i="1"/>
  <c r="D148" i="1"/>
  <c r="C149" i="1"/>
  <c r="D149" i="1"/>
  <c r="C150" i="1"/>
  <c r="D150" i="1"/>
  <c r="C151" i="1"/>
  <c r="D151" i="1"/>
  <c r="C155" i="1"/>
  <c r="D155" i="1"/>
  <c r="C156" i="1"/>
  <c r="D156" i="1"/>
  <c r="C157" i="1"/>
  <c r="D157" i="1"/>
  <c r="C158" i="1"/>
  <c r="D158" i="1"/>
  <c r="C159" i="1"/>
  <c r="D159" i="1"/>
  <c r="C163" i="1"/>
  <c r="D163" i="1"/>
  <c r="C164" i="1"/>
  <c r="D164" i="1"/>
  <c r="C165" i="1"/>
  <c r="D165" i="1"/>
  <c r="C166" i="1"/>
  <c r="D166" i="1"/>
  <c r="C167" i="1"/>
  <c r="D167" i="1"/>
  <c r="C179" i="1"/>
  <c r="D179" i="1"/>
  <c r="C180" i="1"/>
  <c r="D180" i="1"/>
  <c r="C181" i="1"/>
  <c r="D181" i="1"/>
  <c r="C182" i="1"/>
  <c r="D182" i="1"/>
  <c r="C183" i="1"/>
  <c r="D183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3" i="1"/>
  <c r="D203" i="1"/>
  <c r="C204" i="1"/>
  <c r="D204" i="1"/>
  <c r="C205" i="1"/>
  <c r="D205" i="1"/>
  <c r="C206" i="1"/>
  <c r="D206" i="1"/>
  <c r="C207" i="1"/>
  <c r="D207" i="1"/>
  <c r="C211" i="1"/>
  <c r="D211" i="1"/>
  <c r="C212" i="1"/>
  <c r="D212" i="1"/>
  <c r="C213" i="1"/>
  <c r="D213" i="1"/>
  <c r="C214" i="1"/>
  <c r="D214" i="1"/>
  <c r="C215" i="1"/>
  <c r="D215" i="1"/>
  <c r="C219" i="1"/>
  <c r="D219" i="1"/>
  <c r="C220" i="1"/>
  <c r="D220" i="1"/>
  <c r="C221" i="1"/>
  <c r="D221" i="1"/>
  <c r="C222" i="1"/>
  <c r="D222" i="1"/>
  <c r="C223" i="1"/>
  <c r="D223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1" i="1"/>
  <c r="D1" i="1"/>
  <c r="C2" i="1"/>
  <c r="D2" i="1"/>
  <c r="C9" i="1"/>
  <c r="D9" i="1"/>
  <c r="C10" i="1"/>
  <c r="D10" i="1"/>
  <c r="C17" i="1"/>
  <c r="D17" i="1"/>
  <c r="C18" i="1"/>
  <c r="D18" i="1"/>
  <c r="C25" i="1"/>
  <c r="D25" i="1"/>
  <c r="C26" i="1"/>
  <c r="D26" i="1"/>
  <c r="C33" i="1"/>
  <c r="D33" i="1"/>
  <c r="C34" i="1"/>
  <c r="D34" i="1"/>
  <c r="C41" i="1"/>
  <c r="D41" i="1"/>
  <c r="C42" i="1"/>
  <c r="D42" i="1"/>
  <c r="C49" i="1"/>
  <c r="D49" i="1"/>
  <c r="C50" i="1"/>
  <c r="D50" i="1"/>
  <c r="C57" i="1"/>
  <c r="D57" i="1"/>
  <c r="C58" i="1"/>
  <c r="D58" i="1"/>
  <c r="C65" i="1"/>
  <c r="D65" i="1"/>
  <c r="C66" i="1"/>
  <c r="D66" i="1"/>
  <c r="C73" i="1"/>
  <c r="D73" i="1"/>
  <c r="C74" i="1"/>
  <c r="D74" i="1"/>
  <c r="C81" i="1"/>
  <c r="D81" i="1"/>
  <c r="C82" i="1"/>
  <c r="D82" i="1"/>
  <c r="C89" i="1"/>
  <c r="D89" i="1"/>
  <c r="C90" i="1"/>
  <c r="D90" i="1"/>
  <c r="C97" i="1"/>
  <c r="D97" i="1"/>
  <c r="C98" i="1"/>
  <c r="D98" i="1"/>
  <c r="C105" i="1"/>
  <c r="D105" i="1"/>
  <c r="C106" i="1"/>
  <c r="D106" i="1"/>
  <c r="C113" i="1"/>
  <c r="D113" i="1"/>
  <c r="C114" i="1"/>
  <c r="D114" i="1"/>
  <c r="C121" i="1"/>
  <c r="D121" i="1"/>
  <c r="C122" i="1"/>
  <c r="D122" i="1"/>
  <c r="C129" i="1"/>
  <c r="D129" i="1"/>
  <c r="C130" i="1"/>
  <c r="D130" i="1"/>
  <c r="C137" i="1"/>
  <c r="D137" i="1"/>
  <c r="C138" i="1"/>
  <c r="D138" i="1"/>
  <c r="C145" i="1"/>
  <c r="D145" i="1"/>
  <c r="C146" i="1"/>
  <c r="D146" i="1"/>
  <c r="C153" i="1"/>
  <c r="D153" i="1"/>
  <c r="C154" i="1"/>
  <c r="D154" i="1"/>
  <c r="C161" i="1"/>
  <c r="D161" i="1"/>
  <c r="C162" i="1"/>
  <c r="D162" i="1"/>
  <c r="C169" i="1"/>
  <c r="D169" i="1"/>
  <c r="C170" i="1"/>
  <c r="D170" i="1"/>
  <c r="C177" i="1"/>
  <c r="D177" i="1"/>
  <c r="C178" i="1"/>
  <c r="D178" i="1"/>
  <c r="C185" i="1"/>
  <c r="D185" i="1"/>
  <c r="C186" i="1"/>
  <c r="D186" i="1"/>
  <c r="C193" i="1"/>
  <c r="D193" i="1"/>
  <c r="C194" i="1"/>
  <c r="D194" i="1"/>
  <c r="C201" i="1"/>
  <c r="D201" i="1"/>
  <c r="C202" i="1"/>
  <c r="D202" i="1"/>
  <c r="C209" i="1"/>
  <c r="D209" i="1"/>
  <c r="C210" i="1"/>
  <c r="D210" i="1"/>
  <c r="C217" i="1"/>
  <c r="D217" i="1"/>
  <c r="C218" i="1"/>
  <c r="D218" i="1"/>
  <c r="C225" i="1"/>
  <c r="D225" i="1"/>
  <c r="C226" i="1"/>
  <c r="D226" i="1"/>
  <c r="C233" i="1"/>
  <c r="D233" i="1"/>
  <c r="C234" i="1"/>
  <c r="D234" i="1"/>
  <c r="C241" i="1"/>
  <c r="D241" i="1"/>
  <c r="C242" i="1"/>
  <c r="D242" i="1"/>
  <c r="C249" i="1"/>
  <c r="D249" i="1"/>
  <c r="C250" i="1"/>
  <c r="D250" i="1"/>
  <c r="C265" i="1"/>
  <c r="D265" i="1"/>
  <c r="C266" i="1"/>
  <c r="D266" i="1"/>
  <c r="C273" i="1"/>
  <c r="D273" i="1"/>
  <c r="C274" i="1"/>
  <c r="D274" i="1"/>
  <c r="C281" i="1"/>
  <c r="D281" i="1"/>
  <c r="C282" i="1"/>
  <c r="D282" i="1"/>
  <c r="C289" i="1"/>
  <c r="D289" i="1"/>
  <c r="C290" i="1"/>
  <c r="D290" i="1"/>
  <c r="D3" i="1"/>
  <c r="C3" i="1"/>
  <c r="E259" i="1" l="1"/>
  <c r="K257" i="1" s="1"/>
  <c r="E263" i="1"/>
  <c r="E260" i="1"/>
  <c r="L257" i="1" s="1"/>
  <c r="E257" i="1"/>
  <c r="I257" i="1" s="1"/>
  <c r="E258" i="1"/>
  <c r="J257" i="1" s="1"/>
  <c r="E262" i="1"/>
  <c r="N257" i="1" s="1"/>
  <c r="E261" i="1"/>
  <c r="M257" i="1" s="1"/>
  <c r="E187" i="1"/>
  <c r="K185" i="1" s="1"/>
  <c r="E191" i="1"/>
  <c r="E188" i="1"/>
  <c r="L185" i="1" s="1"/>
  <c r="E192" i="1"/>
  <c r="E189" i="1"/>
  <c r="M185" i="1" s="1"/>
  <c r="E171" i="1"/>
  <c r="K169" i="1" s="1"/>
  <c r="E175" i="1"/>
  <c r="E190" i="1"/>
  <c r="N185" i="1" s="1"/>
  <c r="E139" i="1"/>
  <c r="K137" i="1" s="1"/>
  <c r="E143" i="1"/>
  <c r="E174" i="1"/>
  <c r="N169" i="1" s="1"/>
  <c r="E173" i="1"/>
  <c r="M169" i="1" s="1"/>
  <c r="E172" i="1"/>
  <c r="L169" i="1" s="1"/>
  <c r="E140" i="1"/>
  <c r="L137" i="1" s="1"/>
  <c r="E131" i="1"/>
  <c r="K129" i="1" s="1"/>
  <c r="E135" i="1"/>
  <c r="E142" i="1"/>
  <c r="N137" i="1" s="1"/>
  <c r="E141" i="1"/>
  <c r="M137" i="1" s="1"/>
  <c r="E134" i="1"/>
  <c r="N129" i="1" s="1"/>
  <c r="E133" i="1"/>
  <c r="M129" i="1" s="1"/>
  <c r="E132" i="1"/>
  <c r="L129" i="1" s="1"/>
  <c r="E99" i="1"/>
  <c r="K97" i="1" s="1"/>
  <c r="E103" i="1"/>
  <c r="E91" i="1"/>
  <c r="K89" i="1" s="1"/>
  <c r="E95" i="1"/>
  <c r="E102" i="1"/>
  <c r="N97" i="1" s="1"/>
  <c r="E101" i="1"/>
  <c r="M97" i="1" s="1"/>
  <c r="E100" i="1"/>
  <c r="L97" i="1" s="1"/>
  <c r="E94" i="1"/>
  <c r="N89" i="1" s="1"/>
  <c r="E92" i="1"/>
  <c r="L89" i="1" s="1"/>
  <c r="E93" i="1"/>
  <c r="M89" i="1" s="1"/>
  <c r="E120" i="1"/>
  <c r="E23" i="1"/>
  <c r="E29" i="1"/>
  <c r="M25" i="1" s="1"/>
  <c r="E182" i="1"/>
  <c r="N177" i="1" s="1"/>
  <c r="E158" i="1"/>
  <c r="N153" i="1" s="1"/>
  <c r="E126" i="1"/>
  <c r="N121" i="1" s="1"/>
  <c r="E110" i="1"/>
  <c r="N105" i="1" s="1"/>
  <c r="E148" i="1"/>
  <c r="L145" i="1" s="1"/>
  <c r="E195" i="1"/>
  <c r="K193" i="1" s="1"/>
  <c r="E105" i="1"/>
  <c r="I105" i="1" s="1"/>
  <c r="E13" i="1"/>
  <c r="M9" i="1" s="1"/>
  <c r="E209" i="1"/>
  <c r="I209" i="1" s="1"/>
  <c r="E114" i="1"/>
  <c r="J113" i="1" s="1"/>
  <c r="E162" i="1"/>
  <c r="J161" i="1" s="1"/>
  <c r="E178" i="1"/>
  <c r="J177" i="1" s="1"/>
  <c r="E83" i="1"/>
  <c r="K81" i="1" s="1"/>
  <c r="E71" i="1"/>
  <c r="E67" i="1"/>
  <c r="K65" i="1" s="1"/>
  <c r="E39" i="1"/>
  <c r="E238" i="1"/>
  <c r="N233" i="1" s="1"/>
  <c r="E90" i="1"/>
  <c r="J89" i="1" s="1"/>
  <c r="E42" i="1"/>
  <c r="J41" i="1" s="1"/>
  <c r="E278" i="1"/>
  <c r="N273" i="1" s="1"/>
  <c r="E248" i="1"/>
  <c r="E289" i="1"/>
  <c r="E202" i="1"/>
  <c r="J201" i="1" s="1"/>
  <c r="E145" i="1"/>
  <c r="I145" i="1" s="1"/>
  <c r="E2" i="1"/>
  <c r="J1" i="1" s="1"/>
  <c r="E212" i="1"/>
  <c r="L209" i="1" s="1"/>
  <c r="E196" i="1"/>
  <c r="L193" i="1" s="1"/>
  <c r="E241" i="1"/>
  <c r="I241" i="1" s="1"/>
  <c r="E221" i="1"/>
  <c r="M217" i="1" s="1"/>
  <c r="E215" i="1"/>
  <c r="E205" i="1"/>
  <c r="M201" i="1" s="1"/>
  <c r="E199" i="1"/>
  <c r="E273" i="1"/>
  <c r="I273" i="1" s="1"/>
  <c r="E85" i="1"/>
  <c r="M81" i="1" s="1"/>
  <c r="E63" i="1"/>
  <c r="E53" i="1"/>
  <c r="M49" i="1" s="1"/>
  <c r="E31" i="1"/>
  <c r="E237" i="1"/>
  <c r="M233" i="1" s="1"/>
  <c r="E231" i="1"/>
  <c r="E12" i="1"/>
  <c r="L9" i="1" s="1"/>
  <c r="E19" i="1"/>
  <c r="K17" i="1" s="1"/>
  <c r="E84" i="1"/>
  <c r="L81" i="1" s="1"/>
  <c r="E30" i="1"/>
  <c r="N25" i="1" s="1"/>
  <c r="E20" i="1"/>
  <c r="L17" i="1" s="1"/>
  <c r="E7" i="1"/>
  <c r="E217" i="1"/>
  <c r="I217" i="1" s="1"/>
  <c r="E185" i="1"/>
  <c r="I185" i="1" s="1"/>
  <c r="E154" i="1"/>
  <c r="J153" i="1" s="1"/>
  <c r="E122" i="1"/>
  <c r="J121" i="1" s="1"/>
  <c r="E204" i="1"/>
  <c r="L201" i="1" s="1"/>
  <c r="E181" i="1"/>
  <c r="M177" i="1" s="1"/>
  <c r="E157" i="1"/>
  <c r="M153" i="1" s="1"/>
  <c r="E151" i="1"/>
  <c r="E119" i="1"/>
  <c r="E115" i="1"/>
  <c r="K113" i="1" s="1"/>
  <c r="E274" i="1"/>
  <c r="J273" i="1" s="1"/>
  <c r="E62" i="1"/>
  <c r="N57" i="1" s="1"/>
  <c r="E226" i="1"/>
  <c r="J225" i="1" s="1"/>
  <c r="E210" i="1"/>
  <c r="J209" i="1" s="1"/>
  <c r="E169" i="1"/>
  <c r="I169" i="1" s="1"/>
  <c r="E153" i="1"/>
  <c r="I153" i="1" s="1"/>
  <c r="E137" i="1"/>
  <c r="I137" i="1" s="1"/>
  <c r="E121" i="1"/>
  <c r="I121" i="1" s="1"/>
  <c r="E106" i="1"/>
  <c r="J105" i="1" s="1"/>
  <c r="E74" i="1"/>
  <c r="J73" i="1" s="1"/>
  <c r="E197" i="1"/>
  <c r="M193" i="1" s="1"/>
  <c r="E166" i="1"/>
  <c r="N161" i="1" s="1"/>
  <c r="E118" i="1"/>
  <c r="N113" i="1" s="1"/>
  <c r="E68" i="1"/>
  <c r="L65" i="1" s="1"/>
  <c r="E266" i="1"/>
  <c r="J265" i="1" s="1"/>
  <c r="E146" i="1"/>
  <c r="J145" i="1" s="1"/>
  <c r="E89" i="1"/>
  <c r="I89" i="1" s="1"/>
  <c r="E73" i="1"/>
  <c r="I73" i="1" s="1"/>
  <c r="E25" i="1"/>
  <c r="I25" i="1" s="1"/>
  <c r="E9" i="1"/>
  <c r="I9" i="1" s="1"/>
  <c r="E277" i="1"/>
  <c r="M273" i="1" s="1"/>
  <c r="E271" i="1"/>
  <c r="E206" i="1"/>
  <c r="N201" i="1" s="1"/>
  <c r="E52" i="1"/>
  <c r="L49" i="1" s="1"/>
  <c r="E123" i="1"/>
  <c r="K121" i="1" s="1"/>
  <c r="E111" i="1"/>
  <c r="E242" i="1"/>
  <c r="J241" i="1" s="1"/>
  <c r="E46" i="1"/>
  <c r="N41" i="1" s="1"/>
  <c r="E265" i="1"/>
  <c r="I265" i="1" s="1"/>
  <c r="E58" i="1"/>
  <c r="J57" i="1" s="1"/>
  <c r="E256" i="1"/>
  <c r="E275" i="1"/>
  <c r="K273" i="1" s="1"/>
  <c r="E269" i="1"/>
  <c r="M265" i="1" s="1"/>
  <c r="E245" i="1"/>
  <c r="M241" i="1" s="1"/>
  <c r="E239" i="1"/>
  <c r="E61" i="1"/>
  <c r="M57" i="1" s="1"/>
  <c r="E232" i="1"/>
  <c r="E60" i="1"/>
  <c r="L57" i="1" s="1"/>
  <c r="E28" i="1"/>
  <c r="L25" i="1" s="1"/>
  <c r="E57" i="1"/>
  <c r="I57" i="1" s="1"/>
  <c r="E4" i="1"/>
  <c r="L1" i="1" s="1"/>
  <c r="E290" i="1"/>
  <c r="E282" i="1"/>
  <c r="J281" i="1" s="1"/>
  <c r="E249" i="1"/>
  <c r="I249" i="1" s="1"/>
  <c r="E177" i="1"/>
  <c r="I177" i="1" s="1"/>
  <c r="E130" i="1"/>
  <c r="J129" i="1" s="1"/>
  <c r="E200" i="1"/>
  <c r="E179" i="1"/>
  <c r="K177" i="1" s="1"/>
  <c r="E147" i="1"/>
  <c r="K145" i="1" s="1"/>
  <c r="E125" i="1"/>
  <c r="M121" i="1" s="1"/>
  <c r="E116" i="1"/>
  <c r="L113" i="1" s="1"/>
  <c r="E70" i="1"/>
  <c r="N65" i="1" s="1"/>
  <c r="E55" i="1"/>
  <c r="E21" i="1"/>
  <c r="M17" i="1" s="1"/>
  <c r="E211" i="1"/>
  <c r="K209" i="1" s="1"/>
  <c r="E159" i="1"/>
  <c r="E156" i="1"/>
  <c r="L153" i="1" s="1"/>
  <c r="E75" i="1"/>
  <c r="K73" i="1" s="1"/>
  <c r="E51" i="1"/>
  <c r="K49" i="1" s="1"/>
  <c r="E45" i="1"/>
  <c r="M41" i="1" s="1"/>
  <c r="E36" i="1"/>
  <c r="L33" i="1" s="1"/>
  <c r="E6" i="1"/>
  <c r="E11" i="1"/>
  <c r="K9" i="1" s="1"/>
  <c r="E234" i="1"/>
  <c r="J233" i="1" s="1"/>
  <c r="E225" i="1"/>
  <c r="I225" i="1" s="1"/>
  <c r="E194" i="1"/>
  <c r="J193" i="1" s="1"/>
  <c r="E113" i="1"/>
  <c r="I113" i="1" s="1"/>
  <c r="E26" i="1"/>
  <c r="J25" i="1" s="1"/>
  <c r="E10" i="1"/>
  <c r="J9" i="1" s="1"/>
  <c r="E288" i="1"/>
  <c r="E284" i="1"/>
  <c r="L281" i="1" s="1"/>
  <c r="E268" i="1"/>
  <c r="L265" i="1" s="1"/>
  <c r="E254" i="1"/>
  <c r="N249" i="1" s="1"/>
  <c r="E219" i="1"/>
  <c r="K217" i="1" s="1"/>
  <c r="E214" i="1"/>
  <c r="N209" i="1" s="1"/>
  <c r="E164" i="1"/>
  <c r="L161" i="1" s="1"/>
  <c r="E149" i="1"/>
  <c r="M145" i="1" s="1"/>
  <c r="E109" i="1"/>
  <c r="M105" i="1" s="1"/>
  <c r="E87" i="1"/>
  <c r="E78" i="1"/>
  <c r="N73" i="1" s="1"/>
  <c r="E35" i="1"/>
  <c r="K33" i="1" s="1"/>
  <c r="E14" i="1"/>
  <c r="N9" i="1" s="1"/>
  <c r="E3" i="1"/>
  <c r="K1" i="1" s="1"/>
  <c r="E233" i="1"/>
  <c r="I233" i="1" s="1"/>
  <c r="E193" i="1"/>
  <c r="I193" i="1" s="1"/>
  <c r="E97" i="1"/>
  <c r="I97" i="1" s="1"/>
  <c r="E82" i="1"/>
  <c r="J81" i="1" s="1"/>
  <c r="E66" i="1"/>
  <c r="J65" i="1" s="1"/>
  <c r="E41" i="1"/>
  <c r="I41" i="1" s="1"/>
  <c r="E283" i="1"/>
  <c r="K281" i="1" s="1"/>
  <c r="E253" i="1"/>
  <c r="M249" i="1" s="1"/>
  <c r="E243" i="1"/>
  <c r="K241" i="1" s="1"/>
  <c r="E228" i="1"/>
  <c r="L225" i="1" s="1"/>
  <c r="E222" i="1"/>
  <c r="N217" i="1" s="1"/>
  <c r="E207" i="1"/>
  <c r="E167" i="1"/>
  <c r="E163" i="1"/>
  <c r="K161" i="1" s="1"/>
  <c r="E108" i="1"/>
  <c r="L105" i="1" s="1"/>
  <c r="E77" i="1"/>
  <c r="M73" i="1" s="1"/>
  <c r="E43" i="1"/>
  <c r="K41" i="1" s="1"/>
  <c r="E38" i="1"/>
  <c r="N33" i="1" s="1"/>
  <c r="E22" i="1"/>
  <c r="N17" i="1" s="1"/>
  <c r="E250" i="1"/>
  <c r="J249" i="1" s="1"/>
  <c r="E201" i="1"/>
  <c r="I201" i="1" s="1"/>
  <c r="E186" i="1"/>
  <c r="J185" i="1" s="1"/>
  <c r="E138" i="1"/>
  <c r="J137" i="1" s="1"/>
  <c r="E129" i="1"/>
  <c r="I129" i="1" s="1"/>
  <c r="E81" i="1"/>
  <c r="I81" i="1" s="1"/>
  <c r="E50" i="1"/>
  <c r="J49" i="1" s="1"/>
  <c r="E240" i="1"/>
  <c r="E213" i="1"/>
  <c r="M209" i="1" s="1"/>
  <c r="E183" i="1"/>
  <c r="E180" i="1"/>
  <c r="L177" i="1" s="1"/>
  <c r="E155" i="1"/>
  <c r="K153" i="1" s="1"/>
  <c r="E150" i="1"/>
  <c r="N145" i="1" s="1"/>
  <c r="E117" i="1"/>
  <c r="M113" i="1" s="1"/>
  <c r="E79" i="1"/>
  <c r="E76" i="1"/>
  <c r="L73" i="1" s="1"/>
  <c r="E59" i="1"/>
  <c r="K57" i="1" s="1"/>
  <c r="E54" i="1"/>
  <c r="N49" i="1" s="1"/>
  <c r="E37" i="1"/>
  <c r="M33" i="1" s="1"/>
  <c r="E15" i="1"/>
  <c r="E65" i="1"/>
  <c r="I65" i="1" s="1"/>
  <c r="E287" i="1"/>
  <c r="E272" i="1"/>
  <c r="E236" i="1"/>
  <c r="L233" i="1" s="1"/>
  <c r="E227" i="1"/>
  <c r="K225" i="1" s="1"/>
  <c r="E286" i="1"/>
  <c r="N281" i="1" s="1"/>
  <c r="E281" i="1"/>
  <c r="I281" i="1" s="1"/>
  <c r="E218" i="1"/>
  <c r="J217" i="1" s="1"/>
  <c r="E170" i="1"/>
  <c r="J169" i="1" s="1"/>
  <c r="E161" i="1"/>
  <c r="I161" i="1" s="1"/>
  <c r="E98" i="1"/>
  <c r="J97" i="1" s="1"/>
  <c r="E17" i="1"/>
  <c r="I17" i="1" s="1"/>
  <c r="E1" i="1"/>
  <c r="I1" i="1" s="1"/>
  <c r="E267" i="1"/>
  <c r="K265" i="1" s="1"/>
  <c r="E244" i="1"/>
  <c r="L241" i="1" s="1"/>
  <c r="E220" i="1"/>
  <c r="L217" i="1" s="1"/>
  <c r="E203" i="1"/>
  <c r="K201" i="1" s="1"/>
  <c r="E198" i="1"/>
  <c r="N193" i="1" s="1"/>
  <c r="E165" i="1"/>
  <c r="M161" i="1" s="1"/>
  <c r="E127" i="1"/>
  <c r="E124" i="1"/>
  <c r="L121" i="1" s="1"/>
  <c r="E107" i="1"/>
  <c r="K105" i="1" s="1"/>
  <c r="E86" i="1"/>
  <c r="N81" i="1" s="1"/>
  <c r="E69" i="1"/>
  <c r="M65" i="1" s="1"/>
  <c r="E47" i="1"/>
  <c r="E44" i="1"/>
  <c r="L41" i="1" s="1"/>
  <c r="E27" i="1"/>
  <c r="K25" i="1" s="1"/>
  <c r="E5" i="1"/>
  <c r="E270" i="1"/>
  <c r="N265" i="1" s="1"/>
  <c r="E247" i="1"/>
  <c r="E223" i="1"/>
  <c r="E49" i="1"/>
  <c r="I49" i="1" s="1"/>
  <c r="E34" i="1"/>
  <c r="J33" i="1" s="1"/>
  <c r="E285" i="1"/>
  <c r="M281" i="1" s="1"/>
  <c r="E280" i="1"/>
  <c r="E255" i="1"/>
  <c r="E252" i="1"/>
  <c r="L249" i="1" s="1"/>
  <c r="E235" i="1"/>
  <c r="K233" i="1" s="1"/>
  <c r="E230" i="1"/>
  <c r="N225" i="1" s="1"/>
  <c r="E33" i="1"/>
  <c r="I33" i="1" s="1"/>
  <c r="E18" i="1"/>
  <c r="J17" i="1" s="1"/>
  <c r="E279" i="1"/>
  <c r="E276" i="1"/>
  <c r="L273" i="1" s="1"/>
  <c r="E251" i="1"/>
  <c r="K249" i="1" s="1"/>
  <c r="E246" i="1"/>
  <c r="N241" i="1" s="1"/>
  <c r="E229" i="1"/>
  <c r="M225" i="1" s="1"/>
</calcChain>
</file>

<file path=xl/sharedStrings.xml><?xml version="1.0" encoding="utf-8"?>
<sst xmlns="http://schemas.openxmlformats.org/spreadsheetml/2006/main" count="299" uniqueCount="279">
  <si>
    <t xml:space="preserve"> Total no of cells = 3697</t>
  </si>
  <si>
    <t xml:space="preserve"> Total no of vertices = 7608</t>
  </si>
  <si>
    <t xml:space="preserve"> Wall time (s) for mesh creation = 4.4</t>
  </si>
  <si>
    <t xml:space="preserve"> Seconds per 100k cells = 120</t>
  </si>
  <si>
    <t xml:space="preserve"> Writing : airfoil.vtk</t>
  </si>
  <si>
    <t xml:space="preserve"> Total no of cells = 8000</t>
  </si>
  <si>
    <t xml:space="preserve"> Total no of vertices = 9261</t>
  </si>
  <si>
    <t xml:space="preserve"> Wall time (s) for mesh creation = 6.1</t>
  </si>
  <si>
    <t xml:space="preserve"> Seconds per 100k cells = 76</t>
  </si>
  <si>
    <t xml:space="preserve"> Writing : arcbox_mesh.vtk</t>
  </si>
  <si>
    <t xml:space="preserve"> Total no of cells = 24480</t>
  </si>
  <si>
    <t xml:space="preserve"> Total no of vertices = 27195</t>
  </si>
  <si>
    <t xml:space="preserve"> Wall time (s) for mesh creation = 13.4</t>
  </si>
  <si>
    <t xml:space="preserve"> Seconds per 100k cells = 55</t>
  </si>
  <si>
    <t xml:space="preserve"> Writing : box.vtk</t>
  </si>
  <si>
    <t xml:space="preserve"> Total no of cells = 33176</t>
  </si>
  <si>
    <t xml:space="preserve"> Total no of vertices = 36639</t>
  </si>
  <si>
    <t xml:space="preserve"> Wall time (s) for mesh creation = 18.6</t>
  </si>
  <si>
    <t xml:space="preserve"> Seconds per 100k cells = 56</t>
  </si>
  <si>
    <t xml:space="preserve"> Writing : channel.vtk</t>
  </si>
  <si>
    <t xml:space="preserve"> Total no of cells = 3000</t>
  </si>
  <si>
    <t xml:space="preserve"> Total no of vertices = 3751</t>
  </si>
  <si>
    <t xml:space="preserve"> Wall time (s) for mesh creation = 3.9</t>
  </si>
  <si>
    <t xml:space="preserve"> Seconds per 100k cells = 131</t>
  </si>
  <si>
    <t xml:space="preserve"> Writing : connector.vtk</t>
  </si>
  <si>
    <t xml:space="preserve"> Total no of cells = 649028</t>
  </si>
  <si>
    <t xml:space="preserve"> Total no of vertices = 665236</t>
  </si>
  <si>
    <t xml:space="preserve"> Wall time (s) for mesh creation = 398.8</t>
  </si>
  <si>
    <t xml:space="preserve"> Seconds per 100k cells = 61</t>
  </si>
  <si>
    <t xml:space="preserve"> Writing : cyclone_mesh.vtk</t>
  </si>
  <si>
    <t xml:space="preserve"> Total no of cells = 19320</t>
  </si>
  <si>
    <t xml:space="preserve"> Total no of vertices = 20863</t>
  </si>
  <si>
    <t xml:space="preserve"> Wall time (s) for mesh creation = 11.4</t>
  </si>
  <si>
    <t xml:space="preserve"> Seconds per 100k cells = 59</t>
  </si>
  <si>
    <t xml:space="preserve"> Writing : cylinder_mesh.vtk</t>
  </si>
  <si>
    <t xml:space="preserve"> Total no of cells = 37128</t>
  </si>
  <si>
    <t xml:space="preserve"> Total no of vertices = 39895</t>
  </si>
  <si>
    <t xml:space="preserve"> Wall time (s) for mesh creation = 23.3</t>
  </si>
  <si>
    <t xml:space="preserve"> Seconds per 100k cells = 63</t>
  </si>
  <si>
    <t xml:space="preserve"> Writing : diffuser_free.vtk</t>
  </si>
  <si>
    <t xml:space="preserve"> Total no of cells = 41496</t>
  </si>
  <si>
    <t xml:space="preserve"> Total no of vertices = 44319</t>
  </si>
  <si>
    <t xml:space="preserve"> Wall time (s) for mesh creation = 28.4</t>
  </si>
  <si>
    <t xml:space="preserve"> Seconds per 100k cells = 69</t>
  </si>
  <si>
    <t xml:space="preserve"> Writing : diffuser_line.vtk</t>
  </si>
  <si>
    <t xml:space="preserve"> No of cells = 8000</t>
  </si>
  <si>
    <t xml:space="preserve"> Total no of vertices = 9086</t>
  </si>
  <si>
    <t xml:space="preserve"> Wall time (s) for mesh creation = 6.0</t>
  </si>
  <si>
    <t xml:space="preserve"> Seconds per 100k cells = 74</t>
  </si>
  <si>
    <t xml:space="preserve"> Writing : elbow_mesh.vtk</t>
  </si>
  <si>
    <t xml:space="preserve"> Total no of cells = 8800</t>
  </si>
  <si>
    <t xml:space="preserve"> Total no of vertices = 10143</t>
  </si>
  <si>
    <t xml:space="preserve"> Wall time (s) for mesh creation = 4.6</t>
  </si>
  <si>
    <t xml:space="preserve"> Seconds per 100k cells = 52</t>
  </si>
  <si>
    <t xml:space="preserve"> Writing : extrude.vtk</t>
  </si>
  <si>
    <t xml:space="preserve"> Total no of cells = 44280</t>
  </si>
  <si>
    <t xml:space="preserve"> Total no of vertices = 46903</t>
  </si>
  <si>
    <t xml:space="preserve"> Wall time (s) for mesh creation = 22.8</t>
  </si>
  <si>
    <t xml:space="preserve"> Writing : fustrum.vtk</t>
  </si>
  <si>
    <t xml:space="preserve"> Total no of cells = 301180</t>
  </si>
  <si>
    <t xml:space="preserve"> Total no of vertices = 308244</t>
  </si>
  <si>
    <t xml:space="preserve"> Wall time (s) for mesh creation = 193.3</t>
  </si>
  <si>
    <t xml:space="preserve"> Seconds per 100k cells = 64</t>
  </si>
  <si>
    <t xml:space="preserve"> Writing : helmholtz_nozzle.vtk</t>
  </si>
  <si>
    <t xml:space="preserve"> Total no of cells = 7000</t>
  </si>
  <si>
    <t xml:space="preserve"> Total no of cells = 6000</t>
  </si>
  <si>
    <t xml:space="preserve"> Total no of vertices = 7161</t>
  </si>
  <si>
    <t xml:space="preserve"> Wall time (s) for mesh creation = 3.3</t>
  </si>
  <si>
    <t xml:space="preserve"> Writing : loft.vtk</t>
  </si>
  <si>
    <t xml:space="preserve"> Total no of cells = 28625</t>
  </si>
  <si>
    <t xml:space="preserve"> Total no of vertices = 32558</t>
  </si>
  <si>
    <t xml:space="preserve"> Wall time (s) for mesh creation = 13.8</t>
  </si>
  <si>
    <t xml:space="preserve"> Seconds per 100k cells = 48</t>
  </si>
  <si>
    <t xml:space="preserve"> Writing : merged.vtk</t>
  </si>
  <si>
    <t xml:space="preserve"> Total no of cells = 132840</t>
  </si>
  <si>
    <t xml:space="preserve"> Total no of vertices = 137683</t>
  </si>
  <si>
    <t xml:space="preserve"> Wall time (s) for mesh creation = 69.2</t>
  </si>
  <si>
    <t xml:space="preserve"> Writing : mirror.vtk</t>
  </si>
  <si>
    <t xml:space="preserve"> Total no of cells = 36480</t>
  </si>
  <si>
    <t xml:space="preserve"> Total no of vertices = 38876</t>
  </si>
  <si>
    <t xml:space="preserve"> Wall time (s) for mesh creation = 30.7</t>
  </si>
  <si>
    <t xml:space="preserve"> Seconds per 100k cells = 84</t>
  </si>
  <si>
    <t xml:space="preserve"> Writing : orifice_plate.vtk</t>
  </si>
  <si>
    <t xml:space="preserve"> Wall time (s) for mesh creation = 5.0</t>
  </si>
  <si>
    <t xml:space="preserve"> Writing : project_plane.vtk</t>
  </si>
  <si>
    <t xml:space="preserve"> Wall time (s) for mesh creation = 6.6</t>
  </si>
  <si>
    <t xml:space="preserve"> Seconds per 100k cells = 83</t>
  </si>
  <si>
    <t xml:space="preserve"> Writing : project_sphere_mesh.vtk</t>
  </si>
  <si>
    <t xml:space="preserve"> Wall time (s) for mesh creation = 8.6</t>
  </si>
  <si>
    <t xml:space="preserve"> Seconds per 100k cells = 107</t>
  </si>
  <si>
    <t xml:space="preserve"> Writing : project_stl.vtk</t>
  </si>
  <si>
    <t xml:space="preserve"> Wall time (s) for mesh creation = 1.6</t>
  </si>
  <si>
    <t xml:space="preserve"> Seconds per 100k cells = 53</t>
  </si>
  <si>
    <t xml:space="preserve"> Writing : revolve.vtk</t>
  </si>
  <si>
    <t xml:space="preserve"> Total no of cells = 6240</t>
  </si>
  <si>
    <t xml:space="preserve"> Total no of vertices = 7392</t>
  </si>
  <si>
    <t xml:space="preserve"> Wall time (s) for mesh creation = 4.1</t>
  </si>
  <si>
    <t xml:space="preserve"> Seconds per 100k cells = 66</t>
  </si>
  <si>
    <t xml:space="preserve"> Writing : revolved_ring_mesh.vtk</t>
  </si>
  <si>
    <t xml:space="preserve"> Total no of vertices = 7351</t>
  </si>
  <si>
    <t xml:space="preserve"> Wall time (s) for mesh creation = 4.5</t>
  </si>
  <si>
    <t xml:space="preserve"> Writing : shell.vtk</t>
  </si>
  <si>
    <t xml:space="preserve"> Seconds per 100k cells = 143</t>
  </si>
  <si>
    <t xml:space="preserve"> Writing : simple_mesh.vtk</t>
  </si>
  <si>
    <t xml:space="preserve"> Total no of cells = 46400</t>
  </si>
  <si>
    <t xml:space="preserve"> Total no of vertices = 50519</t>
  </si>
  <si>
    <t xml:space="preserve"> Wall time (s) for mesh creation = 39.0</t>
  </si>
  <si>
    <t xml:space="preserve"> Writing : test_tube.vtk</t>
  </si>
  <si>
    <t xml:space="preserve"> Total no of cells = 12000</t>
  </si>
  <si>
    <t xml:space="preserve"> Total no of vertices = 12840</t>
  </si>
  <si>
    <t xml:space="preserve"> Wall time (s) for mesh creation = 9.8</t>
  </si>
  <si>
    <t xml:space="preserve"> Seconds per 100k cells = 82</t>
  </si>
  <si>
    <t xml:space="preserve"> Writing : torus_mesh.vtk</t>
  </si>
  <si>
    <t xml:space="preserve"> Total no of cells = 53040</t>
  </si>
  <si>
    <t xml:space="preserve"> Total no of vertices = 57605</t>
  </si>
  <si>
    <t xml:space="preserve"> Wall time (s) for mesh creation = 42.9</t>
  </si>
  <si>
    <t xml:space="preserve"> Seconds per 100k cells = 81</t>
  </si>
  <si>
    <t xml:space="preserve"> Writing : venturi_tube.vtk</t>
  </si>
  <si>
    <t xml:space="preserve"> Total no of cells = 1350</t>
  </si>
  <si>
    <t xml:space="preserve"> Total no of vertices = 3020</t>
  </si>
  <si>
    <t xml:space="preserve"> Wall time (s) for mesh creation = 1.3</t>
  </si>
  <si>
    <t xml:space="preserve"> Seconds per 100k cells = 97</t>
  </si>
  <si>
    <t xml:space="preserve"> Writing : wedge.vtk</t>
  </si>
  <si>
    <t xml:space="preserve"> file = airfoil.py</t>
  </si>
  <si>
    <t xml:space="preserve"> Wall time (s) for airfoil.py = 22.9</t>
  </si>
  <si>
    <t xml:space="preserve"> file = arc-box.py</t>
  </si>
  <si>
    <t xml:space="preserve"> Wall time (s) for arc-box.py = 9.6</t>
  </si>
  <si>
    <t xml:space="preserve"> file = box.py</t>
  </si>
  <si>
    <t xml:space="preserve"> Wall time (s) for box.py = 119.7</t>
  </si>
  <si>
    <t xml:space="preserve"> file = channel.py</t>
  </si>
  <si>
    <t xml:space="preserve"> Wall time (s) for channel.py = 168.8</t>
  </si>
  <si>
    <t xml:space="preserve"> file = connector.py</t>
  </si>
  <si>
    <t xml:space="preserve"> Wall time (s) for connector.py = 24.4</t>
  </si>
  <si>
    <t xml:space="preserve"> file = cyclone.py</t>
  </si>
  <si>
    <t xml:space="preserve"> Wall time (s) for cyclone.py = 613.6</t>
  </si>
  <si>
    <t xml:space="preserve"> file = cylinder.py</t>
  </si>
  <si>
    <t xml:space="preserve"> Wall time (s) for cylinder.py = 100.3</t>
  </si>
  <si>
    <t xml:space="preserve"> file = diffuser_free.py</t>
  </si>
  <si>
    <t xml:space="preserve"> Wall time (s) for diffuser_free.py = 401.7</t>
  </si>
  <si>
    <t xml:space="preserve"> file = diffuser_line.py</t>
  </si>
  <si>
    <t xml:space="preserve"> Wall time (s) for diffuser_line.py = 318.8</t>
  </si>
  <si>
    <t xml:space="preserve"> file = elbow.py</t>
  </si>
  <si>
    <t xml:space="preserve"> Wall time (s) for elbow.py = 45.6</t>
  </si>
  <si>
    <t xml:space="preserve"> file = extrude.py</t>
  </si>
  <si>
    <t xml:space="preserve"> Wall time (s) for extrude.py = 44.3</t>
  </si>
  <si>
    <t xml:space="preserve"> file = extruded_ring.py</t>
  </si>
  <si>
    <t xml:space="preserve"> Wall time (s) for extruded_ring.py = 166.3</t>
  </si>
  <si>
    <t xml:space="preserve"> file = flywheel.py</t>
  </si>
  <si>
    <t xml:space="preserve"> Wall time (s) for flywheel.py = 79.0</t>
  </si>
  <si>
    <t xml:space="preserve"> file = frustum.py</t>
  </si>
  <si>
    <t xml:space="preserve"> Wall time (s) for frustum.py = 215.1</t>
  </si>
  <si>
    <t xml:space="preserve"> file = helmholtz_nozzle.py</t>
  </si>
  <si>
    <t xml:space="preserve"> Wall time (s) for helmholtz_nozzle.py = 209.7</t>
  </si>
  <si>
    <t xml:space="preserve"> file = hemisphere.py</t>
  </si>
  <si>
    <t xml:space="preserve"> Wall time (s) for hemisphere.py = 26.7</t>
  </si>
  <si>
    <t xml:space="preserve"> file = karman.py</t>
  </si>
  <si>
    <t xml:space="preserve"> Wall time (s) for karman.py = 19.2</t>
  </si>
  <si>
    <t xml:space="preserve"> file = labyrinth.py</t>
  </si>
  <si>
    <t xml:space="preserve"> Wall time (s) for labyrinth.py = 7.4</t>
  </si>
  <si>
    <t xml:space="preserve"> file = loft.py</t>
  </si>
  <si>
    <t xml:space="preserve"> Wall time (s) for loft.py = 30.9</t>
  </si>
  <si>
    <t xml:space="preserve"> file = merged.py</t>
  </si>
  <si>
    <t xml:space="preserve"> Wall time (s) for merged.py = 139.5</t>
  </si>
  <si>
    <t xml:space="preserve"> file = mirror.py</t>
  </si>
  <si>
    <t xml:space="preserve"> Wall time (s) for mirror.py = 628.8</t>
  </si>
  <si>
    <t xml:space="preserve"> file = move_vertex.py</t>
  </si>
  <si>
    <t xml:space="preserve"> Wall time (s) for move_vertex.py = 31.1</t>
  </si>
  <si>
    <t xml:space="preserve"> file = orifice_plate.py</t>
  </si>
  <si>
    <t xml:space="preserve"> Wall time (s) for orifice_plate.py = 39.2</t>
  </si>
  <si>
    <t xml:space="preserve"> file = project.py</t>
  </si>
  <si>
    <t xml:space="preserve"> Wall time (s) for project.py = 46.0</t>
  </si>
  <si>
    <t xml:space="preserve"> file = project_plane.py</t>
  </si>
  <si>
    <t xml:space="preserve"> Wall time (s) for project_plane.py = 8.8</t>
  </si>
  <si>
    <t xml:space="preserve"> file = project_sphere.py</t>
  </si>
  <si>
    <t xml:space="preserve"> Wall time (s) for project_sphere.py = 44.2</t>
  </si>
  <si>
    <t xml:space="preserve"> file = project_stl.py</t>
  </si>
  <si>
    <t xml:space="preserve"> Wall time (s) for project_stl.py = 12.2</t>
  </si>
  <si>
    <t xml:space="preserve"> file = revolve.py</t>
  </si>
  <si>
    <t xml:space="preserve"> Wall time (s) for revolve.py = 18.1</t>
  </si>
  <si>
    <t xml:space="preserve"> file = revolved_ring.py</t>
  </si>
  <si>
    <t xml:space="preserve"> Wall time (s) for revolved_ring.py = 37.4</t>
  </si>
  <si>
    <t xml:space="preserve"> file = shell.py</t>
  </si>
  <si>
    <t xml:space="preserve"> Wall time (s) for shell.py = 37.7</t>
  </si>
  <si>
    <t xml:space="preserve"> file = simple.py</t>
  </si>
  <si>
    <t xml:space="preserve"> Wall time (s) for simple.py = 16.1</t>
  </si>
  <si>
    <t xml:space="preserve"> file = tank.py</t>
  </si>
  <si>
    <t xml:space="preserve"> Wall time (s) for tank.py = 27.1</t>
  </si>
  <si>
    <t xml:space="preserve"> file = test_tube.py</t>
  </si>
  <si>
    <t xml:space="preserve"> Wall time (s) for test_tube.py = 53.2</t>
  </si>
  <si>
    <t xml:space="preserve"> file = torus.py</t>
  </si>
  <si>
    <t xml:space="preserve"> Wall time (s) for torus.py = 69.9</t>
  </si>
  <si>
    <t xml:space="preserve"> file = venturi_tube.py</t>
  </si>
  <si>
    <t xml:space="preserve"> Wall time (s) for venturi_tube.py = 54.3</t>
  </si>
  <si>
    <t xml:space="preserve"> file = wedge.py</t>
  </si>
  <si>
    <t xml:space="preserve"> Wall time (s) for wedge.py = 11.0</t>
  </si>
  <si>
    <t xml:space="preserve"> </t>
  </si>
  <si>
    <t xml:space="preserve"> Wall time (s) for all 37 files = 3898.7</t>
  </si>
  <si>
    <t xml:space="preserve"> Total no of cells = 33408</t>
  </si>
  <si>
    <t>Total no of vertices = 36480</t>
  </si>
  <si>
    <t>Wall time (s) for mesh creation = 16.3</t>
  </si>
  <si>
    <t>Seconds per 100k cells = 49</t>
  </si>
  <si>
    <t>Writing : extruded_ring_mesh.vtk</t>
  </si>
  <si>
    <t xml:space="preserve"> Total no of cells = 118272</t>
  </si>
  <si>
    <t>Total no of vertices = 126969</t>
  </si>
  <si>
    <t>Wall time (s) for mesh creation = 67.2</t>
  </si>
  <si>
    <t>Seconds per 100k cells = 57</t>
  </si>
  <si>
    <t>Writing : flywheel.vtk</t>
  </si>
  <si>
    <t>Total no of cells = 2424</t>
  </si>
  <si>
    <t>Total no of vertices = 5082</t>
  </si>
  <si>
    <t>Wall time (s) for mesh creation = 4.0</t>
  </si>
  <si>
    <t>Seconds per 100k cells = 163</t>
  </si>
  <si>
    <t xml:space="preserve"> Total no of cells = 4320</t>
  </si>
  <si>
    <t>Total no of vertices = 4839</t>
  </si>
  <si>
    <t>Wall time (s) for mesh creation = 3.6</t>
  </si>
  <si>
    <t>Seconds per 100k cells = 82</t>
  </si>
  <si>
    <t>Writing : hemisphere_mesh.vtk</t>
  </si>
  <si>
    <t>Writing : karman.vtk</t>
  </si>
  <si>
    <t>Total no of cells = 7000</t>
  </si>
  <si>
    <t>Total no of vertices = 8591</t>
  </si>
  <si>
    <t>Wall time (s) for mesh creation = 3.8</t>
  </si>
  <si>
    <t>Seconds per 100k cells = 55</t>
  </si>
  <si>
    <t>Writing : labyrinth.vtk</t>
  </si>
  <si>
    <t>Total no of cells = 5760</t>
  </si>
  <si>
    <t>Total no of vertices = 6699</t>
  </si>
  <si>
    <t>Seconds per 100k cells = 69</t>
  </si>
  <si>
    <t>Writing : move_vertex.vtk</t>
  </si>
  <si>
    <t>Seconds per 100k cells = 113</t>
  </si>
  <si>
    <t>Wall time (s) for mesh creation = 9.0</t>
  </si>
  <si>
    <t>Writing : project.vtk</t>
  </si>
  <si>
    <t>Total no of cells = 3104</t>
  </si>
  <si>
    <t>Total no of vertices = 3576</t>
  </si>
  <si>
    <t>Wall time (s) for mesh creation = 4.3</t>
  </si>
  <si>
    <t>Seconds per 100k cells = 138</t>
  </si>
  <si>
    <t>Writing : tank.vtk</t>
  </si>
  <si>
    <t xml:space="preserve"> airfoil.py</t>
  </si>
  <si>
    <t xml:space="preserve"> arc-box.py</t>
  </si>
  <si>
    <t xml:space="preserve"> box.py</t>
  </si>
  <si>
    <t xml:space="preserve"> channel.py</t>
  </si>
  <si>
    <t xml:space="preserve"> connector.py</t>
  </si>
  <si>
    <t xml:space="preserve"> cyclone.py</t>
  </si>
  <si>
    <t xml:space="preserve"> cylinder.py</t>
  </si>
  <si>
    <t xml:space="preserve"> diffuser_free.py</t>
  </si>
  <si>
    <t xml:space="preserve"> diffuser_line.py</t>
  </si>
  <si>
    <t xml:space="preserve"> elbow.py</t>
  </si>
  <si>
    <t xml:space="preserve"> extrude.py</t>
  </si>
  <si>
    <t xml:space="preserve"> extruded_ring.py</t>
  </si>
  <si>
    <t xml:space="preserve"> flywheel.py</t>
  </si>
  <si>
    <t xml:space="preserve"> frustum.py</t>
  </si>
  <si>
    <t xml:space="preserve"> helmholtz_nozzle.py</t>
  </si>
  <si>
    <t xml:space="preserve"> hemisphere.py</t>
  </si>
  <si>
    <t xml:space="preserve"> karman.py</t>
  </si>
  <si>
    <t xml:space="preserve"> labyrinth.py</t>
  </si>
  <si>
    <t xml:space="preserve"> loft.py</t>
  </si>
  <si>
    <t xml:space="preserve"> merged.py</t>
  </si>
  <si>
    <t xml:space="preserve"> mirror.py</t>
  </si>
  <si>
    <t xml:space="preserve"> move_vertex.py</t>
  </si>
  <si>
    <t xml:space="preserve"> orifice_plate.py</t>
  </si>
  <si>
    <t xml:space="preserve"> project.py</t>
  </si>
  <si>
    <t xml:space="preserve"> project_plane.py</t>
  </si>
  <si>
    <t xml:space="preserve"> project_sphere.py</t>
  </si>
  <si>
    <t xml:space="preserve"> project_stl.py</t>
  </si>
  <si>
    <t xml:space="preserve"> revolve.py</t>
  </si>
  <si>
    <t xml:space="preserve"> revolved_ring.py</t>
  </si>
  <si>
    <t xml:space="preserve"> shell.py</t>
  </si>
  <si>
    <t xml:space="preserve"> simple.py</t>
  </si>
  <si>
    <t xml:space="preserve"> test_tube.py</t>
  </si>
  <si>
    <t xml:space="preserve"> tank.py</t>
  </si>
  <si>
    <t xml:space="preserve"> torus.py</t>
  </si>
  <si>
    <t xml:space="preserve"> venturi_tube.py</t>
  </si>
  <si>
    <t xml:space="preserve"> wedge.py</t>
  </si>
  <si>
    <t xml:space="preserve"> Total no of cells</t>
  </si>
  <si>
    <t xml:space="preserve"> Total no of vertices</t>
  </si>
  <si>
    <t xml:space="preserve"> Wall time (s) for mesh creation</t>
  </si>
  <si>
    <t xml:space="preserve"> Wall time (s) for script</t>
  </si>
  <si>
    <t xml:space="preserve"> Mesh rate (s/100kcells)</t>
  </si>
  <si>
    <t>Script</t>
  </si>
  <si>
    <t>% of script</t>
  </si>
  <si>
    <t>% of total</t>
  </si>
  <si>
    <t xml:space="preserve"> 3898.7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</si>
</sst>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Mesh Generation Rate vs Mesh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Charts!$E$2:$E$37</c:f>
              <c:numCache>
                <c:formatCode>General</c:formatCode>
                <c:ptCount val="36"/>
                <c:pt idx="0">
                  <c:v>28625</c:v>
                </c:pt>
                <c:pt idx="1">
                  <c:v>33408</c:v>
                </c:pt>
                <c:pt idx="2">
                  <c:v>8800</c:v>
                </c:pt>
                <c:pt idx="3">
                  <c:v>44280</c:v>
                </c:pt>
                <c:pt idx="4">
                  <c:v>132840</c:v>
                </c:pt>
                <c:pt idx="5">
                  <c:v>3000</c:v>
                </c:pt>
                <c:pt idx="6">
                  <c:v>24480</c:v>
                </c:pt>
                <c:pt idx="7">
                  <c:v>7000</c:v>
                </c:pt>
                <c:pt idx="8">
                  <c:v>6000</c:v>
                </c:pt>
                <c:pt idx="9">
                  <c:v>33176</c:v>
                </c:pt>
                <c:pt idx="10">
                  <c:v>118272</c:v>
                </c:pt>
                <c:pt idx="11">
                  <c:v>19320</c:v>
                </c:pt>
                <c:pt idx="12">
                  <c:v>649028</c:v>
                </c:pt>
                <c:pt idx="13">
                  <c:v>37128</c:v>
                </c:pt>
                <c:pt idx="14">
                  <c:v>8000</c:v>
                </c:pt>
                <c:pt idx="15">
                  <c:v>301180</c:v>
                </c:pt>
                <c:pt idx="16">
                  <c:v>7000</c:v>
                </c:pt>
                <c:pt idx="17">
                  <c:v>6240</c:v>
                </c:pt>
                <c:pt idx="18">
                  <c:v>41496</c:v>
                </c:pt>
                <c:pt idx="19">
                  <c:v>5760</c:v>
                </c:pt>
                <c:pt idx="20">
                  <c:v>8000</c:v>
                </c:pt>
                <c:pt idx="21">
                  <c:v>8000</c:v>
                </c:pt>
                <c:pt idx="22">
                  <c:v>53040</c:v>
                </c:pt>
                <c:pt idx="23">
                  <c:v>4320</c:v>
                </c:pt>
                <c:pt idx="24">
                  <c:v>12000</c:v>
                </c:pt>
                <c:pt idx="25">
                  <c:v>8000</c:v>
                </c:pt>
                <c:pt idx="26">
                  <c:v>36480</c:v>
                </c:pt>
                <c:pt idx="27">
                  <c:v>46400</c:v>
                </c:pt>
                <c:pt idx="28">
                  <c:v>1350</c:v>
                </c:pt>
                <c:pt idx="29">
                  <c:v>8000</c:v>
                </c:pt>
                <c:pt idx="30">
                  <c:v>8000</c:v>
                </c:pt>
                <c:pt idx="31">
                  <c:v>3697</c:v>
                </c:pt>
                <c:pt idx="32">
                  <c:v>3000</c:v>
                </c:pt>
                <c:pt idx="33">
                  <c:v>3104</c:v>
                </c:pt>
                <c:pt idx="34">
                  <c:v>8000</c:v>
                </c:pt>
                <c:pt idx="35">
                  <c:v>2424</c:v>
                </c:pt>
              </c:numCache>
            </c:numRef>
          </c:xVal>
          <c:yVal>
            <c:numRef>
              <c:f>Charts!$I$2:$I$37</c:f>
              <c:numCache>
                <c:formatCode>General</c:formatCode>
                <c:ptCount val="36"/>
                <c:pt idx="0">
                  <c:v>48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69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97</c:v>
                </c:pt>
                <c:pt idx="29">
                  <c:v>107</c:v>
                </c:pt>
                <c:pt idx="30">
                  <c:v>113</c:v>
                </c:pt>
                <c:pt idx="31">
                  <c:v>120</c:v>
                </c:pt>
                <c:pt idx="32">
                  <c:v>131</c:v>
                </c:pt>
                <c:pt idx="33">
                  <c:v>138</c:v>
                </c:pt>
                <c:pt idx="34">
                  <c:v>143</c:v>
                </c:pt>
                <c:pt idx="35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7B0-A2B9-AC4980F6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66991"/>
        <c:axId val="1584169871"/>
      </c:scatterChart>
      <c:valAx>
        <c:axId val="15841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of Cells in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69871"/>
        <c:crosses val="autoZero"/>
        <c:crossBetween val="midCat"/>
      </c:valAx>
      <c:valAx>
        <c:axId val="15841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Generation Rate (s/100k cells)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Charts!$B$2:$B$37</c:f>
              <c:strCache>
                <c:ptCount val="36"/>
                <c:pt idx="0">
                  <c:v> merged.py</c:v>
                </c:pt>
                <c:pt idx="1">
                  <c:v> extruded_ring.py</c:v>
                </c:pt>
                <c:pt idx="2">
                  <c:v> extrude.py</c:v>
                </c:pt>
                <c:pt idx="3">
                  <c:v> frustum.py</c:v>
                </c:pt>
                <c:pt idx="4">
                  <c:v> mirror.py</c:v>
                </c:pt>
                <c:pt idx="5">
                  <c:v> revolve.py</c:v>
                </c:pt>
                <c:pt idx="6">
                  <c:v> box.py</c:v>
                </c:pt>
                <c:pt idx="7">
                  <c:v> labyrinth.py</c:v>
                </c:pt>
                <c:pt idx="8">
                  <c:v> loft.py</c:v>
                </c:pt>
                <c:pt idx="9">
                  <c:v> channel.py</c:v>
                </c:pt>
                <c:pt idx="10">
                  <c:v> flywheel.py</c:v>
                </c:pt>
                <c:pt idx="11">
                  <c:v> cylinder.py</c:v>
                </c:pt>
                <c:pt idx="12">
                  <c:v> cyclone.py</c:v>
                </c:pt>
                <c:pt idx="13">
                  <c:v> diffuser_free.py</c:v>
                </c:pt>
                <c:pt idx="14">
                  <c:v> project_plane.py</c:v>
                </c:pt>
                <c:pt idx="15">
                  <c:v> helmholtz_nozzle.py</c:v>
                </c:pt>
                <c:pt idx="16">
                  <c:v> shell.py</c:v>
                </c:pt>
                <c:pt idx="17">
                  <c:v> revolved_ring.py</c:v>
                </c:pt>
                <c:pt idx="18">
                  <c:v> diffuser_line.py</c:v>
                </c:pt>
                <c:pt idx="19">
                  <c:v> move_vertex.py</c:v>
                </c:pt>
                <c:pt idx="20">
                  <c:v> elbow.py</c:v>
                </c:pt>
                <c:pt idx="21">
                  <c:v> arc-box.py</c:v>
                </c:pt>
                <c:pt idx="22">
                  <c:v> venturi_tube.py</c:v>
                </c:pt>
                <c:pt idx="23">
                  <c:v> hemisphere.py</c:v>
                </c:pt>
                <c:pt idx="24">
                  <c:v> torus.py</c:v>
                </c:pt>
                <c:pt idx="25">
                  <c:v> project_sphere.py</c:v>
                </c:pt>
                <c:pt idx="26">
                  <c:v> orifice_plate.py</c:v>
                </c:pt>
                <c:pt idx="27">
                  <c:v> test_tube.py</c:v>
                </c:pt>
                <c:pt idx="28">
                  <c:v> wedge.py</c:v>
                </c:pt>
                <c:pt idx="29">
                  <c:v> project_stl.py</c:v>
                </c:pt>
                <c:pt idx="30">
                  <c:v> project.py</c:v>
                </c:pt>
                <c:pt idx="31">
                  <c:v> airfoil.py</c:v>
                </c:pt>
                <c:pt idx="32">
                  <c:v> connector.py</c:v>
                </c:pt>
                <c:pt idx="33">
                  <c:v> tank.py</c:v>
                </c:pt>
                <c:pt idx="34">
                  <c:v> simple.py</c:v>
                </c:pt>
                <c:pt idx="35">
                  <c:v> karman.py</c:v>
                </c:pt>
              </c:strCache>
            </c:strRef>
          </c:cat>
          <c:val>
            <c:numRef>
              <c:f>Charts!$I$2:$I$37</c:f>
              <c:numCache>
                <c:formatCode>General</c:formatCode>
                <c:ptCount val="36"/>
                <c:pt idx="0">
                  <c:v>48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69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97</c:v>
                </c:pt>
                <c:pt idx="29">
                  <c:v>107</c:v>
                </c:pt>
                <c:pt idx="30">
                  <c:v>113</c:v>
                </c:pt>
                <c:pt idx="31">
                  <c:v>120</c:v>
                </c:pt>
                <c:pt idx="32">
                  <c:v>131</c:v>
                </c:pt>
                <c:pt idx="33">
                  <c:v>138</c:v>
                </c:pt>
                <c:pt idx="34">
                  <c:v>143</c:v>
                </c:pt>
                <c:pt idx="3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E-4677-9879-FD434544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7368847"/>
        <c:axId val="1927363087"/>
      </c:barChart>
      <c:catAx>
        <c:axId val="192736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3087"/>
        <c:crosses val="autoZero"/>
        <c:auto val="1"/>
        <c:lblAlgn val="ctr"/>
        <c:lblOffset val="100"/>
        <c:noMultiLvlLbl val="0"/>
      </c:catAx>
      <c:valAx>
        <c:axId val="19273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Generation Rate (s/100k cells)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1137396</xdr:colOff>
      <xdr:row>1</xdr:row>
      <xdr:rowOff>135591</xdr:rowOff>
    </xdr:from>
    <xdr:to>
      <xdr:col>20</xdr:col>
      <xdr:colOff>11206</xdr:colOff>
      <xdr:row>19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4C9BA-B767-091F-473C-B6A41191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1126190</xdr:colOff>
      <xdr:row>20</xdr:row>
      <xdr:rowOff>34737</xdr:rowOff>
    </xdr:from>
    <xdr:to>
      <xdr:col>17</xdr:col>
      <xdr:colOff>252131</xdr:colOff>
      <xdr:row>60</xdr:row>
      <xdr:rowOff>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F3565E-50AC-6DD7-E935-7F6A1783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E960-71E2-4170-8C7C-E41FEB57E8CB}">
  <dimension ref="A1:N290"/>
  <sheetViews>
    <sheetView topLeftCell="A274" workbookViewId="0">
      <selection activeCell="E290" sqref="E290"/>
    </sheetView>
  </sheetViews>
  <sheetFormatPr defaultRowHeight="15" x14ac:dyDescent="0.25"/>
  <cols>
    <col min="1" max="1" width="33.5703125" customWidth="1"/>
  </cols>
  <sheetData>
    <row r="1" spans="1:14" x14ac:dyDescent="0.25">
      <c r="A1" t="s">
        <v>123</v>
      </c>
      <c r="C1">
        <f>IFERROR(FIND("=",A1)+1," ")</f>
        <v>8</v>
      </c>
      <c r="D1">
        <f>LEN(A1)</f>
        <v>18</v>
      </c>
      <c r="E1" t="str">
        <f>IFERROR(MID(A1,C1,D1),"")</f>
        <v xml:space="preserve"> airfoil.py</v>
      </c>
      <c r="I1" t="str">
        <f>E1</f>
        <v xml:space="preserve"> airfoil.py</v>
      </c>
      <c r="J1" t="str">
        <f>E2</f>
        <v xml:space="preserve"> 22.9</v>
      </c>
      <c r="K1" t="str">
        <f>E3</f>
        <v xml:space="preserve"> 3697</v>
      </c>
      <c r="L1" t="str">
        <f>E4</f>
        <v xml:space="preserve"> 7608</v>
      </c>
      <c r="M1" t="str">
        <f>E5</f>
        <v xml:space="preserve"> 4.4</v>
      </c>
      <c r="N1" t="str">
        <f>E6</f>
        <v xml:space="preserve"> 120</v>
      </c>
    </row>
    <row r="2" spans="1:14" x14ac:dyDescent="0.25">
      <c r="A2" t="s">
        <v>124</v>
      </c>
      <c r="C2">
        <f>IFERROR(FIND("=",A2)+1," ")</f>
        <v>32</v>
      </c>
      <c r="D2">
        <f>LEN(A2)</f>
        <v>36</v>
      </c>
      <c r="E2" t="str">
        <f>IFERROR(MID(A2,C2,D2),"")</f>
        <v xml:space="preserve"> 22.9</v>
      </c>
    </row>
    <row r="3" spans="1:14" x14ac:dyDescent="0.25">
      <c r="A3" t="s">
        <v>0</v>
      </c>
      <c r="C3">
        <f>IFERROR(FIND("=",A3)+1," ")</f>
        <v>21</v>
      </c>
      <c r="D3">
        <f>LEN(A3)</f>
        <v>25</v>
      </c>
      <c r="E3" t="str">
        <f>IFERROR(MID(A3,C3,D3),"")</f>
        <v xml:space="preserve"> 3697</v>
      </c>
    </row>
    <row r="4" spans="1:14" x14ac:dyDescent="0.25">
      <c r="A4" t="s">
        <v>1</v>
      </c>
      <c r="C4">
        <f t="shared" ref="C4:C87" si="0">IFERROR(FIND("=",A4)+1," ")</f>
        <v>24</v>
      </c>
      <c r="D4">
        <f t="shared" ref="D4:D87" si="1">LEN(A4)</f>
        <v>28</v>
      </c>
      <c r="E4" t="str">
        <f t="shared" ref="E4:E87" si="2">IFERROR(MID(A4,C4,D4),"")</f>
        <v xml:space="preserve"> 7608</v>
      </c>
    </row>
    <row r="5" spans="1:14" x14ac:dyDescent="0.25">
      <c r="A5" t="s">
        <v>2</v>
      </c>
      <c r="C5">
        <f t="shared" si="0"/>
        <v>35</v>
      </c>
      <c r="D5">
        <f t="shared" si="1"/>
        <v>38</v>
      </c>
      <c r="E5" t="str">
        <f t="shared" si="2"/>
        <v xml:space="preserve"> 4.4</v>
      </c>
    </row>
    <row r="6" spans="1:14" x14ac:dyDescent="0.25">
      <c r="A6" t="s">
        <v>3</v>
      </c>
      <c r="C6">
        <f t="shared" si="0"/>
        <v>26</v>
      </c>
      <c r="D6">
        <f t="shared" si="1"/>
        <v>29</v>
      </c>
      <c r="E6" t="str">
        <f t="shared" si="2"/>
        <v xml:space="preserve"> 120</v>
      </c>
    </row>
    <row r="7" spans="1:14" x14ac:dyDescent="0.25">
      <c r="A7" t="s">
        <v>4</v>
      </c>
      <c r="C7" t="str">
        <f t="shared" si="0"/>
        <v xml:space="preserve"> </v>
      </c>
      <c r="D7">
        <f t="shared" si="1"/>
        <v>22</v>
      </c>
      <c r="E7" t="str">
        <f t="shared" si="2"/>
        <v/>
      </c>
    </row>
    <row r="9" spans="1:14" x14ac:dyDescent="0.25">
      <c r="A9" t="s">
        <v>125</v>
      </c>
      <c r="C9">
        <f>IFERROR(FIND("=",A9)+1," ")</f>
        <v>8</v>
      </c>
      <c r="D9">
        <f>LEN(A9)</f>
        <v>18</v>
      </c>
      <c r="E9" t="str">
        <f>IFERROR(MID(A9,C9,D9),"")</f>
        <v xml:space="preserve"> arc-box.py</v>
      </c>
      <c r="I9" t="str">
        <f>E9</f>
        <v xml:space="preserve"> arc-box.py</v>
      </c>
      <c r="J9" t="str">
        <f>E10</f>
        <v xml:space="preserve"> 9.6</v>
      </c>
      <c r="K9" t="str">
        <f>E11</f>
        <v xml:space="preserve"> 8000</v>
      </c>
      <c r="L9" t="str">
        <f>E12</f>
        <v xml:space="preserve"> 9261</v>
      </c>
      <c r="M9" t="str">
        <f>E13</f>
        <v xml:space="preserve"> 6.1</v>
      </c>
      <c r="N9" t="str">
        <f>E14</f>
        <v xml:space="preserve"> 76</v>
      </c>
    </row>
    <row r="10" spans="1:14" x14ac:dyDescent="0.25">
      <c r="A10" t="s">
        <v>126</v>
      </c>
      <c r="C10">
        <f>IFERROR(FIND("=",A10)+1," ")</f>
        <v>32</v>
      </c>
      <c r="D10">
        <f>LEN(A10)</f>
        <v>35</v>
      </c>
      <c r="E10" t="str">
        <f>IFERROR(MID(A10,C10,D10),"")</f>
        <v xml:space="preserve"> 9.6</v>
      </c>
    </row>
    <row r="11" spans="1:14" x14ac:dyDescent="0.25">
      <c r="A11" t="s">
        <v>5</v>
      </c>
      <c r="C11">
        <f t="shared" si="0"/>
        <v>21</v>
      </c>
      <c r="D11">
        <f t="shared" si="1"/>
        <v>25</v>
      </c>
      <c r="E11" t="str">
        <f t="shared" si="2"/>
        <v xml:space="preserve"> 8000</v>
      </c>
    </row>
    <row r="12" spans="1:14" x14ac:dyDescent="0.25">
      <c r="A12" t="s">
        <v>6</v>
      </c>
      <c r="C12">
        <f t="shared" si="0"/>
        <v>24</v>
      </c>
      <c r="D12">
        <f t="shared" si="1"/>
        <v>28</v>
      </c>
      <c r="E12" t="str">
        <f t="shared" si="2"/>
        <v xml:space="preserve"> 9261</v>
      </c>
    </row>
    <row r="13" spans="1:14" x14ac:dyDescent="0.25">
      <c r="A13" t="s">
        <v>7</v>
      </c>
      <c r="C13">
        <f t="shared" si="0"/>
        <v>35</v>
      </c>
      <c r="D13">
        <f t="shared" si="1"/>
        <v>38</v>
      </c>
      <c r="E13" t="str">
        <f t="shared" si="2"/>
        <v xml:space="preserve"> 6.1</v>
      </c>
    </row>
    <row r="14" spans="1:14" x14ac:dyDescent="0.25">
      <c r="A14" t="s">
        <v>8</v>
      </c>
      <c r="C14">
        <f t="shared" si="0"/>
        <v>26</v>
      </c>
      <c r="D14">
        <f t="shared" si="1"/>
        <v>28</v>
      </c>
      <c r="E14" t="str">
        <f t="shared" si="2"/>
        <v xml:space="preserve"> 76</v>
      </c>
    </row>
    <row r="15" spans="1:14" x14ac:dyDescent="0.25">
      <c r="A15" t="s">
        <v>9</v>
      </c>
      <c r="C15" t="str">
        <f t="shared" si="0"/>
        <v xml:space="preserve"> </v>
      </c>
      <c r="D15">
        <f t="shared" si="1"/>
        <v>26</v>
      </c>
      <c r="E15" t="str">
        <f t="shared" si="2"/>
        <v/>
      </c>
    </row>
    <row r="17" spans="1:14" x14ac:dyDescent="0.25">
      <c r="A17" t="s">
        <v>127</v>
      </c>
      <c r="C17">
        <f>IFERROR(FIND("=",A17)+1," ")</f>
        <v>8</v>
      </c>
      <c r="D17">
        <f>LEN(A17)</f>
        <v>14</v>
      </c>
      <c r="E17" t="str">
        <f>IFERROR(MID(A17,C17,D17),"")</f>
        <v xml:space="preserve"> box.py</v>
      </c>
      <c r="I17" t="str">
        <f>E17</f>
        <v xml:space="preserve"> box.py</v>
      </c>
      <c r="J17" t="str">
        <f>E18</f>
        <v xml:space="preserve"> 119.7</v>
      </c>
      <c r="K17" t="str">
        <f>E19</f>
        <v xml:space="preserve"> 24480</v>
      </c>
      <c r="L17" t="str">
        <f>E20</f>
        <v xml:space="preserve"> 27195</v>
      </c>
      <c r="M17" t="str">
        <f>E21</f>
        <v xml:space="preserve"> 13.4</v>
      </c>
      <c r="N17" t="str">
        <f>E22</f>
        <v xml:space="preserve"> 55</v>
      </c>
    </row>
    <row r="18" spans="1:14" x14ac:dyDescent="0.25">
      <c r="A18" t="s">
        <v>128</v>
      </c>
      <c r="C18">
        <f>IFERROR(FIND("=",A18)+1," ")</f>
        <v>28</v>
      </c>
      <c r="D18">
        <f>LEN(A18)</f>
        <v>33</v>
      </c>
      <c r="E18" t="str">
        <f>IFERROR(MID(A18,C18,D18),"")</f>
        <v xml:space="preserve"> 119.7</v>
      </c>
    </row>
    <row r="19" spans="1:14" x14ac:dyDescent="0.25">
      <c r="A19" t="s">
        <v>10</v>
      </c>
      <c r="C19">
        <f t="shared" si="0"/>
        <v>21</v>
      </c>
      <c r="D19">
        <f t="shared" si="1"/>
        <v>26</v>
      </c>
      <c r="E19" t="str">
        <f t="shared" si="2"/>
        <v xml:space="preserve"> 24480</v>
      </c>
    </row>
    <row r="20" spans="1:14" x14ac:dyDescent="0.25">
      <c r="A20" t="s">
        <v>11</v>
      </c>
      <c r="C20">
        <f t="shared" si="0"/>
        <v>24</v>
      </c>
      <c r="D20">
        <f t="shared" si="1"/>
        <v>29</v>
      </c>
      <c r="E20" t="str">
        <f t="shared" si="2"/>
        <v xml:space="preserve"> 27195</v>
      </c>
    </row>
    <row r="21" spans="1:14" x14ac:dyDescent="0.25">
      <c r="A21" t="s">
        <v>12</v>
      </c>
      <c r="C21">
        <f t="shared" si="0"/>
        <v>35</v>
      </c>
      <c r="D21">
        <f t="shared" si="1"/>
        <v>39</v>
      </c>
      <c r="E21" t="str">
        <f t="shared" si="2"/>
        <v xml:space="preserve"> 13.4</v>
      </c>
    </row>
    <row r="22" spans="1:14" x14ac:dyDescent="0.25">
      <c r="A22" t="s">
        <v>13</v>
      </c>
      <c r="C22">
        <f t="shared" si="0"/>
        <v>26</v>
      </c>
      <c r="D22">
        <f t="shared" si="1"/>
        <v>28</v>
      </c>
      <c r="E22" t="str">
        <f t="shared" si="2"/>
        <v xml:space="preserve"> 55</v>
      </c>
    </row>
    <row r="23" spans="1:14" x14ac:dyDescent="0.25">
      <c r="A23" t="s">
        <v>14</v>
      </c>
      <c r="C23" t="str">
        <f t="shared" si="0"/>
        <v xml:space="preserve"> </v>
      </c>
      <c r="D23">
        <f t="shared" si="1"/>
        <v>18</v>
      </c>
      <c r="E23" t="str">
        <f t="shared" si="2"/>
        <v/>
      </c>
    </row>
    <row r="25" spans="1:14" x14ac:dyDescent="0.25">
      <c r="A25" t="s">
        <v>129</v>
      </c>
      <c r="C25">
        <f>IFERROR(FIND("=",A25)+1," ")</f>
        <v>8</v>
      </c>
      <c r="D25">
        <f>LEN(A25)</f>
        <v>18</v>
      </c>
      <c r="E25" t="str">
        <f>IFERROR(MID(A25,C25,D25),"")</f>
        <v xml:space="preserve"> channel.py</v>
      </c>
      <c r="I25" t="str">
        <f>E25</f>
        <v xml:space="preserve"> channel.py</v>
      </c>
      <c r="J25" t="str">
        <f>E26</f>
        <v xml:space="preserve"> 168.8</v>
      </c>
      <c r="K25" t="str">
        <f>E27</f>
        <v xml:space="preserve"> 33176</v>
      </c>
      <c r="L25" t="str">
        <f>E28</f>
        <v xml:space="preserve"> 36639</v>
      </c>
      <c r="M25" t="str">
        <f>E29</f>
        <v xml:space="preserve"> 18.6</v>
      </c>
      <c r="N25" t="str">
        <f>E30</f>
        <v xml:space="preserve"> 56</v>
      </c>
    </row>
    <row r="26" spans="1:14" x14ac:dyDescent="0.25">
      <c r="A26" t="s">
        <v>130</v>
      </c>
      <c r="C26">
        <f>IFERROR(FIND("=",A26)+1," ")</f>
        <v>32</v>
      </c>
      <c r="D26">
        <f>LEN(A26)</f>
        <v>37</v>
      </c>
      <c r="E26" t="str">
        <f>IFERROR(MID(A26,C26,D26),"")</f>
        <v xml:space="preserve"> 168.8</v>
      </c>
    </row>
    <row r="27" spans="1:14" x14ac:dyDescent="0.25">
      <c r="A27" t="s">
        <v>15</v>
      </c>
      <c r="C27">
        <f t="shared" si="0"/>
        <v>21</v>
      </c>
      <c r="D27">
        <f t="shared" si="1"/>
        <v>26</v>
      </c>
      <c r="E27" t="str">
        <f t="shared" si="2"/>
        <v xml:space="preserve"> 33176</v>
      </c>
    </row>
    <row r="28" spans="1:14" x14ac:dyDescent="0.25">
      <c r="A28" t="s">
        <v>16</v>
      </c>
      <c r="C28">
        <f t="shared" si="0"/>
        <v>24</v>
      </c>
      <c r="D28">
        <f t="shared" si="1"/>
        <v>29</v>
      </c>
      <c r="E28" t="str">
        <f t="shared" si="2"/>
        <v xml:space="preserve"> 36639</v>
      </c>
    </row>
    <row r="29" spans="1:14" x14ac:dyDescent="0.25">
      <c r="A29" t="s">
        <v>17</v>
      </c>
      <c r="C29">
        <f t="shared" si="0"/>
        <v>35</v>
      </c>
      <c r="D29">
        <f t="shared" si="1"/>
        <v>39</v>
      </c>
      <c r="E29" t="str">
        <f t="shared" si="2"/>
        <v xml:space="preserve"> 18.6</v>
      </c>
    </row>
    <row r="30" spans="1:14" x14ac:dyDescent="0.25">
      <c r="A30" t="s">
        <v>18</v>
      </c>
      <c r="C30">
        <f t="shared" si="0"/>
        <v>26</v>
      </c>
      <c r="D30">
        <f t="shared" si="1"/>
        <v>28</v>
      </c>
      <c r="E30" t="str">
        <f t="shared" si="2"/>
        <v xml:space="preserve"> 56</v>
      </c>
    </row>
    <row r="31" spans="1:14" x14ac:dyDescent="0.25">
      <c r="A31" t="s">
        <v>19</v>
      </c>
      <c r="C31" t="str">
        <f t="shared" si="0"/>
        <v xml:space="preserve"> </v>
      </c>
      <c r="D31">
        <f t="shared" si="1"/>
        <v>22</v>
      </c>
      <c r="E31" t="str">
        <f t="shared" si="2"/>
        <v/>
      </c>
    </row>
    <row r="33" spans="1:14" x14ac:dyDescent="0.25">
      <c r="A33" t="s">
        <v>131</v>
      </c>
      <c r="C33">
        <f>IFERROR(FIND("=",A33)+1," ")</f>
        <v>8</v>
      </c>
      <c r="D33">
        <f>LEN(A33)</f>
        <v>20</v>
      </c>
      <c r="E33" t="str">
        <f>IFERROR(MID(A33,C33,D33),"")</f>
        <v xml:space="preserve"> connector.py</v>
      </c>
      <c r="I33" t="str">
        <f>E33</f>
        <v xml:space="preserve"> connector.py</v>
      </c>
      <c r="J33" t="str">
        <f>E34</f>
        <v xml:space="preserve"> 24.4</v>
      </c>
      <c r="K33" t="str">
        <f>E35</f>
        <v xml:space="preserve"> 3000</v>
      </c>
      <c r="L33" t="str">
        <f>E36</f>
        <v xml:space="preserve"> 3751</v>
      </c>
      <c r="M33" t="str">
        <f>E37</f>
        <v xml:space="preserve"> 3.9</v>
      </c>
      <c r="N33" t="str">
        <f>E38</f>
        <v xml:space="preserve"> 131</v>
      </c>
    </row>
    <row r="34" spans="1:14" x14ac:dyDescent="0.25">
      <c r="A34" t="s">
        <v>132</v>
      </c>
      <c r="C34">
        <f>IFERROR(FIND("=",A34)+1," ")</f>
        <v>34</v>
      </c>
      <c r="D34">
        <f>LEN(A34)</f>
        <v>38</v>
      </c>
      <c r="E34" t="str">
        <f>IFERROR(MID(A34,C34,D34),"")</f>
        <v xml:space="preserve"> 24.4</v>
      </c>
    </row>
    <row r="35" spans="1:14" x14ac:dyDescent="0.25">
      <c r="A35" t="s">
        <v>20</v>
      </c>
      <c r="C35">
        <f t="shared" si="0"/>
        <v>21</v>
      </c>
      <c r="D35">
        <f t="shared" si="1"/>
        <v>25</v>
      </c>
      <c r="E35" t="str">
        <f t="shared" si="2"/>
        <v xml:space="preserve"> 3000</v>
      </c>
    </row>
    <row r="36" spans="1:14" x14ac:dyDescent="0.25">
      <c r="A36" t="s">
        <v>21</v>
      </c>
      <c r="C36">
        <f t="shared" si="0"/>
        <v>24</v>
      </c>
      <c r="D36">
        <f t="shared" si="1"/>
        <v>28</v>
      </c>
      <c r="E36" t="str">
        <f t="shared" si="2"/>
        <v xml:space="preserve"> 3751</v>
      </c>
    </row>
    <row r="37" spans="1:14" x14ac:dyDescent="0.25">
      <c r="A37" t="s">
        <v>22</v>
      </c>
      <c r="C37">
        <f t="shared" si="0"/>
        <v>35</v>
      </c>
      <c r="D37">
        <f t="shared" si="1"/>
        <v>38</v>
      </c>
      <c r="E37" t="str">
        <f t="shared" si="2"/>
        <v xml:space="preserve"> 3.9</v>
      </c>
    </row>
    <row r="38" spans="1:14" x14ac:dyDescent="0.25">
      <c r="A38" t="s">
        <v>23</v>
      </c>
      <c r="C38">
        <f t="shared" si="0"/>
        <v>26</v>
      </c>
      <c r="D38">
        <f t="shared" si="1"/>
        <v>29</v>
      </c>
      <c r="E38" t="str">
        <f t="shared" si="2"/>
        <v xml:space="preserve"> 131</v>
      </c>
    </row>
    <row r="39" spans="1:14" x14ac:dyDescent="0.25">
      <c r="A39" t="s">
        <v>24</v>
      </c>
      <c r="C39" t="str">
        <f t="shared" si="0"/>
        <v xml:space="preserve"> </v>
      </c>
      <c r="D39">
        <f t="shared" si="1"/>
        <v>24</v>
      </c>
      <c r="E39" t="str">
        <f t="shared" si="2"/>
        <v/>
      </c>
    </row>
    <row r="41" spans="1:14" x14ac:dyDescent="0.25">
      <c r="A41" t="s">
        <v>133</v>
      </c>
      <c r="C41">
        <f>IFERROR(FIND("=",A41)+1," ")</f>
        <v>8</v>
      </c>
      <c r="D41">
        <f>LEN(A41)</f>
        <v>18</v>
      </c>
      <c r="E41" t="str">
        <f>IFERROR(MID(A41,C41,D41),"")</f>
        <v xml:space="preserve"> cyclone.py</v>
      </c>
      <c r="I41" t="str">
        <f>E41</f>
        <v xml:space="preserve"> cyclone.py</v>
      </c>
      <c r="J41" t="str">
        <f>E42</f>
        <v xml:space="preserve"> 613.6</v>
      </c>
      <c r="K41" t="str">
        <f>E43</f>
        <v xml:space="preserve"> 649028</v>
      </c>
      <c r="L41" t="str">
        <f>E44</f>
        <v xml:space="preserve"> 665236</v>
      </c>
      <c r="M41" t="str">
        <f>E45</f>
        <v xml:space="preserve"> 398.8</v>
      </c>
      <c r="N41" t="str">
        <f>E46</f>
        <v xml:space="preserve"> 61</v>
      </c>
    </row>
    <row r="42" spans="1:14" x14ac:dyDescent="0.25">
      <c r="A42" t="s">
        <v>134</v>
      </c>
      <c r="C42">
        <f>IFERROR(FIND("=",A42)+1," ")</f>
        <v>32</v>
      </c>
      <c r="D42">
        <f>LEN(A42)</f>
        <v>37</v>
      </c>
      <c r="E42" t="str">
        <f>IFERROR(MID(A42,C42,D42),"")</f>
        <v xml:space="preserve"> 613.6</v>
      </c>
    </row>
    <row r="43" spans="1:14" x14ac:dyDescent="0.25">
      <c r="A43" t="s">
        <v>25</v>
      </c>
      <c r="C43">
        <f t="shared" si="0"/>
        <v>21</v>
      </c>
      <c r="D43">
        <f t="shared" si="1"/>
        <v>27</v>
      </c>
      <c r="E43" t="str">
        <f t="shared" si="2"/>
        <v xml:space="preserve"> 649028</v>
      </c>
    </row>
    <row r="44" spans="1:14" x14ac:dyDescent="0.25">
      <c r="A44" t="s">
        <v>26</v>
      </c>
      <c r="C44">
        <f t="shared" si="0"/>
        <v>24</v>
      </c>
      <c r="D44">
        <f t="shared" si="1"/>
        <v>30</v>
      </c>
      <c r="E44" t="str">
        <f t="shared" si="2"/>
        <v xml:space="preserve"> 665236</v>
      </c>
    </row>
    <row r="45" spans="1:14" x14ac:dyDescent="0.25">
      <c r="A45" t="s">
        <v>27</v>
      </c>
      <c r="C45">
        <f t="shared" si="0"/>
        <v>35</v>
      </c>
      <c r="D45">
        <f t="shared" si="1"/>
        <v>40</v>
      </c>
      <c r="E45" t="str">
        <f t="shared" si="2"/>
        <v xml:space="preserve"> 398.8</v>
      </c>
    </row>
    <row r="46" spans="1:14" x14ac:dyDescent="0.25">
      <c r="A46" t="s">
        <v>28</v>
      </c>
      <c r="C46">
        <f t="shared" si="0"/>
        <v>26</v>
      </c>
      <c r="D46">
        <f t="shared" si="1"/>
        <v>28</v>
      </c>
      <c r="E46" t="str">
        <f t="shared" si="2"/>
        <v xml:space="preserve"> 61</v>
      </c>
    </row>
    <row r="47" spans="1:14" x14ac:dyDescent="0.25">
      <c r="A47" t="s">
        <v>29</v>
      </c>
      <c r="C47" t="str">
        <f t="shared" si="0"/>
        <v xml:space="preserve"> </v>
      </c>
      <c r="D47">
        <f t="shared" si="1"/>
        <v>27</v>
      </c>
      <c r="E47" t="str">
        <f t="shared" si="2"/>
        <v/>
      </c>
    </row>
    <row r="49" spans="1:14" x14ac:dyDescent="0.25">
      <c r="A49" t="s">
        <v>135</v>
      </c>
      <c r="C49">
        <f>IFERROR(FIND("=",A49)+1," ")</f>
        <v>8</v>
      </c>
      <c r="D49">
        <f>LEN(A49)</f>
        <v>19</v>
      </c>
      <c r="E49" t="str">
        <f>IFERROR(MID(A49,C49,D49),"")</f>
        <v xml:space="preserve"> cylinder.py</v>
      </c>
      <c r="I49" t="str">
        <f>E49</f>
        <v xml:space="preserve"> cylinder.py</v>
      </c>
      <c r="J49" t="str">
        <f>E50</f>
        <v xml:space="preserve"> 100.3</v>
      </c>
      <c r="K49" t="str">
        <f>E51</f>
        <v xml:space="preserve"> 19320</v>
      </c>
      <c r="L49" t="str">
        <f>E52</f>
        <v xml:space="preserve"> 20863</v>
      </c>
      <c r="M49" t="str">
        <f>E53</f>
        <v xml:space="preserve"> 11.4</v>
      </c>
      <c r="N49" t="str">
        <f>E54</f>
        <v xml:space="preserve"> 59</v>
      </c>
    </row>
    <row r="50" spans="1:14" x14ac:dyDescent="0.25">
      <c r="A50" t="s">
        <v>136</v>
      </c>
      <c r="C50">
        <f>IFERROR(FIND("=",A50)+1," ")</f>
        <v>33</v>
      </c>
      <c r="D50">
        <f>LEN(A50)</f>
        <v>38</v>
      </c>
      <c r="E50" t="str">
        <f>IFERROR(MID(A50,C50,D50),"")</f>
        <v xml:space="preserve"> 100.3</v>
      </c>
    </row>
    <row r="51" spans="1:14" x14ac:dyDescent="0.25">
      <c r="A51" t="s">
        <v>30</v>
      </c>
      <c r="C51">
        <f t="shared" si="0"/>
        <v>21</v>
      </c>
      <c r="D51">
        <f t="shared" si="1"/>
        <v>26</v>
      </c>
      <c r="E51" t="str">
        <f t="shared" si="2"/>
        <v xml:space="preserve"> 19320</v>
      </c>
    </row>
    <row r="52" spans="1:14" x14ac:dyDescent="0.25">
      <c r="A52" t="s">
        <v>31</v>
      </c>
      <c r="C52">
        <f t="shared" si="0"/>
        <v>24</v>
      </c>
      <c r="D52">
        <f t="shared" si="1"/>
        <v>29</v>
      </c>
      <c r="E52" t="str">
        <f t="shared" si="2"/>
        <v xml:space="preserve"> 20863</v>
      </c>
    </row>
    <row r="53" spans="1:14" x14ac:dyDescent="0.25">
      <c r="A53" t="s">
        <v>32</v>
      </c>
      <c r="C53">
        <f t="shared" si="0"/>
        <v>35</v>
      </c>
      <c r="D53">
        <f t="shared" si="1"/>
        <v>39</v>
      </c>
      <c r="E53" t="str">
        <f t="shared" si="2"/>
        <v xml:space="preserve"> 11.4</v>
      </c>
    </row>
    <row r="54" spans="1:14" x14ac:dyDescent="0.25">
      <c r="A54" t="s">
        <v>33</v>
      </c>
      <c r="C54">
        <f t="shared" si="0"/>
        <v>26</v>
      </c>
      <c r="D54">
        <f t="shared" si="1"/>
        <v>28</v>
      </c>
      <c r="E54" t="str">
        <f t="shared" si="2"/>
        <v xml:space="preserve"> 59</v>
      </c>
    </row>
    <row r="55" spans="1:14" x14ac:dyDescent="0.25">
      <c r="A55" t="s">
        <v>34</v>
      </c>
      <c r="C55" t="str">
        <f t="shared" si="0"/>
        <v xml:space="preserve"> </v>
      </c>
      <c r="D55">
        <f t="shared" si="1"/>
        <v>28</v>
      </c>
      <c r="E55" t="str">
        <f t="shared" si="2"/>
        <v/>
      </c>
    </row>
    <row r="57" spans="1:14" x14ac:dyDescent="0.25">
      <c r="A57" t="s">
        <v>137</v>
      </c>
      <c r="C57">
        <f>IFERROR(FIND("=",A57)+1," ")</f>
        <v>8</v>
      </c>
      <c r="D57">
        <f>LEN(A57)</f>
        <v>24</v>
      </c>
      <c r="E57" t="str">
        <f>IFERROR(MID(A57,C57,D57),"")</f>
        <v xml:space="preserve"> diffuser_free.py</v>
      </c>
      <c r="I57" t="str">
        <f>E57</f>
        <v xml:space="preserve"> diffuser_free.py</v>
      </c>
      <c r="J57" t="str">
        <f>E58</f>
        <v xml:space="preserve"> 401.7</v>
      </c>
      <c r="K57" t="str">
        <f>E59</f>
        <v xml:space="preserve"> 37128</v>
      </c>
      <c r="L57" t="str">
        <f>E60</f>
        <v xml:space="preserve"> 39895</v>
      </c>
      <c r="M57" t="str">
        <f>E61</f>
        <v xml:space="preserve"> 23.3</v>
      </c>
      <c r="N57" t="str">
        <f>E62</f>
        <v xml:space="preserve"> 63</v>
      </c>
    </row>
    <row r="58" spans="1:14" x14ac:dyDescent="0.25">
      <c r="A58" t="s">
        <v>138</v>
      </c>
      <c r="C58">
        <f>IFERROR(FIND("=",A58)+1," ")</f>
        <v>38</v>
      </c>
      <c r="D58">
        <f>LEN(A58)</f>
        <v>43</v>
      </c>
      <c r="E58" t="str">
        <f>IFERROR(MID(A58,C58,D58),"")</f>
        <v xml:space="preserve"> 401.7</v>
      </c>
    </row>
    <row r="59" spans="1:14" x14ac:dyDescent="0.25">
      <c r="A59" t="s">
        <v>35</v>
      </c>
      <c r="C59">
        <f t="shared" si="0"/>
        <v>21</v>
      </c>
      <c r="D59">
        <f t="shared" si="1"/>
        <v>26</v>
      </c>
      <c r="E59" t="str">
        <f t="shared" si="2"/>
        <v xml:space="preserve"> 37128</v>
      </c>
    </row>
    <row r="60" spans="1:14" x14ac:dyDescent="0.25">
      <c r="A60" t="s">
        <v>36</v>
      </c>
      <c r="C60">
        <f t="shared" si="0"/>
        <v>24</v>
      </c>
      <c r="D60">
        <f t="shared" si="1"/>
        <v>29</v>
      </c>
      <c r="E60" t="str">
        <f t="shared" si="2"/>
        <v xml:space="preserve"> 39895</v>
      </c>
    </row>
    <row r="61" spans="1:14" x14ac:dyDescent="0.25">
      <c r="A61" t="s">
        <v>37</v>
      </c>
      <c r="C61">
        <f t="shared" si="0"/>
        <v>35</v>
      </c>
      <c r="D61">
        <f t="shared" si="1"/>
        <v>39</v>
      </c>
      <c r="E61" t="str">
        <f t="shared" si="2"/>
        <v xml:space="preserve"> 23.3</v>
      </c>
    </row>
    <row r="62" spans="1:14" x14ac:dyDescent="0.25">
      <c r="A62" t="s">
        <v>38</v>
      </c>
      <c r="C62">
        <f t="shared" si="0"/>
        <v>26</v>
      </c>
      <c r="D62">
        <f t="shared" si="1"/>
        <v>28</v>
      </c>
      <c r="E62" t="str">
        <f t="shared" si="2"/>
        <v xml:space="preserve"> 63</v>
      </c>
    </row>
    <row r="63" spans="1:14" x14ac:dyDescent="0.25">
      <c r="A63" t="s">
        <v>39</v>
      </c>
      <c r="C63" t="str">
        <f t="shared" si="0"/>
        <v xml:space="preserve"> </v>
      </c>
      <c r="D63">
        <f t="shared" si="1"/>
        <v>28</v>
      </c>
      <c r="E63" t="str">
        <f t="shared" si="2"/>
        <v/>
      </c>
    </row>
    <row r="65" spans="1:14" x14ac:dyDescent="0.25">
      <c r="A65" t="s">
        <v>139</v>
      </c>
      <c r="C65">
        <f>IFERROR(FIND("=",A65)+1," ")</f>
        <v>8</v>
      </c>
      <c r="D65">
        <f>LEN(A65)</f>
        <v>24</v>
      </c>
      <c r="E65" t="str">
        <f>IFERROR(MID(A65,C65,D65),"")</f>
        <v xml:space="preserve"> diffuser_line.py</v>
      </c>
      <c r="I65" t="str">
        <f>E65</f>
        <v xml:space="preserve"> diffuser_line.py</v>
      </c>
      <c r="J65" t="str">
        <f>E66</f>
        <v xml:space="preserve"> 318.8</v>
      </c>
      <c r="K65" t="str">
        <f>E67</f>
        <v xml:space="preserve"> 41496</v>
      </c>
      <c r="L65" t="str">
        <f>E68</f>
        <v xml:space="preserve"> 44319</v>
      </c>
      <c r="M65" t="str">
        <f>E69</f>
        <v xml:space="preserve"> 28.4</v>
      </c>
      <c r="N65" t="str">
        <f>E70</f>
        <v xml:space="preserve"> 69</v>
      </c>
    </row>
    <row r="66" spans="1:14" x14ac:dyDescent="0.25">
      <c r="A66" t="s">
        <v>140</v>
      </c>
      <c r="C66">
        <f>IFERROR(FIND("=",A66)+1," ")</f>
        <v>38</v>
      </c>
      <c r="D66">
        <f>LEN(A66)</f>
        <v>43</v>
      </c>
      <c r="E66" t="str">
        <f>IFERROR(MID(A66,C66,D66),"")</f>
        <v xml:space="preserve"> 318.8</v>
      </c>
    </row>
    <row r="67" spans="1:14" x14ac:dyDescent="0.25">
      <c r="A67" t="s">
        <v>40</v>
      </c>
      <c r="C67">
        <f t="shared" si="0"/>
        <v>21</v>
      </c>
      <c r="D67">
        <f t="shared" si="1"/>
        <v>26</v>
      </c>
      <c r="E67" t="str">
        <f t="shared" si="2"/>
        <v xml:space="preserve"> 41496</v>
      </c>
    </row>
    <row r="68" spans="1:14" x14ac:dyDescent="0.25">
      <c r="A68" t="s">
        <v>41</v>
      </c>
      <c r="C68">
        <f t="shared" si="0"/>
        <v>24</v>
      </c>
      <c r="D68">
        <f t="shared" si="1"/>
        <v>29</v>
      </c>
      <c r="E68" t="str">
        <f t="shared" si="2"/>
        <v xml:space="preserve"> 44319</v>
      </c>
    </row>
    <row r="69" spans="1:14" x14ac:dyDescent="0.25">
      <c r="A69" t="s">
        <v>42</v>
      </c>
      <c r="C69">
        <f t="shared" si="0"/>
        <v>35</v>
      </c>
      <c r="D69">
        <f t="shared" si="1"/>
        <v>39</v>
      </c>
      <c r="E69" t="str">
        <f t="shared" si="2"/>
        <v xml:space="preserve"> 28.4</v>
      </c>
    </row>
    <row r="70" spans="1:14" x14ac:dyDescent="0.25">
      <c r="A70" t="s">
        <v>43</v>
      </c>
      <c r="C70">
        <f t="shared" si="0"/>
        <v>26</v>
      </c>
      <c r="D70">
        <f t="shared" si="1"/>
        <v>28</v>
      </c>
      <c r="E70" t="str">
        <f t="shared" si="2"/>
        <v xml:space="preserve"> 69</v>
      </c>
    </row>
    <row r="71" spans="1:14" x14ac:dyDescent="0.25">
      <c r="A71" t="s">
        <v>44</v>
      </c>
      <c r="C71" t="str">
        <f t="shared" si="0"/>
        <v xml:space="preserve"> </v>
      </c>
      <c r="D71">
        <f t="shared" si="1"/>
        <v>28</v>
      </c>
      <c r="E71" t="str">
        <f t="shared" si="2"/>
        <v/>
      </c>
    </row>
    <row r="73" spans="1:14" x14ac:dyDescent="0.25">
      <c r="A73" t="s">
        <v>141</v>
      </c>
      <c r="C73">
        <f>IFERROR(FIND("=",A73)+1," ")</f>
        <v>8</v>
      </c>
      <c r="D73">
        <f>LEN(A73)</f>
        <v>16</v>
      </c>
      <c r="E73" t="str">
        <f>IFERROR(MID(A73,C73,D73),"")</f>
        <v xml:space="preserve"> elbow.py</v>
      </c>
      <c r="I73" t="str">
        <f>E73</f>
        <v xml:space="preserve"> elbow.py</v>
      </c>
      <c r="J73" t="str">
        <f>E74</f>
        <v xml:space="preserve"> 45.6</v>
      </c>
      <c r="K73" t="str">
        <f>E75</f>
        <v xml:space="preserve"> 8000</v>
      </c>
      <c r="L73" t="str">
        <f>E76</f>
        <v xml:space="preserve"> 9086</v>
      </c>
      <c r="M73" t="str">
        <f>E77</f>
        <v xml:space="preserve"> 6.0</v>
      </c>
      <c r="N73" t="str">
        <f>E78</f>
        <v xml:space="preserve"> 74</v>
      </c>
    </row>
    <row r="74" spans="1:14" x14ac:dyDescent="0.25">
      <c r="A74" t="s">
        <v>142</v>
      </c>
      <c r="C74">
        <f>IFERROR(FIND("=",A74)+1," ")</f>
        <v>30</v>
      </c>
      <c r="D74">
        <f>LEN(A74)</f>
        <v>34</v>
      </c>
      <c r="E74" t="str">
        <f>IFERROR(MID(A74,C74,D74),"")</f>
        <v xml:space="preserve"> 45.6</v>
      </c>
    </row>
    <row r="75" spans="1:14" x14ac:dyDescent="0.25">
      <c r="A75" t="s">
        <v>45</v>
      </c>
      <c r="C75">
        <f t="shared" si="0"/>
        <v>15</v>
      </c>
      <c r="D75">
        <f t="shared" si="1"/>
        <v>19</v>
      </c>
      <c r="E75" t="str">
        <f t="shared" si="2"/>
        <v xml:space="preserve"> 8000</v>
      </c>
    </row>
    <row r="76" spans="1:14" x14ac:dyDescent="0.25">
      <c r="A76" t="s">
        <v>46</v>
      </c>
      <c r="C76">
        <f t="shared" si="0"/>
        <v>24</v>
      </c>
      <c r="D76">
        <f t="shared" si="1"/>
        <v>28</v>
      </c>
      <c r="E76" t="str">
        <f t="shared" si="2"/>
        <v xml:space="preserve"> 9086</v>
      </c>
    </row>
    <row r="77" spans="1:14" x14ac:dyDescent="0.25">
      <c r="A77" t="s">
        <v>47</v>
      </c>
      <c r="C77">
        <f t="shared" si="0"/>
        <v>35</v>
      </c>
      <c r="D77">
        <f t="shared" si="1"/>
        <v>38</v>
      </c>
      <c r="E77" t="str">
        <f t="shared" si="2"/>
        <v xml:space="preserve"> 6.0</v>
      </c>
    </row>
    <row r="78" spans="1:14" x14ac:dyDescent="0.25">
      <c r="A78" t="s">
        <v>48</v>
      </c>
      <c r="C78">
        <f t="shared" si="0"/>
        <v>26</v>
      </c>
      <c r="D78">
        <f t="shared" si="1"/>
        <v>28</v>
      </c>
      <c r="E78" t="str">
        <f t="shared" si="2"/>
        <v xml:space="preserve"> 74</v>
      </c>
    </row>
    <row r="79" spans="1:14" x14ac:dyDescent="0.25">
      <c r="A79" t="s">
        <v>49</v>
      </c>
      <c r="C79" t="str">
        <f t="shared" si="0"/>
        <v xml:space="preserve"> </v>
      </c>
      <c r="D79">
        <f t="shared" si="1"/>
        <v>25</v>
      </c>
      <c r="E79" t="str">
        <f t="shared" si="2"/>
        <v/>
      </c>
    </row>
    <row r="81" spans="1:14" x14ac:dyDescent="0.25">
      <c r="A81" t="s">
        <v>143</v>
      </c>
      <c r="C81">
        <f>IFERROR(FIND("=",A81)+1," ")</f>
        <v>8</v>
      </c>
      <c r="D81">
        <f>LEN(A81)</f>
        <v>18</v>
      </c>
      <c r="E81" t="str">
        <f>IFERROR(MID(A81,C81,D81),"")</f>
        <v xml:space="preserve"> extrude.py</v>
      </c>
      <c r="I81" t="str">
        <f>E81</f>
        <v xml:space="preserve"> extrude.py</v>
      </c>
      <c r="J81" t="str">
        <f>E82</f>
        <v xml:space="preserve"> 44.3</v>
      </c>
      <c r="K81" t="str">
        <f>E83</f>
        <v xml:space="preserve"> 8800</v>
      </c>
      <c r="L81" t="str">
        <f>E84</f>
        <v xml:space="preserve"> 10143</v>
      </c>
      <c r="M81" t="str">
        <f>E85</f>
        <v xml:space="preserve"> 4.6</v>
      </c>
      <c r="N81" t="str">
        <f>E86</f>
        <v xml:space="preserve"> 52</v>
      </c>
    </row>
    <row r="82" spans="1:14" x14ac:dyDescent="0.25">
      <c r="A82" t="s">
        <v>144</v>
      </c>
      <c r="C82">
        <f>IFERROR(FIND("=",A82)+1," ")</f>
        <v>32</v>
      </c>
      <c r="D82">
        <f>LEN(A82)</f>
        <v>36</v>
      </c>
      <c r="E82" t="str">
        <f>IFERROR(MID(A82,C82,D82),"")</f>
        <v xml:space="preserve"> 44.3</v>
      </c>
    </row>
    <row r="83" spans="1:14" x14ac:dyDescent="0.25">
      <c r="A83" t="s">
        <v>50</v>
      </c>
      <c r="C83">
        <f t="shared" si="0"/>
        <v>21</v>
      </c>
      <c r="D83">
        <f t="shared" si="1"/>
        <v>25</v>
      </c>
      <c r="E83" t="str">
        <f t="shared" si="2"/>
        <v xml:space="preserve"> 8800</v>
      </c>
    </row>
    <row r="84" spans="1:14" x14ac:dyDescent="0.25">
      <c r="A84" t="s">
        <v>51</v>
      </c>
      <c r="C84">
        <f t="shared" si="0"/>
        <v>24</v>
      </c>
      <c r="D84">
        <f t="shared" si="1"/>
        <v>29</v>
      </c>
      <c r="E84" t="str">
        <f t="shared" si="2"/>
        <v xml:space="preserve"> 10143</v>
      </c>
    </row>
    <row r="85" spans="1:14" x14ac:dyDescent="0.25">
      <c r="A85" t="s">
        <v>52</v>
      </c>
      <c r="C85">
        <f t="shared" si="0"/>
        <v>35</v>
      </c>
      <c r="D85">
        <f t="shared" si="1"/>
        <v>38</v>
      </c>
      <c r="E85" t="str">
        <f t="shared" si="2"/>
        <v xml:space="preserve"> 4.6</v>
      </c>
    </row>
    <row r="86" spans="1:14" x14ac:dyDescent="0.25">
      <c r="A86" t="s">
        <v>53</v>
      </c>
      <c r="C86">
        <f t="shared" si="0"/>
        <v>26</v>
      </c>
      <c r="D86">
        <f t="shared" si="1"/>
        <v>28</v>
      </c>
      <c r="E86" t="str">
        <f t="shared" si="2"/>
        <v xml:space="preserve"> 52</v>
      </c>
    </row>
    <row r="87" spans="1:14" x14ac:dyDescent="0.25">
      <c r="A87" t="s">
        <v>54</v>
      </c>
      <c r="C87" t="str">
        <f t="shared" si="0"/>
        <v xml:space="preserve"> </v>
      </c>
      <c r="D87">
        <f t="shared" si="1"/>
        <v>22</v>
      </c>
      <c r="E87" t="str">
        <f t="shared" si="2"/>
        <v/>
      </c>
    </row>
    <row r="89" spans="1:14" x14ac:dyDescent="0.25">
      <c r="A89" t="s">
        <v>145</v>
      </c>
      <c r="C89">
        <f>IFERROR(FIND("=",A89)+1," ")</f>
        <v>8</v>
      </c>
      <c r="D89">
        <f>LEN(A89)</f>
        <v>24</v>
      </c>
      <c r="E89" t="str">
        <f>IFERROR(MID(A89,C89,D89),"")</f>
        <v xml:space="preserve"> extruded_ring.py</v>
      </c>
      <c r="I89" t="str">
        <f>E89</f>
        <v xml:space="preserve"> extruded_ring.py</v>
      </c>
      <c r="J89" t="str">
        <f>E90</f>
        <v xml:space="preserve"> 166.3</v>
      </c>
      <c r="K89" t="str">
        <f>E91</f>
        <v xml:space="preserve"> 33408</v>
      </c>
      <c r="L89" t="str">
        <f>E92</f>
        <v xml:space="preserve"> 36480</v>
      </c>
      <c r="M89" t="str">
        <f>E93</f>
        <v xml:space="preserve"> 16.3</v>
      </c>
      <c r="N89" t="str">
        <f>E94</f>
        <v xml:space="preserve"> 49</v>
      </c>
    </row>
    <row r="90" spans="1:14" x14ac:dyDescent="0.25">
      <c r="A90" t="s">
        <v>146</v>
      </c>
      <c r="C90">
        <f>IFERROR(FIND("=",A90)+1," ")</f>
        <v>38</v>
      </c>
      <c r="D90">
        <f>LEN(A90)</f>
        <v>43</v>
      </c>
      <c r="E90" t="str">
        <f>IFERROR(MID(A90,C90,D90),"")</f>
        <v xml:space="preserve"> 166.3</v>
      </c>
    </row>
    <row r="91" spans="1:14" x14ac:dyDescent="0.25">
      <c r="A91" t="s">
        <v>197</v>
      </c>
      <c r="C91">
        <f t="shared" ref="C91:C95" si="3">IFERROR(FIND("=",A91)+1," ")</f>
        <v>21</v>
      </c>
      <c r="D91">
        <f t="shared" ref="D91:D95" si="4">LEN(A91)</f>
        <v>26</v>
      </c>
      <c r="E91" t="str">
        <f t="shared" ref="E91:E95" si="5">IFERROR(MID(A91,C91,D91),"")</f>
        <v xml:space="preserve"> 33408</v>
      </c>
    </row>
    <row r="92" spans="1:14" x14ac:dyDescent="0.25">
      <c r="A92" t="s">
        <v>198</v>
      </c>
      <c r="C92">
        <f t="shared" si="3"/>
        <v>23</v>
      </c>
      <c r="D92">
        <f t="shared" si="4"/>
        <v>28</v>
      </c>
      <c r="E92" t="str">
        <f t="shared" si="5"/>
        <v xml:space="preserve"> 36480</v>
      </c>
    </row>
    <row r="93" spans="1:14" x14ac:dyDescent="0.25">
      <c r="A93" t="s">
        <v>199</v>
      </c>
      <c r="C93">
        <f t="shared" si="3"/>
        <v>34</v>
      </c>
      <c r="D93">
        <f t="shared" si="4"/>
        <v>38</v>
      </c>
      <c r="E93" t="str">
        <f t="shared" si="5"/>
        <v xml:space="preserve"> 16.3</v>
      </c>
    </row>
    <row r="94" spans="1:14" x14ac:dyDescent="0.25">
      <c r="A94" t="s">
        <v>200</v>
      </c>
      <c r="C94">
        <f t="shared" si="3"/>
        <v>25</v>
      </c>
      <c r="D94">
        <f t="shared" si="4"/>
        <v>27</v>
      </c>
      <c r="E94" t="str">
        <f t="shared" si="5"/>
        <v xml:space="preserve"> 49</v>
      </c>
    </row>
    <row r="95" spans="1:14" x14ac:dyDescent="0.25">
      <c r="A95" t="s">
        <v>201</v>
      </c>
      <c r="C95" t="str">
        <f t="shared" si="3"/>
        <v xml:space="preserve"> </v>
      </c>
      <c r="D95">
        <f t="shared" si="4"/>
        <v>32</v>
      </c>
      <c r="E95" t="str">
        <f t="shared" si="5"/>
        <v/>
      </c>
    </row>
    <row r="97" spans="1:14" x14ac:dyDescent="0.25">
      <c r="A97" t="s">
        <v>147</v>
      </c>
      <c r="C97">
        <f>IFERROR(FIND("=",A97)+1," ")</f>
        <v>8</v>
      </c>
      <c r="D97">
        <f>LEN(A97)</f>
        <v>19</v>
      </c>
      <c r="E97" t="str">
        <f>IFERROR(MID(A97,C97,D97),"")</f>
        <v xml:space="preserve"> flywheel.py</v>
      </c>
      <c r="I97" t="str">
        <f>E97</f>
        <v xml:space="preserve"> flywheel.py</v>
      </c>
      <c r="J97" t="str">
        <f>E98</f>
        <v xml:space="preserve"> 79.0</v>
      </c>
      <c r="K97" t="str">
        <f>E99</f>
        <v xml:space="preserve"> 118272</v>
      </c>
      <c r="L97" t="str">
        <f>E100</f>
        <v xml:space="preserve"> 126969</v>
      </c>
      <c r="M97" t="str">
        <f>E101</f>
        <v xml:space="preserve"> 67.2</v>
      </c>
      <c r="N97" t="str">
        <f>E102</f>
        <v xml:space="preserve"> 57</v>
      </c>
    </row>
    <row r="98" spans="1:14" x14ac:dyDescent="0.25">
      <c r="A98" t="s">
        <v>148</v>
      </c>
      <c r="C98">
        <f>IFERROR(FIND("=",A98)+1," ")</f>
        <v>33</v>
      </c>
      <c r="D98">
        <f>LEN(A98)</f>
        <v>37</v>
      </c>
      <c r="E98" t="str">
        <f>IFERROR(MID(A98,C98,D98),"")</f>
        <v xml:space="preserve"> 79.0</v>
      </c>
    </row>
    <row r="99" spans="1:14" x14ac:dyDescent="0.25">
      <c r="A99" t="s">
        <v>202</v>
      </c>
      <c r="C99">
        <f t="shared" ref="C99:C103" si="6">IFERROR(FIND("=",A99)+1," ")</f>
        <v>21</v>
      </c>
      <c r="D99">
        <f t="shared" ref="D99:D103" si="7">LEN(A99)</f>
        <v>27</v>
      </c>
      <c r="E99" t="str">
        <f t="shared" ref="E99:E103" si="8">IFERROR(MID(A99,C99,D99),"")</f>
        <v xml:space="preserve"> 118272</v>
      </c>
    </row>
    <row r="100" spans="1:14" x14ac:dyDescent="0.25">
      <c r="A100" t="s">
        <v>203</v>
      </c>
      <c r="C100">
        <f t="shared" si="6"/>
        <v>23</v>
      </c>
      <c r="D100">
        <f t="shared" si="7"/>
        <v>29</v>
      </c>
      <c r="E100" t="str">
        <f t="shared" si="8"/>
        <v xml:space="preserve"> 126969</v>
      </c>
    </row>
    <row r="101" spans="1:14" x14ac:dyDescent="0.25">
      <c r="A101" t="s">
        <v>204</v>
      </c>
      <c r="C101">
        <f t="shared" si="6"/>
        <v>34</v>
      </c>
      <c r="D101">
        <f t="shared" si="7"/>
        <v>38</v>
      </c>
      <c r="E101" t="str">
        <f t="shared" si="8"/>
        <v xml:space="preserve"> 67.2</v>
      </c>
    </row>
    <row r="102" spans="1:14" x14ac:dyDescent="0.25">
      <c r="A102" t="s">
        <v>205</v>
      </c>
      <c r="C102">
        <f t="shared" si="6"/>
        <v>25</v>
      </c>
      <c r="D102">
        <f t="shared" si="7"/>
        <v>27</v>
      </c>
      <c r="E102" t="str">
        <f t="shared" si="8"/>
        <v xml:space="preserve"> 57</v>
      </c>
    </row>
    <row r="103" spans="1:14" x14ac:dyDescent="0.25">
      <c r="A103" t="s">
        <v>206</v>
      </c>
      <c r="C103" t="str">
        <f t="shared" si="6"/>
        <v xml:space="preserve"> </v>
      </c>
      <c r="D103">
        <f t="shared" si="7"/>
        <v>22</v>
      </c>
      <c r="E103" t="str">
        <f t="shared" si="8"/>
        <v/>
      </c>
    </row>
    <row r="105" spans="1:14" x14ac:dyDescent="0.25">
      <c r="A105" t="s">
        <v>149</v>
      </c>
      <c r="C105">
        <f>IFERROR(FIND("=",A105)+1," ")</f>
        <v>8</v>
      </c>
      <c r="D105">
        <f>LEN(A105)</f>
        <v>18</v>
      </c>
      <c r="E105" t="str">
        <f>IFERROR(MID(A105,C105,D105),"")</f>
        <v xml:space="preserve"> frustum.py</v>
      </c>
      <c r="I105" t="str">
        <f>E105</f>
        <v xml:space="preserve"> frustum.py</v>
      </c>
      <c r="J105" t="str">
        <f>E106</f>
        <v xml:space="preserve"> 215.1</v>
      </c>
      <c r="K105" t="str">
        <f>E107</f>
        <v xml:space="preserve"> 44280</v>
      </c>
      <c r="L105" t="str">
        <f>E108</f>
        <v xml:space="preserve"> 46903</v>
      </c>
      <c r="M105" t="str">
        <f>E109</f>
        <v xml:space="preserve"> 22.8</v>
      </c>
      <c r="N105" t="str">
        <f>E110</f>
        <v xml:space="preserve"> 52</v>
      </c>
    </row>
    <row r="106" spans="1:14" x14ac:dyDescent="0.25">
      <c r="A106" t="s">
        <v>150</v>
      </c>
      <c r="C106">
        <f>IFERROR(FIND("=",A106)+1," ")</f>
        <v>32</v>
      </c>
      <c r="D106">
        <f>LEN(A106)</f>
        <v>37</v>
      </c>
      <c r="E106" t="str">
        <f>IFERROR(MID(A106,C106,D106),"")</f>
        <v xml:space="preserve"> 215.1</v>
      </c>
    </row>
    <row r="107" spans="1:14" x14ac:dyDescent="0.25">
      <c r="A107" t="s">
        <v>55</v>
      </c>
      <c r="C107">
        <f t="shared" ref="C107:C221" si="9">IFERROR(FIND("=",A107)+1," ")</f>
        <v>21</v>
      </c>
      <c r="D107">
        <f t="shared" ref="D107:D221" si="10">LEN(A107)</f>
        <v>26</v>
      </c>
      <c r="E107" t="str">
        <f t="shared" ref="E107:E221" si="11">IFERROR(MID(A107,C107,D107),"")</f>
        <v xml:space="preserve"> 44280</v>
      </c>
    </row>
    <row r="108" spans="1:14" x14ac:dyDescent="0.25">
      <c r="A108" t="s">
        <v>56</v>
      </c>
      <c r="C108">
        <f t="shared" si="9"/>
        <v>24</v>
      </c>
      <c r="D108">
        <f t="shared" si="10"/>
        <v>29</v>
      </c>
      <c r="E108" t="str">
        <f t="shared" si="11"/>
        <v xml:space="preserve"> 46903</v>
      </c>
    </row>
    <row r="109" spans="1:14" x14ac:dyDescent="0.25">
      <c r="A109" t="s">
        <v>57</v>
      </c>
      <c r="C109">
        <f t="shared" si="9"/>
        <v>35</v>
      </c>
      <c r="D109">
        <f t="shared" si="10"/>
        <v>39</v>
      </c>
      <c r="E109" t="str">
        <f t="shared" si="11"/>
        <v xml:space="preserve"> 22.8</v>
      </c>
    </row>
    <row r="110" spans="1:14" x14ac:dyDescent="0.25">
      <c r="A110" t="s">
        <v>53</v>
      </c>
      <c r="C110">
        <f t="shared" si="9"/>
        <v>26</v>
      </c>
      <c r="D110">
        <f t="shared" si="10"/>
        <v>28</v>
      </c>
      <c r="E110" t="str">
        <f t="shared" si="11"/>
        <v xml:space="preserve"> 52</v>
      </c>
    </row>
    <row r="111" spans="1:14" x14ac:dyDescent="0.25">
      <c r="A111" t="s">
        <v>58</v>
      </c>
      <c r="C111" t="str">
        <f t="shared" si="9"/>
        <v xml:space="preserve"> </v>
      </c>
      <c r="D111">
        <f t="shared" si="10"/>
        <v>22</v>
      </c>
      <c r="E111" t="str">
        <f t="shared" si="11"/>
        <v/>
      </c>
    </row>
    <row r="113" spans="1:14" x14ac:dyDescent="0.25">
      <c r="A113" t="s">
        <v>151</v>
      </c>
      <c r="C113">
        <f>IFERROR(FIND("=",A113)+1," ")</f>
        <v>8</v>
      </c>
      <c r="D113">
        <f>LEN(A113)</f>
        <v>27</v>
      </c>
      <c r="E113" t="str">
        <f>IFERROR(MID(A113,C113,D113),"")</f>
        <v xml:space="preserve"> helmholtz_nozzle.py</v>
      </c>
      <c r="I113" t="str">
        <f>E113</f>
        <v xml:space="preserve"> helmholtz_nozzle.py</v>
      </c>
      <c r="J113" t="str">
        <f>E114</f>
        <v xml:space="preserve"> 209.7</v>
      </c>
      <c r="K113" t="str">
        <f>E115</f>
        <v xml:space="preserve"> 301180</v>
      </c>
      <c r="L113" t="str">
        <f>E116</f>
        <v xml:space="preserve"> 308244</v>
      </c>
      <c r="M113" t="str">
        <f>E117</f>
        <v xml:space="preserve"> 193.3</v>
      </c>
      <c r="N113" t="str">
        <f>E118</f>
        <v xml:space="preserve"> 64</v>
      </c>
    </row>
    <row r="114" spans="1:14" x14ac:dyDescent="0.25">
      <c r="A114" t="s">
        <v>152</v>
      </c>
      <c r="C114">
        <f>IFERROR(FIND("=",A114)+1," ")</f>
        <v>41</v>
      </c>
      <c r="D114">
        <f>LEN(A114)</f>
        <v>46</v>
      </c>
      <c r="E114" t="str">
        <f>IFERROR(MID(A114,C114,D114),"")</f>
        <v xml:space="preserve"> 209.7</v>
      </c>
    </row>
    <row r="115" spans="1:14" x14ac:dyDescent="0.25">
      <c r="A115" t="s">
        <v>59</v>
      </c>
      <c r="C115">
        <f t="shared" si="9"/>
        <v>21</v>
      </c>
      <c r="D115">
        <f t="shared" si="10"/>
        <v>27</v>
      </c>
      <c r="E115" t="str">
        <f t="shared" si="11"/>
        <v xml:space="preserve"> 301180</v>
      </c>
    </row>
    <row r="116" spans="1:14" x14ac:dyDescent="0.25">
      <c r="A116" t="s">
        <v>60</v>
      </c>
      <c r="C116">
        <f t="shared" si="9"/>
        <v>24</v>
      </c>
      <c r="D116">
        <f t="shared" si="10"/>
        <v>30</v>
      </c>
      <c r="E116" t="str">
        <f t="shared" si="11"/>
        <v xml:space="preserve"> 308244</v>
      </c>
    </row>
    <row r="117" spans="1:14" x14ac:dyDescent="0.25">
      <c r="A117" t="s">
        <v>61</v>
      </c>
      <c r="C117">
        <f t="shared" si="9"/>
        <v>35</v>
      </c>
      <c r="D117">
        <f t="shared" si="10"/>
        <v>40</v>
      </c>
      <c r="E117" t="str">
        <f t="shared" si="11"/>
        <v xml:space="preserve"> 193.3</v>
      </c>
    </row>
    <row r="118" spans="1:14" x14ac:dyDescent="0.25">
      <c r="A118" t="s">
        <v>62</v>
      </c>
      <c r="C118">
        <f t="shared" si="9"/>
        <v>26</v>
      </c>
      <c r="D118">
        <f t="shared" si="10"/>
        <v>28</v>
      </c>
      <c r="E118" t="str">
        <f t="shared" si="11"/>
        <v xml:space="preserve"> 64</v>
      </c>
    </row>
    <row r="119" spans="1:14" x14ac:dyDescent="0.25">
      <c r="A119" t="s">
        <v>63</v>
      </c>
      <c r="C119" t="str">
        <f t="shared" si="9"/>
        <v xml:space="preserve"> </v>
      </c>
      <c r="D119">
        <f t="shared" si="10"/>
        <v>31</v>
      </c>
      <c r="E119" t="str">
        <f t="shared" si="11"/>
        <v/>
      </c>
    </row>
    <row r="120" spans="1:14" x14ac:dyDescent="0.25">
      <c r="C120" t="str">
        <f t="shared" si="9"/>
        <v xml:space="preserve"> </v>
      </c>
      <c r="D120">
        <f t="shared" si="10"/>
        <v>0</v>
      </c>
      <c r="E120" t="str">
        <f t="shared" si="11"/>
        <v/>
      </c>
    </row>
    <row r="121" spans="1:14" x14ac:dyDescent="0.25">
      <c r="A121" t="s">
        <v>153</v>
      </c>
      <c r="C121">
        <f>IFERROR(FIND("=",A121)+1," ")</f>
        <v>8</v>
      </c>
      <c r="D121">
        <f>LEN(A121)</f>
        <v>21</v>
      </c>
      <c r="E121" t="str">
        <f>IFERROR(MID(A121,C121,D121),"")</f>
        <v xml:space="preserve"> hemisphere.py</v>
      </c>
      <c r="I121" t="str">
        <f>E121</f>
        <v xml:space="preserve"> hemisphere.py</v>
      </c>
      <c r="J121" t="str">
        <f>E122</f>
        <v xml:space="preserve"> 26.7</v>
      </c>
      <c r="K121" t="str">
        <f>E123</f>
        <v xml:space="preserve"> 4320</v>
      </c>
      <c r="L121" t="str">
        <f>E124</f>
        <v xml:space="preserve"> 4839</v>
      </c>
      <c r="M121" t="str">
        <f>E125</f>
        <v xml:space="preserve"> 3.6</v>
      </c>
      <c r="N121" t="str">
        <f>E126</f>
        <v xml:space="preserve"> 82</v>
      </c>
    </row>
    <row r="122" spans="1:14" x14ac:dyDescent="0.25">
      <c r="A122" t="s">
        <v>154</v>
      </c>
      <c r="C122">
        <f>IFERROR(FIND("=",A122)+1," ")</f>
        <v>35</v>
      </c>
      <c r="D122">
        <f>LEN(A122)</f>
        <v>39</v>
      </c>
      <c r="E122" t="str">
        <f>IFERROR(MID(A122,C122,D122),"")</f>
        <v xml:space="preserve"> 26.7</v>
      </c>
    </row>
    <row r="123" spans="1:14" x14ac:dyDescent="0.25">
      <c r="A123" t="s">
        <v>211</v>
      </c>
      <c r="C123">
        <f t="shared" si="9"/>
        <v>21</v>
      </c>
      <c r="D123">
        <f t="shared" si="10"/>
        <v>25</v>
      </c>
      <c r="E123" t="str">
        <f t="shared" si="11"/>
        <v xml:space="preserve"> 4320</v>
      </c>
    </row>
    <row r="124" spans="1:14" x14ac:dyDescent="0.25">
      <c r="A124" t="s">
        <v>212</v>
      </c>
      <c r="C124">
        <f t="shared" si="9"/>
        <v>23</v>
      </c>
      <c r="D124">
        <f t="shared" si="10"/>
        <v>27</v>
      </c>
      <c r="E124" t="str">
        <f t="shared" si="11"/>
        <v xml:space="preserve"> 4839</v>
      </c>
    </row>
    <row r="125" spans="1:14" x14ac:dyDescent="0.25">
      <c r="A125" t="s">
        <v>213</v>
      </c>
      <c r="C125">
        <f t="shared" si="9"/>
        <v>34</v>
      </c>
      <c r="D125">
        <f t="shared" si="10"/>
        <v>37</v>
      </c>
      <c r="E125" t="str">
        <f t="shared" si="11"/>
        <v xml:space="preserve"> 3.6</v>
      </c>
    </row>
    <row r="126" spans="1:14" x14ac:dyDescent="0.25">
      <c r="A126" t="s">
        <v>214</v>
      </c>
      <c r="C126">
        <f t="shared" si="9"/>
        <v>25</v>
      </c>
      <c r="D126">
        <f t="shared" si="10"/>
        <v>27</v>
      </c>
      <c r="E126" t="str">
        <f t="shared" si="11"/>
        <v xml:space="preserve"> 82</v>
      </c>
    </row>
    <row r="127" spans="1:14" x14ac:dyDescent="0.25">
      <c r="A127" t="s">
        <v>215</v>
      </c>
      <c r="C127" t="str">
        <f t="shared" si="9"/>
        <v xml:space="preserve"> </v>
      </c>
      <c r="D127">
        <f t="shared" si="10"/>
        <v>29</v>
      </c>
      <c r="E127" t="str">
        <f t="shared" si="11"/>
        <v/>
      </c>
    </row>
    <row r="129" spans="1:14" x14ac:dyDescent="0.25">
      <c r="A129" t="s">
        <v>155</v>
      </c>
      <c r="C129">
        <f>IFERROR(FIND("=",A129)+1," ")</f>
        <v>8</v>
      </c>
      <c r="D129">
        <f>LEN(A129)</f>
        <v>17</v>
      </c>
      <c r="E129" t="str">
        <f>IFERROR(MID(A129,C129,D129),"")</f>
        <v xml:space="preserve"> karman.py</v>
      </c>
      <c r="I129" t="str">
        <f>E129</f>
        <v xml:space="preserve"> karman.py</v>
      </c>
      <c r="J129" t="str">
        <f>E130</f>
        <v xml:space="preserve"> 19.2</v>
      </c>
      <c r="K129" t="str">
        <f>E131</f>
        <v xml:space="preserve"> 2424</v>
      </c>
      <c r="L129" t="str">
        <f>E132</f>
        <v xml:space="preserve"> 5082</v>
      </c>
      <c r="M129" t="str">
        <f>E133</f>
        <v xml:space="preserve"> 4.0</v>
      </c>
      <c r="N129" t="str">
        <f>E134</f>
        <v xml:space="preserve"> 163</v>
      </c>
    </row>
    <row r="130" spans="1:14" x14ac:dyDescent="0.25">
      <c r="A130" t="s">
        <v>156</v>
      </c>
      <c r="C130">
        <f>IFERROR(FIND("=",A130)+1," ")</f>
        <v>31</v>
      </c>
      <c r="D130">
        <f>LEN(A130)</f>
        <v>35</v>
      </c>
      <c r="E130" t="str">
        <f>IFERROR(MID(A130,C130,D130),"")</f>
        <v xml:space="preserve"> 19.2</v>
      </c>
    </row>
    <row r="131" spans="1:14" x14ac:dyDescent="0.25">
      <c r="A131" t="s">
        <v>207</v>
      </c>
      <c r="C131">
        <f t="shared" ref="C131:C135" si="12">IFERROR(FIND("=",A131)+1," ")</f>
        <v>20</v>
      </c>
      <c r="D131">
        <f t="shared" ref="D131:D135" si="13">LEN(A131)</f>
        <v>24</v>
      </c>
      <c r="E131" t="str">
        <f t="shared" ref="E131:E135" si="14">IFERROR(MID(A131,C131,D131),"")</f>
        <v xml:space="preserve"> 2424</v>
      </c>
    </row>
    <row r="132" spans="1:14" x14ac:dyDescent="0.25">
      <c r="A132" t="s">
        <v>208</v>
      </c>
      <c r="C132">
        <f t="shared" si="12"/>
        <v>23</v>
      </c>
      <c r="D132">
        <f t="shared" si="13"/>
        <v>27</v>
      </c>
      <c r="E132" t="str">
        <f t="shared" si="14"/>
        <v xml:space="preserve"> 5082</v>
      </c>
    </row>
    <row r="133" spans="1:14" x14ac:dyDescent="0.25">
      <c r="A133" t="s">
        <v>209</v>
      </c>
      <c r="C133">
        <f t="shared" si="12"/>
        <v>34</v>
      </c>
      <c r="D133">
        <f t="shared" si="13"/>
        <v>37</v>
      </c>
      <c r="E133" t="str">
        <f t="shared" si="14"/>
        <v xml:space="preserve"> 4.0</v>
      </c>
    </row>
    <row r="134" spans="1:14" x14ac:dyDescent="0.25">
      <c r="A134" t="s">
        <v>210</v>
      </c>
      <c r="C134">
        <f t="shared" si="12"/>
        <v>25</v>
      </c>
      <c r="D134">
        <f t="shared" si="13"/>
        <v>28</v>
      </c>
      <c r="E134" t="str">
        <f t="shared" si="14"/>
        <v xml:space="preserve"> 163</v>
      </c>
    </row>
    <row r="135" spans="1:14" x14ac:dyDescent="0.25">
      <c r="A135" t="s">
        <v>216</v>
      </c>
      <c r="C135" t="str">
        <f t="shared" si="12"/>
        <v xml:space="preserve"> </v>
      </c>
      <c r="D135">
        <f t="shared" si="13"/>
        <v>20</v>
      </c>
      <c r="E135" t="str">
        <f t="shared" si="14"/>
        <v/>
      </c>
    </row>
    <row r="137" spans="1:14" x14ac:dyDescent="0.25">
      <c r="A137" t="s">
        <v>157</v>
      </c>
      <c r="C137">
        <f>IFERROR(FIND("=",A137)+1," ")</f>
        <v>8</v>
      </c>
      <c r="D137">
        <f>LEN(A137)</f>
        <v>20</v>
      </c>
      <c r="E137" t="str">
        <f>IFERROR(MID(A137,C137,D137),"")</f>
        <v xml:space="preserve"> labyrinth.py</v>
      </c>
      <c r="I137" t="str">
        <f>E137</f>
        <v xml:space="preserve"> labyrinth.py</v>
      </c>
      <c r="J137" t="str">
        <f>E138</f>
        <v xml:space="preserve"> 7.4</v>
      </c>
      <c r="K137" t="str">
        <f>E139</f>
        <v xml:space="preserve"> 7000</v>
      </c>
      <c r="L137" t="str">
        <f>E140</f>
        <v xml:space="preserve"> 8591</v>
      </c>
      <c r="M137" t="str">
        <f>E141</f>
        <v xml:space="preserve"> 3.8</v>
      </c>
      <c r="N137" t="str">
        <f>E142</f>
        <v xml:space="preserve"> 55</v>
      </c>
    </row>
    <row r="138" spans="1:14" x14ac:dyDescent="0.25">
      <c r="A138" t="s">
        <v>158</v>
      </c>
      <c r="C138">
        <f>IFERROR(FIND("=",A138)+1," ")</f>
        <v>34</v>
      </c>
      <c r="D138">
        <f>LEN(A138)</f>
        <v>37</v>
      </c>
      <c r="E138" t="str">
        <f>IFERROR(MID(A138,C138,D138),"")</f>
        <v xml:space="preserve"> 7.4</v>
      </c>
    </row>
    <row r="139" spans="1:14" x14ac:dyDescent="0.25">
      <c r="A139" t="s">
        <v>217</v>
      </c>
      <c r="C139">
        <f t="shared" ref="C139:C143" si="15">IFERROR(FIND("=",A139)+1," ")</f>
        <v>20</v>
      </c>
      <c r="D139">
        <f t="shared" ref="D139:D143" si="16">LEN(A139)</f>
        <v>24</v>
      </c>
      <c r="E139" t="str">
        <f t="shared" ref="E139:E143" si="17">IFERROR(MID(A139,C139,D139),"")</f>
        <v xml:space="preserve"> 7000</v>
      </c>
    </row>
    <row r="140" spans="1:14" x14ac:dyDescent="0.25">
      <c r="A140" t="s">
        <v>218</v>
      </c>
      <c r="C140">
        <f t="shared" si="15"/>
        <v>23</v>
      </c>
      <c r="D140">
        <f t="shared" si="16"/>
        <v>27</v>
      </c>
      <c r="E140" t="str">
        <f t="shared" si="17"/>
        <v xml:space="preserve"> 8591</v>
      </c>
    </row>
    <row r="141" spans="1:14" x14ac:dyDescent="0.25">
      <c r="A141" t="s">
        <v>219</v>
      </c>
      <c r="C141">
        <f t="shared" si="15"/>
        <v>34</v>
      </c>
      <c r="D141">
        <f t="shared" si="16"/>
        <v>37</v>
      </c>
      <c r="E141" t="str">
        <f t="shared" si="17"/>
        <v xml:space="preserve"> 3.8</v>
      </c>
    </row>
    <row r="142" spans="1:14" x14ac:dyDescent="0.25">
      <c r="A142" t="s">
        <v>220</v>
      </c>
      <c r="C142">
        <f t="shared" si="15"/>
        <v>25</v>
      </c>
      <c r="D142">
        <f t="shared" si="16"/>
        <v>27</v>
      </c>
      <c r="E142" t="str">
        <f t="shared" si="17"/>
        <v xml:space="preserve"> 55</v>
      </c>
    </row>
    <row r="143" spans="1:14" x14ac:dyDescent="0.25">
      <c r="A143" t="s">
        <v>221</v>
      </c>
      <c r="C143" t="str">
        <f t="shared" si="15"/>
        <v xml:space="preserve"> </v>
      </c>
      <c r="D143">
        <f t="shared" si="16"/>
        <v>23</v>
      </c>
      <c r="E143" t="str">
        <f t="shared" si="17"/>
        <v/>
      </c>
    </row>
    <row r="145" spans="1:14" x14ac:dyDescent="0.25">
      <c r="A145" t="s">
        <v>159</v>
      </c>
      <c r="C145">
        <f>IFERROR(FIND("=",A145)+1," ")</f>
        <v>8</v>
      </c>
      <c r="D145">
        <f>LEN(A145)</f>
        <v>15</v>
      </c>
      <c r="E145" t="str">
        <f>IFERROR(MID(A145,C145,D145),"")</f>
        <v xml:space="preserve"> loft.py</v>
      </c>
      <c r="I145" t="str">
        <f>E145</f>
        <v xml:space="preserve"> loft.py</v>
      </c>
      <c r="J145" t="str">
        <f>E146</f>
        <v xml:space="preserve"> 30.9</v>
      </c>
      <c r="K145" t="str">
        <f>E147</f>
        <v xml:space="preserve"> 6000</v>
      </c>
      <c r="L145" t="str">
        <f>E148</f>
        <v xml:space="preserve"> 7161</v>
      </c>
      <c r="M145" t="str">
        <f>E149</f>
        <v xml:space="preserve"> 3.3</v>
      </c>
      <c r="N145" t="str">
        <f>E150</f>
        <v xml:space="preserve"> 55</v>
      </c>
    </row>
    <row r="146" spans="1:14" x14ac:dyDescent="0.25">
      <c r="A146" t="s">
        <v>160</v>
      </c>
      <c r="C146">
        <f>IFERROR(FIND("=",A146)+1," ")</f>
        <v>29</v>
      </c>
      <c r="D146">
        <f>LEN(A146)</f>
        <v>33</v>
      </c>
      <c r="E146" t="str">
        <f>IFERROR(MID(A146,C146,D146),"")</f>
        <v xml:space="preserve"> 30.9</v>
      </c>
    </row>
    <row r="147" spans="1:14" x14ac:dyDescent="0.25">
      <c r="A147" t="s">
        <v>65</v>
      </c>
      <c r="C147">
        <f t="shared" si="9"/>
        <v>21</v>
      </c>
      <c r="D147">
        <f t="shared" si="10"/>
        <v>25</v>
      </c>
      <c r="E147" t="str">
        <f t="shared" si="11"/>
        <v xml:space="preserve"> 6000</v>
      </c>
    </row>
    <row r="148" spans="1:14" x14ac:dyDescent="0.25">
      <c r="A148" t="s">
        <v>66</v>
      </c>
      <c r="C148">
        <f t="shared" si="9"/>
        <v>24</v>
      </c>
      <c r="D148">
        <f t="shared" si="10"/>
        <v>28</v>
      </c>
      <c r="E148" t="str">
        <f t="shared" si="11"/>
        <v xml:space="preserve"> 7161</v>
      </c>
    </row>
    <row r="149" spans="1:14" x14ac:dyDescent="0.25">
      <c r="A149" t="s">
        <v>67</v>
      </c>
      <c r="C149">
        <f t="shared" si="9"/>
        <v>35</v>
      </c>
      <c r="D149">
        <f t="shared" si="10"/>
        <v>38</v>
      </c>
      <c r="E149" t="str">
        <f t="shared" si="11"/>
        <v xml:space="preserve"> 3.3</v>
      </c>
    </row>
    <row r="150" spans="1:14" x14ac:dyDescent="0.25">
      <c r="A150" t="s">
        <v>13</v>
      </c>
      <c r="C150">
        <f t="shared" si="9"/>
        <v>26</v>
      </c>
      <c r="D150">
        <f t="shared" si="10"/>
        <v>28</v>
      </c>
      <c r="E150" t="str">
        <f t="shared" si="11"/>
        <v xml:space="preserve"> 55</v>
      </c>
    </row>
    <row r="151" spans="1:14" x14ac:dyDescent="0.25">
      <c r="A151" t="s">
        <v>68</v>
      </c>
      <c r="C151" t="str">
        <f t="shared" si="9"/>
        <v xml:space="preserve"> </v>
      </c>
      <c r="D151">
        <f t="shared" si="10"/>
        <v>19</v>
      </c>
      <c r="E151" t="str">
        <f t="shared" si="11"/>
        <v/>
      </c>
    </row>
    <row r="153" spans="1:14" x14ac:dyDescent="0.25">
      <c r="A153" t="s">
        <v>161</v>
      </c>
      <c r="C153">
        <f>IFERROR(FIND("=",A153)+1," ")</f>
        <v>8</v>
      </c>
      <c r="D153">
        <f>LEN(A153)</f>
        <v>17</v>
      </c>
      <c r="E153" t="str">
        <f>IFERROR(MID(A153,C153,D153),"")</f>
        <v xml:space="preserve"> merged.py</v>
      </c>
      <c r="I153" t="str">
        <f>E153</f>
        <v xml:space="preserve"> merged.py</v>
      </c>
      <c r="J153" t="str">
        <f>E154</f>
        <v xml:space="preserve"> 139.5</v>
      </c>
      <c r="K153" t="str">
        <f>E155</f>
        <v xml:space="preserve"> 28625</v>
      </c>
      <c r="L153" t="str">
        <f>E156</f>
        <v xml:space="preserve"> 32558</v>
      </c>
      <c r="M153" t="str">
        <f>E157</f>
        <v xml:space="preserve"> 13.8</v>
      </c>
      <c r="N153" t="str">
        <f>E158</f>
        <v xml:space="preserve"> 48</v>
      </c>
    </row>
    <row r="154" spans="1:14" x14ac:dyDescent="0.25">
      <c r="A154" t="s">
        <v>162</v>
      </c>
      <c r="C154">
        <f>IFERROR(FIND("=",A154)+1," ")</f>
        <v>31</v>
      </c>
      <c r="D154">
        <f>LEN(A154)</f>
        <v>36</v>
      </c>
      <c r="E154" t="str">
        <f>IFERROR(MID(A154,C154,D154),"")</f>
        <v xml:space="preserve"> 139.5</v>
      </c>
    </row>
    <row r="155" spans="1:14" x14ac:dyDescent="0.25">
      <c r="A155" t="s">
        <v>69</v>
      </c>
      <c r="C155">
        <f t="shared" si="9"/>
        <v>21</v>
      </c>
      <c r="D155">
        <f t="shared" si="10"/>
        <v>26</v>
      </c>
      <c r="E155" t="str">
        <f t="shared" si="11"/>
        <v xml:space="preserve"> 28625</v>
      </c>
    </row>
    <row r="156" spans="1:14" x14ac:dyDescent="0.25">
      <c r="A156" t="s">
        <v>70</v>
      </c>
      <c r="C156">
        <f t="shared" si="9"/>
        <v>24</v>
      </c>
      <c r="D156">
        <f t="shared" si="10"/>
        <v>29</v>
      </c>
      <c r="E156" t="str">
        <f t="shared" si="11"/>
        <v xml:space="preserve"> 32558</v>
      </c>
    </row>
    <row r="157" spans="1:14" x14ac:dyDescent="0.25">
      <c r="A157" t="s">
        <v>71</v>
      </c>
      <c r="C157">
        <f t="shared" si="9"/>
        <v>35</v>
      </c>
      <c r="D157">
        <f t="shared" si="10"/>
        <v>39</v>
      </c>
      <c r="E157" t="str">
        <f t="shared" si="11"/>
        <v xml:space="preserve"> 13.8</v>
      </c>
    </row>
    <row r="158" spans="1:14" x14ac:dyDescent="0.25">
      <c r="A158" t="s">
        <v>72</v>
      </c>
      <c r="C158">
        <f t="shared" si="9"/>
        <v>26</v>
      </c>
      <c r="D158">
        <f t="shared" si="10"/>
        <v>28</v>
      </c>
      <c r="E158" t="str">
        <f t="shared" si="11"/>
        <v xml:space="preserve"> 48</v>
      </c>
    </row>
    <row r="159" spans="1:14" x14ac:dyDescent="0.25">
      <c r="A159" t="s">
        <v>73</v>
      </c>
      <c r="C159" t="str">
        <f t="shared" si="9"/>
        <v xml:space="preserve"> </v>
      </c>
      <c r="D159">
        <f t="shared" si="10"/>
        <v>21</v>
      </c>
      <c r="E159" t="str">
        <f t="shared" si="11"/>
        <v/>
      </c>
    </row>
    <row r="161" spans="1:14" x14ac:dyDescent="0.25">
      <c r="A161" t="s">
        <v>163</v>
      </c>
      <c r="C161">
        <f>IFERROR(FIND("=",A161)+1," ")</f>
        <v>8</v>
      </c>
      <c r="D161">
        <f>LEN(A161)</f>
        <v>17</v>
      </c>
      <c r="E161" t="str">
        <f>IFERROR(MID(A161,C161,D161),"")</f>
        <v xml:space="preserve"> mirror.py</v>
      </c>
      <c r="I161" t="str">
        <f>E161</f>
        <v xml:space="preserve"> mirror.py</v>
      </c>
      <c r="J161" t="str">
        <f>E162</f>
        <v xml:space="preserve"> 628.8</v>
      </c>
      <c r="K161" t="str">
        <f>E163</f>
        <v xml:space="preserve"> 132840</v>
      </c>
      <c r="L161" t="str">
        <f>E164</f>
        <v xml:space="preserve"> 137683</v>
      </c>
      <c r="M161" t="str">
        <f>E165</f>
        <v xml:space="preserve"> 69.2</v>
      </c>
      <c r="N161" t="str">
        <f>E166</f>
        <v xml:space="preserve"> 52</v>
      </c>
    </row>
    <row r="162" spans="1:14" x14ac:dyDescent="0.25">
      <c r="A162" t="s">
        <v>164</v>
      </c>
      <c r="C162">
        <f>IFERROR(FIND("=",A162)+1," ")</f>
        <v>31</v>
      </c>
      <c r="D162">
        <f>LEN(A162)</f>
        <v>36</v>
      </c>
      <c r="E162" t="str">
        <f>IFERROR(MID(A162,C162,D162),"")</f>
        <v xml:space="preserve"> 628.8</v>
      </c>
    </row>
    <row r="163" spans="1:14" x14ac:dyDescent="0.25">
      <c r="A163" t="s">
        <v>74</v>
      </c>
      <c r="C163">
        <f t="shared" si="9"/>
        <v>21</v>
      </c>
      <c r="D163">
        <f t="shared" si="10"/>
        <v>27</v>
      </c>
      <c r="E163" t="str">
        <f t="shared" si="11"/>
        <v xml:space="preserve"> 132840</v>
      </c>
    </row>
    <row r="164" spans="1:14" x14ac:dyDescent="0.25">
      <c r="A164" t="s">
        <v>75</v>
      </c>
      <c r="C164">
        <f t="shared" si="9"/>
        <v>24</v>
      </c>
      <c r="D164">
        <f t="shared" si="10"/>
        <v>30</v>
      </c>
      <c r="E164" t="str">
        <f t="shared" si="11"/>
        <v xml:space="preserve"> 137683</v>
      </c>
    </row>
    <row r="165" spans="1:14" x14ac:dyDescent="0.25">
      <c r="A165" t="s">
        <v>76</v>
      </c>
      <c r="C165">
        <f t="shared" si="9"/>
        <v>35</v>
      </c>
      <c r="D165">
        <f t="shared" si="10"/>
        <v>39</v>
      </c>
      <c r="E165" t="str">
        <f t="shared" si="11"/>
        <v xml:space="preserve"> 69.2</v>
      </c>
    </row>
    <row r="166" spans="1:14" x14ac:dyDescent="0.25">
      <c r="A166" t="s">
        <v>53</v>
      </c>
      <c r="C166">
        <f t="shared" si="9"/>
        <v>26</v>
      </c>
      <c r="D166">
        <f t="shared" si="10"/>
        <v>28</v>
      </c>
      <c r="E166" t="str">
        <f t="shared" si="11"/>
        <v xml:space="preserve"> 52</v>
      </c>
    </row>
    <row r="167" spans="1:14" x14ac:dyDescent="0.25">
      <c r="A167" t="s">
        <v>77</v>
      </c>
      <c r="C167" t="str">
        <f t="shared" si="9"/>
        <v xml:space="preserve"> </v>
      </c>
      <c r="D167">
        <f t="shared" si="10"/>
        <v>21</v>
      </c>
      <c r="E167" t="str">
        <f t="shared" si="11"/>
        <v/>
      </c>
    </row>
    <row r="169" spans="1:14" x14ac:dyDescent="0.25">
      <c r="A169" t="s">
        <v>165</v>
      </c>
      <c r="C169">
        <f>IFERROR(FIND("=",A169)+1," ")</f>
        <v>8</v>
      </c>
      <c r="D169">
        <f>LEN(A169)</f>
        <v>22</v>
      </c>
      <c r="E169" t="str">
        <f>IFERROR(MID(A169,C169,D169),"")</f>
        <v xml:space="preserve"> move_vertex.py</v>
      </c>
      <c r="I169" t="str">
        <f>E169</f>
        <v xml:space="preserve"> move_vertex.py</v>
      </c>
      <c r="J169" t="str">
        <f>E170</f>
        <v xml:space="preserve"> 31.1</v>
      </c>
      <c r="K169" t="str">
        <f>E171</f>
        <v xml:space="preserve"> 5760</v>
      </c>
      <c r="L169" t="str">
        <f>E172</f>
        <v xml:space="preserve"> 6699</v>
      </c>
      <c r="M169" t="str">
        <f>E173</f>
        <v xml:space="preserve"> 4.0</v>
      </c>
      <c r="N169" t="str">
        <f>E174</f>
        <v xml:space="preserve"> 69</v>
      </c>
    </row>
    <row r="170" spans="1:14" x14ac:dyDescent="0.25">
      <c r="A170" t="s">
        <v>166</v>
      </c>
      <c r="C170">
        <f>IFERROR(FIND("=",A170)+1," ")</f>
        <v>36</v>
      </c>
      <c r="D170">
        <f>LEN(A170)</f>
        <v>40</v>
      </c>
      <c r="E170" t="str">
        <f>IFERROR(MID(A170,C170,D170),"")</f>
        <v xml:space="preserve"> 31.1</v>
      </c>
    </row>
    <row r="171" spans="1:14" x14ac:dyDescent="0.25">
      <c r="A171" t="s">
        <v>222</v>
      </c>
      <c r="C171">
        <f>IFERROR(FIND("=",A171)+1," ")</f>
        <v>20</v>
      </c>
      <c r="D171">
        <f>LEN(A171)</f>
        <v>24</v>
      </c>
      <c r="E171" t="str">
        <f>IFERROR(MID(A171,C171,D171),"")</f>
        <v xml:space="preserve"> 5760</v>
      </c>
    </row>
    <row r="172" spans="1:14" x14ac:dyDescent="0.25">
      <c r="A172" t="s">
        <v>223</v>
      </c>
      <c r="C172">
        <f>IFERROR(FIND("=",A172)+1," ")</f>
        <v>23</v>
      </c>
      <c r="D172">
        <f>LEN(A172)</f>
        <v>27</v>
      </c>
      <c r="E172" t="str">
        <f>IFERROR(MID(A172,C172,D172),"")</f>
        <v xml:space="preserve"> 6699</v>
      </c>
    </row>
    <row r="173" spans="1:14" x14ac:dyDescent="0.25">
      <c r="A173" t="s">
        <v>209</v>
      </c>
      <c r="C173">
        <f>IFERROR(FIND("=",A173)+1," ")</f>
        <v>34</v>
      </c>
      <c r="D173">
        <f>LEN(A173)</f>
        <v>37</v>
      </c>
      <c r="E173" t="str">
        <f>IFERROR(MID(A173,C173,D173),"")</f>
        <v xml:space="preserve"> 4.0</v>
      </c>
    </row>
    <row r="174" spans="1:14" x14ac:dyDescent="0.25">
      <c r="A174" t="s">
        <v>224</v>
      </c>
      <c r="C174">
        <f>IFERROR(FIND("=",A174)+1," ")</f>
        <v>25</v>
      </c>
      <c r="D174">
        <f>LEN(A174)</f>
        <v>27</v>
      </c>
      <c r="E174" t="str">
        <f>IFERROR(MID(A174,C174,D174),"")</f>
        <v xml:space="preserve"> 69</v>
      </c>
    </row>
    <row r="175" spans="1:14" x14ac:dyDescent="0.25">
      <c r="A175" t="s">
        <v>225</v>
      </c>
      <c r="C175" t="str">
        <f>IFERROR(FIND("=",A175)+1," ")</f>
        <v xml:space="preserve"> </v>
      </c>
      <c r="D175">
        <f>LEN(A175)</f>
        <v>25</v>
      </c>
      <c r="E175" t="str">
        <f>IFERROR(MID(A175,C175,D175),"")</f>
        <v/>
      </c>
    </row>
    <row r="177" spans="1:14" x14ac:dyDescent="0.25">
      <c r="A177" t="s">
        <v>167</v>
      </c>
      <c r="C177">
        <f>IFERROR(FIND("=",A177)+1," ")</f>
        <v>8</v>
      </c>
      <c r="D177">
        <f>LEN(A177)</f>
        <v>24</v>
      </c>
      <c r="E177" t="str">
        <f>IFERROR(MID(A177,C177,D177),"")</f>
        <v xml:space="preserve"> orifice_plate.py</v>
      </c>
      <c r="I177" t="str">
        <f>E177</f>
        <v xml:space="preserve"> orifice_plate.py</v>
      </c>
      <c r="J177" t="str">
        <f>E178</f>
        <v xml:space="preserve"> 39.2</v>
      </c>
      <c r="K177" t="str">
        <f>E179</f>
        <v xml:space="preserve"> 36480</v>
      </c>
      <c r="L177" t="str">
        <f>E180</f>
        <v xml:space="preserve"> 38876</v>
      </c>
      <c r="M177" t="str">
        <f>E181</f>
        <v xml:space="preserve"> 30.7</v>
      </c>
      <c r="N177" t="str">
        <f>E182</f>
        <v xml:space="preserve"> 84</v>
      </c>
    </row>
    <row r="178" spans="1:14" x14ac:dyDescent="0.25">
      <c r="A178" t="s">
        <v>168</v>
      </c>
      <c r="C178">
        <f>IFERROR(FIND("=",A178)+1," ")</f>
        <v>38</v>
      </c>
      <c r="D178">
        <f>LEN(A178)</f>
        <v>42</v>
      </c>
      <c r="E178" t="str">
        <f>IFERROR(MID(A178,C178,D178),"")</f>
        <v xml:space="preserve"> 39.2</v>
      </c>
    </row>
    <row r="179" spans="1:14" x14ac:dyDescent="0.25">
      <c r="A179" t="s">
        <v>78</v>
      </c>
      <c r="C179">
        <f>IFERROR(FIND("=",A179)+1," ")</f>
        <v>21</v>
      </c>
      <c r="D179">
        <f>LEN(A179)</f>
        <v>26</v>
      </c>
      <c r="E179" t="str">
        <f>IFERROR(MID(A179,C179,D179),"")</f>
        <v xml:space="preserve"> 36480</v>
      </c>
    </row>
    <row r="180" spans="1:14" x14ac:dyDescent="0.25">
      <c r="A180" t="s">
        <v>79</v>
      </c>
      <c r="C180">
        <f>IFERROR(FIND("=",A180)+1," ")</f>
        <v>24</v>
      </c>
      <c r="D180">
        <f>LEN(A180)</f>
        <v>29</v>
      </c>
      <c r="E180" t="str">
        <f>IFERROR(MID(A180,C180,D180),"")</f>
        <v xml:space="preserve"> 38876</v>
      </c>
    </row>
    <row r="181" spans="1:14" x14ac:dyDescent="0.25">
      <c r="A181" t="s">
        <v>80</v>
      </c>
      <c r="C181">
        <f>IFERROR(FIND("=",A181)+1," ")</f>
        <v>35</v>
      </c>
      <c r="D181">
        <f>LEN(A181)</f>
        <v>39</v>
      </c>
      <c r="E181" t="str">
        <f>IFERROR(MID(A181,C181,D181),"")</f>
        <v xml:space="preserve"> 30.7</v>
      </c>
    </row>
    <row r="182" spans="1:14" x14ac:dyDescent="0.25">
      <c r="A182" t="s">
        <v>81</v>
      </c>
      <c r="C182">
        <f>IFERROR(FIND("=",A182)+1," ")</f>
        <v>26</v>
      </c>
      <c r="D182">
        <f>LEN(A182)</f>
        <v>28</v>
      </c>
      <c r="E182" t="str">
        <f>IFERROR(MID(A182,C182,D182),"")</f>
        <v xml:space="preserve"> 84</v>
      </c>
    </row>
    <row r="183" spans="1:14" x14ac:dyDescent="0.25">
      <c r="A183" t="s">
        <v>82</v>
      </c>
      <c r="C183" t="str">
        <f>IFERROR(FIND("=",A183)+1," ")</f>
        <v xml:space="preserve"> </v>
      </c>
      <c r="D183">
        <f>LEN(A183)</f>
        <v>28</v>
      </c>
      <c r="E183" t="str">
        <f>IFERROR(MID(A183,C183,D183),"")</f>
        <v/>
      </c>
    </row>
    <row r="185" spans="1:14" x14ac:dyDescent="0.25">
      <c r="A185" t="s">
        <v>169</v>
      </c>
      <c r="C185">
        <f>IFERROR(FIND("=",A185)+1," ")</f>
        <v>8</v>
      </c>
      <c r="D185">
        <f>LEN(A185)</f>
        <v>18</v>
      </c>
      <c r="E185" t="str">
        <f>IFERROR(MID(A185,C185,D185),"")</f>
        <v xml:space="preserve"> project.py</v>
      </c>
      <c r="I185" t="str">
        <f>E185</f>
        <v xml:space="preserve"> project.py</v>
      </c>
      <c r="J185" t="str">
        <f>E186</f>
        <v xml:space="preserve"> 46.0</v>
      </c>
      <c r="K185" t="str">
        <f>E187</f>
        <v xml:space="preserve"> 8000</v>
      </c>
      <c r="L185" t="str">
        <f>E188</f>
        <v xml:space="preserve"> 9261</v>
      </c>
      <c r="M185" t="str">
        <f>E189</f>
        <v xml:space="preserve"> 9.0</v>
      </c>
      <c r="N185" t="str">
        <f>E190</f>
        <v xml:space="preserve"> 113</v>
      </c>
    </row>
    <row r="186" spans="1:14" x14ac:dyDescent="0.25">
      <c r="A186" t="s">
        <v>170</v>
      </c>
      <c r="C186">
        <f>IFERROR(FIND("=",A186)+1," ")</f>
        <v>32</v>
      </c>
      <c r="D186">
        <f>LEN(A186)</f>
        <v>36</v>
      </c>
      <c r="E186" t="str">
        <f>IFERROR(MID(A186,C186,D186),"")</f>
        <v xml:space="preserve"> 46.0</v>
      </c>
    </row>
    <row r="187" spans="1:14" x14ac:dyDescent="0.25">
      <c r="A187" t="s">
        <v>5</v>
      </c>
      <c r="C187">
        <f t="shared" ref="C187:C192" si="18">IFERROR(FIND("=",A187)+1," ")</f>
        <v>21</v>
      </c>
      <c r="D187">
        <f t="shared" ref="D187:D192" si="19">LEN(A187)</f>
        <v>25</v>
      </c>
      <c r="E187" t="str">
        <f t="shared" ref="E187:E192" si="20">IFERROR(MID(A187,C187,D187),"")</f>
        <v xml:space="preserve"> 8000</v>
      </c>
    </row>
    <row r="188" spans="1:14" x14ac:dyDescent="0.25">
      <c r="A188" t="s">
        <v>6</v>
      </c>
      <c r="C188">
        <f t="shared" si="18"/>
        <v>24</v>
      </c>
      <c r="D188">
        <f t="shared" si="19"/>
        <v>28</v>
      </c>
      <c r="E188" t="str">
        <f t="shared" si="20"/>
        <v xml:space="preserve"> 9261</v>
      </c>
    </row>
    <row r="189" spans="1:14" x14ac:dyDescent="0.25">
      <c r="A189" t="s">
        <v>227</v>
      </c>
      <c r="C189">
        <f t="shared" si="18"/>
        <v>34</v>
      </c>
      <c r="D189">
        <f t="shared" si="19"/>
        <v>37</v>
      </c>
      <c r="E189" t="str">
        <f t="shared" si="20"/>
        <v xml:space="preserve"> 9.0</v>
      </c>
    </row>
    <row r="190" spans="1:14" x14ac:dyDescent="0.25">
      <c r="A190" t="s">
        <v>226</v>
      </c>
      <c r="C190">
        <f t="shared" si="18"/>
        <v>25</v>
      </c>
      <c r="D190">
        <f t="shared" si="19"/>
        <v>28</v>
      </c>
      <c r="E190" t="str">
        <f t="shared" si="20"/>
        <v xml:space="preserve"> 113</v>
      </c>
    </row>
    <row r="191" spans="1:14" x14ac:dyDescent="0.25">
      <c r="A191" t="s">
        <v>228</v>
      </c>
      <c r="C191" t="str">
        <f t="shared" si="18"/>
        <v xml:space="preserve"> </v>
      </c>
      <c r="D191">
        <f t="shared" si="19"/>
        <v>21</v>
      </c>
      <c r="E191" t="str">
        <f t="shared" si="20"/>
        <v/>
      </c>
    </row>
    <row r="192" spans="1:14" x14ac:dyDescent="0.25">
      <c r="C192" t="str">
        <f t="shared" si="18"/>
        <v xml:space="preserve"> </v>
      </c>
      <c r="D192">
        <f t="shared" si="19"/>
        <v>0</v>
      </c>
      <c r="E192" t="str">
        <f t="shared" si="20"/>
        <v/>
      </c>
    </row>
    <row r="193" spans="1:14" x14ac:dyDescent="0.25">
      <c r="A193" t="s">
        <v>171</v>
      </c>
      <c r="C193">
        <f>IFERROR(FIND("=",A193)+1," ")</f>
        <v>8</v>
      </c>
      <c r="D193">
        <f>LEN(A193)</f>
        <v>24</v>
      </c>
      <c r="E193" t="str">
        <f>IFERROR(MID(A193,C193,D193),"")</f>
        <v xml:space="preserve"> project_plane.py</v>
      </c>
      <c r="I193" t="str">
        <f>E193</f>
        <v xml:space="preserve"> project_plane.py</v>
      </c>
      <c r="J193" t="str">
        <f>E194</f>
        <v xml:space="preserve"> 8.8</v>
      </c>
      <c r="K193" t="str">
        <f>E195</f>
        <v xml:space="preserve"> 8000</v>
      </c>
      <c r="L193" t="str">
        <f>E196</f>
        <v xml:space="preserve"> 9261</v>
      </c>
      <c r="M193" t="str">
        <f>E197</f>
        <v xml:space="preserve"> 5.0</v>
      </c>
      <c r="N193" t="str">
        <f>E198</f>
        <v xml:space="preserve"> 63</v>
      </c>
    </row>
    <row r="194" spans="1:14" x14ac:dyDescent="0.25">
      <c r="A194" t="s">
        <v>172</v>
      </c>
      <c r="C194">
        <f>IFERROR(FIND("=",A194)+1," ")</f>
        <v>38</v>
      </c>
      <c r="D194">
        <f>LEN(A194)</f>
        <v>41</v>
      </c>
      <c r="E194" t="str">
        <f>IFERROR(MID(A194,C194,D194),"")</f>
        <v xml:space="preserve"> 8.8</v>
      </c>
    </row>
    <row r="195" spans="1:14" x14ac:dyDescent="0.25">
      <c r="A195" t="s">
        <v>5</v>
      </c>
      <c r="C195">
        <f t="shared" si="9"/>
        <v>21</v>
      </c>
      <c r="D195">
        <f t="shared" si="10"/>
        <v>25</v>
      </c>
      <c r="E195" t="str">
        <f t="shared" si="11"/>
        <v xml:space="preserve"> 8000</v>
      </c>
    </row>
    <row r="196" spans="1:14" x14ac:dyDescent="0.25">
      <c r="A196" t="s">
        <v>6</v>
      </c>
      <c r="C196">
        <f t="shared" si="9"/>
        <v>24</v>
      </c>
      <c r="D196">
        <f t="shared" si="10"/>
        <v>28</v>
      </c>
      <c r="E196" t="str">
        <f t="shared" si="11"/>
        <v xml:space="preserve"> 9261</v>
      </c>
    </row>
    <row r="197" spans="1:14" x14ac:dyDescent="0.25">
      <c r="A197" t="s">
        <v>83</v>
      </c>
      <c r="C197">
        <f t="shared" si="9"/>
        <v>35</v>
      </c>
      <c r="D197">
        <f t="shared" si="10"/>
        <v>38</v>
      </c>
      <c r="E197" t="str">
        <f t="shared" si="11"/>
        <v xml:space="preserve"> 5.0</v>
      </c>
    </row>
    <row r="198" spans="1:14" x14ac:dyDescent="0.25">
      <c r="A198" t="s">
        <v>38</v>
      </c>
      <c r="C198">
        <f t="shared" si="9"/>
        <v>26</v>
      </c>
      <c r="D198">
        <f t="shared" si="10"/>
        <v>28</v>
      </c>
      <c r="E198" t="str">
        <f t="shared" si="11"/>
        <v xml:space="preserve"> 63</v>
      </c>
    </row>
    <row r="199" spans="1:14" x14ac:dyDescent="0.25">
      <c r="A199" t="s">
        <v>84</v>
      </c>
      <c r="C199" t="str">
        <f t="shared" si="9"/>
        <v xml:space="preserve"> </v>
      </c>
      <c r="D199">
        <f t="shared" si="10"/>
        <v>28</v>
      </c>
      <c r="E199" t="str">
        <f t="shared" si="11"/>
        <v/>
      </c>
    </row>
    <row r="200" spans="1:14" x14ac:dyDescent="0.25">
      <c r="C200" t="str">
        <f t="shared" si="9"/>
        <v xml:space="preserve"> </v>
      </c>
      <c r="D200">
        <f t="shared" si="10"/>
        <v>0</v>
      </c>
      <c r="E200" t="str">
        <f t="shared" si="11"/>
        <v/>
      </c>
    </row>
    <row r="201" spans="1:14" x14ac:dyDescent="0.25">
      <c r="A201" t="s">
        <v>173</v>
      </c>
      <c r="C201">
        <f>IFERROR(FIND("=",A201)+1," ")</f>
        <v>8</v>
      </c>
      <c r="D201">
        <f>LEN(A201)</f>
        <v>25</v>
      </c>
      <c r="E201" t="str">
        <f>IFERROR(MID(A201,C201,D201),"")</f>
        <v xml:space="preserve"> project_sphere.py</v>
      </c>
      <c r="I201" t="str">
        <f>E201</f>
        <v xml:space="preserve"> project_sphere.py</v>
      </c>
      <c r="J201" t="str">
        <f>E202</f>
        <v xml:space="preserve"> 44.2</v>
      </c>
      <c r="K201" t="str">
        <f>E203</f>
        <v xml:space="preserve"> 8000</v>
      </c>
      <c r="L201" t="str">
        <f>E204</f>
        <v xml:space="preserve"> 9261</v>
      </c>
      <c r="M201" t="str">
        <f>E205</f>
        <v xml:space="preserve"> 6.6</v>
      </c>
      <c r="N201" t="str">
        <f>E206</f>
        <v xml:space="preserve"> 83</v>
      </c>
    </row>
    <row r="202" spans="1:14" x14ac:dyDescent="0.25">
      <c r="A202" t="s">
        <v>174</v>
      </c>
      <c r="C202">
        <f>IFERROR(FIND("=",A202)+1," ")</f>
        <v>39</v>
      </c>
      <c r="D202">
        <f>LEN(A202)</f>
        <v>43</v>
      </c>
      <c r="E202" t="str">
        <f>IFERROR(MID(A202,C202,D202),"")</f>
        <v xml:space="preserve"> 44.2</v>
      </c>
    </row>
    <row r="203" spans="1:14" x14ac:dyDescent="0.25">
      <c r="A203" t="s">
        <v>5</v>
      </c>
      <c r="C203">
        <f t="shared" si="9"/>
        <v>21</v>
      </c>
      <c r="D203">
        <f t="shared" si="10"/>
        <v>25</v>
      </c>
      <c r="E203" t="str">
        <f t="shared" si="11"/>
        <v xml:space="preserve"> 8000</v>
      </c>
    </row>
    <row r="204" spans="1:14" x14ac:dyDescent="0.25">
      <c r="A204" t="s">
        <v>6</v>
      </c>
      <c r="C204">
        <f t="shared" si="9"/>
        <v>24</v>
      </c>
      <c r="D204">
        <f t="shared" si="10"/>
        <v>28</v>
      </c>
      <c r="E204" t="str">
        <f t="shared" si="11"/>
        <v xml:space="preserve"> 9261</v>
      </c>
    </row>
    <row r="205" spans="1:14" x14ac:dyDescent="0.25">
      <c r="A205" t="s">
        <v>85</v>
      </c>
      <c r="C205">
        <f t="shared" si="9"/>
        <v>35</v>
      </c>
      <c r="D205">
        <f t="shared" si="10"/>
        <v>38</v>
      </c>
      <c r="E205" t="str">
        <f t="shared" si="11"/>
        <v xml:space="preserve"> 6.6</v>
      </c>
    </row>
    <row r="206" spans="1:14" x14ac:dyDescent="0.25">
      <c r="A206" t="s">
        <v>86</v>
      </c>
      <c r="C206">
        <f t="shared" si="9"/>
        <v>26</v>
      </c>
      <c r="D206">
        <f t="shared" si="10"/>
        <v>28</v>
      </c>
      <c r="E206" t="str">
        <f t="shared" si="11"/>
        <v xml:space="preserve"> 83</v>
      </c>
    </row>
    <row r="207" spans="1:14" x14ac:dyDescent="0.25">
      <c r="A207" t="s">
        <v>87</v>
      </c>
      <c r="C207" t="str">
        <f t="shared" si="9"/>
        <v xml:space="preserve"> </v>
      </c>
      <c r="D207">
        <f t="shared" si="10"/>
        <v>34</v>
      </c>
      <c r="E207" t="str">
        <f t="shared" si="11"/>
        <v/>
      </c>
    </row>
    <row r="209" spans="1:14" x14ac:dyDescent="0.25">
      <c r="A209" t="s">
        <v>175</v>
      </c>
      <c r="C209">
        <f>IFERROR(FIND("=",A209)+1," ")</f>
        <v>8</v>
      </c>
      <c r="D209">
        <f>LEN(A209)</f>
        <v>22</v>
      </c>
      <c r="E209" t="str">
        <f>IFERROR(MID(A209,C209,D209),"")</f>
        <v xml:space="preserve"> project_stl.py</v>
      </c>
      <c r="I209" t="str">
        <f>E209</f>
        <v xml:space="preserve"> project_stl.py</v>
      </c>
      <c r="J209" t="str">
        <f>E210</f>
        <v xml:space="preserve"> 12.2</v>
      </c>
      <c r="K209" t="str">
        <f>E211</f>
        <v xml:space="preserve"> 8000</v>
      </c>
      <c r="L209" t="str">
        <f>E212</f>
        <v xml:space="preserve"> 9261</v>
      </c>
      <c r="M209" t="str">
        <f>E213</f>
        <v xml:space="preserve"> 8.6</v>
      </c>
      <c r="N209" t="str">
        <f>E214</f>
        <v xml:space="preserve"> 107</v>
      </c>
    </row>
    <row r="210" spans="1:14" x14ac:dyDescent="0.25">
      <c r="A210" t="s">
        <v>176</v>
      </c>
      <c r="C210">
        <f>IFERROR(FIND("=",A210)+1," ")</f>
        <v>36</v>
      </c>
      <c r="D210">
        <f>LEN(A210)</f>
        <v>40</v>
      </c>
      <c r="E210" t="str">
        <f>IFERROR(MID(A210,C210,D210),"")</f>
        <v xml:space="preserve"> 12.2</v>
      </c>
    </row>
    <row r="211" spans="1:14" x14ac:dyDescent="0.25">
      <c r="A211" t="s">
        <v>5</v>
      </c>
      <c r="C211">
        <f t="shared" si="9"/>
        <v>21</v>
      </c>
      <c r="D211">
        <f t="shared" si="10"/>
        <v>25</v>
      </c>
      <c r="E211" t="str">
        <f t="shared" si="11"/>
        <v xml:space="preserve"> 8000</v>
      </c>
    </row>
    <row r="212" spans="1:14" x14ac:dyDescent="0.25">
      <c r="A212" t="s">
        <v>6</v>
      </c>
      <c r="C212">
        <f t="shared" si="9"/>
        <v>24</v>
      </c>
      <c r="D212">
        <f t="shared" si="10"/>
        <v>28</v>
      </c>
      <c r="E212" t="str">
        <f t="shared" si="11"/>
        <v xml:space="preserve"> 9261</v>
      </c>
    </row>
    <row r="213" spans="1:14" x14ac:dyDescent="0.25">
      <c r="A213" t="s">
        <v>88</v>
      </c>
      <c r="C213">
        <f t="shared" si="9"/>
        <v>35</v>
      </c>
      <c r="D213">
        <f t="shared" si="10"/>
        <v>38</v>
      </c>
      <c r="E213" t="str">
        <f t="shared" si="11"/>
        <v xml:space="preserve"> 8.6</v>
      </c>
    </row>
    <row r="214" spans="1:14" x14ac:dyDescent="0.25">
      <c r="A214" t="s">
        <v>89</v>
      </c>
      <c r="C214">
        <f t="shared" si="9"/>
        <v>26</v>
      </c>
      <c r="D214">
        <f t="shared" si="10"/>
        <v>29</v>
      </c>
      <c r="E214" t="str">
        <f t="shared" si="11"/>
        <v xml:space="preserve"> 107</v>
      </c>
    </row>
    <row r="215" spans="1:14" x14ac:dyDescent="0.25">
      <c r="A215" t="s">
        <v>90</v>
      </c>
      <c r="C215" t="str">
        <f t="shared" si="9"/>
        <v xml:space="preserve"> </v>
      </c>
      <c r="D215">
        <f t="shared" si="10"/>
        <v>26</v>
      </c>
      <c r="E215" t="str">
        <f t="shared" si="11"/>
        <v/>
      </c>
    </row>
    <row r="217" spans="1:14" x14ac:dyDescent="0.25">
      <c r="A217" t="s">
        <v>177</v>
      </c>
      <c r="C217">
        <f>IFERROR(FIND("=",A217)+1," ")</f>
        <v>8</v>
      </c>
      <c r="D217">
        <f>LEN(A217)</f>
        <v>18</v>
      </c>
      <c r="E217" t="str">
        <f>IFERROR(MID(A217,C217,D217),"")</f>
        <v xml:space="preserve"> revolve.py</v>
      </c>
      <c r="I217" t="str">
        <f>E217</f>
        <v xml:space="preserve"> revolve.py</v>
      </c>
      <c r="J217" t="str">
        <f>E218</f>
        <v xml:space="preserve"> 18.1</v>
      </c>
      <c r="K217" t="str">
        <f>E219</f>
        <v xml:space="preserve"> 3000</v>
      </c>
      <c r="L217" t="str">
        <f>E220</f>
        <v xml:space="preserve"> 3751</v>
      </c>
      <c r="M217" t="str">
        <f>E221</f>
        <v xml:space="preserve"> 1.6</v>
      </c>
      <c r="N217" t="str">
        <f>E222</f>
        <v xml:space="preserve"> 53</v>
      </c>
    </row>
    <row r="218" spans="1:14" x14ac:dyDescent="0.25">
      <c r="A218" t="s">
        <v>178</v>
      </c>
      <c r="C218">
        <f>IFERROR(FIND("=",A218)+1," ")</f>
        <v>32</v>
      </c>
      <c r="D218">
        <f>LEN(A218)</f>
        <v>36</v>
      </c>
      <c r="E218" t="str">
        <f>IFERROR(MID(A218,C218,D218),"")</f>
        <v xml:space="preserve"> 18.1</v>
      </c>
    </row>
    <row r="219" spans="1:14" x14ac:dyDescent="0.25">
      <c r="A219" t="s">
        <v>20</v>
      </c>
      <c r="C219">
        <f t="shared" si="9"/>
        <v>21</v>
      </c>
      <c r="D219">
        <f t="shared" si="10"/>
        <v>25</v>
      </c>
      <c r="E219" t="str">
        <f t="shared" si="11"/>
        <v xml:space="preserve"> 3000</v>
      </c>
    </row>
    <row r="220" spans="1:14" x14ac:dyDescent="0.25">
      <c r="A220" t="s">
        <v>21</v>
      </c>
      <c r="C220">
        <f t="shared" si="9"/>
        <v>24</v>
      </c>
      <c r="D220">
        <f t="shared" si="10"/>
        <v>28</v>
      </c>
      <c r="E220" t="str">
        <f t="shared" si="11"/>
        <v xml:space="preserve"> 3751</v>
      </c>
    </row>
    <row r="221" spans="1:14" x14ac:dyDescent="0.25">
      <c r="A221" t="s">
        <v>91</v>
      </c>
      <c r="C221">
        <f t="shared" si="9"/>
        <v>35</v>
      </c>
      <c r="D221">
        <f t="shared" si="10"/>
        <v>38</v>
      </c>
      <c r="E221" t="str">
        <f t="shared" si="11"/>
        <v xml:space="preserve"> 1.6</v>
      </c>
    </row>
    <row r="222" spans="1:14" x14ac:dyDescent="0.25">
      <c r="A222" t="s">
        <v>92</v>
      </c>
      <c r="C222">
        <f t="shared" ref="C222:C288" si="21">IFERROR(FIND("=",A222)+1," ")</f>
        <v>26</v>
      </c>
      <c r="D222">
        <f t="shared" ref="D222:D288" si="22">LEN(A222)</f>
        <v>28</v>
      </c>
      <c r="E222" t="str">
        <f t="shared" ref="E222:E288" si="23">IFERROR(MID(A222,C222,D222),"")</f>
        <v xml:space="preserve"> 53</v>
      </c>
    </row>
    <row r="223" spans="1:14" x14ac:dyDescent="0.25">
      <c r="A223" t="s">
        <v>93</v>
      </c>
      <c r="C223" t="str">
        <f t="shared" si="21"/>
        <v xml:space="preserve"> </v>
      </c>
      <c r="D223">
        <f t="shared" si="22"/>
        <v>22</v>
      </c>
      <c r="E223" t="str">
        <f t="shared" si="23"/>
        <v/>
      </c>
    </row>
    <row r="225" spans="1:14" x14ac:dyDescent="0.25">
      <c r="A225" t="s">
        <v>179</v>
      </c>
      <c r="C225">
        <f>IFERROR(FIND("=",A225)+1," ")</f>
        <v>8</v>
      </c>
      <c r="D225">
        <f>LEN(A225)</f>
        <v>24</v>
      </c>
      <c r="E225" t="str">
        <f>IFERROR(MID(A225,C225,D225),"")</f>
        <v xml:space="preserve"> revolved_ring.py</v>
      </c>
      <c r="I225" t="str">
        <f>E225</f>
        <v xml:space="preserve"> revolved_ring.py</v>
      </c>
      <c r="J225" t="str">
        <f>E226</f>
        <v xml:space="preserve"> 37.4</v>
      </c>
      <c r="K225" t="str">
        <f>E227</f>
        <v xml:space="preserve"> 6240</v>
      </c>
      <c r="L225" t="str">
        <f>E228</f>
        <v xml:space="preserve"> 7392</v>
      </c>
      <c r="M225" t="str">
        <f>E229</f>
        <v xml:space="preserve"> 4.1</v>
      </c>
      <c r="N225" t="str">
        <f>E230</f>
        <v xml:space="preserve"> 66</v>
      </c>
    </row>
    <row r="226" spans="1:14" x14ac:dyDescent="0.25">
      <c r="A226" t="s">
        <v>180</v>
      </c>
      <c r="C226">
        <f>IFERROR(FIND("=",A226)+1," ")</f>
        <v>38</v>
      </c>
      <c r="D226">
        <f>LEN(A226)</f>
        <v>42</v>
      </c>
      <c r="E226" t="str">
        <f>IFERROR(MID(A226,C226,D226),"")</f>
        <v xml:space="preserve"> 37.4</v>
      </c>
    </row>
    <row r="227" spans="1:14" x14ac:dyDescent="0.25">
      <c r="A227" t="s">
        <v>94</v>
      </c>
      <c r="C227">
        <f t="shared" si="21"/>
        <v>21</v>
      </c>
      <c r="D227">
        <f t="shared" si="22"/>
        <v>25</v>
      </c>
      <c r="E227" t="str">
        <f t="shared" si="23"/>
        <v xml:space="preserve"> 6240</v>
      </c>
    </row>
    <row r="228" spans="1:14" x14ac:dyDescent="0.25">
      <c r="A228" t="s">
        <v>95</v>
      </c>
      <c r="C228">
        <f t="shared" si="21"/>
        <v>24</v>
      </c>
      <c r="D228">
        <f t="shared" si="22"/>
        <v>28</v>
      </c>
      <c r="E228" t="str">
        <f t="shared" si="23"/>
        <v xml:space="preserve"> 7392</v>
      </c>
    </row>
    <row r="229" spans="1:14" x14ac:dyDescent="0.25">
      <c r="A229" t="s">
        <v>96</v>
      </c>
      <c r="C229">
        <f t="shared" si="21"/>
        <v>35</v>
      </c>
      <c r="D229">
        <f t="shared" si="22"/>
        <v>38</v>
      </c>
      <c r="E229" t="str">
        <f t="shared" si="23"/>
        <v xml:space="preserve"> 4.1</v>
      </c>
    </row>
    <row r="230" spans="1:14" x14ac:dyDescent="0.25">
      <c r="A230" t="s">
        <v>97</v>
      </c>
      <c r="C230">
        <f t="shared" si="21"/>
        <v>26</v>
      </c>
      <c r="D230">
        <f t="shared" si="22"/>
        <v>28</v>
      </c>
      <c r="E230" t="str">
        <f t="shared" si="23"/>
        <v xml:space="preserve"> 66</v>
      </c>
    </row>
    <row r="231" spans="1:14" x14ac:dyDescent="0.25">
      <c r="A231" t="s">
        <v>98</v>
      </c>
      <c r="C231" t="str">
        <f t="shared" si="21"/>
        <v xml:space="preserve"> </v>
      </c>
      <c r="D231">
        <f t="shared" si="22"/>
        <v>33</v>
      </c>
      <c r="E231" t="str">
        <f t="shared" si="23"/>
        <v/>
      </c>
    </row>
    <row r="232" spans="1:14" x14ac:dyDescent="0.25">
      <c r="C232" t="str">
        <f t="shared" si="21"/>
        <v xml:space="preserve"> </v>
      </c>
      <c r="D232">
        <f t="shared" si="22"/>
        <v>0</v>
      </c>
      <c r="E232" t="str">
        <f t="shared" si="23"/>
        <v/>
      </c>
    </row>
    <row r="233" spans="1:14" x14ac:dyDescent="0.25">
      <c r="A233" t="s">
        <v>181</v>
      </c>
      <c r="C233">
        <f>IFERROR(FIND("=",A233)+1," ")</f>
        <v>8</v>
      </c>
      <c r="D233">
        <f>LEN(A233)</f>
        <v>16</v>
      </c>
      <c r="E233" t="str">
        <f>IFERROR(MID(A233,C233,D233),"")</f>
        <v xml:space="preserve"> shell.py</v>
      </c>
      <c r="I233" t="str">
        <f>E233</f>
        <v xml:space="preserve"> shell.py</v>
      </c>
      <c r="J233" t="str">
        <f>E234</f>
        <v xml:space="preserve"> 37.7</v>
      </c>
      <c r="K233" t="str">
        <f>E235</f>
        <v xml:space="preserve"> 7000</v>
      </c>
      <c r="L233" t="str">
        <f>E236</f>
        <v xml:space="preserve"> 7351</v>
      </c>
      <c r="M233" t="str">
        <f>E237</f>
        <v xml:space="preserve"> 4.5</v>
      </c>
      <c r="N233" t="str">
        <f>E238</f>
        <v xml:space="preserve"> 64</v>
      </c>
    </row>
    <row r="234" spans="1:14" x14ac:dyDescent="0.25">
      <c r="A234" t="s">
        <v>182</v>
      </c>
      <c r="C234">
        <f>IFERROR(FIND("=",A234)+1," ")</f>
        <v>30</v>
      </c>
      <c r="D234">
        <f>LEN(A234)</f>
        <v>34</v>
      </c>
      <c r="E234" t="str">
        <f>IFERROR(MID(A234,C234,D234),"")</f>
        <v xml:space="preserve"> 37.7</v>
      </c>
    </row>
    <row r="235" spans="1:14" x14ac:dyDescent="0.25">
      <c r="A235" t="s">
        <v>64</v>
      </c>
      <c r="C235">
        <f t="shared" si="21"/>
        <v>21</v>
      </c>
      <c r="D235">
        <f t="shared" si="22"/>
        <v>25</v>
      </c>
      <c r="E235" t="str">
        <f t="shared" si="23"/>
        <v xml:space="preserve"> 7000</v>
      </c>
    </row>
    <row r="236" spans="1:14" x14ac:dyDescent="0.25">
      <c r="A236" t="s">
        <v>99</v>
      </c>
      <c r="C236">
        <f t="shared" si="21"/>
        <v>24</v>
      </c>
      <c r="D236">
        <f t="shared" si="22"/>
        <v>28</v>
      </c>
      <c r="E236" t="str">
        <f t="shared" si="23"/>
        <v xml:space="preserve"> 7351</v>
      </c>
    </row>
    <row r="237" spans="1:14" x14ac:dyDescent="0.25">
      <c r="A237" t="s">
        <v>100</v>
      </c>
      <c r="C237">
        <f t="shared" si="21"/>
        <v>35</v>
      </c>
      <c r="D237">
        <f t="shared" si="22"/>
        <v>38</v>
      </c>
      <c r="E237" t="str">
        <f t="shared" si="23"/>
        <v xml:space="preserve"> 4.5</v>
      </c>
    </row>
    <row r="238" spans="1:14" x14ac:dyDescent="0.25">
      <c r="A238" t="s">
        <v>62</v>
      </c>
      <c r="C238">
        <f t="shared" si="21"/>
        <v>26</v>
      </c>
      <c r="D238">
        <f t="shared" si="22"/>
        <v>28</v>
      </c>
      <c r="E238" t="str">
        <f t="shared" si="23"/>
        <v xml:space="preserve"> 64</v>
      </c>
    </row>
    <row r="239" spans="1:14" x14ac:dyDescent="0.25">
      <c r="A239" t="s">
        <v>101</v>
      </c>
      <c r="C239" t="str">
        <f t="shared" si="21"/>
        <v xml:space="preserve"> </v>
      </c>
      <c r="D239">
        <f t="shared" si="22"/>
        <v>20</v>
      </c>
      <c r="E239" t="str">
        <f t="shared" si="23"/>
        <v/>
      </c>
    </row>
    <row r="240" spans="1:14" x14ac:dyDescent="0.25">
      <c r="C240" t="str">
        <f t="shared" si="21"/>
        <v xml:space="preserve"> </v>
      </c>
      <c r="D240">
        <f t="shared" si="22"/>
        <v>0</v>
      </c>
      <c r="E240" t="str">
        <f t="shared" si="23"/>
        <v/>
      </c>
    </row>
    <row r="241" spans="1:14" x14ac:dyDescent="0.25">
      <c r="A241" t="s">
        <v>183</v>
      </c>
      <c r="C241">
        <f>IFERROR(FIND("=",A241)+1," ")</f>
        <v>8</v>
      </c>
      <c r="D241">
        <f>LEN(A241)</f>
        <v>17</v>
      </c>
      <c r="E241" t="str">
        <f>IFERROR(MID(A241,C241,D241),"")</f>
        <v xml:space="preserve"> simple.py</v>
      </c>
      <c r="I241" t="str">
        <f>E241</f>
        <v xml:space="preserve"> simple.py</v>
      </c>
      <c r="J241" t="str">
        <f>E242</f>
        <v xml:space="preserve"> 16.1</v>
      </c>
      <c r="K241" t="str">
        <f>E243</f>
        <v xml:space="preserve"> 8000</v>
      </c>
      <c r="L241" t="str">
        <f>E244</f>
        <v xml:space="preserve"> 9261</v>
      </c>
      <c r="M241" t="str">
        <f>E245</f>
        <v xml:space="preserve"> 11.4</v>
      </c>
      <c r="N241" t="str">
        <f>E246</f>
        <v xml:space="preserve"> 143</v>
      </c>
    </row>
    <row r="242" spans="1:14" x14ac:dyDescent="0.25">
      <c r="A242" t="s">
        <v>184</v>
      </c>
      <c r="C242">
        <f>IFERROR(FIND("=",A242)+1," ")</f>
        <v>31</v>
      </c>
      <c r="D242">
        <f>LEN(A242)</f>
        <v>35</v>
      </c>
      <c r="E242" t="str">
        <f>IFERROR(MID(A242,C242,D242),"")</f>
        <v xml:space="preserve"> 16.1</v>
      </c>
    </row>
    <row r="243" spans="1:14" x14ac:dyDescent="0.25">
      <c r="A243" t="s">
        <v>5</v>
      </c>
      <c r="C243">
        <f t="shared" si="21"/>
        <v>21</v>
      </c>
      <c r="D243">
        <f t="shared" si="22"/>
        <v>25</v>
      </c>
      <c r="E243" t="str">
        <f t="shared" si="23"/>
        <v xml:space="preserve"> 8000</v>
      </c>
    </row>
    <row r="244" spans="1:14" x14ac:dyDescent="0.25">
      <c r="A244" t="s">
        <v>6</v>
      </c>
      <c r="C244">
        <f t="shared" si="21"/>
        <v>24</v>
      </c>
      <c r="D244">
        <f t="shared" si="22"/>
        <v>28</v>
      </c>
      <c r="E244" t="str">
        <f t="shared" si="23"/>
        <v xml:space="preserve"> 9261</v>
      </c>
    </row>
    <row r="245" spans="1:14" x14ac:dyDescent="0.25">
      <c r="A245" t="s">
        <v>32</v>
      </c>
      <c r="C245">
        <f t="shared" si="21"/>
        <v>35</v>
      </c>
      <c r="D245">
        <f t="shared" si="22"/>
        <v>39</v>
      </c>
      <c r="E245" t="str">
        <f t="shared" si="23"/>
        <v xml:space="preserve"> 11.4</v>
      </c>
    </row>
    <row r="246" spans="1:14" x14ac:dyDescent="0.25">
      <c r="A246" t="s">
        <v>102</v>
      </c>
      <c r="C246">
        <f t="shared" si="21"/>
        <v>26</v>
      </c>
      <c r="D246">
        <f t="shared" si="22"/>
        <v>29</v>
      </c>
      <c r="E246" t="str">
        <f t="shared" si="23"/>
        <v xml:space="preserve"> 143</v>
      </c>
    </row>
    <row r="247" spans="1:14" x14ac:dyDescent="0.25">
      <c r="A247" t="s">
        <v>103</v>
      </c>
      <c r="C247" t="str">
        <f t="shared" si="21"/>
        <v xml:space="preserve"> </v>
      </c>
      <c r="D247">
        <f t="shared" si="22"/>
        <v>26</v>
      </c>
      <c r="E247" t="str">
        <f t="shared" si="23"/>
        <v/>
      </c>
    </row>
    <row r="248" spans="1:14" x14ac:dyDescent="0.25">
      <c r="C248" t="str">
        <f t="shared" si="21"/>
        <v xml:space="preserve"> </v>
      </c>
      <c r="D248">
        <f t="shared" si="22"/>
        <v>0</v>
      </c>
      <c r="E248" t="str">
        <f t="shared" si="23"/>
        <v/>
      </c>
    </row>
    <row r="249" spans="1:14" x14ac:dyDescent="0.25">
      <c r="A249" t="s">
        <v>187</v>
      </c>
      <c r="C249">
        <f>IFERROR(FIND("=",A249)+1," ")</f>
        <v>8</v>
      </c>
      <c r="D249">
        <f>LEN(A249)</f>
        <v>20</v>
      </c>
      <c r="E249" t="str">
        <f>IFERROR(MID(A249,C249,D249),"")</f>
        <v xml:space="preserve"> test_tube.py</v>
      </c>
      <c r="I249" t="str">
        <f>E249</f>
        <v xml:space="preserve"> test_tube.py</v>
      </c>
      <c r="J249" t="str">
        <f>E250</f>
        <v xml:space="preserve"> 53.2</v>
      </c>
      <c r="K249" t="str">
        <f>E251</f>
        <v xml:space="preserve"> 46400</v>
      </c>
      <c r="L249" t="str">
        <f>E252</f>
        <v xml:space="preserve"> 50519</v>
      </c>
      <c r="M249" t="str">
        <f>E253</f>
        <v xml:space="preserve"> 39.0</v>
      </c>
      <c r="N249" t="str">
        <f>E254</f>
        <v xml:space="preserve"> 84</v>
      </c>
    </row>
    <row r="250" spans="1:14" x14ac:dyDescent="0.25">
      <c r="A250" t="s">
        <v>188</v>
      </c>
      <c r="C250">
        <f>IFERROR(FIND("=",A250)+1," ")</f>
        <v>34</v>
      </c>
      <c r="D250">
        <f>LEN(A250)</f>
        <v>38</v>
      </c>
      <c r="E250" t="str">
        <f>IFERROR(MID(A250,C250,D250),"")</f>
        <v xml:space="preserve"> 53.2</v>
      </c>
    </row>
    <row r="251" spans="1:14" x14ac:dyDescent="0.25">
      <c r="A251" t="s">
        <v>104</v>
      </c>
      <c r="C251">
        <f t="shared" si="21"/>
        <v>21</v>
      </c>
      <c r="D251">
        <f t="shared" si="22"/>
        <v>26</v>
      </c>
      <c r="E251" t="str">
        <f t="shared" si="23"/>
        <v xml:space="preserve"> 46400</v>
      </c>
    </row>
    <row r="252" spans="1:14" x14ac:dyDescent="0.25">
      <c r="A252" t="s">
        <v>105</v>
      </c>
      <c r="C252">
        <f t="shared" si="21"/>
        <v>24</v>
      </c>
      <c r="D252">
        <f t="shared" si="22"/>
        <v>29</v>
      </c>
      <c r="E252" t="str">
        <f t="shared" si="23"/>
        <v xml:space="preserve"> 50519</v>
      </c>
    </row>
    <row r="253" spans="1:14" x14ac:dyDescent="0.25">
      <c r="A253" t="s">
        <v>106</v>
      </c>
      <c r="C253">
        <f t="shared" si="21"/>
        <v>35</v>
      </c>
      <c r="D253">
        <f t="shared" si="22"/>
        <v>39</v>
      </c>
      <c r="E253" t="str">
        <f t="shared" si="23"/>
        <v xml:space="preserve"> 39.0</v>
      </c>
    </row>
    <row r="254" spans="1:14" x14ac:dyDescent="0.25">
      <c r="A254" t="s">
        <v>81</v>
      </c>
      <c r="C254">
        <f t="shared" si="21"/>
        <v>26</v>
      </c>
      <c r="D254">
        <f t="shared" si="22"/>
        <v>28</v>
      </c>
      <c r="E254" t="str">
        <f t="shared" si="23"/>
        <v xml:space="preserve"> 84</v>
      </c>
    </row>
    <row r="255" spans="1:14" x14ac:dyDescent="0.25">
      <c r="A255" t="s">
        <v>107</v>
      </c>
      <c r="C255" t="str">
        <f t="shared" si="21"/>
        <v xml:space="preserve"> </v>
      </c>
      <c r="D255">
        <f t="shared" si="22"/>
        <v>24</v>
      </c>
      <c r="E255" t="str">
        <f t="shared" si="23"/>
        <v/>
      </c>
    </row>
    <row r="256" spans="1:14" x14ac:dyDescent="0.25">
      <c r="C256" t="str">
        <f t="shared" si="21"/>
        <v xml:space="preserve"> </v>
      </c>
      <c r="D256">
        <f t="shared" si="22"/>
        <v>0</v>
      </c>
      <c r="E256" t="str">
        <f t="shared" si="23"/>
        <v/>
      </c>
    </row>
    <row r="257" spans="1:14" x14ac:dyDescent="0.25">
      <c r="A257" t="s">
        <v>185</v>
      </c>
      <c r="C257">
        <f>IFERROR(FIND("=",A257)+1," ")</f>
        <v>8</v>
      </c>
      <c r="D257">
        <f>LEN(A257)</f>
        <v>15</v>
      </c>
      <c r="E257" t="str">
        <f>IFERROR(MID(A257,C257,D257),"")</f>
        <v xml:space="preserve"> tank.py</v>
      </c>
      <c r="I257" t="str">
        <f>E257</f>
        <v xml:space="preserve"> tank.py</v>
      </c>
      <c r="J257" t="str">
        <f>E258</f>
        <v xml:space="preserve"> 27.1</v>
      </c>
      <c r="K257" t="str">
        <f>E259</f>
        <v xml:space="preserve"> 3104</v>
      </c>
      <c r="L257" t="str">
        <f>E260</f>
        <v xml:space="preserve"> 3576</v>
      </c>
      <c r="M257" t="str">
        <f>E261</f>
        <v xml:space="preserve"> 4.3</v>
      </c>
      <c r="N257" t="str">
        <f>E262</f>
        <v xml:space="preserve"> 138</v>
      </c>
    </row>
    <row r="258" spans="1:14" x14ac:dyDescent="0.25">
      <c r="A258" t="s">
        <v>186</v>
      </c>
      <c r="C258">
        <f>IFERROR(FIND("=",A258)+1," ")</f>
        <v>29</v>
      </c>
      <c r="D258">
        <f>LEN(A258)</f>
        <v>33</v>
      </c>
      <c r="E258" t="str">
        <f>IFERROR(MID(A258,C258,D258),"")</f>
        <v xml:space="preserve"> 27.1</v>
      </c>
    </row>
    <row r="259" spans="1:14" x14ac:dyDescent="0.25">
      <c r="A259" t="s">
        <v>229</v>
      </c>
      <c r="C259">
        <f t="shared" ref="C259:C263" si="24">IFERROR(FIND("=",A259)+1," ")</f>
        <v>20</v>
      </c>
      <c r="D259">
        <f t="shared" ref="D259:D263" si="25">LEN(A259)</f>
        <v>24</v>
      </c>
      <c r="E259" t="str">
        <f t="shared" ref="E259:E263" si="26">IFERROR(MID(A259,C259,D259),"")</f>
        <v xml:space="preserve"> 3104</v>
      </c>
    </row>
    <row r="260" spans="1:14" x14ac:dyDescent="0.25">
      <c r="A260" t="s">
        <v>230</v>
      </c>
      <c r="C260">
        <f t="shared" si="24"/>
        <v>23</v>
      </c>
      <c r="D260">
        <f t="shared" si="25"/>
        <v>27</v>
      </c>
      <c r="E260" t="str">
        <f t="shared" si="26"/>
        <v xml:space="preserve"> 3576</v>
      </c>
    </row>
    <row r="261" spans="1:14" x14ac:dyDescent="0.25">
      <c r="A261" t="s">
        <v>231</v>
      </c>
      <c r="C261">
        <f t="shared" si="24"/>
        <v>34</v>
      </c>
      <c r="D261">
        <f t="shared" si="25"/>
        <v>37</v>
      </c>
      <c r="E261" t="str">
        <f t="shared" si="26"/>
        <v xml:space="preserve"> 4.3</v>
      </c>
    </row>
    <row r="262" spans="1:14" x14ac:dyDescent="0.25">
      <c r="A262" t="s">
        <v>232</v>
      </c>
      <c r="C262">
        <f t="shared" si="24"/>
        <v>25</v>
      </c>
      <c r="D262">
        <f t="shared" si="25"/>
        <v>28</v>
      </c>
      <c r="E262" t="str">
        <f t="shared" si="26"/>
        <v xml:space="preserve"> 138</v>
      </c>
    </row>
    <row r="263" spans="1:14" x14ac:dyDescent="0.25">
      <c r="A263" t="s">
        <v>233</v>
      </c>
      <c r="C263" t="str">
        <f t="shared" si="24"/>
        <v xml:space="preserve"> </v>
      </c>
      <c r="D263">
        <f t="shared" si="25"/>
        <v>18</v>
      </c>
      <c r="E263" t="str">
        <f t="shared" si="26"/>
        <v/>
      </c>
    </row>
    <row r="265" spans="1:14" x14ac:dyDescent="0.25">
      <c r="A265" t="s">
        <v>189</v>
      </c>
      <c r="C265">
        <f>IFERROR(FIND("=",A265)+1," ")</f>
        <v>8</v>
      </c>
      <c r="D265">
        <f>LEN(A265)</f>
        <v>16</v>
      </c>
      <c r="E265" t="str">
        <f>IFERROR(MID(A265,C265,D265),"")</f>
        <v xml:space="preserve"> torus.py</v>
      </c>
      <c r="I265" t="str">
        <f>E265</f>
        <v xml:space="preserve"> torus.py</v>
      </c>
      <c r="J265" t="str">
        <f>E266</f>
        <v xml:space="preserve"> 69.9</v>
      </c>
      <c r="K265" t="str">
        <f>E267</f>
        <v xml:space="preserve"> 12000</v>
      </c>
      <c r="L265" t="str">
        <f>E268</f>
        <v xml:space="preserve"> 12840</v>
      </c>
      <c r="M265" t="str">
        <f>E269</f>
        <v xml:space="preserve"> 9.8</v>
      </c>
      <c r="N265" t="str">
        <f>E270</f>
        <v xml:space="preserve"> 82</v>
      </c>
    </row>
    <row r="266" spans="1:14" x14ac:dyDescent="0.25">
      <c r="A266" t="s">
        <v>190</v>
      </c>
      <c r="C266">
        <f>IFERROR(FIND("=",A266)+1," ")</f>
        <v>30</v>
      </c>
      <c r="D266">
        <f>LEN(A266)</f>
        <v>34</v>
      </c>
      <c r="E266" t="str">
        <f>IFERROR(MID(A266,C266,D266),"")</f>
        <v xml:space="preserve"> 69.9</v>
      </c>
    </row>
    <row r="267" spans="1:14" x14ac:dyDescent="0.25">
      <c r="A267" t="s">
        <v>108</v>
      </c>
      <c r="C267">
        <f t="shared" si="21"/>
        <v>21</v>
      </c>
      <c r="D267">
        <f t="shared" si="22"/>
        <v>26</v>
      </c>
      <c r="E267" t="str">
        <f t="shared" si="23"/>
        <v xml:space="preserve"> 12000</v>
      </c>
    </row>
    <row r="268" spans="1:14" x14ac:dyDescent="0.25">
      <c r="A268" t="s">
        <v>109</v>
      </c>
      <c r="C268">
        <f t="shared" si="21"/>
        <v>24</v>
      </c>
      <c r="D268">
        <f t="shared" si="22"/>
        <v>29</v>
      </c>
      <c r="E268" t="str">
        <f t="shared" si="23"/>
        <v xml:space="preserve"> 12840</v>
      </c>
    </row>
    <row r="269" spans="1:14" x14ac:dyDescent="0.25">
      <c r="A269" t="s">
        <v>110</v>
      </c>
      <c r="C269">
        <f t="shared" si="21"/>
        <v>35</v>
      </c>
      <c r="D269">
        <f t="shared" si="22"/>
        <v>38</v>
      </c>
      <c r="E269" t="str">
        <f t="shared" si="23"/>
        <v xml:space="preserve"> 9.8</v>
      </c>
    </row>
    <row r="270" spans="1:14" x14ac:dyDescent="0.25">
      <c r="A270" t="s">
        <v>111</v>
      </c>
      <c r="C270">
        <f t="shared" si="21"/>
        <v>26</v>
      </c>
      <c r="D270">
        <f t="shared" si="22"/>
        <v>28</v>
      </c>
      <c r="E270" t="str">
        <f t="shared" si="23"/>
        <v xml:space="preserve"> 82</v>
      </c>
    </row>
    <row r="271" spans="1:14" x14ac:dyDescent="0.25">
      <c r="A271" t="s">
        <v>112</v>
      </c>
      <c r="C271" t="str">
        <f t="shared" si="21"/>
        <v xml:space="preserve"> </v>
      </c>
      <c r="D271">
        <f t="shared" si="22"/>
        <v>25</v>
      </c>
      <c r="E271" t="str">
        <f t="shared" si="23"/>
        <v/>
      </c>
    </row>
    <row r="272" spans="1:14" x14ac:dyDescent="0.25">
      <c r="C272" t="str">
        <f t="shared" si="21"/>
        <v xml:space="preserve"> </v>
      </c>
      <c r="D272">
        <f t="shared" si="22"/>
        <v>0</v>
      </c>
      <c r="E272" t="str">
        <f t="shared" si="23"/>
        <v/>
      </c>
    </row>
    <row r="273" spans="1:14" x14ac:dyDescent="0.25">
      <c r="A273" t="s">
        <v>191</v>
      </c>
      <c r="C273">
        <f>IFERROR(FIND("=",A273)+1," ")</f>
        <v>8</v>
      </c>
      <c r="D273">
        <f>LEN(A273)</f>
        <v>23</v>
      </c>
      <c r="E273" t="str">
        <f>IFERROR(MID(A273,C273,D273),"")</f>
        <v xml:space="preserve"> venturi_tube.py</v>
      </c>
      <c r="I273" t="str">
        <f>E273</f>
        <v xml:space="preserve"> venturi_tube.py</v>
      </c>
      <c r="J273" t="str">
        <f>E274</f>
        <v xml:space="preserve"> 54.3</v>
      </c>
      <c r="K273" t="str">
        <f>E275</f>
        <v xml:space="preserve"> 53040</v>
      </c>
      <c r="L273" t="str">
        <f>E276</f>
        <v xml:space="preserve"> 57605</v>
      </c>
      <c r="M273" t="str">
        <f>E277</f>
        <v xml:space="preserve"> 42.9</v>
      </c>
      <c r="N273" t="str">
        <f>E278</f>
        <v xml:space="preserve"> 81</v>
      </c>
    </row>
    <row r="274" spans="1:14" x14ac:dyDescent="0.25">
      <c r="A274" t="s">
        <v>192</v>
      </c>
      <c r="C274">
        <f>IFERROR(FIND("=",A274)+1," ")</f>
        <v>37</v>
      </c>
      <c r="D274">
        <f>LEN(A274)</f>
        <v>41</v>
      </c>
      <c r="E274" t="str">
        <f>IFERROR(MID(A274,C274,D274),"")</f>
        <v xml:space="preserve"> 54.3</v>
      </c>
    </row>
    <row r="275" spans="1:14" x14ac:dyDescent="0.25">
      <c r="A275" t="s">
        <v>113</v>
      </c>
      <c r="C275">
        <f t="shared" si="21"/>
        <v>21</v>
      </c>
      <c r="D275">
        <f t="shared" si="22"/>
        <v>26</v>
      </c>
      <c r="E275" t="str">
        <f t="shared" si="23"/>
        <v xml:space="preserve"> 53040</v>
      </c>
    </row>
    <row r="276" spans="1:14" x14ac:dyDescent="0.25">
      <c r="A276" t="s">
        <v>114</v>
      </c>
      <c r="C276">
        <f t="shared" si="21"/>
        <v>24</v>
      </c>
      <c r="D276">
        <f t="shared" si="22"/>
        <v>29</v>
      </c>
      <c r="E276" t="str">
        <f t="shared" si="23"/>
        <v xml:space="preserve"> 57605</v>
      </c>
    </row>
    <row r="277" spans="1:14" x14ac:dyDescent="0.25">
      <c r="A277" t="s">
        <v>115</v>
      </c>
      <c r="C277">
        <f t="shared" si="21"/>
        <v>35</v>
      </c>
      <c r="D277">
        <f t="shared" si="22"/>
        <v>39</v>
      </c>
      <c r="E277" t="str">
        <f t="shared" si="23"/>
        <v xml:space="preserve"> 42.9</v>
      </c>
    </row>
    <row r="278" spans="1:14" x14ac:dyDescent="0.25">
      <c r="A278" t="s">
        <v>116</v>
      </c>
      <c r="C278">
        <f t="shared" si="21"/>
        <v>26</v>
      </c>
      <c r="D278">
        <f t="shared" si="22"/>
        <v>28</v>
      </c>
      <c r="E278" t="str">
        <f t="shared" si="23"/>
        <v xml:space="preserve"> 81</v>
      </c>
    </row>
    <row r="279" spans="1:14" x14ac:dyDescent="0.25">
      <c r="A279" t="s">
        <v>117</v>
      </c>
      <c r="C279" t="str">
        <f t="shared" si="21"/>
        <v xml:space="preserve"> </v>
      </c>
      <c r="D279">
        <f t="shared" si="22"/>
        <v>27</v>
      </c>
      <c r="E279" t="str">
        <f t="shared" si="23"/>
        <v/>
      </c>
    </row>
    <row r="280" spans="1:14" x14ac:dyDescent="0.25">
      <c r="C280" t="str">
        <f t="shared" si="21"/>
        <v xml:space="preserve"> </v>
      </c>
      <c r="D280">
        <f t="shared" si="22"/>
        <v>0</v>
      </c>
      <c r="E280" t="str">
        <f t="shared" si="23"/>
        <v/>
      </c>
    </row>
    <row r="281" spans="1:14" x14ac:dyDescent="0.25">
      <c r="A281" t="s">
        <v>193</v>
      </c>
      <c r="C281">
        <f>IFERROR(FIND("=",A281)+1," ")</f>
        <v>8</v>
      </c>
      <c r="D281">
        <f>LEN(A281)</f>
        <v>16</v>
      </c>
      <c r="E281" t="str">
        <f>IFERROR(MID(A281,C281,D281),"")</f>
        <v xml:space="preserve"> wedge.py</v>
      </c>
      <c r="I281" t="str">
        <f>E281</f>
        <v xml:space="preserve"> wedge.py</v>
      </c>
      <c r="J281" t="str">
        <f>E282</f>
        <v xml:space="preserve"> 11.0</v>
      </c>
      <c r="K281" t="str">
        <f>E283</f>
        <v xml:space="preserve"> 1350</v>
      </c>
      <c r="L281" t="str">
        <f>E284</f>
        <v xml:space="preserve"> 3020</v>
      </c>
      <c r="M281" t="str">
        <f>E285</f>
        <v xml:space="preserve"> 1.3</v>
      </c>
      <c r="N281" t="str">
        <f>E286</f>
        <v xml:space="preserve"> 97</v>
      </c>
    </row>
    <row r="282" spans="1:14" x14ac:dyDescent="0.25">
      <c r="A282" t="s">
        <v>194</v>
      </c>
      <c r="C282">
        <f>IFERROR(FIND("=",A282)+1," ")</f>
        <v>30</v>
      </c>
      <c r="D282">
        <f>LEN(A282)</f>
        <v>34</v>
      </c>
      <c r="E282" t="str">
        <f>IFERROR(MID(A282,C282,D282),"")</f>
        <v xml:space="preserve"> 11.0</v>
      </c>
    </row>
    <row r="283" spans="1:14" x14ac:dyDescent="0.25">
      <c r="A283" t="s">
        <v>118</v>
      </c>
      <c r="C283">
        <f t="shared" si="21"/>
        <v>21</v>
      </c>
      <c r="D283">
        <f t="shared" si="22"/>
        <v>25</v>
      </c>
      <c r="E283" t="str">
        <f t="shared" si="23"/>
        <v xml:space="preserve"> 1350</v>
      </c>
    </row>
    <row r="284" spans="1:14" x14ac:dyDescent="0.25">
      <c r="A284" t="s">
        <v>119</v>
      </c>
      <c r="C284">
        <f t="shared" si="21"/>
        <v>24</v>
      </c>
      <c r="D284">
        <f t="shared" si="22"/>
        <v>28</v>
      </c>
      <c r="E284" t="str">
        <f t="shared" si="23"/>
        <v xml:space="preserve"> 3020</v>
      </c>
    </row>
    <row r="285" spans="1:14" x14ac:dyDescent="0.25">
      <c r="A285" t="s">
        <v>120</v>
      </c>
      <c r="C285">
        <f t="shared" si="21"/>
        <v>35</v>
      </c>
      <c r="D285">
        <f t="shared" si="22"/>
        <v>38</v>
      </c>
      <c r="E285" t="str">
        <f t="shared" si="23"/>
        <v xml:space="preserve"> 1.3</v>
      </c>
    </row>
    <row r="286" spans="1:14" x14ac:dyDescent="0.25">
      <c r="A286" t="s">
        <v>121</v>
      </c>
      <c r="C286">
        <f t="shared" si="21"/>
        <v>26</v>
      </c>
      <c r="D286">
        <f t="shared" si="22"/>
        <v>28</v>
      </c>
      <c r="E286" t="str">
        <f t="shared" si="23"/>
        <v xml:space="preserve"> 97</v>
      </c>
    </row>
    <row r="287" spans="1:14" x14ac:dyDescent="0.25">
      <c r="A287" t="s">
        <v>122</v>
      </c>
      <c r="C287" t="str">
        <f t="shared" si="21"/>
        <v xml:space="preserve"> </v>
      </c>
      <c r="D287">
        <f t="shared" si="22"/>
        <v>20</v>
      </c>
      <c r="E287" t="str">
        <f t="shared" si="23"/>
        <v/>
      </c>
    </row>
    <row r="288" spans="1:14" x14ac:dyDescent="0.25">
      <c r="C288" t="str">
        <f t="shared" si="21"/>
        <v xml:space="preserve"> </v>
      </c>
      <c r="D288">
        <f t="shared" si="22"/>
        <v>0</v>
      </c>
      <c r="E288" t="str">
        <f t="shared" si="23"/>
        <v/>
      </c>
    </row>
    <row r="289" spans="1:5" x14ac:dyDescent="0.25">
      <c r="A289" t="s">
        <v>195</v>
      </c>
      <c r="C289" t="str">
        <f t="shared" ref="C289:C290" si="27">IFERROR(FIND("=",A289)+1," ")</f>
        <v xml:space="preserve"> </v>
      </c>
      <c r="D289">
        <f t="shared" ref="D289:D290" si="28">LEN(A289)</f>
        <v>1</v>
      </c>
      <c r="E289" t="str">
        <f t="shared" ref="E289:E290" si="29">IFERROR(MID(A289,C289,D289),"")</f>
        <v/>
      </c>
    </row>
    <row r="290" spans="1:5" x14ac:dyDescent="0.25">
      <c r="A290" t="s">
        <v>196</v>
      </c>
      <c r="C290">
        <f t="shared" si="27"/>
        <v>34</v>
      </c>
      <c r="D290">
        <f t="shared" si="28"/>
        <v>40</v>
      </c>
      <c r="E290" t="str">
        <f t="shared" si="29"/>
        <v xml:space="preserve"> 3898.7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E4E0-F55C-4F8A-90DC-0DD78823DEF1}">
  <dimension ref="A1:J38"/>
  <sheetViews>
    <sheetView tabSelected="1" zoomScale="85" zoomScaleNormal="85" workbookViewId="0">
      <selection activeCell="S24" sqref="S24"/>
    </sheetView>
  </sheetViews>
  <sheetFormatPr defaultRowHeight="15" x14ac:dyDescent="0.25"/>
  <cols>
    <col min="2" max="2" width="15.28515625" customWidth="1"/>
    <col min="3" max="3" width="29.7109375" customWidth="1"/>
    <col min="4" max="4" width="10.140625" customWidth="1"/>
    <col min="5" max="5" width="16.42578125" customWidth="1"/>
    <col min="6" max="6" width="18.42578125" customWidth="1"/>
    <col min="7" max="7" width="27.140625" customWidth="1"/>
    <col min="8" max="8" width="16" customWidth="1"/>
    <col min="9" max="9" width="23.42578125" customWidth="1"/>
    <col min="10" max="10" width="18.140625" customWidth="1"/>
  </cols>
  <sheetData>
    <row r="1" spans="1:9" x14ac:dyDescent="0.25">
      <c r="A1" t="s">
        <v>278</v>
      </c>
      <c r="B1" t="s">
        <v>275</v>
      </c>
      <c r="C1" t="s">
        <v>273</v>
      </c>
      <c r="D1" t="s">
        <v>277</v>
      </c>
      <c r="E1" t="s">
        <v>270</v>
      </c>
      <c r="F1" t="s">
        <v>271</v>
      </c>
      <c r="G1" t="s">
        <v>272</v>
      </c>
      <c r="H1" t="s">
        <v>276</v>
      </c>
      <c r="I1" t="s">
        <v>274</v>
      </c>
    </row>
    <row r="2" spans="1:9" x14ac:dyDescent="0.25">
      <c r="B2" t="s">
        <v>253</v>
      </c>
      <c r="C2">
        <v>139.5</v>
      </c>
      <c r="D2" s="1">
        <f>C2/$A$1</f>
        <v>3.578115782183805E-2</v>
      </c>
      <c r="E2">
        <v>28625</v>
      </c>
      <c r="F2">
        <v>32558</v>
      </c>
      <c r="G2">
        <v>13.8</v>
      </c>
      <c r="H2" s="1">
        <f>G2/C2</f>
        <v>9.8924731182795697E-2</v>
      </c>
      <c r="I2">
        <v>48</v>
      </c>
    </row>
    <row r="3" spans="1:9" x14ac:dyDescent="0.25">
      <c r="B3" t="s">
        <v>245</v>
      </c>
      <c r="C3">
        <v>166.3</v>
      </c>
      <c r="D3" s="1">
        <f>C3/$A$1</f>
        <v>4.2655244055710882E-2</v>
      </c>
      <c r="E3">
        <v>33408</v>
      </c>
      <c r="F3">
        <v>36480</v>
      </c>
      <c r="G3">
        <v>16.3</v>
      </c>
      <c r="H3" s="1">
        <f>G3/C3</f>
        <v>9.8015634395670473E-2</v>
      </c>
      <c r="I3">
        <v>49</v>
      </c>
    </row>
    <row r="4" spans="1:9" x14ac:dyDescent="0.25">
      <c r="B4" t="s">
        <v>244</v>
      </c>
      <c r="C4">
        <v>44.3</v>
      </c>
      <c r="D4" s="1">
        <f>C4/$A$1</f>
        <v>1.1362761946289789E-2</v>
      </c>
      <c r="E4">
        <v>8800</v>
      </c>
      <c r="F4">
        <v>10143</v>
      </c>
      <c r="G4">
        <v>4.5999999999999996</v>
      </c>
      <c r="H4" s="1">
        <f>G4/C4</f>
        <v>0.10383747178329571</v>
      </c>
      <c r="I4">
        <v>52</v>
      </c>
    </row>
    <row r="5" spans="1:9" x14ac:dyDescent="0.25">
      <c r="B5" t="s">
        <v>247</v>
      </c>
      <c r="C5">
        <v>215.1</v>
      </c>
      <c r="D5" s="1">
        <f>C5/$A$1</f>
        <v>5.5172236899479317E-2</v>
      </c>
      <c r="E5">
        <v>44280</v>
      </c>
      <c r="F5">
        <v>46903</v>
      </c>
      <c r="G5">
        <v>22.8</v>
      </c>
      <c r="H5" s="1">
        <f>G5/C5</f>
        <v>0.10599721059972107</v>
      </c>
      <c r="I5">
        <v>52</v>
      </c>
    </row>
    <row r="6" spans="1:9" x14ac:dyDescent="0.25">
      <c r="B6" t="s">
        <v>254</v>
      </c>
      <c r="C6">
        <v>628.79999999999995</v>
      </c>
      <c r="D6" s="1">
        <f>C6/$A$1</f>
        <v>0.16128453074101623</v>
      </c>
      <c r="E6">
        <v>132840</v>
      </c>
      <c r="F6">
        <v>137683</v>
      </c>
      <c r="G6">
        <v>69.2</v>
      </c>
      <c r="H6" s="1">
        <f>G6/C6</f>
        <v>0.11005089058524174</v>
      </c>
      <c r="I6">
        <v>52</v>
      </c>
    </row>
    <row r="7" spans="1:9" x14ac:dyDescent="0.25">
      <c r="B7" t="s">
        <v>261</v>
      </c>
      <c r="C7">
        <v>18.100000000000001</v>
      </c>
      <c r="D7" s="1">
        <f>C7/$A$1</f>
        <v>4.6425731654141126E-3</v>
      </c>
      <c r="E7">
        <v>3000</v>
      </c>
      <c r="F7">
        <v>3751</v>
      </c>
      <c r="G7">
        <v>1.6</v>
      </c>
      <c r="H7" s="1">
        <f>G7/C7</f>
        <v>8.8397790055248615E-2</v>
      </c>
      <c r="I7">
        <v>53</v>
      </c>
    </row>
    <row r="8" spans="1:9" x14ac:dyDescent="0.25">
      <c r="B8" t="s">
        <v>236</v>
      </c>
      <c r="C8">
        <v>119.7</v>
      </c>
      <c r="D8" s="1">
        <f>C8/$A$1</f>
        <v>3.0702541872932004E-2</v>
      </c>
      <c r="E8">
        <v>24480</v>
      </c>
      <c r="F8">
        <v>27195</v>
      </c>
      <c r="G8">
        <v>13.4</v>
      </c>
      <c r="H8" s="1">
        <f>G8/C8</f>
        <v>0.11194653299916457</v>
      </c>
      <c r="I8">
        <v>55</v>
      </c>
    </row>
    <row r="9" spans="1:9" x14ac:dyDescent="0.25">
      <c r="B9" t="s">
        <v>251</v>
      </c>
      <c r="C9">
        <v>7.4</v>
      </c>
      <c r="D9" s="1">
        <f>C9/$A$1</f>
        <v>1.8980685869648859E-3</v>
      </c>
      <c r="E9">
        <v>7000</v>
      </c>
      <c r="F9">
        <v>8591</v>
      </c>
      <c r="G9">
        <v>3.8</v>
      </c>
      <c r="H9" s="1">
        <f>G9/C9</f>
        <v>0.51351351351351349</v>
      </c>
      <c r="I9">
        <v>55</v>
      </c>
    </row>
    <row r="10" spans="1:9" x14ac:dyDescent="0.25">
      <c r="B10" t="s">
        <v>252</v>
      </c>
      <c r="C10">
        <v>30.9</v>
      </c>
      <c r="D10" s="1">
        <f>C10/$A$1</f>
        <v>7.9257188293533742E-3</v>
      </c>
      <c r="E10">
        <v>6000</v>
      </c>
      <c r="F10">
        <v>7161</v>
      </c>
      <c r="G10">
        <v>3.3</v>
      </c>
      <c r="H10" s="1">
        <f>G10/C10</f>
        <v>0.10679611650485436</v>
      </c>
      <c r="I10">
        <v>55</v>
      </c>
    </row>
    <row r="11" spans="1:9" x14ac:dyDescent="0.25">
      <c r="B11" t="s">
        <v>237</v>
      </c>
      <c r="C11">
        <v>168.8</v>
      </c>
      <c r="D11" s="1">
        <f>C11/$A$1</f>
        <v>4.3296483443199023E-2</v>
      </c>
      <c r="E11">
        <v>33176</v>
      </c>
      <c r="F11">
        <v>36639</v>
      </c>
      <c r="G11">
        <v>18.600000000000001</v>
      </c>
      <c r="H11" s="1">
        <f>G11/C11</f>
        <v>0.11018957345971564</v>
      </c>
      <c r="I11">
        <v>56</v>
      </c>
    </row>
    <row r="12" spans="1:9" x14ac:dyDescent="0.25">
      <c r="B12" t="s">
        <v>246</v>
      </c>
      <c r="C12">
        <v>79</v>
      </c>
      <c r="D12" s="1">
        <f>C12/$A$1</f>
        <v>2.0263164644625131E-2</v>
      </c>
      <c r="E12">
        <v>118272</v>
      </c>
      <c r="F12">
        <v>126969</v>
      </c>
      <c r="G12">
        <v>67.2</v>
      </c>
      <c r="H12" s="1">
        <f>G12/C12</f>
        <v>0.85063291139240504</v>
      </c>
      <c r="I12">
        <v>57</v>
      </c>
    </row>
    <row r="13" spans="1:9" x14ac:dyDescent="0.25">
      <c r="B13" t="s">
        <v>240</v>
      </c>
      <c r="C13">
        <v>100.3</v>
      </c>
      <c r="D13" s="1">
        <f>C13/$A$1</f>
        <v>2.5726524226024061E-2</v>
      </c>
      <c r="E13">
        <v>19320</v>
      </c>
      <c r="F13">
        <v>20863</v>
      </c>
      <c r="G13">
        <v>11.4</v>
      </c>
      <c r="H13" s="1">
        <f>G13/C13</f>
        <v>0.11365902293120639</v>
      </c>
      <c r="I13">
        <v>59</v>
      </c>
    </row>
    <row r="14" spans="1:9" x14ac:dyDescent="0.25">
      <c r="B14" t="s">
        <v>239</v>
      </c>
      <c r="C14">
        <v>613.6</v>
      </c>
      <c r="D14" s="1">
        <f>C14/$A$1</f>
        <v>0.15738579526508836</v>
      </c>
      <c r="E14">
        <v>649028</v>
      </c>
      <c r="F14">
        <v>665236</v>
      </c>
      <c r="G14">
        <v>398.8</v>
      </c>
      <c r="H14" s="1">
        <f>G14/C14</f>
        <v>0.64993481095176009</v>
      </c>
      <c r="I14">
        <v>61</v>
      </c>
    </row>
    <row r="15" spans="1:9" x14ac:dyDescent="0.25">
      <c r="B15" t="s">
        <v>241</v>
      </c>
      <c r="C15">
        <v>401.7</v>
      </c>
      <c r="D15" s="1">
        <f>C15/$A$1</f>
        <v>0.10303434478159387</v>
      </c>
      <c r="E15">
        <v>37128</v>
      </c>
      <c r="F15">
        <v>39895</v>
      </c>
      <c r="G15">
        <v>23.3</v>
      </c>
      <c r="H15" s="1">
        <f>G15/C15</f>
        <v>5.8003485187951211E-2</v>
      </c>
      <c r="I15">
        <v>63</v>
      </c>
    </row>
    <row r="16" spans="1:9" x14ac:dyDescent="0.25">
      <c r="B16" t="s">
        <v>258</v>
      </c>
      <c r="C16">
        <v>8.8000000000000007</v>
      </c>
      <c r="D16" s="1">
        <f>C16/$A$1</f>
        <v>2.2571626439582427E-3</v>
      </c>
      <c r="E16">
        <v>8000</v>
      </c>
      <c r="F16">
        <v>9261</v>
      </c>
      <c r="G16">
        <v>5</v>
      </c>
      <c r="H16" s="1">
        <f>G16/C16</f>
        <v>0.56818181818181812</v>
      </c>
      <c r="I16">
        <v>63</v>
      </c>
    </row>
    <row r="17" spans="2:9" x14ac:dyDescent="0.25">
      <c r="B17" t="s">
        <v>248</v>
      </c>
      <c r="C17">
        <v>209.7</v>
      </c>
      <c r="D17" s="1">
        <f>C17/$A$1</f>
        <v>5.378715982250494E-2</v>
      </c>
      <c r="E17">
        <v>301180</v>
      </c>
      <c r="F17">
        <v>308244</v>
      </c>
      <c r="G17">
        <v>193.3</v>
      </c>
      <c r="H17" s="1">
        <f>G17/C17</f>
        <v>0.92179303767286613</v>
      </c>
      <c r="I17">
        <v>64</v>
      </c>
    </row>
    <row r="18" spans="2:9" x14ac:dyDescent="0.25">
      <c r="B18" t="s">
        <v>263</v>
      </c>
      <c r="C18">
        <v>37.700000000000003</v>
      </c>
      <c r="D18" s="1">
        <f>C18/$A$1</f>
        <v>9.6698899633211079E-3</v>
      </c>
      <c r="E18">
        <v>7000</v>
      </c>
      <c r="F18">
        <v>7351</v>
      </c>
      <c r="G18">
        <v>4.5</v>
      </c>
      <c r="H18" s="1">
        <f>G18/C18</f>
        <v>0.11936339522546419</v>
      </c>
      <c r="I18">
        <v>64</v>
      </c>
    </row>
    <row r="19" spans="2:9" x14ac:dyDescent="0.25">
      <c r="B19" t="s">
        <v>262</v>
      </c>
      <c r="C19">
        <v>37.4</v>
      </c>
      <c r="D19" s="1">
        <f>C19/$A$1</f>
        <v>9.592941236822531E-3</v>
      </c>
      <c r="E19">
        <v>6240</v>
      </c>
      <c r="F19">
        <v>7392</v>
      </c>
      <c r="G19">
        <v>4.0999999999999996</v>
      </c>
      <c r="H19" s="1">
        <f>G19/C19</f>
        <v>0.10962566844919786</v>
      </c>
      <c r="I19">
        <v>66</v>
      </c>
    </row>
    <row r="20" spans="2:9" x14ac:dyDescent="0.25">
      <c r="B20" t="s">
        <v>242</v>
      </c>
      <c r="C20">
        <v>318.8</v>
      </c>
      <c r="D20" s="1">
        <f>C20/$A$1</f>
        <v>8.1770846692487242E-2</v>
      </c>
      <c r="E20">
        <v>41496</v>
      </c>
      <c r="F20">
        <v>44319</v>
      </c>
      <c r="G20">
        <v>28.4</v>
      </c>
      <c r="H20" s="1">
        <f>G20/C20</f>
        <v>8.9084065244667499E-2</v>
      </c>
      <c r="I20">
        <v>69</v>
      </c>
    </row>
    <row r="21" spans="2:9" x14ac:dyDescent="0.25">
      <c r="B21" t="s">
        <v>255</v>
      </c>
      <c r="C21">
        <v>31.1</v>
      </c>
      <c r="D21" s="1">
        <f>C21/$A$1</f>
        <v>7.9770179803524254E-3</v>
      </c>
      <c r="E21">
        <v>5760</v>
      </c>
      <c r="F21">
        <v>6699</v>
      </c>
      <c r="G21">
        <v>4</v>
      </c>
      <c r="H21" s="1">
        <f>G21/C21</f>
        <v>0.12861736334405144</v>
      </c>
      <c r="I21">
        <v>69</v>
      </c>
    </row>
    <row r="22" spans="2:9" x14ac:dyDescent="0.25">
      <c r="B22" t="s">
        <v>243</v>
      </c>
      <c r="C22">
        <v>45.6</v>
      </c>
      <c r="D22" s="1">
        <f>C22/$A$1</f>
        <v>1.1696206427783622E-2</v>
      </c>
      <c r="E22">
        <v>8000</v>
      </c>
      <c r="F22">
        <v>9086</v>
      </c>
      <c r="G22">
        <v>6</v>
      </c>
      <c r="H22" s="1">
        <f>G22/C22</f>
        <v>0.13157894736842105</v>
      </c>
      <c r="I22">
        <v>74</v>
      </c>
    </row>
    <row r="23" spans="2:9" x14ac:dyDescent="0.25">
      <c r="B23" t="s">
        <v>235</v>
      </c>
      <c r="C23">
        <v>9.6</v>
      </c>
      <c r="D23" s="1">
        <f>C23/$A$1</f>
        <v>2.4623592479544464E-3</v>
      </c>
      <c r="E23">
        <v>8000</v>
      </c>
      <c r="F23">
        <v>9261</v>
      </c>
      <c r="G23">
        <v>6.1</v>
      </c>
      <c r="H23" s="1">
        <f>G23/C23</f>
        <v>0.63541666666666663</v>
      </c>
      <c r="I23">
        <v>76</v>
      </c>
    </row>
    <row r="24" spans="2:9" x14ac:dyDescent="0.25">
      <c r="B24" t="s">
        <v>268</v>
      </c>
      <c r="C24">
        <v>54.3</v>
      </c>
      <c r="D24" s="1">
        <f>C24/$A$1</f>
        <v>1.3927719496242337E-2</v>
      </c>
      <c r="E24">
        <v>53040</v>
      </c>
      <c r="F24">
        <v>57605</v>
      </c>
      <c r="G24">
        <v>42.9</v>
      </c>
      <c r="H24" s="1">
        <f>G24/C24</f>
        <v>0.79005524861878451</v>
      </c>
      <c r="I24">
        <v>81</v>
      </c>
    </row>
    <row r="25" spans="2:9" x14ac:dyDescent="0.25">
      <c r="B25" t="s">
        <v>249</v>
      </c>
      <c r="C25">
        <v>26.7</v>
      </c>
      <c r="D25" s="1">
        <f>C25/$A$1</f>
        <v>6.8484366583733041E-3</v>
      </c>
      <c r="E25">
        <v>4320</v>
      </c>
      <c r="F25">
        <v>4839</v>
      </c>
      <c r="G25">
        <v>3.6</v>
      </c>
      <c r="H25" s="1">
        <f>G25/C25</f>
        <v>0.1348314606741573</v>
      </c>
      <c r="I25">
        <v>82</v>
      </c>
    </row>
    <row r="26" spans="2:9" x14ac:dyDescent="0.25">
      <c r="B26" t="s">
        <v>267</v>
      </c>
      <c r="C26">
        <v>69.900000000000006</v>
      </c>
      <c r="D26" s="1">
        <f>C26/$A$1</f>
        <v>1.7929053274168313E-2</v>
      </c>
      <c r="E26">
        <v>12000</v>
      </c>
      <c r="F26">
        <v>12840</v>
      </c>
      <c r="G26">
        <v>9.8000000000000007</v>
      </c>
      <c r="H26" s="1">
        <f>G26/C26</f>
        <v>0.1402002861230329</v>
      </c>
      <c r="I26">
        <v>82</v>
      </c>
    </row>
    <row r="27" spans="2:9" x14ac:dyDescent="0.25">
      <c r="B27" t="s">
        <v>259</v>
      </c>
      <c r="C27">
        <v>44.2</v>
      </c>
      <c r="D27" s="1">
        <f>C27/$A$1</f>
        <v>1.1337112370790265E-2</v>
      </c>
      <c r="E27">
        <v>8000</v>
      </c>
      <c r="F27">
        <v>9261</v>
      </c>
      <c r="G27">
        <v>6.6</v>
      </c>
      <c r="H27" s="1">
        <f>G27/C27</f>
        <v>0.14932126696832576</v>
      </c>
      <c r="I27">
        <v>83</v>
      </c>
    </row>
    <row r="28" spans="2:9" x14ac:dyDescent="0.25">
      <c r="B28" t="s">
        <v>256</v>
      </c>
      <c r="C28">
        <v>39.200000000000003</v>
      </c>
      <c r="D28" s="1">
        <f>C28/$A$1</f>
        <v>1.005463359581399E-2</v>
      </c>
      <c r="E28">
        <v>36480</v>
      </c>
      <c r="F28">
        <v>38876</v>
      </c>
      <c r="G28">
        <v>30.7</v>
      </c>
      <c r="H28" s="1">
        <f>G28/C28</f>
        <v>0.78316326530612235</v>
      </c>
      <c r="I28">
        <v>84</v>
      </c>
    </row>
    <row r="29" spans="2:9" x14ac:dyDescent="0.25">
      <c r="B29" t="s">
        <v>265</v>
      </c>
      <c r="C29">
        <v>53.2</v>
      </c>
      <c r="D29" s="1">
        <f>C29/$A$1</f>
        <v>1.3645574165747559E-2</v>
      </c>
      <c r="E29">
        <v>46400</v>
      </c>
      <c r="F29">
        <v>50519</v>
      </c>
      <c r="G29">
        <v>39</v>
      </c>
      <c r="H29" s="1">
        <f>G29/C29</f>
        <v>0.73308270676691722</v>
      </c>
      <c r="I29">
        <v>84</v>
      </c>
    </row>
    <row r="30" spans="2:9" x14ac:dyDescent="0.25">
      <c r="B30" t="s">
        <v>269</v>
      </c>
      <c r="C30">
        <v>11</v>
      </c>
      <c r="D30" s="1">
        <f>C30/$A$1</f>
        <v>2.8214533049478034E-3</v>
      </c>
      <c r="E30">
        <v>1350</v>
      </c>
      <c r="F30">
        <v>3020</v>
      </c>
      <c r="G30">
        <v>1.3</v>
      </c>
      <c r="H30" s="1">
        <f>G30/C30</f>
        <v>0.11818181818181818</v>
      </c>
      <c r="I30">
        <v>97</v>
      </c>
    </row>
    <row r="31" spans="2:9" x14ac:dyDescent="0.25">
      <c r="B31" t="s">
        <v>260</v>
      </c>
      <c r="C31">
        <v>12.2</v>
      </c>
      <c r="D31" s="1">
        <f>C31/$A$1</f>
        <v>3.1292482109421087E-3</v>
      </c>
      <c r="E31">
        <v>8000</v>
      </c>
      <c r="F31">
        <v>9261</v>
      </c>
      <c r="G31">
        <v>8.6</v>
      </c>
      <c r="H31" s="1">
        <f>G31/C31</f>
        <v>0.70491803278688525</v>
      </c>
      <c r="I31">
        <v>107</v>
      </c>
    </row>
    <row r="32" spans="2:9" x14ac:dyDescent="0.25">
      <c r="B32" t="s">
        <v>257</v>
      </c>
      <c r="C32">
        <v>46</v>
      </c>
      <c r="D32" s="1">
        <f>C32/$A$1</f>
        <v>1.1798804729781722E-2</v>
      </c>
      <c r="E32">
        <v>8000</v>
      </c>
      <c r="F32">
        <v>9261</v>
      </c>
      <c r="G32">
        <v>9</v>
      </c>
      <c r="H32" s="1">
        <f>G32/C32</f>
        <v>0.19565217391304349</v>
      </c>
      <c r="I32">
        <v>113</v>
      </c>
    </row>
    <row r="33" spans="2:10" x14ac:dyDescent="0.25">
      <c r="B33" t="s">
        <v>234</v>
      </c>
      <c r="C33">
        <v>22.9</v>
      </c>
      <c r="D33" s="1">
        <f>C33/$A$1</f>
        <v>5.8737527893913356E-3</v>
      </c>
      <c r="E33">
        <v>3697</v>
      </c>
      <c r="F33">
        <v>7608</v>
      </c>
      <c r="G33">
        <v>4.4000000000000004</v>
      </c>
      <c r="H33" s="1">
        <f>G33/C33</f>
        <v>0.19213973799126641</v>
      </c>
      <c r="I33">
        <v>120</v>
      </c>
    </row>
    <row r="34" spans="2:10" x14ac:dyDescent="0.25">
      <c r="B34" t="s">
        <v>238</v>
      </c>
      <c r="C34">
        <v>24.4</v>
      </c>
      <c r="D34" s="1">
        <f>C34/$A$1</f>
        <v>6.2584964218842173E-3</v>
      </c>
      <c r="E34">
        <v>3000</v>
      </c>
      <c r="F34">
        <v>3751</v>
      </c>
      <c r="G34">
        <v>3.9</v>
      </c>
      <c r="H34" s="1">
        <f>G34/C34</f>
        <v>0.1598360655737705</v>
      </c>
      <c r="I34">
        <v>131</v>
      </c>
    </row>
    <row r="35" spans="2:10" x14ac:dyDescent="0.25">
      <c r="B35" t="s">
        <v>266</v>
      </c>
      <c r="C35">
        <v>27.1</v>
      </c>
      <c r="D35" s="1">
        <f>C35/$A$1</f>
        <v>6.9510349603714066E-3</v>
      </c>
      <c r="E35">
        <v>3104</v>
      </c>
      <c r="F35">
        <v>3576</v>
      </c>
      <c r="G35">
        <v>4.3</v>
      </c>
      <c r="H35" s="1">
        <f>G35/C35</f>
        <v>0.15867158671586715</v>
      </c>
      <c r="I35">
        <v>138</v>
      </c>
    </row>
    <row r="36" spans="2:10" x14ac:dyDescent="0.25">
      <c r="B36" t="s">
        <v>264</v>
      </c>
      <c r="C36">
        <v>16.100000000000001</v>
      </c>
      <c r="D36" s="1">
        <f>C36/$A$1</f>
        <v>4.1295816554236036E-3</v>
      </c>
      <c r="E36">
        <v>8000</v>
      </c>
      <c r="F36">
        <v>9261</v>
      </c>
      <c r="G36">
        <v>11.4</v>
      </c>
      <c r="H36" s="1">
        <f>G36/C36</f>
        <v>0.70807453416149069</v>
      </c>
      <c r="I36">
        <v>143</v>
      </c>
    </row>
    <row r="37" spans="2:10" x14ac:dyDescent="0.25">
      <c r="B37" t="s">
        <v>250</v>
      </c>
      <c r="C37">
        <v>19.2</v>
      </c>
      <c r="D37" s="1">
        <f>C37/$A$1</f>
        <v>4.9247184959088927E-3</v>
      </c>
      <c r="E37">
        <v>2424</v>
      </c>
      <c r="F37">
        <v>5082</v>
      </c>
      <c r="G37">
        <v>4</v>
      </c>
      <c r="H37" s="1">
        <f>G37/C37</f>
        <v>0.20833333333333334</v>
      </c>
      <c r="I37">
        <v>163</v>
      </c>
    </row>
    <row r="38" spans="2:10" x14ac:dyDescent="0.25">
      <c r="J38">
        <f>AVERAGE(I2:I37)</f>
        <v>78.333333333333329</v>
      </c>
    </row>
  </sheetData>
  <sortState xmlns:xlrd2="http://schemas.microsoft.com/office/spreadsheetml/2017/richdata2" ref="A2:I37">
    <sortCondition ref="I2:I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Sandford</dc:creator>
  <cp:lastModifiedBy>Malcolm Sandford</cp:lastModifiedBy>
  <dcterms:created xsi:type="dcterms:W3CDTF">2024-03-01T11:03:47Z</dcterms:created>
  <dcterms:modified xsi:type="dcterms:W3CDTF">2024-03-01T12:15:03Z</dcterms:modified>
</cp:coreProperties>
</file>