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GM/data_2023/"/>
    </mc:Choice>
  </mc:AlternateContent>
  <xr:revisionPtr revIDLastSave="0" documentId="13_ncr:1_{35F865CB-9A7F-E949-A335-0D0B426A9E1D}" xr6:coauthVersionLast="47" xr6:coauthVersionMax="47" xr10:uidLastSave="{00000000-0000-0000-0000-000000000000}"/>
  <bookViews>
    <workbookView xWindow="17400" yWindow="760" windowWidth="17160" windowHeight="20100" tabRatio="692" activeTab="2" xr2:uid="{00000000-000D-0000-FFFF-FFFF00000000}"/>
  </bookViews>
  <sheets>
    <sheet name="Other Assumptions" sheetId="3" r:id="rId1"/>
    <sheet name="Nodes" sheetId="9" r:id="rId2"/>
    <sheet name="Arcs" sheetId="2" r:id="rId3"/>
    <sheet name="Storages" sheetId="7" r:id="rId4"/>
    <sheet name="Vessel Distances" sheetId="8" r:id="rId5"/>
    <sheet name="Sales Restrictions" sheetId="12" r:id="rId6"/>
    <sheet name="General Market Power" sheetId="5" r:id="rId7"/>
    <sheet name="Specific Market Power" sheetId="6" r:id="rId8"/>
    <sheet name="Seasons" sheetId="10" r:id="rId9"/>
    <sheet name="Resource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9" i="2" l="1"/>
  <c r="I135" i="2"/>
  <c r="J135" i="2"/>
  <c r="K135" i="2"/>
  <c r="L135" i="2"/>
  <c r="M135" i="2"/>
  <c r="N135" i="2"/>
  <c r="O135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C75" i="2" l="1"/>
  <c r="C81" i="2"/>
  <c r="C80" i="2"/>
  <c r="C41" i="2"/>
  <c r="C40" i="2"/>
  <c r="B4" i="2"/>
  <c r="C77" i="2"/>
  <c r="C76" i="2"/>
  <c r="A40" i="2" l="1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3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2" i="2"/>
  <c r="C42" i="2" l="1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8" i="2"/>
  <c r="C79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39" i="2"/>
  <c r="B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2" i="2"/>
  <c r="AK35" i="8" l="1"/>
  <c r="AK34" i="8"/>
  <c r="AK33" i="8"/>
  <c r="AK32" i="8"/>
  <c r="AK31" i="8"/>
  <c r="AK30" i="8"/>
  <c r="AK29" i="8"/>
  <c r="AK28" i="8"/>
  <c r="AK27" i="8"/>
  <c r="AK26" i="8"/>
  <c r="AK25" i="8"/>
  <c r="AK24" i="8"/>
  <c r="AK23" i="8"/>
  <c r="AK22" i="8"/>
  <c r="AK21" i="8"/>
  <c r="AK20" i="8"/>
  <c r="AK19" i="8"/>
  <c r="AK18" i="8"/>
  <c r="AK17" i="8"/>
  <c r="AK16" i="8"/>
  <c r="AK15" i="8"/>
  <c r="AK14" i="8"/>
  <c r="AK13" i="8"/>
  <c r="AK12" i="8"/>
  <c r="AK11" i="8"/>
  <c r="AK10" i="8"/>
  <c r="AK9" i="8"/>
  <c r="AK8" i="8"/>
  <c r="AK7" i="8"/>
  <c r="AK6" i="8"/>
  <c r="AK5" i="8"/>
  <c r="AK4" i="8"/>
  <c r="AK3" i="8"/>
  <c r="AK2" i="8"/>
  <c r="A32" i="7"/>
  <c r="A274" i="7"/>
  <c r="A153" i="7"/>
  <c r="A30" i="7"/>
  <c r="A272" i="7"/>
  <c r="A151" i="7"/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1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2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3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</calcChain>
</file>

<file path=xl/sharedStrings.xml><?xml version="1.0" encoding="utf-8"?>
<sst xmlns="http://schemas.openxmlformats.org/spreadsheetml/2006/main" count="3573" uniqueCount="646">
  <si>
    <t>JPN</t>
  </si>
  <si>
    <t>KOR</t>
  </si>
  <si>
    <t>CHN_SE</t>
  </si>
  <si>
    <t>ESP</t>
  </si>
  <si>
    <t>CHN_NE</t>
  </si>
  <si>
    <t>PRT</t>
  </si>
  <si>
    <t>BEL</t>
  </si>
  <si>
    <t>LTU</t>
  </si>
  <si>
    <t>DEU</t>
  </si>
  <si>
    <t>USA_7</t>
  </si>
  <si>
    <t>USA_6</t>
  </si>
  <si>
    <t>FRA</t>
  </si>
  <si>
    <t>GBR</t>
  </si>
  <si>
    <t>BLR</t>
  </si>
  <si>
    <t>NLD</t>
  </si>
  <si>
    <t>POL</t>
  </si>
  <si>
    <t>DNK</t>
  </si>
  <si>
    <t>CAN_W</t>
  </si>
  <si>
    <t>CAN_E</t>
  </si>
  <si>
    <t>CZE</t>
  </si>
  <si>
    <t>SWE</t>
  </si>
  <si>
    <t>RUS_VU</t>
  </si>
  <si>
    <t>USA_3</t>
  </si>
  <si>
    <t>UKR</t>
  </si>
  <si>
    <t>RUS_W</t>
  </si>
  <si>
    <t>ITA</t>
  </si>
  <si>
    <t>USA_2</t>
  </si>
  <si>
    <t>USA_8</t>
  </si>
  <si>
    <t>USA_9</t>
  </si>
  <si>
    <t>AUT</t>
  </si>
  <si>
    <t>USA_5</t>
  </si>
  <si>
    <t>IRN</t>
  </si>
  <si>
    <t>USA_4</t>
  </si>
  <si>
    <t>HUN</t>
  </si>
  <si>
    <t>UZB</t>
  </si>
  <si>
    <t>AUS</t>
  </si>
  <si>
    <t>AZE</t>
  </si>
  <si>
    <t>KAZ</t>
  </si>
  <si>
    <t>SVK</t>
  </si>
  <si>
    <t>ARE</t>
  </si>
  <si>
    <t>TUR</t>
  </si>
  <si>
    <t>LVA</t>
  </si>
  <si>
    <t>USA_AK</t>
  </si>
  <si>
    <t>BGR</t>
  </si>
  <si>
    <t>HRV</t>
  </si>
  <si>
    <t>SRB</t>
  </si>
  <si>
    <t>IRL</t>
  </si>
  <si>
    <t>ARG</t>
  </si>
  <si>
    <t>Type</t>
  </si>
  <si>
    <t>Arc</t>
  </si>
  <si>
    <t>Start</t>
  </si>
  <si>
    <t>End</t>
  </si>
  <si>
    <t>ALB</t>
  </si>
  <si>
    <t>Pipeline</t>
  </si>
  <si>
    <t>SVN</t>
  </si>
  <si>
    <t>GRC</t>
  </si>
  <si>
    <t>CHE</t>
  </si>
  <si>
    <t>EST</t>
  </si>
  <si>
    <t>FIN</t>
  </si>
  <si>
    <t>NOR</t>
  </si>
  <si>
    <t>DZA</t>
  </si>
  <si>
    <t>LBY</t>
  </si>
  <si>
    <t>TUN</t>
  </si>
  <si>
    <t>EGY</t>
  </si>
  <si>
    <t>MOZ</t>
  </si>
  <si>
    <t>ZAF</t>
  </si>
  <si>
    <t>NGA</t>
  </si>
  <si>
    <t>CHN_W</t>
  </si>
  <si>
    <t>TKM</t>
  </si>
  <si>
    <t>PAK</t>
  </si>
  <si>
    <t>RUS_E</t>
  </si>
  <si>
    <t>USA_1</t>
  </si>
  <si>
    <t>MEX</t>
  </si>
  <si>
    <t>BRA</t>
  </si>
  <si>
    <t>CHL</t>
  </si>
  <si>
    <t>BOL</t>
  </si>
  <si>
    <t>COL</t>
  </si>
  <si>
    <t>VEN</t>
  </si>
  <si>
    <t>TTO</t>
  </si>
  <si>
    <t>OMN</t>
  </si>
  <si>
    <t>IRQ</t>
  </si>
  <si>
    <t>KWT</t>
  </si>
  <si>
    <t>IND_W</t>
  </si>
  <si>
    <t>SAU</t>
  </si>
  <si>
    <t>QAT</t>
  </si>
  <si>
    <t>CHN_N</t>
  </si>
  <si>
    <t>CHN_SW</t>
  </si>
  <si>
    <t>CHN_E</t>
  </si>
  <si>
    <t>MMR</t>
  </si>
  <si>
    <t>IND_E</t>
  </si>
  <si>
    <t>BGD</t>
  </si>
  <si>
    <t>THA</t>
  </si>
  <si>
    <t>IND_S</t>
  </si>
  <si>
    <t>IND_N</t>
  </si>
  <si>
    <t>IDN</t>
  </si>
  <si>
    <t>MYS</t>
  </si>
  <si>
    <t>SGP</t>
  </si>
  <si>
    <t>AGO</t>
  </si>
  <si>
    <t>LAGO</t>
  </si>
  <si>
    <t>Liquefaction</t>
  </si>
  <si>
    <t>LDZA</t>
  </si>
  <si>
    <t>LEGY</t>
  </si>
  <si>
    <t>GNQ</t>
  </si>
  <si>
    <t>LGNQ</t>
  </si>
  <si>
    <t>LLBY</t>
  </si>
  <si>
    <t>LMOZ</t>
  </si>
  <si>
    <t>LNGA</t>
  </si>
  <si>
    <t>TZA</t>
  </si>
  <si>
    <t>LTZA</t>
  </si>
  <si>
    <t>LAUS</t>
  </si>
  <si>
    <t>LIDN</t>
  </si>
  <si>
    <t>LMYS</t>
  </si>
  <si>
    <t>PNG</t>
  </si>
  <si>
    <t>LPNG</t>
  </si>
  <si>
    <t>CYP</t>
  </si>
  <si>
    <t>LCYP</t>
  </si>
  <si>
    <t>LNOR</t>
  </si>
  <si>
    <t>LARE</t>
  </si>
  <si>
    <t>BRN</t>
  </si>
  <si>
    <t>LBRN</t>
  </si>
  <si>
    <t>LIRN</t>
  </si>
  <si>
    <t>LQAT</t>
  </si>
  <si>
    <t>YEM</t>
  </si>
  <si>
    <t>LYEM</t>
  </si>
  <si>
    <t>LCAN_E</t>
  </si>
  <si>
    <t>LCAN_W</t>
  </si>
  <si>
    <t>LUSA_5</t>
  </si>
  <si>
    <t>LUSA_7</t>
  </si>
  <si>
    <t>LUSA_AK</t>
  </si>
  <si>
    <t>RUS_S</t>
  </si>
  <si>
    <t>LRUS_S</t>
  </si>
  <si>
    <t>LRUS_W</t>
  </si>
  <si>
    <t>PER</t>
  </si>
  <si>
    <t>LPER</t>
  </si>
  <si>
    <t>LTTO</t>
  </si>
  <si>
    <t>REGY</t>
  </si>
  <si>
    <t>Regasification</t>
  </si>
  <si>
    <t>RBGD</t>
  </si>
  <si>
    <t>RCHN_E</t>
  </si>
  <si>
    <t>RCHN_NE</t>
  </si>
  <si>
    <t>RCHN_SE</t>
  </si>
  <si>
    <t>RIND_S</t>
  </si>
  <si>
    <t>RIND_W</t>
  </si>
  <si>
    <t>RIDN</t>
  </si>
  <si>
    <t>RJPN</t>
  </si>
  <si>
    <t>RKOR</t>
  </si>
  <si>
    <t>RMYS</t>
  </si>
  <si>
    <t>RPAK</t>
  </si>
  <si>
    <t>RPHL</t>
  </si>
  <si>
    <t>PHL</t>
  </si>
  <si>
    <t>RSGP</t>
  </si>
  <si>
    <t>RTHA</t>
  </si>
  <si>
    <t>RTWN</t>
  </si>
  <si>
    <t>TWN</t>
  </si>
  <si>
    <t>RVNM</t>
  </si>
  <si>
    <t>VNM</t>
  </si>
  <si>
    <t>RBEL</t>
  </si>
  <si>
    <t>RBRA</t>
  </si>
  <si>
    <t>RESP_A</t>
  </si>
  <si>
    <t>RESP_M</t>
  </si>
  <si>
    <t>RESP_S</t>
  </si>
  <si>
    <t>REST</t>
  </si>
  <si>
    <t>RFIN</t>
  </si>
  <si>
    <t>RFRA_M</t>
  </si>
  <si>
    <t>RFRA_A</t>
  </si>
  <si>
    <t>RGBR</t>
  </si>
  <si>
    <t>RGRC</t>
  </si>
  <si>
    <t>RHRV</t>
  </si>
  <si>
    <t>RIRL</t>
  </si>
  <si>
    <t>RITA</t>
  </si>
  <si>
    <t>RLTU</t>
  </si>
  <si>
    <t>RNLD</t>
  </si>
  <si>
    <t>RPOL</t>
  </si>
  <si>
    <t>RPRT</t>
  </si>
  <si>
    <t>RSWE</t>
  </si>
  <si>
    <t>RTUR</t>
  </si>
  <si>
    <t>RARE</t>
  </si>
  <si>
    <t>RBHR</t>
  </si>
  <si>
    <t>BHR</t>
  </si>
  <si>
    <t>RISR</t>
  </si>
  <si>
    <t>ISR</t>
  </si>
  <si>
    <t>RKWT</t>
  </si>
  <si>
    <t>RMEX_A</t>
  </si>
  <si>
    <t>RMEX_P</t>
  </si>
  <si>
    <t>RUSA_1</t>
  </si>
  <si>
    <t>RUKR</t>
  </si>
  <si>
    <t>RARG</t>
  </si>
  <si>
    <t>RCOL</t>
  </si>
  <si>
    <t>RCHL</t>
  </si>
  <si>
    <t>Offshore Part  (1000 km)</t>
  </si>
  <si>
    <t>Length (1000 km)</t>
  </si>
  <si>
    <t>2020 Capacity (bcma)</t>
  </si>
  <si>
    <t>2025 Capacity (bcma)</t>
  </si>
  <si>
    <t>2030 Capacity (bcma)</t>
  </si>
  <si>
    <t>2035 Capacity (bcma)</t>
  </si>
  <si>
    <t>2040 Capacity (bcma)</t>
  </si>
  <si>
    <t>2045 Capacity (bcma)</t>
  </si>
  <si>
    <t>2050 Capacity (bcma)</t>
  </si>
  <si>
    <t>2055 Capacity (bcma)</t>
  </si>
  <si>
    <t>2060 Capacity (bcma)</t>
  </si>
  <si>
    <t>Calibrated Usage Cost</t>
  </si>
  <si>
    <t>Calibrated Investment Cost</t>
  </si>
  <si>
    <t>Maximum Expansion First Period</t>
  </si>
  <si>
    <t>Maximum Expansion Second Period</t>
  </si>
  <si>
    <t>Maximum Expansion Other Periods</t>
  </si>
  <si>
    <t>Overview</t>
  </si>
  <si>
    <t>DistCutOff</t>
  </si>
  <si>
    <t>YearStep</t>
  </si>
  <si>
    <t>L</t>
  </si>
  <si>
    <t>H</t>
  </si>
  <si>
    <t>P</t>
  </si>
  <si>
    <t>BaseFeeLiq  
EUR/kcm</t>
  </si>
  <si>
    <t>EUR/kcm 
per 1000 km</t>
  </si>
  <si>
    <t>BaseFeeReg  
EUR/kcm</t>
  </si>
  <si>
    <t>BaseFeeShip  
EUR/kcm per 1000 sea miles</t>
  </si>
  <si>
    <t xml:space="preserve">Base Liquefaction investment 
EUR/Mcm/d </t>
  </si>
  <si>
    <t xml:space="preserve">Base Regasification investment costs 
kEUR/Mcm/d </t>
  </si>
  <si>
    <t>Base Pipeline investment costs 
kEUR/Mcm/1000 km</t>
  </si>
  <si>
    <t>Multiplication factor 
for offshore pipeline investment</t>
  </si>
  <si>
    <t>BaseLossLiq 
fraction lost</t>
  </si>
  <si>
    <t>Fraction lost 
per 1000 km</t>
  </si>
  <si>
    <t>BaseLossReg
 fraction lost</t>
  </si>
  <si>
    <t>BaseLossShip 
fraction lost per 1000 sea miles</t>
  </si>
  <si>
    <t xml:space="preserve">Cut off 
for LNG shipping option in 1000 sea miles. </t>
  </si>
  <si>
    <t>Number of years 
between to stages</t>
  </si>
  <si>
    <t>Number of days 
in six months</t>
  </si>
  <si>
    <t>Number of days 
in four months</t>
  </si>
  <si>
    <t>Number of days 
in two months</t>
  </si>
  <si>
    <t>Base investment cost storage extraction 
kEUR/Mcm/d</t>
  </si>
  <si>
    <t>Base investment cost storage working gas 
kEUR/Mcm</t>
  </si>
  <si>
    <t>Cost inflator</t>
  </si>
  <si>
    <t>Price inflator</t>
  </si>
  <si>
    <t>Nominal</t>
  </si>
  <si>
    <t>Low Value</t>
  </si>
  <si>
    <t>High Value</t>
  </si>
  <si>
    <t>Description, see data 
documentation</t>
  </si>
  <si>
    <t>Value</t>
  </si>
  <si>
    <t>CHN</t>
  </si>
  <si>
    <t>RUS</t>
  </si>
  <si>
    <t>Domestic</t>
  </si>
  <si>
    <t>Export</t>
  </si>
  <si>
    <t>Moderation Factor</t>
  </si>
  <si>
    <t>Minium Market Power Ratio</t>
  </si>
  <si>
    <t>Trader</t>
  </si>
  <si>
    <t>Node</t>
  </si>
  <si>
    <t>LNGS</t>
  </si>
  <si>
    <t>PEAK</t>
  </si>
  <si>
    <t>USA</t>
  </si>
  <si>
    <t>CAN</t>
  </si>
  <si>
    <t>SEAS</t>
  </si>
  <si>
    <t>NZL</t>
  </si>
  <si>
    <t>Country</t>
  </si>
  <si>
    <t>Loss</t>
  </si>
  <si>
    <t>OPEX (USD/kcm)</t>
  </si>
  <si>
    <t>Working Gas Calibration Factor</t>
  </si>
  <si>
    <t>Extraction Calibration Factor</t>
  </si>
  <si>
    <t>Working Gas Capacity 2020</t>
  </si>
  <si>
    <t>Working Gas Capacity 2025</t>
  </si>
  <si>
    <t>Working Gas Capacity 2030</t>
  </si>
  <si>
    <t>Working Gas Capacity 2035</t>
  </si>
  <si>
    <t>Working Gas Capacity 2040</t>
  </si>
  <si>
    <t>Working Gas Capacity 2045</t>
  </si>
  <si>
    <t>Working Gas Capacity 2050</t>
  </si>
  <si>
    <t>Working Gas Capacity 2055</t>
  </si>
  <si>
    <t>Working Gas Capacity 2060</t>
  </si>
  <si>
    <t>Working Gas Capacity Expansion Limit</t>
  </si>
  <si>
    <t>Extraction Capacity 2020</t>
  </si>
  <si>
    <t>Extraction Capacity 2025</t>
  </si>
  <si>
    <t>Extraction Capacity 2030</t>
  </si>
  <si>
    <t>Extraction Capacity 2035</t>
  </si>
  <si>
    <t>Extraction Capacity 2040</t>
  </si>
  <si>
    <t>Extraction Capacity 2045</t>
  </si>
  <si>
    <t>Extraction Capacity 2050</t>
  </si>
  <si>
    <t>Extraction Capacity 2055</t>
  </si>
  <si>
    <t>Extraction Capacity 2060</t>
  </si>
  <si>
    <t>Extraction Capacity Expansion Limit</t>
  </si>
  <si>
    <t>Starting Node</t>
  </si>
  <si>
    <t>RIND_E</t>
  </si>
  <si>
    <t>LBRA</t>
  </si>
  <si>
    <t>LVEN</t>
  </si>
  <si>
    <t>All distances are in 1000 Sea Miles</t>
  </si>
  <si>
    <t>Region</t>
  </si>
  <si>
    <t>NAM</t>
  </si>
  <si>
    <t>SAM</t>
  </si>
  <si>
    <t>ECU</t>
  </si>
  <si>
    <t>EU</t>
  </si>
  <si>
    <t>ROE</t>
  </si>
  <si>
    <t>CAS</t>
  </si>
  <si>
    <t>MEA</t>
  </si>
  <si>
    <t>SYR</t>
  </si>
  <si>
    <t>AFR</t>
  </si>
  <si>
    <t>COG</t>
  </si>
  <si>
    <t>ASP</t>
  </si>
  <si>
    <t>IND</t>
  </si>
  <si>
    <t>LOMN</t>
  </si>
  <si>
    <t>RCAN_E</t>
  </si>
  <si>
    <t>Consumption</t>
  </si>
  <si>
    <t>Production</t>
  </si>
  <si>
    <t>Storage</t>
  </si>
  <si>
    <t>Season</t>
  </si>
  <si>
    <t>Discount Rate</t>
  </si>
  <si>
    <t>Resource</t>
  </si>
  <si>
    <t>R1</t>
  </si>
  <si>
    <t>R2</t>
  </si>
  <si>
    <t>R3</t>
  </si>
  <si>
    <t>Cost Inflator</t>
  </si>
  <si>
    <t>Price Inflator</t>
  </si>
  <si>
    <t>Base Fee Liquefaction (EUR/kcm)</t>
  </si>
  <si>
    <t>Base Fee Regasification (EUR/kcm)</t>
  </si>
  <si>
    <t>Base Fee Ship (EUR/kcm per 1000 Sea Miles)</t>
  </si>
  <si>
    <t>Base Fee Pipeline (EUR/kcm per 1000km)</t>
  </si>
  <si>
    <t>Base Loss Liquefaction (Fraction Lost)</t>
  </si>
  <si>
    <t>Base Loss Regasification (Fraction Lost)</t>
  </si>
  <si>
    <t>Base Loss Pipeline (Fraction Lost per 1000km)</t>
  </si>
  <si>
    <t>Base Loss Ship (Fraction Lost per 1000 Sea Miles)</t>
  </si>
  <si>
    <t>Multiplication Factor for Offshore Pipeline Investment</t>
  </si>
  <si>
    <t>Base Investment Cost Regasification (EUR/kcm/d)</t>
  </si>
  <si>
    <t>Base Investment Cost Liquefaction (EUR/kcm/d)</t>
  </si>
  <si>
    <t>Base Investment Storage Extraction (EUR/kcm/d)</t>
  </si>
  <si>
    <t>Base Investment Storage Working Gas (EUR/kcm)</t>
  </si>
  <si>
    <t>PRI</t>
  </si>
  <si>
    <t>PAN</t>
  </si>
  <si>
    <t>JAM</t>
  </si>
  <si>
    <t>DOM</t>
  </si>
  <si>
    <t>CUB</t>
  </si>
  <si>
    <t>LUX</t>
  </si>
  <si>
    <t>MLT</t>
  </si>
  <si>
    <t>ROU</t>
  </si>
  <si>
    <t>BIH</t>
  </si>
  <si>
    <t>MNE</t>
  </si>
  <si>
    <t>MKD</t>
  </si>
  <si>
    <t>MDA</t>
  </si>
  <si>
    <t>MAR</t>
  </si>
  <si>
    <t>SEN</t>
  </si>
  <si>
    <t>CIV</t>
  </si>
  <si>
    <t>GHA</t>
  </si>
  <si>
    <t>CMR</t>
  </si>
  <si>
    <t>GAB</t>
  </si>
  <si>
    <t>UGA</t>
  </si>
  <si>
    <t>LBN</t>
  </si>
  <si>
    <t>JOR</t>
  </si>
  <si>
    <t>GEO</t>
  </si>
  <si>
    <t>ARM</t>
  </si>
  <si>
    <t>TLS</t>
  </si>
  <si>
    <t>LMEX_P</t>
  </si>
  <si>
    <t>LCMR</t>
  </si>
  <si>
    <t>LSEN</t>
  </si>
  <si>
    <t>RTLS</t>
  </si>
  <si>
    <t>LVNM</t>
  </si>
  <si>
    <t>LRUS_E</t>
  </si>
  <si>
    <t>RUSA_5</t>
  </si>
  <si>
    <t>RUSA_6</t>
  </si>
  <si>
    <t>RUSA_7</t>
  </si>
  <si>
    <t>RDOM</t>
  </si>
  <si>
    <t>RJAM</t>
  </si>
  <si>
    <t>RPAN</t>
  </si>
  <si>
    <t>RPRI</t>
  </si>
  <si>
    <t>RCHN_SW</t>
  </si>
  <si>
    <t>RMLT</t>
  </si>
  <si>
    <t>RNOR</t>
  </si>
  <si>
    <t>RCIV</t>
  </si>
  <si>
    <t>RGHA</t>
  </si>
  <si>
    <t>RJOR</t>
  </si>
  <si>
    <t>EUR</t>
  </si>
  <si>
    <t>Year</t>
  </si>
  <si>
    <t>Limit</t>
  </si>
  <si>
    <t>RLVA</t>
  </si>
  <si>
    <t>RDEU_W</t>
  </si>
  <si>
    <t>RDEU_E</t>
  </si>
  <si>
    <t>DEU_W</t>
  </si>
  <si>
    <t>DEU_E</t>
  </si>
  <si>
    <t>DEU_S</t>
  </si>
  <si>
    <t>Base Investment Cost Pipeline (EUR/kcm/1000km)</t>
  </si>
  <si>
    <t>Working Gas Capacity 2065</t>
  </si>
  <si>
    <t>Working Gas Capacity 2070</t>
  </si>
  <si>
    <t>Working Gas Capacity 2075</t>
  </si>
  <si>
    <t>Extraction Capacity 2065</t>
  </si>
  <si>
    <t>Extraction Capacity 2070</t>
  </si>
  <si>
    <t>Extraction Capacity 2075</t>
  </si>
  <si>
    <t>GALB_ITA</t>
  </si>
  <si>
    <t>GAUT_CZE</t>
  </si>
  <si>
    <t>GAUT_HUN</t>
  </si>
  <si>
    <t>GAUT_ITA</t>
  </si>
  <si>
    <t>GAUT_SVK</t>
  </si>
  <si>
    <t>GAUT_SVN</t>
  </si>
  <si>
    <t>GBEL_FRA</t>
  </si>
  <si>
    <t>GBEL_GBR</t>
  </si>
  <si>
    <t>GBEL_NLD</t>
  </si>
  <si>
    <t>GBEL_LUX</t>
  </si>
  <si>
    <t>GBGR_GRC</t>
  </si>
  <si>
    <t>GBGR_MKD</t>
  </si>
  <si>
    <t>GBGR_ROU</t>
  </si>
  <si>
    <t>GBGR_SRB</t>
  </si>
  <si>
    <t>GBGR_TUR</t>
  </si>
  <si>
    <t>GBLR_POL</t>
  </si>
  <si>
    <t>GBLR_UKR</t>
  </si>
  <si>
    <t>GCHE_FRA</t>
  </si>
  <si>
    <t>GCHE_ITA</t>
  </si>
  <si>
    <t>GCYP_GRC</t>
  </si>
  <si>
    <t>GCZE_AUT</t>
  </si>
  <si>
    <t>GCZE_POL</t>
  </si>
  <si>
    <t>GCZE_SVK</t>
  </si>
  <si>
    <t>GDNK_NLD</t>
  </si>
  <si>
    <t>GDNK_POL</t>
  </si>
  <si>
    <t>GDNK_SWE</t>
  </si>
  <si>
    <t>GESP_FRA</t>
  </si>
  <si>
    <t>GESP_PRT</t>
  </si>
  <si>
    <t>GEST_FIN</t>
  </si>
  <si>
    <t>GEST_LVA</t>
  </si>
  <si>
    <t>GFIN_EST</t>
  </si>
  <si>
    <t>GFRA_BEL</t>
  </si>
  <si>
    <t>GFRA_CHE</t>
  </si>
  <si>
    <t>GFRA_ESP</t>
  </si>
  <si>
    <t>GGBR_BEL</t>
  </si>
  <si>
    <t>GGBR_IRL</t>
  </si>
  <si>
    <t>GGBR_NLD</t>
  </si>
  <si>
    <t>GGRC_ALB</t>
  </si>
  <si>
    <t>GGRC_BGR</t>
  </si>
  <si>
    <t>GGRC_ITA</t>
  </si>
  <si>
    <t>GHRV_HUN</t>
  </si>
  <si>
    <t>GHRV_SVN</t>
  </si>
  <si>
    <t>GHUN_AUT</t>
  </si>
  <si>
    <t>GHUN_HRV</t>
  </si>
  <si>
    <t>GHUN_ROU</t>
  </si>
  <si>
    <t>GHUN_SRB</t>
  </si>
  <si>
    <t>GHUN_SVN</t>
  </si>
  <si>
    <t>GHUN_UKR</t>
  </si>
  <si>
    <t>GHUN_SVK</t>
  </si>
  <si>
    <t>GIRL_GBR</t>
  </si>
  <si>
    <t>GITA_AUT</t>
  </si>
  <si>
    <t>GITA_CHE</t>
  </si>
  <si>
    <t>GITA_SVN</t>
  </si>
  <si>
    <t>GLTU_LVA</t>
  </si>
  <si>
    <t>GLTU_POL</t>
  </si>
  <si>
    <t>GLVA_EST</t>
  </si>
  <si>
    <t>GLVA_LTU</t>
  </si>
  <si>
    <t>GNLD_BEL</t>
  </si>
  <si>
    <t>GNLD_GBR</t>
  </si>
  <si>
    <t>GNOR_BEL</t>
  </si>
  <si>
    <t>GNOR_DNK</t>
  </si>
  <si>
    <t>GNOR_FRA</t>
  </si>
  <si>
    <t>GNOR_GBR</t>
  </si>
  <si>
    <t>GNOR_NLD</t>
  </si>
  <si>
    <t>GPOL_CZE</t>
  </si>
  <si>
    <t>GPOL_DNK</t>
  </si>
  <si>
    <t>GPOL_LTU</t>
  </si>
  <si>
    <t>GPOL_SVK</t>
  </si>
  <si>
    <t>GPOL_UKR</t>
  </si>
  <si>
    <t>GPRT_ESP</t>
  </si>
  <si>
    <t>GROU_BGR</t>
  </si>
  <si>
    <t>GROU_HUN</t>
  </si>
  <si>
    <t>GSRB_BGR</t>
  </si>
  <si>
    <t>GSVK_AUT</t>
  </si>
  <si>
    <t>GSVK_CZE</t>
  </si>
  <si>
    <t>GSVK_HUN</t>
  </si>
  <si>
    <t>GSVK_POL</t>
  </si>
  <si>
    <t>GSVK_UKR</t>
  </si>
  <si>
    <t>GSVN_AUT</t>
  </si>
  <si>
    <t>GSVN_HRV</t>
  </si>
  <si>
    <t>GSVN_HUN</t>
  </si>
  <si>
    <t>GSVN_ITA</t>
  </si>
  <si>
    <t>GTUR_BGR</t>
  </si>
  <si>
    <t>GTUR_GRC</t>
  </si>
  <si>
    <t>GUKR_HUN</t>
  </si>
  <si>
    <t>GUKR_POL</t>
  </si>
  <si>
    <t>GUKR_ROU</t>
  </si>
  <si>
    <t>GUKR_SVK</t>
  </si>
  <si>
    <t>GDZA_ESP</t>
  </si>
  <si>
    <t>GDZA_MAR</t>
  </si>
  <si>
    <t>GMAR_ESP</t>
  </si>
  <si>
    <t>GDZA_ITA</t>
  </si>
  <si>
    <t>GDZA_LBY</t>
  </si>
  <si>
    <t>GDZA_TUN</t>
  </si>
  <si>
    <t>GLBY_EGY</t>
  </si>
  <si>
    <t>GLBY_ITA</t>
  </si>
  <si>
    <t>GLBY_TUN</t>
  </si>
  <si>
    <t>GMOZ_ZAF</t>
  </si>
  <si>
    <t>GNGA_DZA</t>
  </si>
  <si>
    <t>GTUN_ITA</t>
  </si>
  <si>
    <t>GAZE_TUR</t>
  </si>
  <si>
    <t>GKAZ_CHN_W</t>
  </si>
  <si>
    <t>GKAZ_RUS_VU</t>
  </si>
  <si>
    <t>GTKM_AZE</t>
  </si>
  <si>
    <t>GTKM_IRN</t>
  </si>
  <si>
    <t>GTKM_KAZ</t>
  </si>
  <si>
    <t>GTKM_PAK</t>
  </si>
  <si>
    <t>GTKM_UZB</t>
  </si>
  <si>
    <t>GUZB_CHN_W</t>
  </si>
  <si>
    <t>GUZB_KAZ</t>
  </si>
  <si>
    <t>GRUS_VU_TUR</t>
  </si>
  <si>
    <t>GRUS_VU_UKR</t>
  </si>
  <si>
    <t>GRUS_W_BLR</t>
  </si>
  <si>
    <t>GRUS_W_EST</t>
  </si>
  <si>
    <t>GRUS_W_FIN</t>
  </si>
  <si>
    <t>GBLR_LTU</t>
  </si>
  <si>
    <t>GRUS_W_LVA</t>
  </si>
  <si>
    <t>GRUS_W_RUS_E</t>
  </si>
  <si>
    <t>GRUS_W_RUS_VU</t>
  </si>
  <si>
    <t>GRUS_VU_AZE</t>
  </si>
  <si>
    <t>GRUS_E_KOR</t>
  </si>
  <si>
    <t>GRUS_E_CHN_W</t>
  </si>
  <si>
    <t>GRUS_E_CHN_NE</t>
  </si>
  <si>
    <t>GRUS_E_JPN</t>
  </si>
  <si>
    <t>GCAN_E_USA_1</t>
  </si>
  <si>
    <t>GCAN_E_USA_2</t>
  </si>
  <si>
    <t>GCAN_E_USA_3</t>
  </si>
  <si>
    <t>GCAN_E_USA_4</t>
  </si>
  <si>
    <t>GCAN_W_USA_4</t>
  </si>
  <si>
    <t>GCAN_W_USA_8</t>
  </si>
  <si>
    <t>GCAN_W_USA_9</t>
  </si>
  <si>
    <t>GCAN_W_CAN_E</t>
  </si>
  <si>
    <t>GMEX_USA_9</t>
  </si>
  <si>
    <t>GMEX_USA_7</t>
  </si>
  <si>
    <t>GUSA_1_USA_2</t>
  </si>
  <si>
    <t>GUSA_1_CAN_E</t>
  </si>
  <si>
    <t>GUSA_2_USA_1</t>
  </si>
  <si>
    <t>GUSA_2_USA_3</t>
  </si>
  <si>
    <t>GUSA_2_CAN_E</t>
  </si>
  <si>
    <t>GUSA_2_USA_5</t>
  </si>
  <si>
    <t>GUSA_3_USA_2</t>
  </si>
  <si>
    <t>GUSA_3_USA_4</t>
  </si>
  <si>
    <t>GUSA_3_CAN_E</t>
  </si>
  <si>
    <t>GUSA_3_USA_5</t>
  </si>
  <si>
    <t>GUSA_3_USA_6</t>
  </si>
  <si>
    <t>GUSA_4_USA_3</t>
  </si>
  <si>
    <t>GUSA_4_USA_8</t>
  </si>
  <si>
    <t>GUSA_4_USA_7</t>
  </si>
  <si>
    <t>GUSA_4_CAN_E</t>
  </si>
  <si>
    <t>GUSA_5_USA_2</t>
  </si>
  <si>
    <t>GUSA_5_USA_3</t>
  </si>
  <si>
    <t>GUSA_5_USA_6</t>
  </si>
  <si>
    <t>GUSA_6_USA_3</t>
  </si>
  <si>
    <t>GUSA_6_USA_7</t>
  </si>
  <si>
    <t>GUSA_6_USA_5</t>
  </si>
  <si>
    <t>GUSA_7_USA_4</t>
  </si>
  <si>
    <t>GUSA_7_USA_8</t>
  </si>
  <si>
    <t>GUSA_7_USA_6</t>
  </si>
  <si>
    <t>GUSA_7_MEX</t>
  </si>
  <si>
    <t>GUSA_8_USA_4</t>
  </si>
  <si>
    <t>GUSA_8_USA_9</t>
  </si>
  <si>
    <t>GUSA_8_USA_7</t>
  </si>
  <si>
    <t>GUSA_8_MEX</t>
  </si>
  <si>
    <t>GUSA_8_CAN_W</t>
  </si>
  <si>
    <t>GUSA_9_USA_8</t>
  </si>
  <si>
    <t>GUSA_9_MEX</t>
  </si>
  <si>
    <t>GUSA_9_CAN_W</t>
  </si>
  <si>
    <t>GUSA_AK_CAN_W</t>
  </si>
  <si>
    <t>GARG_BRA</t>
  </si>
  <si>
    <t>GARG_CHL</t>
  </si>
  <si>
    <t>GBOL_BRA</t>
  </si>
  <si>
    <t>GBOL_ARG</t>
  </si>
  <si>
    <t>GCOL_VEN</t>
  </si>
  <si>
    <t>GVEN_TTO</t>
  </si>
  <si>
    <t>GVEN_COL</t>
  </si>
  <si>
    <t>GIRN_TUR</t>
  </si>
  <si>
    <t>GIRN_PAK</t>
  </si>
  <si>
    <t>GIRN_TKM</t>
  </si>
  <si>
    <t>GIRQ_TUR</t>
  </si>
  <si>
    <t>GIRQ_KWT</t>
  </si>
  <si>
    <t>GOMN_IND_W</t>
  </si>
  <si>
    <t>GOMN_ARE</t>
  </si>
  <si>
    <t>GARE_OMN</t>
  </si>
  <si>
    <t>GQAT_ARE</t>
  </si>
  <si>
    <t>GQAT_SAU</t>
  </si>
  <si>
    <t>GCHN_W_CHN_N</t>
  </si>
  <si>
    <t>GCHN_W_CHN_SW</t>
  </si>
  <si>
    <t>GCHN_N_CHN_E</t>
  </si>
  <si>
    <t>GCHN_N_CHN_SW</t>
  </si>
  <si>
    <t>GCHN_N_CHN_NE</t>
  </si>
  <si>
    <t>GCHN_E_CHN_SE</t>
  </si>
  <si>
    <t>GCHN_E_CHN_SW</t>
  </si>
  <si>
    <t>GCHN_SW_CHN_SE</t>
  </si>
  <si>
    <t>GMMR_CHN_SW</t>
  </si>
  <si>
    <t>GMMR_IND_E</t>
  </si>
  <si>
    <t>GMMR_BGD</t>
  </si>
  <si>
    <t>GMMR_THA</t>
  </si>
  <si>
    <t>GIND_W_IND_S</t>
  </si>
  <si>
    <t>GIND_W_IND_E</t>
  </si>
  <si>
    <t>GIND_W_IND_N</t>
  </si>
  <si>
    <t>GIND_W_PAK</t>
  </si>
  <si>
    <t>GIND_N_IND_E</t>
  </si>
  <si>
    <t>GPAK_IND_N</t>
  </si>
  <si>
    <t>GPAK_IND_W</t>
  </si>
  <si>
    <t>GPAK_CHN_W</t>
  </si>
  <si>
    <t>GCHN_NE_CHN_E</t>
  </si>
  <si>
    <t>GCHN_NE_KOR</t>
  </si>
  <si>
    <t>GIND_S_IND_E</t>
  </si>
  <si>
    <t>GIND_S_IND_W</t>
  </si>
  <si>
    <t>GIDN_MYS</t>
  </si>
  <si>
    <t>GIDN_SGP</t>
  </si>
  <si>
    <t>GIND_E_BGD</t>
  </si>
  <si>
    <t>GMYS_SGP</t>
  </si>
  <si>
    <t>GIRN_ARM</t>
  </si>
  <si>
    <t>GKAZ_IRN</t>
  </si>
  <si>
    <t>GRUS_VU_GEO</t>
  </si>
  <si>
    <t>GGEO_ARM</t>
  </si>
  <si>
    <t>GAZE_GEO</t>
  </si>
  <si>
    <t>GIRN_OMN</t>
  </si>
  <si>
    <t>GAZE_RUS_VU</t>
  </si>
  <si>
    <t>GISR_EGY</t>
  </si>
  <si>
    <t>GEGY_JOR</t>
  </si>
  <si>
    <t>GJOR_SYR</t>
  </si>
  <si>
    <t>GSYR_LBN</t>
  </si>
  <si>
    <t>GCYP_EGY</t>
  </si>
  <si>
    <t>GTHA_MYS</t>
  </si>
  <si>
    <t>GAZE_ARM</t>
  </si>
  <si>
    <t>GROU_MDA</t>
  </si>
  <si>
    <t>GUKR_MDA</t>
  </si>
  <si>
    <t>GGRC_MKD</t>
  </si>
  <si>
    <t>GHRV_BIH</t>
  </si>
  <si>
    <t>GSRB_HUN</t>
  </si>
  <si>
    <t>GBIH_HRV</t>
  </si>
  <si>
    <t>GSRB_BIH</t>
  </si>
  <si>
    <t>GALB_MNE</t>
  </si>
  <si>
    <t>GMNE_BIH</t>
  </si>
  <si>
    <t>GNGA_GHA</t>
  </si>
  <si>
    <t>GISR_JOR</t>
  </si>
  <si>
    <t>GISR_SYR</t>
  </si>
  <si>
    <t>GIRN_IRQ</t>
  </si>
  <si>
    <t>GRUS_W_CHN_N</t>
  </si>
  <si>
    <t>GDEU_S_AUT</t>
  </si>
  <si>
    <t>GDEU_W_BEL</t>
  </si>
  <si>
    <t>GDEU_W_CHE</t>
  </si>
  <si>
    <t>GDEU_E_CZE</t>
  </si>
  <si>
    <t>GDEU_S_CZE</t>
  </si>
  <si>
    <t>GDEU_W_DNK</t>
  </si>
  <si>
    <t>GDEU_W_FRA</t>
  </si>
  <si>
    <t>GDEU_W_NLD</t>
  </si>
  <si>
    <t>GDEU_E_POL</t>
  </si>
  <si>
    <t>GAUT_S_DEU</t>
  </si>
  <si>
    <t>GBEL_DEU_W</t>
  </si>
  <si>
    <t>GCHE_DEU_W</t>
  </si>
  <si>
    <t>GCZE_DEU_E</t>
  </si>
  <si>
    <t>GCZE_DEU_S</t>
  </si>
  <si>
    <t>GDNK_DEU_W</t>
  </si>
  <si>
    <t>GFRA_DEU_W</t>
  </si>
  <si>
    <t>GNLD_DEU_W</t>
  </si>
  <si>
    <t>GNOR_DEU_W</t>
  </si>
  <si>
    <t>GPOL_DEU_E</t>
  </si>
  <si>
    <t>GRUS_W_DEU_E</t>
  </si>
  <si>
    <t>GDEU_W_DEU_E</t>
  </si>
  <si>
    <t>GDEU_E_DEU_W</t>
  </si>
  <si>
    <t>GDEU_W_DEU_S</t>
  </si>
  <si>
    <t>GDEU_S_DEU_W</t>
  </si>
  <si>
    <t>GDEU_E_DEU_S</t>
  </si>
  <si>
    <t>GDEU_S_DEU_E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</si>
</sst>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b/>
      <sz val="12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70AD47"/>
        <bgColor rgb="FF70AD47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4">
    <xf numFmtId="0" fontId="0" fillId="0" borderId="0"/>
    <xf numFmtId="0" fontId="1" fillId="0" borderId="0">
      <alignment wrapText="1"/>
    </xf>
    <xf numFmtId="0" fontId="4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0" fontId="2" fillId="2" borderId="0" xfId="0" applyFont="1" applyFill="1"/>
    <xf numFmtId="0" fontId="0" fillId="0" borderId="1" xfId="0" applyBorder="1"/>
    <xf numFmtId="2" fontId="3" fillId="0" borderId="0" xfId="0" applyNumberFormat="1" applyFont="1"/>
    <xf numFmtId="1" fontId="0" fillId="0" borderId="0" xfId="0" applyNumberFormat="1"/>
    <xf numFmtId="164" fontId="0" fillId="3" borderId="0" xfId="0" applyNumberFormat="1" applyFill="1"/>
    <xf numFmtId="164" fontId="3" fillId="3" borderId="0" xfId="0" applyNumberFormat="1" applyFont="1" applyFill="1"/>
    <xf numFmtId="164" fontId="0" fillId="3" borderId="0" xfId="0" quotePrefix="1" applyNumberFormat="1" applyFill="1"/>
    <xf numFmtId="165" fontId="0" fillId="0" borderId="0" xfId="0" applyNumberFormat="1"/>
    <xf numFmtId="0" fontId="2" fillId="2" borderId="3" xfId="0" applyFont="1" applyFill="1" applyBorder="1"/>
    <xf numFmtId="0" fontId="2" fillId="2" borderId="4" xfId="0" applyFont="1" applyFill="1" applyBorder="1"/>
    <xf numFmtId="164" fontId="0" fillId="4" borderId="2" xfId="0" applyNumberFormat="1" applyFill="1" applyBorder="1"/>
    <xf numFmtId="164" fontId="0" fillId="4" borderId="5" xfId="0" applyNumberFormat="1" applyFill="1" applyBorder="1"/>
    <xf numFmtId="2" fontId="3" fillId="4" borderId="5" xfId="0" applyNumberFormat="1" applyFont="1" applyFill="1" applyBorder="1"/>
    <xf numFmtId="2" fontId="3" fillId="5" borderId="5" xfId="0" applyNumberFormat="1" applyFont="1" applyFill="1" applyBorder="1"/>
    <xf numFmtId="2" fontId="3" fillId="4" borderId="6" xfId="0" applyNumberFormat="1" applyFont="1" applyFill="1" applyBorder="1"/>
    <xf numFmtId="0" fontId="5" fillId="6" borderId="7" xfId="0" applyFont="1" applyFill="1" applyBorder="1"/>
    <xf numFmtId="1" fontId="0" fillId="4" borderId="2" xfId="0" applyNumberFormat="1" applyFill="1" applyBorder="1"/>
    <xf numFmtId="0" fontId="0" fillId="7" borderId="0" xfId="0" applyFill="1"/>
    <xf numFmtId="164" fontId="0" fillId="7" borderId="0" xfId="0" applyNumberFormat="1" applyFill="1"/>
  </cellXfs>
  <cellStyles count="4">
    <cellStyle name="Normal" xfId="0" builtinId="0"/>
    <cellStyle name="Normal 5" xfId="2" xr:uid="{00000000-0005-0000-0000-000001000000}"/>
    <cellStyle name="Normal 5 2" xfId="3" xr:uid="{00000000-0005-0000-0000-000002000000}"/>
    <cellStyle name="XLConnect.Numeric" xfId="1" xr:uid="{00000000-0005-0000-0000-000003000000}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2"/>
        <color rgb="FFFF0000"/>
        <name val="Calibri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rgb="FFFF0000"/>
      </font>
      <numFmt numFmtId="2" formatCode="0.0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2"/>
        <color rgb="FFFF0000"/>
        <name val="Calibri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1000000}" name="Table213" displayName="Table213" ref="A1:W6" totalsRowShown="0" headerRowDxfId="123">
  <autoFilter ref="A1:W6" xr:uid="{00000000-0009-0000-0100-00000C000000}"/>
  <tableColumns count="23">
    <tableColumn id="1" xr3:uid="{00000000-0010-0000-0100-000001000000}" name="Overview"/>
    <tableColumn id="2" xr3:uid="{00000000-0010-0000-0100-000002000000}" name="Base Fee Liquefaction (EUR/kcm)"/>
    <tableColumn id="3" xr3:uid="{00000000-0010-0000-0100-000003000000}" name="Base Fee Pipeline (EUR/kcm per 1000km)"/>
    <tableColumn id="4" xr3:uid="{00000000-0010-0000-0100-000004000000}" name="Base Fee Regasification (EUR/kcm)"/>
    <tableColumn id="5" xr3:uid="{00000000-0010-0000-0100-000005000000}" name="Base Fee Ship (EUR/kcm per 1000 Sea Miles)"/>
    <tableColumn id="6" xr3:uid="{00000000-0010-0000-0100-000006000000}" name="Base Investment Cost Liquefaction (EUR/kcm/d)"/>
    <tableColumn id="7" xr3:uid="{00000000-0010-0000-0100-000007000000}" name="Base Investment Cost Regasification (EUR/kcm/d)"/>
    <tableColumn id="8" xr3:uid="{00000000-0010-0000-0100-000008000000}" name="Base Investment Cost Pipeline (EUR/kcm/1000km)"/>
    <tableColumn id="9" xr3:uid="{00000000-0010-0000-0100-000009000000}" name="Multiplication Factor for Offshore Pipeline Investment"/>
    <tableColumn id="10" xr3:uid="{00000000-0010-0000-0100-00000A000000}" name="Base Loss Liquefaction (Fraction Lost)"/>
    <tableColumn id="11" xr3:uid="{00000000-0010-0000-0100-00000B000000}" name="Base Loss Pipeline (Fraction Lost per 1000km)"/>
    <tableColumn id="12" xr3:uid="{00000000-0010-0000-0100-00000C000000}" name="Base Loss Regasification (Fraction Lost)"/>
    <tableColumn id="13" xr3:uid="{00000000-0010-0000-0100-00000D000000}" name="Base Loss Ship (Fraction Lost per 1000 Sea Miles)"/>
    <tableColumn id="14" xr3:uid="{00000000-0010-0000-0100-00000E000000}" name="DistCutOff"/>
    <tableColumn id="15" xr3:uid="{00000000-0010-0000-0100-00000F000000}" name="YearStep"/>
    <tableColumn id="16" xr3:uid="{00000000-0010-0000-0100-000010000000}" name="L"/>
    <tableColumn id="17" xr3:uid="{00000000-0010-0000-0100-000011000000}" name="H"/>
    <tableColumn id="18" xr3:uid="{00000000-0010-0000-0100-000012000000}" name="P"/>
    <tableColumn id="19" xr3:uid="{00000000-0010-0000-0100-000013000000}" name="Base Investment Storage Extraction (EUR/kcm/d)"/>
    <tableColumn id="20" xr3:uid="{00000000-0010-0000-0100-000014000000}" name="Base Investment Storage Working Gas (EUR/kcm)"/>
    <tableColumn id="21" xr3:uid="{00000000-0010-0000-0100-000015000000}" name="Cost Inflator"/>
    <tableColumn id="22" xr3:uid="{00000000-0010-0000-0100-000016000000}" name="Price Inflator"/>
    <tableColumn id="24" xr3:uid="{00000000-0010-0000-0100-000018000000}" name="Discount Rate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9000000}" name="Table4108" displayName="Table4108" ref="A1:A4" totalsRowShown="0" headerRowDxfId="3" dataDxfId="2" tableBorderDxfId="1">
  <autoFilter ref="A1:A4" xr:uid="{00000000-0009-0000-0100-000007000000}"/>
  <tableColumns count="1">
    <tableColumn id="1" xr3:uid="{00000000-0010-0000-0900-000001000000}" name="Resource" dataDxfId="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A1:H240" totalsRowShown="0">
  <autoFilter ref="A1:H240" xr:uid="{00000000-0009-0000-0100-000008000000}"/>
  <tableColumns count="8">
    <tableColumn id="1" xr3:uid="{00000000-0010-0000-0200-000001000000}" name="Node"/>
    <tableColumn id="2" xr3:uid="{00000000-0010-0000-0200-000002000000}" name="Country"/>
    <tableColumn id="3" xr3:uid="{00000000-0010-0000-0200-000003000000}" name="Region"/>
    <tableColumn id="4" xr3:uid="{00000000-0010-0000-0200-000004000000}" name="Consumption"/>
    <tableColumn id="5" xr3:uid="{00000000-0010-0000-0200-000005000000}" name="Production"/>
    <tableColumn id="6" xr3:uid="{00000000-0010-0000-0200-000006000000}" name="Storage"/>
    <tableColumn id="7" xr3:uid="{00000000-0010-0000-0200-000007000000}" name="Liquefaction"/>
    <tableColumn id="8" xr3:uid="{00000000-0010-0000-0200-000008000000}" name="Regasification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Arcs_Data_Table" displayName="Arcs_Data_Table" ref="A1:T371" totalsRowShown="0">
  <autoFilter ref="A1:T371" xr:uid="{00000000-0009-0000-0100-000001000000}"/>
  <tableColumns count="20">
    <tableColumn id="1" xr3:uid="{00000000-0010-0000-0300-000001000000}" name="Arc"/>
    <tableColumn id="2" xr3:uid="{00000000-0010-0000-0300-000002000000}" name="Start"/>
    <tableColumn id="3" xr3:uid="{00000000-0010-0000-0300-000003000000}" name="End"/>
    <tableColumn id="4" xr3:uid="{00000000-0010-0000-0300-000004000000}" name="Type"/>
    <tableColumn id="5" xr3:uid="{00000000-0010-0000-0300-000005000000}" name="Length (1000 km)" dataDxfId="122"/>
    <tableColumn id="6" xr3:uid="{00000000-0010-0000-0300-000006000000}" name="Offshore Part  (1000 km)" dataDxfId="121"/>
    <tableColumn id="8" xr3:uid="{00000000-0010-0000-0300-000008000000}" name="2020 Capacity (bcma)" dataDxfId="120"/>
    <tableColumn id="9" xr3:uid="{00000000-0010-0000-0300-000009000000}" name="2025 Capacity (bcma)" dataDxfId="119"/>
    <tableColumn id="10" xr3:uid="{00000000-0010-0000-0300-00000A000000}" name="2030 Capacity (bcma)" dataDxfId="118">
      <calculatedColumnFormula>Arcs_Data_Table[[#This Row],[2025 Capacity (bcma)]]</calculatedColumnFormula>
    </tableColumn>
    <tableColumn id="11" xr3:uid="{00000000-0010-0000-0300-00000B000000}" name="2035 Capacity (bcma)" dataDxfId="117">
      <calculatedColumnFormula>Arcs_Data_Table[[#This Row],[2025 Capacity (bcma)]]</calculatedColumnFormula>
    </tableColumn>
    <tableColumn id="12" xr3:uid="{00000000-0010-0000-0300-00000C000000}" name="2040 Capacity (bcma)" dataDxfId="116">
      <calculatedColumnFormula>Arcs_Data_Table[[#This Row],[2025 Capacity (bcma)]]</calculatedColumnFormula>
    </tableColumn>
    <tableColumn id="13" xr3:uid="{00000000-0010-0000-0300-00000D000000}" name="2045 Capacity (bcma)" dataDxfId="115">
      <calculatedColumnFormula>Arcs_Data_Table[[#This Row],[2025 Capacity (bcma)]]</calculatedColumnFormula>
    </tableColumn>
    <tableColumn id="14" xr3:uid="{00000000-0010-0000-0300-00000E000000}" name="2050 Capacity (bcma)" dataDxfId="114">
      <calculatedColumnFormula>Arcs_Data_Table[[#This Row],[2025 Capacity (bcma)]]</calculatedColumnFormula>
    </tableColumn>
    <tableColumn id="15" xr3:uid="{00000000-0010-0000-0300-00000F000000}" name="2055 Capacity (bcma)" dataDxfId="113">
      <calculatedColumnFormula>Arcs_Data_Table[[#This Row],[2025 Capacity (bcma)]]</calculatedColumnFormula>
    </tableColumn>
    <tableColumn id="16" xr3:uid="{00000000-0010-0000-0300-000010000000}" name="2060 Capacity (bcma)" dataDxfId="112">
      <calculatedColumnFormula>Arcs_Data_Table[[#This Row],[2025 Capacity (bcma)]]</calculatedColumnFormula>
    </tableColumn>
    <tableColumn id="20" xr3:uid="{00000000-0010-0000-0300-000014000000}" name="Calibrated Usage Cost" dataDxfId="111"/>
    <tableColumn id="21" xr3:uid="{00000000-0010-0000-0300-000015000000}" name="Calibrated Investment Cost" dataDxfId="110"/>
    <tableColumn id="7" xr3:uid="{22459217-4BCF-3944-B56E-14D8D204F464}" name="Maximum Expansion First Period" dataDxfId="109"/>
    <tableColumn id="22" xr3:uid="{85B1C890-E184-8B4B-9ECC-91B420202594}" name="Maximum Expansion Second Period" dataDxfId="108"/>
    <tableColumn id="23" xr3:uid="{489922FC-9DE8-2249-BD20-AC354FF10C2E}" name="Maximum Expansion Other Periods" dataDxfId="107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AF364" totalsRowShown="0">
  <autoFilter ref="A1:AF364" xr:uid="{00000000-0009-0000-0100-000003000000}"/>
  <tableColumns count="32">
    <tableColumn id="1" xr3:uid="{00000000-0010-0000-0400-000001000000}" name="Country" dataDxfId="106">
      <calculatedColumnFormula>LEFT(Table3[[#This Row],[Node]],3)</calculatedColumnFormula>
    </tableColumn>
    <tableColumn id="2" xr3:uid="{00000000-0010-0000-0400-000002000000}" name="Node"/>
    <tableColumn id="3" xr3:uid="{00000000-0010-0000-0400-000003000000}" name="Type"/>
    <tableColumn id="4" xr3:uid="{00000000-0010-0000-0400-000004000000}" name="Loss"/>
    <tableColumn id="5" xr3:uid="{00000000-0010-0000-0400-000005000000}" name="OPEX (USD/kcm)"/>
    <tableColumn id="6" xr3:uid="{00000000-0010-0000-0400-000006000000}" name="Working Gas Calibration Factor" dataDxfId="105"/>
    <tableColumn id="7" xr3:uid="{00000000-0010-0000-0400-000007000000}" name="Extraction Calibration Factor" dataDxfId="104"/>
    <tableColumn id="9" xr3:uid="{00000000-0010-0000-0400-000009000000}" name="Working Gas Capacity 2020" dataDxfId="103"/>
    <tableColumn id="10" xr3:uid="{00000000-0010-0000-0400-00000A000000}" name="Working Gas Capacity 2025" dataDxfId="102"/>
    <tableColumn id="11" xr3:uid="{00000000-0010-0000-0400-00000B000000}" name="Working Gas Capacity 2030" dataDxfId="101"/>
    <tableColumn id="12" xr3:uid="{00000000-0010-0000-0400-00000C000000}" name="Working Gas Capacity 2035" dataDxfId="100"/>
    <tableColumn id="13" xr3:uid="{00000000-0010-0000-0400-00000D000000}" name="Working Gas Capacity 2040" dataDxfId="99"/>
    <tableColumn id="14" xr3:uid="{00000000-0010-0000-0400-00000E000000}" name="Working Gas Capacity 2045" dataDxfId="98"/>
    <tableColumn id="15" xr3:uid="{00000000-0010-0000-0400-00000F000000}" name="Working Gas Capacity 2050" dataDxfId="97"/>
    <tableColumn id="16" xr3:uid="{00000000-0010-0000-0400-000010000000}" name="Working Gas Capacity 2055" dataDxfId="96"/>
    <tableColumn id="17" xr3:uid="{00000000-0010-0000-0400-000011000000}" name="Working Gas Capacity 2060" dataDxfId="95"/>
    <tableColumn id="18" xr3:uid="{00000000-0010-0000-0400-000012000000}" name="Working Gas Capacity 2065" dataDxfId="94"/>
    <tableColumn id="20" xr3:uid="{00000000-0010-0000-0400-000014000000}" name="Working Gas Capacity 2070" dataDxfId="93"/>
    <tableColumn id="21" xr3:uid="{00000000-0010-0000-0400-000015000000}" name="Working Gas Capacity 2075" dataDxfId="92"/>
    <tableColumn id="22" xr3:uid="{00000000-0010-0000-0400-000016000000}" name="Working Gas Capacity Expansion Limit" dataDxfId="91"/>
    <tableColumn id="23" xr3:uid="{00000000-0010-0000-0400-000017000000}" name="Extraction Capacity 2020" dataDxfId="90"/>
    <tableColumn id="24" xr3:uid="{00000000-0010-0000-0400-000018000000}" name="Extraction Capacity 2025" dataDxfId="89"/>
    <tableColumn id="25" xr3:uid="{00000000-0010-0000-0400-000019000000}" name="Extraction Capacity 2030" dataDxfId="88"/>
    <tableColumn id="26" xr3:uid="{00000000-0010-0000-0400-00001A000000}" name="Extraction Capacity 2035" dataDxfId="87"/>
    <tableColumn id="27" xr3:uid="{00000000-0010-0000-0400-00001B000000}" name="Extraction Capacity 2040" dataDxfId="86"/>
    <tableColumn id="28" xr3:uid="{00000000-0010-0000-0400-00001C000000}" name="Extraction Capacity 2045" dataDxfId="85"/>
    <tableColumn id="29" xr3:uid="{00000000-0010-0000-0400-00001D000000}" name="Extraction Capacity 2050" dataDxfId="84"/>
    <tableColumn id="8" xr3:uid="{A6D26D3C-E513-B74A-887F-E5C282BC4B9C}" name="Extraction Capacity 2055" dataDxfId="83"/>
    <tableColumn id="19" xr3:uid="{A5F99CF6-218F-DD40-90AE-1E6819B6D312}" name="Extraction Capacity 2060" dataDxfId="82"/>
    <tableColumn id="30" xr3:uid="{378EE5E6-5563-5847-B32D-2C4A851AB646}" name="Extraction Capacity 2065" dataDxfId="81"/>
    <tableColumn id="31" xr3:uid="{A0C64631-F078-DD48-9A41-A05709337100}" name="Extraction Capacity 2070" dataDxfId="80"/>
    <tableColumn id="32" xr3:uid="{B02A39E8-1D6B-1441-AFC7-803D6C4A75A3}" name="Extraction Capacity 2075" dataDxfId="79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123" displayName="Table1123" ref="A1:BO38" totalsRowShown="0">
  <autoFilter ref="A1:BO38" xr:uid="{00000000-0009-0000-0100-000002000000}"/>
  <tableColumns count="67">
    <tableColumn id="1" xr3:uid="{00000000-0010-0000-0000-000001000000}" name="Starting Node"/>
    <tableColumn id="2" xr3:uid="{00000000-0010-0000-0000-000002000000}" name="RCAN_E" dataDxfId="78"/>
    <tableColumn id="3" xr3:uid="{00000000-0010-0000-0000-000003000000}" name="RMEX_A" dataDxfId="77"/>
    <tableColumn id="4" xr3:uid="{00000000-0010-0000-0000-000004000000}" name="RMEX_P" dataDxfId="76"/>
    <tableColumn id="5" xr3:uid="{00000000-0010-0000-0000-000005000000}" name="RUSA_1" dataDxfId="75"/>
    <tableColumn id="6" xr3:uid="{00000000-0010-0000-0000-000006000000}" name="RUSA_5" dataDxfId="74"/>
    <tableColumn id="7" xr3:uid="{00000000-0010-0000-0000-000007000000}" name="RUSA_6" dataDxfId="73"/>
    <tableColumn id="8" xr3:uid="{00000000-0010-0000-0000-000008000000}" name="RUSA_7" dataDxfId="72"/>
    <tableColumn id="9" xr3:uid="{00000000-0010-0000-0000-000009000000}" name="RARG" dataDxfId="71"/>
    <tableColumn id="10" xr3:uid="{00000000-0010-0000-0000-00000A000000}" name="RBRA" dataDxfId="70"/>
    <tableColumn id="11" xr3:uid="{00000000-0010-0000-0000-00000B000000}" name="RCHL" dataDxfId="69"/>
    <tableColumn id="12" xr3:uid="{00000000-0010-0000-0000-00000C000000}" name="RCOL" dataDxfId="68"/>
    <tableColumn id="13" xr3:uid="{00000000-0010-0000-0000-00000D000000}" name="RDOM" dataDxfId="67"/>
    <tableColumn id="14" xr3:uid="{00000000-0010-0000-0000-00000E000000}" name="RJAM" dataDxfId="66"/>
    <tableColumn id="15" xr3:uid="{00000000-0010-0000-0000-00000F000000}" name="RPAN" dataDxfId="65"/>
    <tableColumn id="16" xr3:uid="{00000000-0010-0000-0000-000010000000}" name="RPRI" dataDxfId="64"/>
    <tableColumn id="17" xr3:uid="{00000000-0010-0000-0000-000011000000}" name="RBGD" dataDxfId="63"/>
    <tableColumn id="19" xr3:uid="{00000000-0010-0000-0000-000013000000}" name="RCHN_E" dataDxfId="62"/>
    <tableColumn id="20" xr3:uid="{00000000-0010-0000-0000-000014000000}" name="RCHN_NE" dataDxfId="61"/>
    <tableColumn id="21" xr3:uid="{00000000-0010-0000-0000-000015000000}" name="RCHN_SE" dataDxfId="60"/>
    <tableColumn id="22" xr3:uid="{00000000-0010-0000-0000-000016000000}" name="RCHN_SW" dataDxfId="59"/>
    <tableColumn id="23" xr3:uid="{00000000-0010-0000-0000-000017000000}" name="RIDN" dataDxfId="58"/>
    <tableColumn id="24" xr3:uid="{00000000-0010-0000-0000-000018000000}" name="RIND_E" dataDxfId="57"/>
    <tableColumn id="25" xr3:uid="{00000000-0010-0000-0000-000019000000}" name="RIND_S" dataDxfId="56"/>
    <tableColumn id="26" xr3:uid="{00000000-0010-0000-0000-00001A000000}" name="RIND_W" dataDxfId="55"/>
    <tableColumn id="27" xr3:uid="{00000000-0010-0000-0000-00001B000000}" name="RJPN" dataDxfId="54"/>
    <tableColumn id="28" xr3:uid="{00000000-0010-0000-0000-00001C000000}" name="RKOR" dataDxfId="53"/>
    <tableColumn id="29" xr3:uid="{00000000-0010-0000-0000-00001D000000}" name="RMYS" dataDxfId="52"/>
    <tableColumn id="30" xr3:uid="{00000000-0010-0000-0000-00001E000000}" name="RPAK" dataDxfId="51"/>
    <tableColumn id="31" xr3:uid="{00000000-0010-0000-0000-00001F000000}" name="RPHL" dataDxfId="50"/>
    <tableColumn id="32" xr3:uid="{00000000-0010-0000-0000-000020000000}" name="RSGP" dataDxfId="49"/>
    <tableColumn id="33" xr3:uid="{00000000-0010-0000-0000-000021000000}" name="RTHA" dataDxfId="48"/>
    <tableColumn id="34" xr3:uid="{00000000-0010-0000-0000-000022000000}" name="RTWN" dataDxfId="47"/>
    <tableColumn id="35" xr3:uid="{00000000-0010-0000-0000-000023000000}" name="RVNM" dataDxfId="46"/>
    <tableColumn id="36" xr3:uid="{00000000-0010-0000-0000-000024000000}" name="RBEL" dataDxfId="45"/>
    <tableColumn id="37" xr3:uid="{00000000-0010-0000-0000-000025000000}" name="RDEU_W" dataDxfId="44"/>
    <tableColumn id="18" xr3:uid="{00000000-0010-0000-0000-000012000000}" name="RDEU_E" dataDxfId="43"/>
    <tableColumn id="38" xr3:uid="{00000000-0010-0000-0000-000026000000}" name="RESP_A" dataDxfId="42"/>
    <tableColumn id="39" xr3:uid="{00000000-0010-0000-0000-000027000000}" name="RESP_M" dataDxfId="41"/>
    <tableColumn id="40" xr3:uid="{00000000-0010-0000-0000-000028000000}" name="RESP_S" dataDxfId="40"/>
    <tableColumn id="41" xr3:uid="{00000000-0010-0000-0000-000029000000}" name="REST" dataDxfId="39"/>
    <tableColumn id="42" xr3:uid="{00000000-0010-0000-0000-00002A000000}" name="RFIN" dataDxfId="38"/>
    <tableColumn id="43" xr3:uid="{00000000-0010-0000-0000-00002B000000}" name="RFRA_A" dataDxfId="37"/>
    <tableColumn id="44" xr3:uid="{00000000-0010-0000-0000-00002C000000}" name="RFRA_M" dataDxfId="36"/>
    <tableColumn id="45" xr3:uid="{00000000-0010-0000-0000-00002D000000}" name="RGBR" dataDxfId="35"/>
    <tableColumn id="46" xr3:uid="{00000000-0010-0000-0000-00002E000000}" name="RGRC" dataDxfId="34"/>
    <tableColumn id="47" xr3:uid="{00000000-0010-0000-0000-00002F000000}" name="RHRV" dataDxfId="33"/>
    <tableColumn id="48" xr3:uid="{00000000-0010-0000-0000-000030000000}" name="RIRL" dataDxfId="32"/>
    <tableColumn id="49" xr3:uid="{00000000-0010-0000-0000-000031000000}" name="RITA" dataDxfId="31"/>
    <tableColumn id="50" xr3:uid="{00000000-0010-0000-0000-000032000000}" name="RLVA" dataDxfId="30"/>
    <tableColumn id="51" xr3:uid="{00000000-0010-0000-0000-000033000000}" name="RLTU" dataDxfId="29"/>
    <tableColumn id="53" xr3:uid="{00000000-0010-0000-0000-000035000000}" name="RMLT" dataDxfId="28"/>
    <tableColumn id="54" xr3:uid="{00000000-0010-0000-0000-000036000000}" name="RNLD" dataDxfId="27"/>
    <tableColumn id="55" xr3:uid="{00000000-0010-0000-0000-000037000000}" name="RNOR" dataDxfId="26"/>
    <tableColumn id="56" xr3:uid="{00000000-0010-0000-0000-000038000000}" name="RPOL" dataDxfId="25"/>
    <tableColumn id="57" xr3:uid="{00000000-0010-0000-0000-000039000000}" name="RPRT" dataDxfId="24"/>
    <tableColumn id="58" xr3:uid="{00000000-0010-0000-0000-00003A000000}" name="RSWE" dataDxfId="23"/>
    <tableColumn id="59" xr3:uid="{00000000-0010-0000-0000-00003B000000}" name="RTUR" dataDxfId="22"/>
    <tableColumn id="60" xr3:uid="{00000000-0010-0000-0000-00003C000000}" name="RUKR" dataDxfId="21"/>
    <tableColumn id="61" xr3:uid="{00000000-0010-0000-0000-00003D000000}" name="RCIV" dataDxfId="20"/>
    <tableColumn id="62" xr3:uid="{00000000-0010-0000-0000-00003E000000}" name="REGY" dataDxfId="19"/>
    <tableColumn id="63" xr3:uid="{00000000-0010-0000-0000-00003F000000}" name="RGHA" dataDxfId="18"/>
    <tableColumn id="64" xr3:uid="{00000000-0010-0000-0000-000040000000}" name="RARE" dataDxfId="17"/>
    <tableColumn id="65" xr3:uid="{00000000-0010-0000-0000-000041000000}" name="RBHR" dataDxfId="16"/>
    <tableColumn id="66" xr3:uid="{00000000-0010-0000-0000-000042000000}" name="RISR" dataDxfId="15"/>
    <tableColumn id="67" xr3:uid="{00000000-0010-0000-0000-000043000000}" name="RJOR" dataDxfId="14"/>
    <tableColumn id="68" xr3:uid="{00000000-0010-0000-0000-000044000000}" name="RKWT" dataDxfId="13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10" displayName="Table10" ref="A1:D305" totalsRowShown="0" dataDxfId="12">
  <autoFilter ref="A1:D305" xr:uid="{00000000-0009-0000-0100-00000A000000}"/>
  <tableColumns count="4">
    <tableColumn id="1" xr3:uid="{00000000-0010-0000-0500-000001000000}" name="Trader" dataDxfId="11"/>
    <tableColumn id="2" xr3:uid="{00000000-0010-0000-0500-000002000000}" name="Node" dataDxfId="10"/>
    <tableColumn id="3" xr3:uid="{00000000-0010-0000-0500-000003000000}" name="Year" dataDxfId="9"/>
    <tableColumn id="4" xr3:uid="{00000000-0010-0000-0500-000004000000}" name="Limit" dataDxfId="8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A0B90D-E47C-A44C-A1D4-E1B738F7B3EF}" name="Table46" displayName="Table46" ref="A1:E12" totalsRowShown="0">
  <autoFilter ref="A1:E12" xr:uid="{3AA0B90D-E47C-A44C-A1D4-E1B738F7B3EF}"/>
  <tableColumns count="5">
    <tableColumn id="1" xr3:uid="{A83A26B8-9CC6-0C4A-AB02-0D9DB8D561CB}" name="Trader"/>
    <tableColumn id="2" xr3:uid="{6882F133-4097-1C43-AD35-8201269160F0}" name="Domestic"/>
    <tableColumn id="3" xr3:uid="{50EF42F9-7DFD-DB47-AC4C-5C63652A9C10}" name="Export"/>
    <tableColumn id="4" xr3:uid="{DC840CD6-5C8A-D142-A5F2-62CA6CB0AB79}" name="Moderation Factor"/>
    <tableColumn id="5" xr3:uid="{B5261412-15D8-2448-B82C-8FD45342B7EE}" name="Minium Market Power Ratio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5DA7DE-F4CC-AD48-A39C-F196D5968D3E}" name="Table57" displayName="Table57" ref="A1:C4" totalsRowShown="0">
  <autoFilter ref="A1:C4" xr:uid="{405DA7DE-F4CC-AD48-A39C-F196D5968D3E}"/>
  <tableColumns count="3">
    <tableColumn id="1" xr3:uid="{1D3391F7-EA0B-4C47-8902-8D2FFF4C2471}" name="Trader"/>
    <tableColumn id="2" xr3:uid="{53CF2740-1C49-204B-816C-1D59976EC292}" name="BLR"/>
    <tableColumn id="4" xr3:uid="{BF18820C-BDE8-F24B-9668-852D11844038}" name="IRQ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10" displayName="Table410" ref="A1:A4" totalsRowShown="0" headerRowDxfId="7" dataDxfId="6" tableBorderDxfId="5">
  <autoFilter ref="A1:A4" xr:uid="{00000000-0009-0000-0100-000009000000}"/>
  <tableColumns count="1">
    <tableColumn id="1" xr3:uid="{00000000-0010-0000-0800-000001000000}" name="Season" dataDxfId="4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"/>
  <sheetViews>
    <sheetView zoomScale="80" zoomScaleNormal="80" workbookViewId="0">
      <selection activeCell="J3" sqref="J3"/>
    </sheetView>
  </sheetViews>
  <sheetFormatPr baseColWidth="10" defaultColWidth="10.83203125" defaultRowHeight="16" x14ac:dyDescent="0.2"/>
  <cols>
    <col min="2" max="2" width="10.6640625" bestFit="1" customWidth="1"/>
    <col min="3" max="3" width="9.5" bestFit="1" customWidth="1"/>
    <col min="4" max="4" width="10.5" bestFit="1" customWidth="1"/>
    <col min="5" max="5" width="27.83203125" customWidth="1"/>
    <col min="6" max="6" width="11.6640625" bestFit="1" customWidth="1"/>
    <col min="7" max="7" width="12.5" bestFit="1" customWidth="1"/>
    <col min="8" max="8" width="12.33203125" bestFit="1" customWidth="1"/>
    <col min="9" max="9" width="17.33203125" bestFit="1" customWidth="1"/>
    <col min="10" max="10" width="11" customWidth="1"/>
    <col min="11" max="13" width="11" bestFit="1" customWidth="1"/>
    <col min="14" max="14" width="12" customWidth="1"/>
    <col min="15" max="23" width="11" bestFit="1" customWidth="1"/>
  </cols>
  <sheetData>
    <row r="1" spans="1:23" ht="102" x14ac:dyDescent="0.2">
      <c r="A1" s="1" t="s">
        <v>205</v>
      </c>
      <c r="B1" s="1" t="s">
        <v>307</v>
      </c>
      <c r="C1" s="1" t="s">
        <v>310</v>
      </c>
      <c r="D1" s="1" t="s">
        <v>308</v>
      </c>
      <c r="E1" s="1" t="s">
        <v>309</v>
      </c>
      <c r="F1" s="1" t="s">
        <v>317</v>
      </c>
      <c r="G1" s="1" t="s">
        <v>316</v>
      </c>
      <c r="H1" s="1" t="s">
        <v>372</v>
      </c>
      <c r="I1" s="1" t="s">
        <v>315</v>
      </c>
      <c r="J1" s="1" t="s">
        <v>311</v>
      </c>
      <c r="K1" s="1" t="s">
        <v>313</v>
      </c>
      <c r="L1" s="1" t="s">
        <v>312</v>
      </c>
      <c r="M1" s="1" t="s">
        <v>314</v>
      </c>
      <c r="N1" s="1" t="s">
        <v>206</v>
      </c>
      <c r="O1" s="1" t="s">
        <v>207</v>
      </c>
      <c r="P1" s="1" t="s">
        <v>208</v>
      </c>
      <c r="Q1" s="1" t="s">
        <v>209</v>
      </c>
      <c r="R1" s="1" t="s">
        <v>210</v>
      </c>
      <c r="S1" s="1" t="s">
        <v>318</v>
      </c>
      <c r="T1" s="1" t="s">
        <v>319</v>
      </c>
      <c r="U1" s="1" t="s">
        <v>305</v>
      </c>
      <c r="V1" s="1" t="s">
        <v>306</v>
      </c>
      <c r="W1" s="1" t="s">
        <v>300</v>
      </c>
    </row>
    <row r="2" spans="1:23" x14ac:dyDescent="0.2">
      <c r="A2" t="s">
        <v>236</v>
      </c>
      <c r="B2">
        <v>30</v>
      </c>
      <c r="C2">
        <v>20</v>
      </c>
      <c r="D2">
        <v>20</v>
      </c>
      <c r="E2">
        <v>15</v>
      </c>
      <c r="F2">
        <v>325000</v>
      </c>
      <c r="G2">
        <v>50000</v>
      </c>
      <c r="H2">
        <v>100000</v>
      </c>
      <c r="I2" s="7">
        <v>2</v>
      </c>
      <c r="J2">
        <v>0.08</v>
      </c>
      <c r="K2">
        <v>0.03</v>
      </c>
      <c r="L2">
        <v>0.01</v>
      </c>
      <c r="M2">
        <v>0.01</v>
      </c>
      <c r="N2" s="20">
        <v>15</v>
      </c>
      <c r="O2" s="20">
        <v>5</v>
      </c>
      <c r="P2" s="20">
        <v>183</v>
      </c>
      <c r="Q2" s="20">
        <v>120</v>
      </c>
      <c r="R2" s="20">
        <v>62</v>
      </c>
      <c r="S2">
        <v>50000</v>
      </c>
      <c r="T2">
        <v>400</v>
      </c>
      <c r="U2" s="14">
        <v>2.75E-2</v>
      </c>
      <c r="V2" s="14">
        <v>2.75E-2</v>
      </c>
      <c r="W2" s="15">
        <v>7.8875000000000028E-2</v>
      </c>
    </row>
    <row r="3" spans="1:23" x14ac:dyDescent="0.2">
      <c r="B3" s="7"/>
      <c r="C3" s="7"/>
      <c r="D3" s="7"/>
      <c r="E3" s="7"/>
      <c r="F3" s="7"/>
      <c r="G3" s="7"/>
      <c r="H3" s="7"/>
      <c r="I3" s="7"/>
      <c r="J3" s="2"/>
      <c r="K3" s="2"/>
      <c r="L3" s="3"/>
      <c r="M3" s="11"/>
      <c r="N3" s="7"/>
      <c r="O3" s="7"/>
      <c r="P3" s="7"/>
      <c r="Q3" s="7"/>
      <c r="R3" s="7"/>
      <c r="S3" s="7"/>
      <c r="T3" s="7"/>
      <c r="U3" s="3"/>
      <c r="V3" s="3"/>
      <c r="W3" s="3"/>
    </row>
    <row r="4" spans="1:23" x14ac:dyDescent="0.2">
      <c r="A4" t="s">
        <v>233</v>
      </c>
      <c r="B4" s="7">
        <v>15</v>
      </c>
      <c r="C4" s="7">
        <v>5</v>
      </c>
      <c r="D4" s="7">
        <v>2</v>
      </c>
      <c r="E4" s="7">
        <v>5</v>
      </c>
      <c r="F4" s="7">
        <v>146000</v>
      </c>
      <c r="G4" s="7">
        <v>32850</v>
      </c>
      <c r="H4" s="7">
        <v>27375</v>
      </c>
      <c r="I4" s="7">
        <v>1.5</v>
      </c>
      <c r="J4" s="2">
        <v>0.1</v>
      </c>
      <c r="K4" s="2">
        <v>0.02</v>
      </c>
      <c r="L4" s="3">
        <v>5.0000000000000001E-3</v>
      </c>
      <c r="M4" s="11">
        <v>2.5000000000000001E-3</v>
      </c>
      <c r="N4" s="7">
        <v>10</v>
      </c>
      <c r="O4" s="7">
        <v>5</v>
      </c>
      <c r="P4" s="7">
        <v>183</v>
      </c>
      <c r="Q4" s="7">
        <v>120</v>
      </c>
      <c r="R4" s="7">
        <v>62</v>
      </c>
      <c r="S4" s="7">
        <v>1258</v>
      </c>
      <c r="T4" s="7">
        <v>150</v>
      </c>
      <c r="U4" s="3">
        <v>2.75E-2</v>
      </c>
      <c r="V4" s="3">
        <v>2.75E-2</v>
      </c>
      <c r="W4" s="3">
        <v>7.8875000000000028E-2</v>
      </c>
    </row>
    <row r="5" spans="1:23" x14ac:dyDescent="0.2">
      <c r="A5" t="s">
        <v>234</v>
      </c>
      <c r="B5" s="7">
        <v>30</v>
      </c>
      <c r="C5" s="7">
        <v>20</v>
      </c>
      <c r="D5" s="7">
        <v>20</v>
      </c>
      <c r="E5" s="7">
        <v>15</v>
      </c>
      <c r="F5" s="7">
        <v>365000</v>
      </c>
      <c r="G5" s="7">
        <v>54750</v>
      </c>
      <c r="H5" s="7">
        <v>73000</v>
      </c>
      <c r="I5" s="7">
        <v>3</v>
      </c>
      <c r="J5" s="2">
        <v>0.14000000000000001</v>
      </c>
      <c r="K5" s="2">
        <v>0.03</v>
      </c>
      <c r="L5" s="3">
        <v>1.4999999999999999E-2</v>
      </c>
      <c r="M5" s="11">
        <v>4.0000000000000001E-3</v>
      </c>
      <c r="N5" s="7">
        <v>99</v>
      </c>
      <c r="O5" s="7">
        <v>5</v>
      </c>
      <c r="P5" s="7">
        <v>183</v>
      </c>
      <c r="Q5" s="7">
        <v>120</v>
      </c>
      <c r="R5" s="7">
        <v>62</v>
      </c>
      <c r="S5" s="7">
        <v>70000</v>
      </c>
      <c r="T5" s="7">
        <v>500</v>
      </c>
      <c r="U5" s="3">
        <v>2.75E-2</v>
      </c>
      <c r="V5" s="3">
        <v>2.75E-2</v>
      </c>
      <c r="W5" s="3">
        <v>7.8875000000000028E-2</v>
      </c>
    </row>
    <row r="6" spans="1:23" ht="92" customHeight="1" x14ac:dyDescent="0.2">
      <c r="A6" s="1" t="s">
        <v>235</v>
      </c>
      <c r="B6" s="1" t="s">
        <v>211</v>
      </c>
      <c r="C6" s="1" t="s">
        <v>212</v>
      </c>
      <c r="D6" s="1" t="s">
        <v>213</v>
      </c>
      <c r="E6" s="1" t="s">
        <v>214</v>
      </c>
      <c r="F6" s="1" t="s">
        <v>215</v>
      </c>
      <c r="G6" s="1" t="s">
        <v>216</v>
      </c>
      <c r="H6" s="1" t="s">
        <v>217</v>
      </c>
      <c r="I6" s="1" t="s">
        <v>218</v>
      </c>
      <c r="J6" s="1" t="s">
        <v>219</v>
      </c>
      <c r="K6" s="1" t="s">
        <v>220</v>
      </c>
      <c r="L6" s="1" t="s">
        <v>221</v>
      </c>
      <c r="M6" s="1" t="s">
        <v>222</v>
      </c>
      <c r="N6" s="1" t="s">
        <v>223</v>
      </c>
      <c r="O6" s="1" t="s">
        <v>224</v>
      </c>
      <c r="P6" s="1" t="s">
        <v>225</v>
      </c>
      <c r="Q6" s="1" t="s">
        <v>226</v>
      </c>
      <c r="R6" s="1" t="s">
        <v>227</v>
      </c>
      <c r="S6" s="1" t="s">
        <v>228</v>
      </c>
      <c r="T6" s="1" t="s">
        <v>229</v>
      </c>
      <c r="U6" t="s">
        <v>230</v>
      </c>
      <c r="V6" t="s">
        <v>231</v>
      </c>
      <c r="W6" t="s">
        <v>232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4"/>
  <sheetViews>
    <sheetView workbookViewId="0">
      <selection activeCell="I19" sqref="I19"/>
    </sheetView>
  </sheetViews>
  <sheetFormatPr baseColWidth="10" defaultColWidth="10.83203125" defaultRowHeight="16" x14ac:dyDescent="0.2"/>
  <sheetData>
    <row r="1" spans="1:1" x14ac:dyDescent="0.2">
      <c r="A1" s="4" t="s">
        <v>301</v>
      </c>
    </row>
    <row r="2" spans="1:1" x14ac:dyDescent="0.2">
      <c r="A2" s="5" t="s">
        <v>302</v>
      </c>
    </row>
    <row r="3" spans="1:1" x14ac:dyDescent="0.2">
      <c r="A3" s="5" t="s">
        <v>303</v>
      </c>
    </row>
    <row r="4" spans="1:1" x14ac:dyDescent="0.2">
      <c r="A4" s="5" t="s">
        <v>304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0"/>
  <sheetViews>
    <sheetView workbookViewId="0">
      <selection activeCell="G31" sqref="G31"/>
    </sheetView>
  </sheetViews>
  <sheetFormatPr baseColWidth="10" defaultColWidth="10.83203125" defaultRowHeight="16" x14ac:dyDescent="0.2"/>
  <sheetData>
    <row r="1" spans="1:8" x14ac:dyDescent="0.2">
      <c r="A1" t="s">
        <v>244</v>
      </c>
      <c r="B1" t="s">
        <v>251</v>
      </c>
      <c r="C1" t="s">
        <v>281</v>
      </c>
      <c r="D1" t="s">
        <v>296</v>
      </c>
      <c r="E1" t="s">
        <v>297</v>
      </c>
      <c r="F1" t="s">
        <v>298</v>
      </c>
      <c r="G1" t="s">
        <v>99</v>
      </c>
      <c r="H1" t="s">
        <v>136</v>
      </c>
    </row>
    <row r="2" spans="1:8" x14ac:dyDescent="0.2">
      <c r="A2" t="s">
        <v>18</v>
      </c>
      <c r="B2" t="s">
        <v>248</v>
      </c>
      <c r="C2" t="s">
        <v>282</v>
      </c>
      <c r="D2" t="b">
        <v>1</v>
      </c>
      <c r="E2" t="b">
        <v>1</v>
      </c>
      <c r="F2" t="b">
        <v>1</v>
      </c>
      <c r="G2" t="b">
        <v>0</v>
      </c>
      <c r="H2" t="b">
        <v>0</v>
      </c>
    </row>
    <row r="3" spans="1:8" x14ac:dyDescent="0.2">
      <c r="A3" t="s">
        <v>17</v>
      </c>
      <c r="B3" t="s">
        <v>248</v>
      </c>
      <c r="C3" t="s">
        <v>282</v>
      </c>
      <c r="D3" t="b">
        <v>1</v>
      </c>
      <c r="E3" t="b">
        <v>1</v>
      </c>
      <c r="F3" t="b">
        <v>1</v>
      </c>
      <c r="G3" t="b">
        <v>0</v>
      </c>
      <c r="H3" t="b">
        <v>0</v>
      </c>
    </row>
    <row r="4" spans="1:8" x14ac:dyDescent="0.2">
      <c r="A4" t="s">
        <v>71</v>
      </c>
      <c r="B4" t="s">
        <v>247</v>
      </c>
      <c r="C4" t="s">
        <v>282</v>
      </c>
      <c r="D4" t="b">
        <v>1</v>
      </c>
      <c r="E4" t="b">
        <v>1</v>
      </c>
      <c r="F4" t="b">
        <v>1</v>
      </c>
      <c r="G4" t="b">
        <v>0</v>
      </c>
      <c r="H4" t="b">
        <v>0</v>
      </c>
    </row>
    <row r="5" spans="1:8" x14ac:dyDescent="0.2">
      <c r="A5" t="s">
        <v>26</v>
      </c>
      <c r="B5" t="s">
        <v>247</v>
      </c>
      <c r="C5" t="s">
        <v>282</v>
      </c>
      <c r="D5" t="b">
        <v>1</v>
      </c>
      <c r="E5" t="b">
        <v>1</v>
      </c>
      <c r="F5" t="b">
        <v>1</v>
      </c>
      <c r="G5" t="b">
        <v>0</v>
      </c>
      <c r="H5" t="b">
        <v>0</v>
      </c>
    </row>
    <row r="6" spans="1:8" x14ac:dyDescent="0.2">
      <c r="A6" t="s">
        <v>22</v>
      </c>
      <c r="B6" t="s">
        <v>247</v>
      </c>
      <c r="C6" t="s">
        <v>282</v>
      </c>
      <c r="D6" t="b">
        <v>1</v>
      </c>
      <c r="E6" t="b">
        <v>1</v>
      </c>
      <c r="F6" t="b">
        <v>1</v>
      </c>
      <c r="G6" t="b">
        <v>0</v>
      </c>
      <c r="H6" t="b">
        <v>0</v>
      </c>
    </row>
    <row r="7" spans="1:8" x14ac:dyDescent="0.2">
      <c r="A7" t="s">
        <v>32</v>
      </c>
      <c r="B7" t="s">
        <v>247</v>
      </c>
      <c r="C7" t="s">
        <v>282</v>
      </c>
      <c r="D7" t="b">
        <v>1</v>
      </c>
      <c r="E7" t="b">
        <v>1</v>
      </c>
      <c r="F7" t="b">
        <v>1</v>
      </c>
      <c r="G7" t="b">
        <v>0</v>
      </c>
      <c r="H7" t="b">
        <v>0</v>
      </c>
    </row>
    <row r="8" spans="1:8" x14ac:dyDescent="0.2">
      <c r="A8" t="s">
        <v>30</v>
      </c>
      <c r="B8" t="s">
        <v>247</v>
      </c>
      <c r="C8" t="s">
        <v>282</v>
      </c>
      <c r="D8" t="b">
        <v>1</v>
      </c>
      <c r="E8" t="b">
        <v>1</v>
      </c>
      <c r="F8" t="b">
        <v>1</v>
      </c>
      <c r="G8" t="b">
        <v>0</v>
      </c>
      <c r="H8" t="b">
        <v>0</v>
      </c>
    </row>
    <row r="9" spans="1:8" x14ac:dyDescent="0.2">
      <c r="A9" t="s">
        <v>10</v>
      </c>
      <c r="B9" t="s">
        <v>247</v>
      </c>
      <c r="C9" t="s">
        <v>282</v>
      </c>
      <c r="D9" t="b">
        <v>1</v>
      </c>
      <c r="E9" t="b">
        <v>1</v>
      </c>
      <c r="F9" t="b">
        <v>1</v>
      </c>
      <c r="G9" t="b">
        <v>0</v>
      </c>
      <c r="H9" t="b">
        <v>0</v>
      </c>
    </row>
    <row r="10" spans="1:8" x14ac:dyDescent="0.2">
      <c r="A10" t="s">
        <v>9</v>
      </c>
      <c r="B10" t="s">
        <v>247</v>
      </c>
      <c r="C10" t="s">
        <v>282</v>
      </c>
      <c r="D10" t="b">
        <v>1</v>
      </c>
      <c r="E10" t="b">
        <v>1</v>
      </c>
      <c r="F10" t="b">
        <v>1</v>
      </c>
      <c r="G10" t="b">
        <v>0</v>
      </c>
      <c r="H10" t="b">
        <v>0</v>
      </c>
    </row>
    <row r="11" spans="1:8" x14ac:dyDescent="0.2">
      <c r="A11" t="s">
        <v>27</v>
      </c>
      <c r="B11" t="s">
        <v>247</v>
      </c>
      <c r="C11" t="s">
        <v>282</v>
      </c>
      <c r="D11" t="b">
        <v>1</v>
      </c>
      <c r="E11" t="b">
        <v>1</v>
      </c>
      <c r="F11" t="b">
        <v>1</v>
      </c>
      <c r="G11" t="b">
        <v>0</v>
      </c>
      <c r="H11" t="b">
        <v>0</v>
      </c>
    </row>
    <row r="12" spans="1:8" x14ac:dyDescent="0.2">
      <c r="A12" t="s">
        <v>28</v>
      </c>
      <c r="B12" t="s">
        <v>247</v>
      </c>
      <c r="C12" t="s">
        <v>282</v>
      </c>
      <c r="D12" t="b">
        <v>1</v>
      </c>
      <c r="E12" t="b">
        <v>1</v>
      </c>
      <c r="F12" t="b">
        <v>1</v>
      </c>
      <c r="G12" t="b">
        <v>0</v>
      </c>
      <c r="H12" t="b">
        <v>0</v>
      </c>
    </row>
    <row r="13" spans="1:8" x14ac:dyDescent="0.2">
      <c r="A13" t="s">
        <v>42</v>
      </c>
      <c r="B13" t="s">
        <v>247</v>
      </c>
      <c r="C13" t="s">
        <v>282</v>
      </c>
      <c r="D13" t="b">
        <v>1</v>
      </c>
      <c r="E13" t="b">
        <v>1</v>
      </c>
      <c r="F13" t="b">
        <v>1</v>
      </c>
      <c r="G13" t="b">
        <v>0</v>
      </c>
      <c r="H13" t="b">
        <v>0</v>
      </c>
    </row>
    <row r="14" spans="1:8" x14ac:dyDescent="0.2">
      <c r="A14" t="s">
        <v>320</v>
      </c>
      <c r="B14" t="s">
        <v>320</v>
      </c>
      <c r="C14" t="s">
        <v>282</v>
      </c>
      <c r="D14" t="b">
        <v>1</v>
      </c>
      <c r="E14" t="b">
        <v>1</v>
      </c>
      <c r="F14" t="b">
        <v>1</v>
      </c>
      <c r="G14" t="b">
        <v>0</v>
      </c>
      <c r="H14" t="b">
        <v>0</v>
      </c>
    </row>
    <row r="15" spans="1:8" x14ac:dyDescent="0.2">
      <c r="A15" t="s">
        <v>72</v>
      </c>
      <c r="B15" t="s">
        <v>72</v>
      </c>
      <c r="C15" t="s">
        <v>282</v>
      </c>
      <c r="D15" t="b">
        <v>1</v>
      </c>
      <c r="E15" t="b">
        <v>1</v>
      </c>
      <c r="F15" t="b">
        <v>1</v>
      </c>
      <c r="G15" t="b">
        <v>0</v>
      </c>
      <c r="H15" t="b">
        <v>0</v>
      </c>
    </row>
    <row r="16" spans="1:8" x14ac:dyDescent="0.2">
      <c r="A16" t="s">
        <v>321</v>
      </c>
      <c r="B16" t="s">
        <v>321</v>
      </c>
      <c r="C16" t="s">
        <v>283</v>
      </c>
      <c r="D16" t="b">
        <v>1</v>
      </c>
      <c r="E16" t="b">
        <v>1</v>
      </c>
      <c r="F16" t="b">
        <v>1</v>
      </c>
      <c r="G16" t="b">
        <v>0</v>
      </c>
      <c r="H16" t="b">
        <v>0</v>
      </c>
    </row>
    <row r="17" spans="1:8" x14ac:dyDescent="0.2">
      <c r="A17" t="s">
        <v>76</v>
      </c>
      <c r="B17" t="s">
        <v>76</v>
      </c>
      <c r="C17" t="s">
        <v>283</v>
      </c>
      <c r="D17" t="b">
        <v>1</v>
      </c>
      <c r="E17" t="b">
        <v>1</v>
      </c>
      <c r="F17" t="b">
        <v>1</v>
      </c>
      <c r="G17" t="b">
        <v>0</v>
      </c>
      <c r="H17" t="b">
        <v>0</v>
      </c>
    </row>
    <row r="18" spans="1:8" x14ac:dyDescent="0.2">
      <c r="A18" t="s">
        <v>77</v>
      </c>
      <c r="B18" t="s">
        <v>77</v>
      </c>
      <c r="C18" t="s">
        <v>283</v>
      </c>
      <c r="D18" t="b">
        <v>1</v>
      </c>
      <c r="E18" t="b">
        <v>1</v>
      </c>
      <c r="F18" t="b">
        <v>1</v>
      </c>
      <c r="G18" t="b">
        <v>0</v>
      </c>
      <c r="H18" t="b">
        <v>0</v>
      </c>
    </row>
    <row r="19" spans="1:8" x14ac:dyDescent="0.2">
      <c r="A19" t="s">
        <v>78</v>
      </c>
      <c r="B19" t="s">
        <v>78</v>
      </c>
      <c r="C19" t="s">
        <v>283</v>
      </c>
      <c r="D19" t="b">
        <v>1</v>
      </c>
      <c r="E19" t="b">
        <v>1</v>
      </c>
      <c r="F19" t="b">
        <v>1</v>
      </c>
      <c r="G19" t="b">
        <v>0</v>
      </c>
      <c r="H19" t="b">
        <v>0</v>
      </c>
    </row>
    <row r="20" spans="1:8" x14ac:dyDescent="0.2">
      <c r="A20" t="s">
        <v>322</v>
      </c>
      <c r="B20" t="s">
        <v>322</v>
      </c>
      <c r="C20" t="s">
        <v>283</v>
      </c>
      <c r="D20" t="b">
        <v>1</v>
      </c>
      <c r="E20" t="b">
        <v>1</v>
      </c>
      <c r="F20" t="b">
        <v>1</v>
      </c>
      <c r="G20" t="b">
        <v>0</v>
      </c>
      <c r="H20" t="b">
        <v>0</v>
      </c>
    </row>
    <row r="21" spans="1:8" x14ac:dyDescent="0.2">
      <c r="A21" t="s">
        <v>323</v>
      </c>
      <c r="B21" t="s">
        <v>323</v>
      </c>
      <c r="C21" t="s">
        <v>283</v>
      </c>
      <c r="D21" t="b">
        <v>1</v>
      </c>
      <c r="E21" t="b">
        <v>1</v>
      </c>
      <c r="F21" t="b">
        <v>1</v>
      </c>
      <c r="G21" t="b">
        <v>0</v>
      </c>
      <c r="H21" t="b">
        <v>0</v>
      </c>
    </row>
    <row r="22" spans="1:8" x14ac:dyDescent="0.2">
      <c r="A22" t="s">
        <v>324</v>
      </c>
      <c r="B22" t="s">
        <v>324</v>
      </c>
      <c r="C22" t="s">
        <v>283</v>
      </c>
      <c r="D22" t="b">
        <v>1</v>
      </c>
      <c r="E22" t="b">
        <v>1</v>
      </c>
      <c r="F22" t="b">
        <v>1</v>
      </c>
      <c r="G22" t="b">
        <v>0</v>
      </c>
      <c r="H22" t="b">
        <v>0</v>
      </c>
    </row>
    <row r="23" spans="1:8" x14ac:dyDescent="0.2">
      <c r="A23" t="s">
        <v>73</v>
      </c>
      <c r="B23" t="s">
        <v>73</v>
      </c>
      <c r="C23" t="s">
        <v>283</v>
      </c>
      <c r="D23" t="b">
        <v>1</v>
      </c>
      <c r="E23" t="b">
        <v>1</v>
      </c>
      <c r="F23" t="b">
        <v>1</v>
      </c>
      <c r="G23" t="b">
        <v>0</v>
      </c>
      <c r="H23" t="b">
        <v>0</v>
      </c>
    </row>
    <row r="24" spans="1:8" x14ac:dyDescent="0.2">
      <c r="A24" t="s">
        <v>47</v>
      </c>
      <c r="B24" t="s">
        <v>47</v>
      </c>
      <c r="C24" t="s">
        <v>283</v>
      </c>
      <c r="D24" t="b">
        <v>1</v>
      </c>
      <c r="E24" t="b">
        <v>1</v>
      </c>
      <c r="F24" t="b">
        <v>1</v>
      </c>
      <c r="G24" t="b">
        <v>0</v>
      </c>
      <c r="H24" t="b">
        <v>0</v>
      </c>
    </row>
    <row r="25" spans="1:8" x14ac:dyDescent="0.2">
      <c r="A25" t="s">
        <v>74</v>
      </c>
      <c r="B25" t="s">
        <v>74</v>
      </c>
      <c r="C25" t="s">
        <v>283</v>
      </c>
      <c r="D25" t="b">
        <v>1</v>
      </c>
      <c r="E25" t="b">
        <v>1</v>
      </c>
      <c r="F25" t="b">
        <v>1</v>
      </c>
      <c r="G25" t="b">
        <v>0</v>
      </c>
      <c r="H25" t="b">
        <v>0</v>
      </c>
    </row>
    <row r="26" spans="1:8" x14ac:dyDescent="0.2">
      <c r="A26" t="s">
        <v>75</v>
      </c>
      <c r="B26" t="s">
        <v>75</v>
      </c>
      <c r="C26" t="s">
        <v>283</v>
      </c>
      <c r="D26" t="b">
        <v>1</v>
      </c>
      <c r="E26" t="b">
        <v>1</v>
      </c>
      <c r="F26" t="b">
        <v>1</v>
      </c>
      <c r="G26" t="b">
        <v>0</v>
      </c>
      <c r="H26" t="b">
        <v>0</v>
      </c>
    </row>
    <row r="27" spans="1:8" x14ac:dyDescent="0.2">
      <c r="A27" t="s">
        <v>132</v>
      </c>
      <c r="B27" t="s">
        <v>132</v>
      </c>
      <c r="C27" t="s">
        <v>283</v>
      </c>
      <c r="D27" t="b">
        <v>1</v>
      </c>
      <c r="E27" t="b">
        <v>1</v>
      </c>
      <c r="F27" t="b">
        <v>1</v>
      </c>
      <c r="G27" t="b">
        <v>0</v>
      </c>
      <c r="H27" t="b">
        <v>0</v>
      </c>
    </row>
    <row r="28" spans="1:8" x14ac:dyDescent="0.2">
      <c r="A28" t="s">
        <v>284</v>
      </c>
      <c r="B28" t="s">
        <v>284</v>
      </c>
      <c r="C28" t="s">
        <v>283</v>
      </c>
      <c r="D28" t="b">
        <v>1</v>
      </c>
      <c r="E28" t="b">
        <v>1</v>
      </c>
      <c r="F28" t="b">
        <v>1</v>
      </c>
      <c r="G28" t="b">
        <v>0</v>
      </c>
      <c r="H28" t="b">
        <v>0</v>
      </c>
    </row>
    <row r="29" spans="1:8" x14ac:dyDescent="0.2">
      <c r="A29" t="s">
        <v>58</v>
      </c>
      <c r="B29" t="s">
        <v>58</v>
      </c>
      <c r="C29" t="s">
        <v>285</v>
      </c>
      <c r="D29" t="b">
        <v>1</v>
      </c>
      <c r="E29" t="b">
        <v>1</v>
      </c>
      <c r="F29" t="b">
        <v>1</v>
      </c>
      <c r="G29" t="b">
        <v>0</v>
      </c>
      <c r="H29" t="b">
        <v>0</v>
      </c>
    </row>
    <row r="30" spans="1:8" x14ac:dyDescent="0.2">
      <c r="A30" t="s">
        <v>57</v>
      </c>
      <c r="B30" t="s">
        <v>57</v>
      </c>
      <c r="C30" t="s">
        <v>285</v>
      </c>
      <c r="D30" t="b">
        <v>1</v>
      </c>
      <c r="E30" t="b">
        <v>1</v>
      </c>
      <c r="F30" t="b">
        <v>1</v>
      </c>
      <c r="G30" t="b">
        <v>0</v>
      </c>
      <c r="H30" t="b">
        <v>0</v>
      </c>
    </row>
    <row r="31" spans="1:8" x14ac:dyDescent="0.2">
      <c r="A31" t="s">
        <v>41</v>
      </c>
      <c r="B31" t="s">
        <v>41</v>
      </c>
      <c r="C31" t="s">
        <v>285</v>
      </c>
      <c r="D31" t="b">
        <v>1</v>
      </c>
      <c r="E31" t="b">
        <v>1</v>
      </c>
      <c r="F31" t="b">
        <v>1</v>
      </c>
      <c r="G31" t="b">
        <v>0</v>
      </c>
      <c r="H31" t="b">
        <v>0</v>
      </c>
    </row>
    <row r="32" spans="1:8" x14ac:dyDescent="0.2">
      <c r="A32" t="s">
        <v>7</v>
      </c>
      <c r="B32" t="s">
        <v>7</v>
      </c>
      <c r="C32" t="s">
        <v>285</v>
      </c>
      <c r="D32" t="b">
        <v>1</v>
      </c>
      <c r="E32" t="b">
        <v>1</v>
      </c>
      <c r="F32" t="b">
        <v>1</v>
      </c>
      <c r="G32" t="b">
        <v>0</v>
      </c>
      <c r="H32" t="b">
        <v>0</v>
      </c>
    </row>
    <row r="33" spans="1:8" x14ac:dyDescent="0.2">
      <c r="A33" t="s">
        <v>20</v>
      </c>
      <c r="B33" t="s">
        <v>20</v>
      </c>
      <c r="C33" t="s">
        <v>285</v>
      </c>
      <c r="D33" t="b">
        <v>1</v>
      </c>
      <c r="E33" t="b">
        <v>1</v>
      </c>
      <c r="F33" t="b">
        <v>1</v>
      </c>
      <c r="G33" t="b">
        <v>0</v>
      </c>
      <c r="H33" t="b">
        <v>0</v>
      </c>
    </row>
    <row r="34" spans="1:8" x14ac:dyDescent="0.2">
      <c r="A34" t="s">
        <v>15</v>
      </c>
      <c r="B34" t="s">
        <v>15</v>
      </c>
      <c r="C34" t="s">
        <v>285</v>
      </c>
      <c r="D34" t="b">
        <v>1</v>
      </c>
      <c r="E34" t="b">
        <v>1</v>
      </c>
      <c r="F34" t="b">
        <v>1</v>
      </c>
      <c r="G34" t="b">
        <v>0</v>
      </c>
      <c r="H34" t="b">
        <v>0</v>
      </c>
    </row>
    <row r="35" spans="1:8" x14ac:dyDescent="0.2">
      <c r="A35" t="s">
        <v>16</v>
      </c>
      <c r="B35" t="s">
        <v>16</v>
      </c>
      <c r="C35" t="s">
        <v>285</v>
      </c>
      <c r="D35" t="b">
        <v>1</v>
      </c>
      <c r="E35" t="b">
        <v>1</v>
      </c>
      <c r="F35" t="b">
        <v>1</v>
      </c>
      <c r="G35" t="b">
        <v>0</v>
      </c>
      <c r="H35" t="b">
        <v>0</v>
      </c>
    </row>
    <row r="36" spans="1:8" x14ac:dyDescent="0.2">
      <c r="A36" t="s">
        <v>369</v>
      </c>
      <c r="B36" t="s">
        <v>8</v>
      </c>
      <c r="C36" t="s">
        <v>285</v>
      </c>
      <c r="D36" t="b">
        <v>1</v>
      </c>
      <c r="E36" t="b">
        <v>1</v>
      </c>
      <c r="F36" t="b">
        <v>1</v>
      </c>
      <c r="G36" t="b">
        <v>0</v>
      </c>
      <c r="H36" t="b">
        <v>0</v>
      </c>
    </row>
    <row r="37" spans="1:8" x14ac:dyDescent="0.2">
      <c r="A37" t="s">
        <v>370</v>
      </c>
      <c r="B37" t="s">
        <v>8</v>
      </c>
      <c r="C37" t="s">
        <v>285</v>
      </c>
      <c r="D37" t="b">
        <v>1</v>
      </c>
      <c r="E37" t="b">
        <v>1</v>
      </c>
      <c r="F37" t="b">
        <v>1</v>
      </c>
      <c r="G37" t="b">
        <v>0</v>
      </c>
      <c r="H37" t="b">
        <v>0</v>
      </c>
    </row>
    <row r="38" spans="1:8" x14ac:dyDescent="0.2">
      <c r="A38" t="s">
        <v>371</v>
      </c>
      <c r="B38" t="s">
        <v>8</v>
      </c>
      <c r="C38" t="s">
        <v>285</v>
      </c>
      <c r="D38" t="b">
        <v>1</v>
      </c>
      <c r="E38" t="b">
        <v>1</v>
      </c>
      <c r="F38" t="b">
        <v>1</v>
      </c>
      <c r="G38" t="b">
        <v>0</v>
      </c>
      <c r="H38" t="b">
        <v>0</v>
      </c>
    </row>
    <row r="39" spans="1:8" x14ac:dyDescent="0.2">
      <c r="A39" t="s">
        <v>14</v>
      </c>
      <c r="B39" t="s">
        <v>14</v>
      </c>
      <c r="C39" t="s">
        <v>285</v>
      </c>
      <c r="D39" t="b">
        <v>1</v>
      </c>
      <c r="E39" t="b">
        <v>1</v>
      </c>
      <c r="F39" t="b">
        <v>1</v>
      </c>
      <c r="G39" t="b">
        <v>0</v>
      </c>
      <c r="H39" t="b">
        <v>0</v>
      </c>
    </row>
    <row r="40" spans="1:8" x14ac:dyDescent="0.2">
      <c r="A40" t="s">
        <v>6</v>
      </c>
      <c r="B40" t="s">
        <v>6</v>
      </c>
      <c r="C40" t="s">
        <v>285</v>
      </c>
      <c r="D40" t="b">
        <v>1</v>
      </c>
      <c r="E40" t="b">
        <v>1</v>
      </c>
      <c r="F40" t="b">
        <v>1</v>
      </c>
      <c r="G40" t="b">
        <v>0</v>
      </c>
      <c r="H40" t="b">
        <v>0</v>
      </c>
    </row>
    <row r="41" spans="1:8" x14ac:dyDescent="0.2">
      <c r="A41" t="s">
        <v>325</v>
      </c>
      <c r="B41" t="s">
        <v>325</v>
      </c>
      <c r="C41" t="s">
        <v>285</v>
      </c>
      <c r="D41" t="b">
        <v>1</v>
      </c>
      <c r="E41" t="b">
        <v>1</v>
      </c>
      <c r="F41" t="b">
        <v>1</v>
      </c>
      <c r="G41" t="b">
        <v>0</v>
      </c>
      <c r="H41" t="b">
        <v>0</v>
      </c>
    </row>
    <row r="42" spans="1:8" x14ac:dyDescent="0.2">
      <c r="A42" t="s">
        <v>46</v>
      </c>
      <c r="B42" t="s">
        <v>46</v>
      </c>
      <c r="C42" t="s">
        <v>285</v>
      </c>
      <c r="D42" t="b">
        <v>1</v>
      </c>
      <c r="E42" t="b">
        <v>1</v>
      </c>
      <c r="F42" t="b">
        <v>1</v>
      </c>
      <c r="G42" t="b">
        <v>0</v>
      </c>
      <c r="H42" t="b">
        <v>0</v>
      </c>
    </row>
    <row r="43" spans="1:8" x14ac:dyDescent="0.2">
      <c r="A43" t="s">
        <v>11</v>
      </c>
      <c r="B43" t="s">
        <v>11</v>
      </c>
      <c r="C43" t="s">
        <v>285</v>
      </c>
      <c r="D43" t="b">
        <v>1</v>
      </c>
      <c r="E43" t="b">
        <v>1</v>
      </c>
      <c r="F43" t="b">
        <v>1</v>
      </c>
      <c r="G43" t="b">
        <v>0</v>
      </c>
      <c r="H43" t="b">
        <v>0</v>
      </c>
    </row>
    <row r="44" spans="1:8" x14ac:dyDescent="0.2">
      <c r="A44" t="s">
        <v>5</v>
      </c>
      <c r="B44" t="s">
        <v>5</v>
      </c>
      <c r="C44" t="s">
        <v>285</v>
      </c>
      <c r="D44" t="b">
        <v>1</v>
      </c>
      <c r="E44" t="b">
        <v>1</v>
      </c>
      <c r="F44" t="b">
        <v>1</v>
      </c>
      <c r="G44" t="b">
        <v>0</v>
      </c>
      <c r="H44" t="b">
        <v>0</v>
      </c>
    </row>
    <row r="45" spans="1:8" x14ac:dyDescent="0.2">
      <c r="A45" t="s">
        <v>3</v>
      </c>
      <c r="B45" t="s">
        <v>3</v>
      </c>
      <c r="C45" t="s">
        <v>285</v>
      </c>
      <c r="D45" t="b">
        <v>1</v>
      </c>
      <c r="E45" t="b">
        <v>1</v>
      </c>
      <c r="F45" t="b">
        <v>1</v>
      </c>
      <c r="G45" t="b">
        <v>0</v>
      </c>
      <c r="H45" t="b">
        <v>0</v>
      </c>
    </row>
    <row r="46" spans="1:8" x14ac:dyDescent="0.2">
      <c r="A46" t="s">
        <v>326</v>
      </c>
      <c r="B46" t="s">
        <v>326</v>
      </c>
      <c r="C46" t="s">
        <v>285</v>
      </c>
      <c r="D46" t="b">
        <v>1</v>
      </c>
      <c r="E46" t="b">
        <v>1</v>
      </c>
      <c r="F46" t="b">
        <v>1</v>
      </c>
      <c r="G46" t="b">
        <v>0</v>
      </c>
      <c r="H46" t="b">
        <v>0</v>
      </c>
    </row>
    <row r="47" spans="1:8" x14ac:dyDescent="0.2">
      <c r="A47" t="s">
        <v>25</v>
      </c>
      <c r="B47" t="s">
        <v>25</v>
      </c>
      <c r="C47" t="s">
        <v>285</v>
      </c>
      <c r="D47" t="b">
        <v>1</v>
      </c>
      <c r="E47" t="b">
        <v>1</v>
      </c>
      <c r="F47" t="b">
        <v>1</v>
      </c>
      <c r="G47" t="b">
        <v>0</v>
      </c>
      <c r="H47" t="b">
        <v>0</v>
      </c>
    </row>
    <row r="48" spans="1:8" x14ac:dyDescent="0.2">
      <c r="A48" t="s">
        <v>54</v>
      </c>
      <c r="B48" t="s">
        <v>54</v>
      </c>
      <c r="C48" t="s">
        <v>285</v>
      </c>
      <c r="D48" t="b">
        <v>1</v>
      </c>
      <c r="E48" t="b">
        <v>1</v>
      </c>
      <c r="F48" t="b">
        <v>1</v>
      </c>
      <c r="G48" t="b">
        <v>0</v>
      </c>
      <c r="H48" t="b">
        <v>0</v>
      </c>
    </row>
    <row r="49" spans="1:8" x14ac:dyDescent="0.2">
      <c r="A49" t="s">
        <v>44</v>
      </c>
      <c r="B49" t="s">
        <v>44</v>
      </c>
      <c r="C49" t="s">
        <v>285</v>
      </c>
      <c r="D49" t="b">
        <v>1</v>
      </c>
      <c r="E49" t="b">
        <v>1</v>
      </c>
      <c r="F49" t="b">
        <v>1</v>
      </c>
      <c r="G49" t="b">
        <v>0</v>
      </c>
      <c r="H49" t="b">
        <v>0</v>
      </c>
    </row>
    <row r="50" spans="1:8" x14ac:dyDescent="0.2">
      <c r="A50" t="s">
        <v>114</v>
      </c>
      <c r="B50" t="s">
        <v>114</v>
      </c>
      <c r="C50" t="s">
        <v>285</v>
      </c>
      <c r="D50" t="b">
        <v>1</v>
      </c>
      <c r="E50" t="b">
        <v>1</v>
      </c>
      <c r="F50" t="b">
        <v>1</v>
      </c>
      <c r="G50" t="b">
        <v>0</v>
      </c>
      <c r="H50" t="b">
        <v>0</v>
      </c>
    </row>
    <row r="51" spans="1:8" x14ac:dyDescent="0.2">
      <c r="A51" t="s">
        <v>55</v>
      </c>
      <c r="B51" t="s">
        <v>55</v>
      </c>
      <c r="C51" t="s">
        <v>285</v>
      </c>
      <c r="D51" t="b">
        <v>1</v>
      </c>
      <c r="E51" t="b">
        <v>1</v>
      </c>
      <c r="F51" t="b">
        <v>1</v>
      </c>
      <c r="G51" t="b">
        <v>0</v>
      </c>
      <c r="H51" t="b">
        <v>0</v>
      </c>
    </row>
    <row r="52" spans="1:8" x14ac:dyDescent="0.2">
      <c r="A52" t="s">
        <v>29</v>
      </c>
      <c r="B52" t="s">
        <v>29</v>
      </c>
      <c r="C52" t="s">
        <v>285</v>
      </c>
      <c r="D52" t="b">
        <v>1</v>
      </c>
      <c r="E52" t="b">
        <v>1</v>
      </c>
      <c r="F52" t="b">
        <v>1</v>
      </c>
      <c r="G52" t="b">
        <v>0</v>
      </c>
      <c r="H52" t="b">
        <v>0</v>
      </c>
    </row>
    <row r="53" spans="1:8" x14ac:dyDescent="0.2">
      <c r="A53" t="s">
        <v>33</v>
      </c>
      <c r="B53" t="s">
        <v>33</v>
      </c>
      <c r="C53" t="s">
        <v>285</v>
      </c>
      <c r="D53" t="b">
        <v>1</v>
      </c>
      <c r="E53" t="b">
        <v>1</v>
      </c>
      <c r="F53" t="b">
        <v>1</v>
      </c>
      <c r="G53" t="b">
        <v>0</v>
      </c>
      <c r="H53" t="b">
        <v>0</v>
      </c>
    </row>
    <row r="54" spans="1:8" x14ac:dyDescent="0.2">
      <c r="A54" t="s">
        <v>19</v>
      </c>
      <c r="B54" t="s">
        <v>19</v>
      </c>
      <c r="C54" t="s">
        <v>285</v>
      </c>
      <c r="D54" t="b">
        <v>1</v>
      </c>
      <c r="E54" t="b">
        <v>1</v>
      </c>
      <c r="F54" t="b">
        <v>1</v>
      </c>
      <c r="G54" t="b">
        <v>0</v>
      </c>
      <c r="H54" t="b">
        <v>0</v>
      </c>
    </row>
    <row r="55" spans="1:8" x14ac:dyDescent="0.2">
      <c r="A55" t="s">
        <v>38</v>
      </c>
      <c r="B55" t="s">
        <v>38</v>
      </c>
      <c r="C55" t="s">
        <v>285</v>
      </c>
      <c r="D55" t="b">
        <v>1</v>
      </c>
      <c r="E55" t="b">
        <v>1</v>
      </c>
      <c r="F55" t="b">
        <v>1</v>
      </c>
      <c r="G55" t="b">
        <v>0</v>
      </c>
      <c r="H55" t="b">
        <v>0</v>
      </c>
    </row>
    <row r="56" spans="1:8" x14ac:dyDescent="0.2">
      <c r="A56" t="s">
        <v>43</v>
      </c>
      <c r="B56" t="s">
        <v>43</v>
      </c>
      <c r="C56" t="s">
        <v>285</v>
      </c>
      <c r="D56" t="b">
        <v>1</v>
      </c>
      <c r="E56" t="b">
        <v>1</v>
      </c>
      <c r="F56" t="b">
        <v>1</v>
      </c>
      <c r="G56" t="b">
        <v>0</v>
      </c>
      <c r="H56" t="b">
        <v>0</v>
      </c>
    </row>
    <row r="57" spans="1:8" x14ac:dyDescent="0.2">
      <c r="A57" t="s">
        <v>327</v>
      </c>
      <c r="B57" t="s">
        <v>327</v>
      </c>
      <c r="C57" t="s">
        <v>285</v>
      </c>
      <c r="D57" t="b">
        <v>1</v>
      </c>
      <c r="E57" t="b">
        <v>1</v>
      </c>
      <c r="F57" t="b">
        <v>1</v>
      </c>
      <c r="G57" t="b">
        <v>0</v>
      </c>
      <c r="H57" t="b">
        <v>0</v>
      </c>
    </row>
    <row r="58" spans="1:8" x14ac:dyDescent="0.2">
      <c r="A58" t="s">
        <v>59</v>
      </c>
      <c r="B58" t="s">
        <v>59</v>
      </c>
      <c r="C58" t="s">
        <v>286</v>
      </c>
      <c r="D58" t="b">
        <v>1</v>
      </c>
      <c r="E58" t="b">
        <v>1</v>
      </c>
      <c r="F58" t="b">
        <v>1</v>
      </c>
      <c r="G58" t="b">
        <v>0</v>
      </c>
      <c r="H58" t="b">
        <v>0</v>
      </c>
    </row>
    <row r="59" spans="1:8" x14ac:dyDescent="0.2">
      <c r="A59" t="s">
        <v>12</v>
      </c>
      <c r="B59" t="s">
        <v>12</v>
      </c>
      <c r="C59" t="s">
        <v>286</v>
      </c>
      <c r="D59" t="b">
        <v>1</v>
      </c>
      <c r="E59" t="b">
        <v>1</v>
      </c>
      <c r="F59" t="b">
        <v>1</v>
      </c>
      <c r="G59" t="b">
        <v>0</v>
      </c>
      <c r="H59" t="b">
        <v>0</v>
      </c>
    </row>
    <row r="60" spans="1:8" x14ac:dyDescent="0.2">
      <c r="A60" t="s">
        <v>56</v>
      </c>
      <c r="B60" t="s">
        <v>56</v>
      </c>
      <c r="C60" t="s">
        <v>286</v>
      </c>
      <c r="D60" t="b">
        <v>1</v>
      </c>
      <c r="E60" t="b">
        <v>1</v>
      </c>
      <c r="F60" t="b">
        <v>1</v>
      </c>
      <c r="G60" t="b">
        <v>0</v>
      </c>
      <c r="H60" t="b">
        <v>0</v>
      </c>
    </row>
    <row r="61" spans="1:8" x14ac:dyDescent="0.2">
      <c r="A61" t="s">
        <v>328</v>
      </c>
      <c r="B61" t="s">
        <v>328</v>
      </c>
      <c r="C61" t="s">
        <v>286</v>
      </c>
      <c r="D61" t="b">
        <v>1</v>
      </c>
      <c r="E61" t="b">
        <v>1</v>
      </c>
      <c r="F61" t="b">
        <v>1</v>
      </c>
      <c r="G61" t="b">
        <v>0</v>
      </c>
      <c r="H61" t="b">
        <v>0</v>
      </c>
    </row>
    <row r="62" spans="1:8" x14ac:dyDescent="0.2">
      <c r="A62" t="s">
        <v>329</v>
      </c>
      <c r="B62" t="s">
        <v>329</v>
      </c>
      <c r="C62" t="s">
        <v>286</v>
      </c>
      <c r="D62" t="b">
        <v>1</v>
      </c>
      <c r="E62" t="b">
        <v>1</v>
      </c>
      <c r="F62" t="b">
        <v>1</v>
      </c>
      <c r="G62" t="b">
        <v>0</v>
      </c>
      <c r="H62" t="b">
        <v>0</v>
      </c>
    </row>
    <row r="63" spans="1:8" x14ac:dyDescent="0.2">
      <c r="A63" t="s">
        <v>52</v>
      </c>
      <c r="B63" t="s">
        <v>52</v>
      </c>
      <c r="C63" t="s">
        <v>286</v>
      </c>
      <c r="D63" t="b">
        <v>1</v>
      </c>
      <c r="E63" t="b">
        <v>1</v>
      </c>
      <c r="F63" t="b">
        <v>1</v>
      </c>
      <c r="G63" t="b">
        <v>0</v>
      </c>
      <c r="H63" t="b">
        <v>0</v>
      </c>
    </row>
    <row r="64" spans="1:8" x14ac:dyDescent="0.2">
      <c r="A64" t="s">
        <v>45</v>
      </c>
      <c r="B64" t="s">
        <v>45</v>
      </c>
      <c r="C64" t="s">
        <v>286</v>
      </c>
      <c r="D64" t="b">
        <v>1</v>
      </c>
      <c r="E64" t="b">
        <v>1</v>
      </c>
      <c r="F64" t="b">
        <v>1</v>
      </c>
      <c r="G64" t="b">
        <v>0</v>
      </c>
      <c r="H64" t="b">
        <v>0</v>
      </c>
    </row>
    <row r="65" spans="1:8" x14ac:dyDescent="0.2">
      <c r="A65" t="s">
        <v>330</v>
      </c>
      <c r="B65" t="s">
        <v>330</v>
      </c>
      <c r="C65" t="s">
        <v>286</v>
      </c>
      <c r="D65" t="b">
        <v>1</v>
      </c>
      <c r="E65" t="b">
        <v>1</v>
      </c>
      <c r="F65" t="b">
        <v>1</v>
      </c>
      <c r="G65" t="b">
        <v>0</v>
      </c>
      <c r="H65" t="b">
        <v>0</v>
      </c>
    </row>
    <row r="66" spans="1:8" x14ac:dyDescent="0.2">
      <c r="A66" t="s">
        <v>331</v>
      </c>
      <c r="B66" t="s">
        <v>331</v>
      </c>
      <c r="C66" t="s">
        <v>286</v>
      </c>
      <c r="D66" t="b">
        <v>1</v>
      </c>
      <c r="E66" t="b">
        <v>1</v>
      </c>
      <c r="F66" t="b">
        <v>1</v>
      </c>
      <c r="G66" t="b">
        <v>0</v>
      </c>
      <c r="H66" t="b">
        <v>0</v>
      </c>
    </row>
    <row r="67" spans="1:8" x14ac:dyDescent="0.2">
      <c r="A67" t="s">
        <v>23</v>
      </c>
      <c r="B67" t="s">
        <v>23</v>
      </c>
      <c r="C67" t="s">
        <v>286</v>
      </c>
      <c r="D67" t="b">
        <v>1</v>
      </c>
      <c r="E67" t="b">
        <v>1</v>
      </c>
      <c r="F67" t="b">
        <v>1</v>
      </c>
      <c r="G67" t="b">
        <v>0</v>
      </c>
      <c r="H67" t="b">
        <v>0</v>
      </c>
    </row>
    <row r="68" spans="1:8" x14ac:dyDescent="0.2">
      <c r="A68" t="s">
        <v>40</v>
      </c>
      <c r="B68" t="s">
        <v>40</v>
      </c>
      <c r="C68" t="s">
        <v>286</v>
      </c>
      <c r="D68" t="b">
        <v>1</v>
      </c>
      <c r="E68" t="b">
        <v>1</v>
      </c>
      <c r="F68" t="b">
        <v>1</v>
      </c>
      <c r="G68" t="b">
        <v>0</v>
      </c>
      <c r="H68" t="b">
        <v>0</v>
      </c>
    </row>
    <row r="69" spans="1:8" x14ac:dyDescent="0.2">
      <c r="A69" t="s">
        <v>13</v>
      </c>
      <c r="B69" t="s">
        <v>13</v>
      </c>
      <c r="C69" t="s">
        <v>286</v>
      </c>
      <c r="D69" t="b">
        <v>1</v>
      </c>
      <c r="E69" t="b">
        <v>1</v>
      </c>
      <c r="F69" t="b">
        <v>1</v>
      </c>
      <c r="G69" t="b">
        <v>0</v>
      </c>
      <c r="H69" t="b">
        <v>0</v>
      </c>
    </row>
    <row r="70" spans="1:8" x14ac:dyDescent="0.2">
      <c r="A70" t="s">
        <v>63</v>
      </c>
      <c r="B70" t="s">
        <v>63</v>
      </c>
      <c r="C70" t="s">
        <v>290</v>
      </c>
      <c r="D70" t="b">
        <v>1</v>
      </c>
      <c r="E70" t="b">
        <v>1</v>
      </c>
      <c r="F70" t="b">
        <v>1</v>
      </c>
      <c r="G70" t="b">
        <v>0</v>
      </c>
      <c r="H70" t="b">
        <v>0</v>
      </c>
    </row>
    <row r="71" spans="1:8" x14ac:dyDescent="0.2">
      <c r="A71" t="s">
        <v>61</v>
      </c>
      <c r="B71" t="s">
        <v>61</v>
      </c>
      <c r="C71" t="s">
        <v>290</v>
      </c>
      <c r="D71" t="b">
        <v>1</v>
      </c>
      <c r="E71" t="b">
        <v>1</v>
      </c>
      <c r="F71" t="b">
        <v>1</v>
      </c>
      <c r="G71" t="b">
        <v>0</v>
      </c>
      <c r="H71" t="b">
        <v>0</v>
      </c>
    </row>
    <row r="72" spans="1:8" x14ac:dyDescent="0.2">
      <c r="A72" t="s">
        <v>62</v>
      </c>
      <c r="B72" t="s">
        <v>62</v>
      </c>
      <c r="C72" t="s">
        <v>290</v>
      </c>
      <c r="D72" t="b">
        <v>1</v>
      </c>
      <c r="E72" t="b">
        <v>1</v>
      </c>
      <c r="F72" t="b">
        <v>1</v>
      </c>
      <c r="G72" t="b">
        <v>0</v>
      </c>
      <c r="H72" t="b">
        <v>0</v>
      </c>
    </row>
    <row r="73" spans="1:8" x14ac:dyDescent="0.2">
      <c r="A73" t="s">
        <v>60</v>
      </c>
      <c r="B73" t="s">
        <v>60</v>
      </c>
      <c r="C73" t="s">
        <v>290</v>
      </c>
      <c r="D73" t="b">
        <v>1</v>
      </c>
      <c r="E73" t="b">
        <v>1</v>
      </c>
      <c r="F73" t="b">
        <v>1</v>
      </c>
      <c r="G73" t="b">
        <v>0</v>
      </c>
      <c r="H73" t="b">
        <v>0</v>
      </c>
    </row>
    <row r="74" spans="1:8" x14ac:dyDescent="0.2">
      <c r="A74" t="s">
        <v>332</v>
      </c>
      <c r="B74" t="s">
        <v>332</v>
      </c>
      <c r="C74" t="s">
        <v>290</v>
      </c>
      <c r="D74" t="b">
        <v>1</v>
      </c>
      <c r="E74" t="b">
        <v>1</v>
      </c>
      <c r="F74" t="b">
        <v>1</v>
      </c>
      <c r="G74" t="b">
        <v>0</v>
      </c>
      <c r="H74" t="b">
        <v>0</v>
      </c>
    </row>
    <row r="75" spans="1:8" x14ac:dyDescent="0.2">
      <c r="A75" t="s">
        <v>333</v>
      </c>
      <c r="B75" t="s">
        <v>333</v>
      </c>
      <c r="C75" t="s">
        <v>290</v>
      </c>
      <c r="D75" t="b">
        <v>1</v>
      </c>
      <c r="E75" t="b">
        <v>1</v>
      </c>
      <c r="F75" t="b">
        <v>1</v>
      </c>
      <c r="G75" t="b">
        <v>0</v>
      </c>
      <c r="H75" t="b">
        <v>0</v>
      </c>
    </row>
    <row r="76" spans="1:8" x14ac:dyDescent="0.2">
      <c r="A76" t="s">
        <v>334</v>
      </c>
      <c r="B76" t="s">
        <v>334</v>
      </c>
      <c r="C76" t="s">
        <v>290</v>
      </c>
      <c r="D76" t="b">
        <v>1</v>
      </c>
      <c r="E76" t="b">
        <v>1</v>
      </c>
      <c r="F76" t="b">
        <v>1</v>
      </c>
      <c r="G76" t="b">
        <v>0</v>
      </c>
      <c r="H76" t="b">
        <v>0</v>
      </c>
    </row>
    <row r="77" spans="1:8" x14ac:dyDescent="0.2">
      <c r="A77" t="s">
        <v>335</v>
      </c>
      <c r="B77" t="s">
        <v>335</v>
      </c>
      <c r="C77" t="s">
        <v>290</v>
      </c>
      <c r="D77" t="b">
        <v>1</v>
      </c>
      <c r="E77" t="b">
        <v>1</v>
      </c>
      <c r="F77" t="b">
        <v>1</v>
      </c>
      <c r="G77" t="b">
        <v>0</v>
      </c>
      <c r="H77" t="b">
        <v>0</v>
      </c>
    </row>
    <row r="78" spans="1:8" x14ac:dyDescent="0.2">
      <c r="A78" t="s">
        <v>66</v>
      </c>
      <c r="B78" t="s">
        <v>66</v>
      </c>
      <c r="C78" t="s">
        <v>290</v>
      </c>
      <c r="D78" t="b">
        <v>1</v>
      </c>
      <c r="E78" t="b">
        <v>1</v>
      </c>
      <c r="F78" t="b">
        <v>1</v>
      </c>
      <c r="G78" t="b">
        <v>0</v>
      </c>
      <c r="H78" t="b">
        <v>0</v>
      </c>
    </row>
    <row r="79" spans="1:8" x14ac:dyDescent="0.2">
      <c r="A79" t="s">
        <v>336</v>
      </c>
      <c r="B79" t="s">
        <v>336</v>
      </c>
      <c r="C79" t="s">
        <v>290</v>
      </c>
      <c r="D79" t="b">
        <v>1</v>
      </c>
      <c r="E79" t="b">
        <v>1</v>
      </c>
      <c r="F79" t="b">
        <v>1</v>
      </c>
      <c r="G79" t="b">
        <v>0</v>
      </c>
      <c r="H79" t="b">
        <v>0</v>
      </c>
    </row>
    <row r="80" spans="1:8" x14ac:dyDescent="0.2">
      <c r="A80" t="s">
        <v>102</v>
      </c>
      <c r="B80" t="s">
        <v>102</v>
      </c>
      <c r="C80" t="s">
        <v>290</v>
      </c>
      <c r="D80" t="b">
        <v>1</v>
      </c>
      <c r="E80" t="b">
        <v>1</v>
      </c>
      <c r="F80" t="b">
        <v>1</v>
      </c>
      <c r="G80" t="b">
        <v>0</v>
      </c>
      <c r="H80" t="b">
        <v>0</v>
      </c>
    </row>
    <row r="81" spans="1:8" x14ac:dyDescent="0.2">
      <c r="A81" t="s">
        <v>337</v>
      </c>
      <c r="B81" t="s">
        <v>337</v>
      </c>
      <c r="C81" t="s">
        <v>290</v>
      </c>
      <c r="D81" t="b">
        <v>1</v>
      </c>
      <c r="E81" t="b">
        <v>1</v>
      </c>
      <c r="F81" t="b">
        <v>1</v>
      </c>
      <c r="G81" t="b">
        <v>0</v>
      </c>
      <c r="H81" t="b">
        <v>0</v>
      </c>
    </row>
    <row r="82" spans="1:8" x14ac:dyDescent="0.2">
      <c r="A82" t="s">
        <v>291</v>
      </c>
      <c r="B82" t="s">
        <v>291</v>
      </c>
      <c r="C82" t="s">
        <v>290</v>
      </c>
      <c r="D82" t="b">
        <v>1</v>
      </c>
      <c r="E82" t="b">
        <v>1</v>
      </c>
      <c r="F82" t="b">
        <v>1</v>
      </c>
      <c r="G82" t="b">
        <v>0</v>
      </c>
      <c r="H82" t="b">
        <v>0</v>
      </c>
    </row>
    <row r="83" spans="1:8" x14ac:dyDescent="0.2">
      <c r="A83" t="s">
        <v>97</v>
      </c>
      <c r="B83" t="s">
        <v>97</v>
      </c>
      <c r="C83" t="s">
        <v>290</v>
      </c>
      <c r="D83" t="b">
        <v>1</v>
      </c>
      <c r="E83" t="b">
        <v>1</v>
      </c>
      <c r="F83" t="b">
        <v>1</v>
      </c>
      <c r="G83" t="b">
        <v>0</v>
      </c>
      <c r="H83" t="b">
        <v>0</v>
      </c>
    </row>
    <row r="84" spans="1:8" x14ac:dyDescent="0.2">
      <c r="A84" t="s">
        <v>65</v>
      </c>
      <c r="B84" t="s">
        <v>65</v>
      </c>
      <c r="C84" t="s">
        <v>290</v>
      </c>
      <c r="D84" t="b">
        <v>1</v>
      </c>
      <c r="E84" t="b">
        <v>1</v>
      </c>
      <c r="F84" t="b">
        <v>1</v>
      </c>
      <c r="G84" t="b">
        <v>0</v>
      </c>
      <c r="H84" t="b">
        <v>0</v>
      </c>
    </row>
    <row r="85" spans="1:8" x14ac:dyDescent="0.2">
      <c r="A85" t="s">
        <v>64</v>
      </c>
      <c r="B85" t="s">
        <v>64</v>
      </c>
      <c r="C85" t="s">
        <v>290</v>
      </c>
      <c r="D85" t="b">
        <v>1</v>
      </c>
      <c r="E85" t="b">
        <v>1</v>
      </c>
      <c r="F85" t="b">
        <v>1</v>
      </c>
      <c r="G85" t="b">
        <v>0</v>
      </c>
      <c r="H85" t="b">
        <v>0</v>
      </c>
    </row>
    <row r="86" spans="1:8" x14ac:dyDescent="0.2">
      <c r="A86" t="s">
        <v>107</v>
      </c>
      <c r="B86" t="s">
        <v>107</v>
      </c>
      <c r="C86" t="s">
        <v>290</v>
      </c>
      <c r="D86" t="b">
        <v>1</v>
      </c>
      <c r="E86" t="b">
        <v>1</v>
      </c>
      <c r="F86" t="b">
        <v>1</v>
      </c>
      <c r="G86" t="b">
        <v>0</v>
      </c>
      <c r="H86" t="b">
        <v>0</v>
      </c>
    </row>
    <row r="87" spans="1:8" x14ac:dyDescent="0.2">
      <c r="A87" t="s">
        <v>338</v>
      </c>
      <c r="B87" t="s">
        <v>338</v>
      </c>
      <c r="C87" t="s">
        <v>290</v>
      </c>
      <c r="D87" t="b">
        <v>1</v>
      </c>
      <c r="E87" t="b">
        <v>1</v>
      </c>
      <c r="F87" t="b">
        <v>1</v>
      </c>
      <c r="G87" t="b">
        <v>0</v>
      </c>
      <c r="H87" t="b">
        <v>0</v>
      </c>
    </row>
    <row r="88" spans="1:8" x14ac:dyDescent="0.2">
      <c r="A88" t="s">
        <v>289</v>
      </c>
      <c r="B88" t="s">
        <v>289</v>
      </c>
      <c r="C88" t="s">
        <v>288</v>
      </c>
      <c r="D88" t="b">
        <v>1</v>
      </c>
      <c r="E88" t="b">
        <v>1</v>
      </c>
      <c r="F88" t="b">
        <v>1</v>
      </c>
      <c r="G88" t="b">
        <v>0</v>
      </c>
      <c r="H88" t="b">
        <v>0</v>
      </c>
    </row>
    <row r="89" spans="1:8" x14ac:dyDescent="0.2">
      <c r="A89" t="s">
        <v>339</v>
      </c>
      <c r="B89" t="s">
        <v>339</v>
      </c>
      <c r="C89" t="s">
        <v>288</v>
      </c>
      <c r="D89" t="b">
        <v>1</v>
      </c>
      <c r="E89" t="b">
        <v>1</v>
      </c>
      <c r="F89" t="b">
        <v>1</v>
      </c>
      <c r="G89" t="b">
        <v>0</v>
      </c>
      <c r="H89" t="b">
        <v>0</v>
      </c>
    </row>
    <row r="90" spans="1:8" x14ac:dyDescent="0.2">
      <c r="A90" t="s">
        <v>340</v>
      </c>
      <c r="B90" t="s">
        <v>340</v>
      </c>
      <c r="C90" t="s">
        <v>288</v>
      </c>
      <c r="D90" t="b">
        <v>1</v>
      </c>
      <c r="E90" t="b">
        <v>1</v>
      </c>
      <c r="F90" t="b">
        <v>1</v>
      </c>
      <c r="G90" t="b">
        <v>0</v>
      </c>
      <c r="H90" t="b">
        <v>0</v>
      </c>
    </row>
    <row r="91" spans="1:8" x14ac:dyDescent="0.2">
      <c r="A91" t="s">
        <v>180</v>
      </c>
      <c r="B91" t="s">
        <v>180</v>
      </c>
      <c r="C91" t="s">
        <v>288</v>
      </c>
      <c r="D91" t="b">
        <v>1</v>
      </c>
      <c r="E91" t="b">
        <v>1</v>
      </c>
      <c r="F91" t="b">
        <v>1</v>
      </c>
      <c r="G91" t="b">
        <v>0</v>
      </c>
      <c r="H91" t="b">
        <v>0</v>
      </c>
    </row>
    <row r="92" spans="1:8" x14ac:dyDescent="0.2">
      <c r="A92" t="s">
        <v>83</v>
      </c>
      <c r="B92" t="s">
        <v>83</v>
      </c>
      <c r="C92" t="s">
        <v>288</v>
      </c>
      <c r="D92" t="b">
        <v>1</v>
      </c>
      <c r="E92" t="b">
        <v>1</v>
      </c>
      <c r="F92" t="b">
        <v>1</v>
      </c>
      <c r="G92" t="b">
        <v>0</v>
      </c>
      <c r="H92" t="b">
        <v>0</v>
      </c>
    </row>
    <row r="93" spans="1:8" x14ac:dyDescent="0.2">
      <c r="A93" t="s">
        <v>122</v>
      </c>
      <c r="B93" t="s">
        <v>122</v>
      </c>
      <c r="C93" t="s">
        <v>288</v>
      </c>
      <c r="D93" t="b">
        <v>1</v>
      </c>
      <c r="E93" t="b">
        <v>1</v>
      </c>
      <c r="F93" t="b">
        <v>1</v>
      </c>
      <c r="G93" t="b">
        <v>0</v>
      </c>
      <c r="H93" t="b">
        <v>0</v>
      </c>
    </row>
    <row r="94" spans="1:8" x14ac:dyDescent="0.2">
      <c r="A94" t="s">
        <v>79</v>
      </c>
      <c r="B94" t="s">
        <v>79</v>
      </c>
      <c r="C94" t="s">
        <v>288</v>
      </c>
      <c r="D94" t="b">
        <v>1</v>
      </c>
      <c r="E94" t="b">
        <v>1</v>
      </c>
      <c r="F94" t="b">
        <v>1</v>
      </c>
      <c r="G94" t="b">
        <v>0</v>
      </c>
      <c r="H94" t="b">
        <v>0</v>
      </c>
    </row>
    <row r="95" spans="1:8" x14ac:dyDescent="0.2">
      <c r="A95" t="s">
        <v>39</v>
      </c>
      <c r="B95" t="s">
        <v>39</v>
      </c>
      <c r="C95" t="s">
        <v>288</v>
      </c>
      <c r="D95" t="b">
        <v>1</v>
      </c>
      <c r="E95" t="b">
        <v>1</v>
      </c>
      <c r="F95" t="b">
        <v>1</v>
      </c>
      <c r="G95" t="b">
        <v>0</v>
      </c>
      <c r="H95" t="b">
        <v>0</v>
      </c>
    </row>
    <row r="96" spans="1:8" x14ac:dyDescent="0.2">
      <c r="A96" t="s">
        <v>84</v>
      </c>
      <c r="B96" t="s">
        <v>84</v>
      </c>
      <c r="C96" t="s">
        <v>288</v>
      </c>
      <c r="D96" t="b">
        <v>1</v>
      </c>
      <c r="E96" t="b">
        <v>1</v>
      </c>
      <c r="F96" t="b">
        <v>1</v>
      </c>
      <c r="G96" t="b">
        <v>0</v>
      </c>
      <c r="H96" t="b">
        <v>0</v>
      </c>
    </row>
    <row r="97" spans="1:8" x14ac:dyDescent="0.2">
      <c r="A97" t="s">
        <v>178</v>
      </c>
      <c r="B97" t="s">
        <v>178</v>
      </c>
      <c r="C97" t="s">
        <v>288</v>
      </c>
      <c r="D97" t="b">
        <v>1</v>
      </c>
      <c r="E97" t="b">
        <v>1</v>
      </c>
      <c r="F97" t="b">
        <v>1</v>
      </c>
      <c r="G97" t="b">
        <v>0</v>
      </c>
      <c r="H97" t="b">
        <v>0</v>
      </c>
    </row>
    <row r="98" spans="1:8" x14ac:dyDescent="0.2">
      <c r="A98" t="s">
        <v>81</v>
      </c>
      <c r="B98" t="s">
        <v>81</v>
      </c>
      <c r="C98" t="s">
        <v>288</v>
      </c>
      <c r="D98" t="b">
        <v>1</v>
      </c>
      <c r="E98" t="b">
        <v>1</v>
      </c>
      <c r="F98" t="b">
        <v>1</v>
      </c>
      <c r="G98" t="b">
        <v>0</v>
      </c>
      <c r="H98" t="b">
        <v>0</v>
      </c>
    </row>
    <row r="99" spans="1:8" x14ac:dyDescent="0.2">
      <c r="A99" t="s">
        <v>80</v>
      </c>
      <c r="B99" t="s">
        <v>80</v>
      </c>
      <c r="C99" t="s">
        <v>288</v>
      </c>
      <c r="D99" t="b">
        <v>1</v>
      </c>
      <c r="E99" t="b">
        <v>1</v>
      </c>
      <c r="F99" t="b">
        <v>1</v>
      </c>
      <c r="G99" t="b">
        <v>0</v>
      </c>
      <c r="H99" t="b">
        <v>0</v>
      </c>
    </row>
    <row r="100" spans="1:8" x14ac:dyDescent="0.2">
      <c r="A100" t="s">
        <v>31</v>
      </c>
      <c r="B100" t="s">
        <v>31</v>
      </c>
      <c r="C100" t="s">
        <v>288</v>
      </c>
      <c r="D100" t="b">
        <v>1</v>
      </c>
      <c r="E100" t="b">
        <v>1</v>
      </c>
      <c r="F100" t="b">
        <v>1</v>
      </c>
      <c r="G100" t="b">
        <v>0</v>
      </c>
      <c r="H100" t="b">
        <v>0</v>
      </c>
    </row>
    <row r="101" spans="1:8" x14ac:dyDescent="0.2">
      <c r="A101" t="s">
        <v>24</v>
      </c>
      <c r="B101" t="s">
        <v>238</v>
      </c>
      <c r="C101" t="s">
        <v>238</v>
      </c>
      <c r="D101" t="b">
        <v>1</v>
      </c>
      <c r="E101" t="b">
        <v>1</v>
      </c>
      <c r="F101" t="b">
        <v>1</v>
      </c>
      <c r="G101" t="b">
        <v>0</v>
      </c>
      <c r="H101" t="b">
        <v>0</v>
      </c>
    </row>
    <row r="102" spans="1:8" x14ac:dyDescent="0.2">
      <c r="A102" t="s">
        <v>21</v>
      </c>
      <c r="B102" t="s">
        <v>238</v>
      </c>
      <c r="C102" t="s">
        <v>238</v>
      </c>
      <c r="D102" t="b">
        <v>1</v>
      </c>
      <c r="E102" t="b">
        <v>1</v>
      </c>
      <c r="F102" t="b">
        <v>1</v>
      </c>
      <c r="G102" t="b">
        <v>0</v>
      </c>
      <c r="H102" t="b">
        <v>0</v>
      </c>
    </row>
    <row r="103" spans="1:8" x14ac:dyDescent="0.2">
      <c r="A103" t="s">
        <v>70</v>
      </c>
      <c r="B103" t="s">
        <v>238</v>
      </c>
      <c r="C103" t="s">
        <v>238</v>
      </c>
      <c r="D103" t="b">
        <v>1</v>
      </c>
      <c r="E103" t="b">
        <v>1</v>
      </c>
      <c r="F103" t="b">
        <v>1</v>
      </c>
      <c r="G103" t="b">
        <v>0</v>
      </c>
      <c r="H103" t="b">
        <v>0</v>
      </c>
    </row>
    <row r="104" spans="1:8" x14ac:dyDescent="0.2">
      <c r="A104" t="s">
        <v>129</v>
      </c>
      <c r="B104" t="s">
        <v>238</v>
      </c>
      <c r="C104" t="s">
        <v>238</v>
      </c>
      <c r="D104" t="b">
        <v>1</v>
      </c>
      <c r="E104" t="b">
        <v>1</v>
      </c>
      <c r="F104" t="b">
        <v>1</v>
      </c>
      <c r="G104" t="b">
        <v>0</v>
      </c>
      <c r="H104" t="b">
        <v>0</v>
      </c>
    </row>
    <row r="105" spans="1:8" x14ac:dyDescent="0.2">
      <c r="A105" t="s">
        <v>341</v>
      </c>
      <c r="B105" t="s">
        <v>341</v>
      </c>
      <c r="C105" t="s">
        <v>287</v>
      </c>
      <c r="D105" t="b">
        <v>1</v>
      </c>
      <c r="E105" t="b">
        <v>1</v>
      </c>
      <c r="F105" t="b">
        <v>1</v>
      </c>
      <c r="G105" t="b">
        <v>0</v>
      </c>
      <c r="H105" t="b">
        <v>0</v>
      </c>
    </row>
    <row r="106" spans="1:8" x14ac:dyDescent="0.2">
      <c r="A106" t="s">
        <v>342</v>
      </c>
      <c r="B106" t="s">
        <v>342</v>
      </c>
      <c r="C106" t="s">
        <v>287</v>
      </c>
      <c r="D106" t="b">
        <v>1</v>
      </c>
      <c r="E106" t="b">
        <v>1</v>
      </c>
      <c r="F106" t="b">
        <v>1</v>
      </c>
      <c r="G106" t="b">
        <v>0</v>
      </c>
      <c r="H106" t="b">
        <v>0</v>
      </c>
    </row>
    <row r="107" spans="1:8" x14ac:dyDescent="0.2">
      <c r="A107" t="s">
        <v>36</v>
      </c>
      <c r="B107" t="s">
        <v>36</v>
      </c>
      <c r="C107" t="s">
        <v>287</v>
      </c>
      <c r="D107" t="b">
        <v>1</v>
      </c>
      <c r="E107" t="b">
        <v>1</v>
      </c>
      <c r="F107" t="b">
        <v>1</v>
      </c>
      <c r="G107" t="b">
        <v>0</v>
      </c>
      <c r="H107" t="b">
        <v>0</v>
      </c>
    </row>
    <row r="108" spans="1:8" x14ac:dyDescent="0.2">
      <c r="A108" t="s">
        <v>37</v>
      </c>
      <c r="B108" t="s">
        <v>37</v>
      </c>
      <c r="C108" t="s">
        <v>287</v>
      </c>
      <c r="D108" t="b">
        <v>1</v>
      </c>
      <c r="E108" t="b">
        <v>1</v>
      </c>
      <c r="F108" t="b">
        <v>1</v>
      </c>
      <c r="G108" t="b">
        <v>0</v>
      </c>
      <c r="H108" t="b">
        <v>0</v>
      </c>
    </row>
    <row r="109" spans="1:8" x14ac:dyDescent="0.2">
      <c r="A109" t="s">
        <v>68</v>
      </c>
      <c r="B109" t="s">
        <v>68</v>
      </c>
      <c r="C109" t="s">
        <v>287</v>
      </c>
      <c r="D109" t="b">
        <v>1</v>
      </c>
      <c r="E109" t="b">
        <v>1</v>
      </c>
      <c r="F109" t="b">
        <v>1</v>
      </c>
      <c r="G109" t="b">
        <v>0</v>
      </c>
      <c r="H109" t="b">
        <v>0</v>
      </c>
    </row>
    <row r="110" spans="1:8" x14ac:dyDescent="0.2">
      <c r="A110" t="s">
        <v>34</v>
      </c>
      <c r="B110" t="s">
        <v>34</v>
      </c>
      <c r="C110" t="s">
        <v>287</v>
      </c>
      <c r="D110" t="b">
        <v>1</v>
      </c>
      <c r="E110" t="b">
        <v>1</v>
      </c>
      <c r="F110" t="b">
        <v>1</v>
      </c>
      <c r="G110" t="b">
        <v>0</v>
      </c>
      <c r="H110" t="b">
        <v>0</v>
      </c>
    </row>
    <row r="111" spans="1:8" x14ac:dyDescent="0.2">
      <c r="A111" t="s">
        <v>69</v>
      </c>
      <c r="B111" t="s">
        <v>69</v>
      </c>
      <c r="C111" t="s">
        <v>292</v>
      </c>
      <c r="D111" t="b">
        <v>1</v>
      </c>
      <c r="E111" t="b">
        <v>1</v>
      </c>
      <c r="F111" t="b">
        <v>1</v>
      </c>
      <c r="G111" t="b">
        <v>0</v>
      </c>
      <c r="H111" t="b">
        <v>0</v>
      </c>
    </row>
    <row r="112" spans="1:8" x14ac:dyDescent="0.2">
      <c r="A112" t="s">
        <v>89</v>
      </c>
      <c r="B112" t="s">
        <v>293</v>
      </c>
      <c r="C112" t="s">
        <v>292</v>
      </c>
      <c r="D112" t="b">
        <v>1</v>
      </c>
      <c r="E112" t="b">
        <v>1</v>
      </c>
      <c r="F112" t="b">
        <v>1</v>
      </c>
      <c r="G112" t="b">
        <v>0</v>
      </c>
      <c r="H112" t="b">
        <v>0</v>
      </c>
    </row>
    <row r="113" spans="1:8" x14ac:dyDescent="0.2">
      <c r="A113" t="s">
        <v>93</v>
      </c>
      <c r="B113" t="s">
        <v>293</v>
      </c>
      <c r="C113" t="s">
        <v>292</v>
      </c>
      <c r="D113" t="b">
        <v>1</v>
      </c>
      <c r="E113" t="b">
        <v>1</v>
      </c>
      <c r="F113" t="b">
        <v>1</v>
      </c>
      <c r="G113" t="b">
        <v>0</v>
      </c>
      <c r="H113" t="b">
        <v>0</v>
      </c>
    </row>
    <row r="114" spans="1:8" x14ac:dyDescent="0.2">
      <c r="A114" t="s">
        <v>92</v>
      </c>
      <c r="B114" t="s">
        <v>293</v>
      </c>
      <c r="C114" t="s">
        <v>292</v>
      </c>
      <c r="D114" t="b">
        <v>1</v>
      </c>
      <c r="E114" t="b">
        <v>1</v>
      </c>
      <c r="F114" t="b">
        <v>1</v>
      </c>
      <c r="G114" t="b">
        <v>0</v>
      </c>
      <c r="H114" t="b">
        <v>0</v>
      </c>
    </row>
    <row r="115" spans="1:8" x14ac:dyDescent="0.2">
      <c r="A115" t="s">
        <v>82</v>
      </c>
      <c r="B115" t="s">
        <v>293</v>
      </c>
      <c r="C115" t="s">
        <v>292</v>
      </c>
      <c r="D115" t="b">
        <v>1</v>
      </c>
      <c r="E115" t="b">
        <v>1</v>
      </c>
      <c r="F115" t="b">
        <v>1</v>
      </c>
      <c r="G115" t="b">
        <v>0</v>
      </c>
      <c r="H115" t="b">
        <v>0</v>
      </c>
    </row>
    <row r="116" spans="1:8" x14ac:dyDescent="0.2">
      <c r="A116" t="s">
        <v>90</v>
      </c>
      <c r="B116" t="s">
        <v>90</v>
      </c>
      <c r="C116" t="s">
        <v>292</v>
      </c>
      <c r="D116" t="b">
        <v>1</v>
      </c>
      <c r="E116" t="b">
        <v>1</v>
      </c>
      <c r="F116" t="b">
        <v>1</v>
      </c>
      <c r="G116" t="b">
        <v>0</v>
      </c>
      <c r="H116" t="b">
        <v>0</v>
      </c>
    </row>
    <row r="117" spans="1:8" x14ac:dyDescent="0.2">
      <c r="A117" t="s">
        <v>88</v>
      </c>
      <c r="B117" t="s">
        <v>88</v>
      </c>
      <c r="C117" t="s">
        <v>292</v>
      </c>
      <c r="D117" t="b">
        <v>1</v>
      </c>
      <c r="E117" t="b">
        <v>1</v>
      </c>
      <c r="F117" t="b">
        <v>1</v>
      </c>
      <c r="G117" t="b">
        <v>0</v>
      </c>
      <c r="H117" t="b">
        <v>0</v>
      </c>
    </row>
    <row r="118" spans="1:8" x14ac:dyDescent="0.2">
      <c r="A118" t="s">
        <v>91</v>
      </c>
      <c r="B118" t="s">
        <v>91</v>
      </c>
      <c r="C118" t="s">
        <v>292</v>
      </c>
      <c r="D118" t="b">
        <v>1</v>
      </c>
      <c r="E118" t="b">
        <v>1</v>
      </c>
      <c r="F118" t="b">
        <v>1</v>
      </c>
      <c r="G118" t="b">
        <v>0</v>
      </c>
      <c r="H118" t="b">
        <v>0</v>
      </c>
    </row>
    <row r="119" spans="1:8" x14ac:dyDescent="0.2">
      <c r="A119" t="s">
        <v>95</v>
      </c>
      <c r="B119" t="s">
        <v>95</v>
      </c>
      <c r="C119" t="s">
        <v>292</v>
      </c>
      <c r="D119" t="b">
        <v>1</v>
      </c>
      <c r="E119" t="b">
        <v>1</v>
      </c>
      <c r="F119" t="b">
        <v>1</v>
      </c>
      <c r="G119" t="b">
        <v>0</v>
      </c>
      <c r="H119" t="b">
        <v>0</v>
      </c>
    </row>
    <row r="120" spans="1:8" x14ac:dyDescent="0.2">
      <c r="A120" t="s">
        <v>96</v>
      </c>
      <c r="B120" t="s">
        <v>96</v>
      </c>
      <c r="C120" t="s">
        <v>292</v>
      </c>
      <c r="D120" t="b">
        <v>1</v>
      </c>
      <c r="E120" t="b">
        <v>1</v>
      </c>
      <c r="F120" t="b">
        <v>1</v>
      </c>
      <c r="G120" t="b">
        <v>0</v>
      </c>
      <c r="H120" t="b">
        <v>0</v>
      </c>
    </row>
    <row r="121" spans="1:8" x14ac:dyDescent="0.2">
      <c r="A121" t="s">
        <v>155</v>
      </c>
      <c r="B121" t="s">
        <v>155</v>
      </c>
      <c r="C121" t="s">
        <v>292</v>
      </c>
      <c r="D121" t="b">
        <v>1</v>
      </c>
      <c r="E121" t="b">
        <v>1</v>
      </c>
      <c r="F121" t="b">
        <v>1</v>
      </c>
      <c r="G121" t="b">
        <v>0</v>
      </c>
      <c r="H121" t="b">
        <v>0</v>
      </c>
    </row>
    <row r="122" spans="1:8" x14ac:dyDescent="0.2">
      <c r="A122" t="s">
        <v>87</v>
      </c>
      <c r="B122" t="s">
        <v>237</v>
      </c>
      <c r="C122" t="s">
        <v>292</v>
      </c>
      <c r="D122" t="b">
        <v>1</v>
      </c>
      <c r="E122" t="b">
        <v>1</v>
      </c>
      <c r="F122" t="b">
        <v>1</v>
      </c>
      <c r="G122" t="b">
        <v>0</v>
      </c>
      <c r="H122" t="b">
        <v>0</v>
      </c>
    </row>
    <row r="123" spans="1:8" x14ac:dyDescent="0.2">
      <c r="A123" t="s">
        <v>85</v>
      </c>
      <c r="B123" t="s">
        <v>237</v>
      </c>
      <c r="C123" t="s">
        <v>292</v>
      </c>
      <c r="D123" t="b">
        <v>1</v>
      </c>
      <c r="E123" t="b">
        <v>1</v>
      </c>
      <c r="F123" t="b">
        <v>1</v>
      </c>
      <c r="G123" t="b">
        <v>0</v>
      </c>
      <c r="H123" t="b">
        <v>0</v>
      </c>
    </row>
    <row r="124" spans="1:8" x14ac:dyDescent="0.2">
      <c r="A124" t="s">
        <v>4</v>
      </c>
      <c r="B124" t="s">
        <v>237</v>
      </c>
      <c r="C124" t="s">
        <v>292</v>
      </c>
      <c r="D124" t="b">
        <v>1</v>
      </c>
      <c r="E124" t="b">
        <v>1</v>
      </c>
      <c r="F124" t="b">
        <v>1</v>
      </c>
      <c r="G124" t="b">
        <v>0</v>
      </c>
      <c r="H124" t="b">
        <v>0</v>
      </c>
    </row>
    <row r="125" spans="1:8" x14ac:dyDescent="0.2">
      <c r="A125" t="s">
        <v>2</v>
      </c>
      <c r="B125" t="s">
        <v>237</v>
      </c>
      <c r="C125" t="s">
        <v>292</v>
      </c>
      <c r="D125" t="b">
        <v>1</v>
      </c>
      <c r="E125" t="b">
        <v>1</v>
      </c>
      <c r="F125" t="b">
        <v>1</v>
      </c>
      <c r="G125" t="b">
        <v>0</v>
      </c>
      <c r="H125" t="b">
        <v>0</v>
      </c>
    </row>
    <row r="126" spans="1:8" x14ac:dyDescent="0.2">
      <c r="A126" t="s">
        <v>86</v>
      </c>
      <c r="B126" t="s">
        <v>237</v>
      </c>
      <c r="C126" t="s">
        <v>292</v>
      </c>
      <c r="D126" t="b">
        <v>1</v>
      </c>
      <c r="E126" t="b">
        <v>1</v>
      </c>
      <c r="F126" t="b">
        <v>1</v>
      </c>
      <c r="G126" t="b">
        <v>0</v>
      </c>
      <c r="H126" t="b">
        <v>0</v>
      </c>
    </row>
    <row r="127" spans="1:8" x14ac:dyDescent="0.2">
      <c r="A127" t="s">
        <v>67</v>
      </c>
      <c r="B127" t="s">
        <v>237</v>
      </c>
      <c r="C127" t="s">
        <v>292</v>
      </c>
      <c r="D127" t="b">
        <v>1</v>
      </c>
      <c r="E127" t="b">
        <v>1</v>
      </c>
      <c r="F127" t="b">
        <v>1</v>
      </c>
      <c r="G127" t="b">
        <v>0</v>
      </c>
      <c r="H127" t="b">
        <v>0</v>
      </c>
    </row>
    <row r="128" spans="1:8" x14ac:dyDescent="0.2">
      <c r="A128" t="s">
        <v>149</v>
      </c>
      <c r="B128" t="s">
        <v>149</v>
      </c>
      <c r="C128" t="s">
        <v>292</v>
      </c>
      <c r="D128" t="b">
        <v>1</v>
      </c>
      <c r="E128" t="b">
        <v>1</v>
      </c>
      <c r="F128" t="b">
        <v>1</v>
      </c>
      <c r="G128" t="b">
        <v>0</v>
      </c>
      <c r="H128" t="b">
        <v>0</v>
      </c>
    </row>
    <row r="129" spans="1:8" x14ac:dyDescent="0.2">
      <c r="A129" t="s">
        <v>153</v>
      </c>
      <c r="B129" t="s">
        <v>153</v>
      </c>
      <c r="C129" t="s">
        <v>292</v>
      </c>
      <c r="D129" t="b">
        <v>1</v>
      </c>
      <c r="E129" t="b">
        <v>1</v>
      </c>
      <c r="F129" t="b">
        <v>1</v>
      </c>
      <c r="G129" t="b">
        <v>0</v>
      </c>
      <c r="H129" t="b">
        <v>0</v>
      </c>
    </row>
    <row r="130" spans="1:8" x14ac:dyDescent="0.2">
      <c r="A130" t="s">
        <v>1</v>
      </c>
      <c r="B130" t="s">
        <v>1</v>
      </c>
      <c r="C130" t="s">
        <v>292</v>
      </c>
      <c r="D130" t="b">
        <v>1</v>
      </c>
      <c r="E130" t="b">
        <v>1</v>
      </c>
      <c r="F130" t="b">
        <v>1</v>
      </c>
      <c r="G130" t="b">
        <v>0</v>
      </c>
      <c r="H130" t="b">
        <v>0</v>
      </c>
    </row>
    <row r="131" spans="1:8" x14ac:dyDescent="0.2">
      <c r="A131" t="s">
        <v>0</v>
      </c>
      <c r="B131" t="s">
        <v>0</v>
      </c>
      <c r="C131" t="s">
        <v>292</v>
      </c>
      <c r="D131" t="b">
        <v>1</v>
      </c>
      <c r="E131" t="b">
        <v>1</v>
      </c>
      <c r="F131" t="b">
        <v>1</v>
      </c>
      <c r="G131" t="b">
        <v>0</v>
      </c>
      <c r="H131" t="b">
        <v>0</v>
      </c>
    </row>
    <row r="132" spans="1:8" x14ac:dyDescent="0.2">
      <c r="A132" t="s">
        <v>118</v>
      </c>
      <c r="B132" t="s">
        <v>118</v>
      </c>
      <c r="C132" t="s">
        <v>292</v>
      </c>
      <c r="D132" t="b">
        <v>1</v>
      </c>
      <c r="E132" t="b">
        <v>1</v>
      </c>
      <c r="F132" t="b">
        <v>1</v>
      </c>
      <c r="G132" t="b">
        <v>0</v>
      </c>
      <c r="H132" t="b">
        <v>0</v>
      </c>
    </row>
    <row r="133" spans="1:8" x14ac:dyDescent="0.2">
      <c r="A133" t="s">
        <v>94</v>
      </c>
      <c r="B133" t="s">
        <v>94</v>
      </c>
      <c r="C133" t="s">
        <v>292</v>
      </c>
      <c r="D133" t="b">
        <v>1</v>
      </c>
      <c r="E133" t="b">
        <v>1</v>
      </c>
      <c r="F133" t="b">
        <v>1</v>
      </c>
      <c r="G133" t="b">
        <v>0</v>
      </c>
      <c r="H133" t="b">
        <v>0</v>
      </c>
    </row>
    <row r="134" spans="1:8" x14ac:dyDescent="0.2">
      <c r="A134" t="s">
        <v>343</v>
      </c>
      <c r="B134" t="s">
        <v>343</v>
      </c>
      <c r="C134" t="s">
        <v>292</v>
      </c>
      <c r="D134" t="b">
        <v>1</v>
      </c>
      <c r="E134" t="b">
        <v>1</v>
      </c>
      <c r="F134" t="b">
        <v>1</v>
      </c>
      <c r="G134" t="b">
        <v>0</v>
      </c>
      <c r="H134" t="b">
        <v>0</v>
      </c>
    </row>
    <row r="135" spans="1:8" x14ac:dyDescent="0.2">
      <c r="A135" t="s">
        <v>112</v>
      </c>
      <c r="B135" t="s">
        <v>112</v>
      </c>
      <c r="C135" t="s">
        <v>292</v>
      </c>
      <c r="D135" t="b">
        <v>1</v>
      </c>
      <c r="E135" t="b">
        <v>1</v>
      </c>
      <c r="F135" t="b">
        <v>1</v>
      </c>
      <c r="G135" t="b">
        <v>0</v>
      </c>
      <c r="H135" t="b">
        <v>0</v>
      </c>
    </row>
    <row r="136" spans="1:8" x14ac:dyDescent="0.2">
      <c r="A136" t="s">
        <v>35</v>
      </c>
      <c r="B136" t="s">
        <v>35</v>
      </c>
      <c r="C136" t="s">
        <v>292</v>
      </c>
      <c r="D136" t="b">
        <v>1</v>
      </c>
      <c r="E136" t="b">
        <v>1</v>
      </c>
      <c r="F136" t="b">
        <v>1</v>
      </c>
      <c r="G136" t="b">
        <v>0</v>
      </c>
      <c r="H136" t="b">
        <v>0</v>
      </c>
    </row>
    <row r="137" spans="1:8" x14ac:dyDescent="0.2">
      <c r="A137" t="s">
        <v>250</v>
      </c>
      <c r="B137" t="s">
        <v>250</v>
      </c>
      <c r="C137" t="s">
        <v>292</v>
      </c>
      <c r="D137" t="b">
        <v>1</v>
      </c>
      <c r="E137" t="b">
        <v>1</v>
      </c>
      <c r="F137" t="b">
        <v>1</v>
      </c>
      <c r="G137" t="b">
        <v>0</v>
      </c>
      <c r="H137" t="b">
        <v>0</v>
      </c>
    </row>
    <row r="138" spans="1:8" x14ac:dyDescent="0.2">
      <c r="A138" t="s">
        <v>124</v>
      </c>
      <c r="B138" t="s">
        <v>248</v>
      </c>
      <c r="C138" t="s">
        <v>282</v>
      </c>
      <c r="D138" t="b">
        <v>0</v>
      </c>
      <c r="E138" t="b">
        <v>0</v>
      </c>
      <c r="F138" t="b">
        <v>0</v>
      </c>
      <c r="G138" t="b">
        <v>1</v>
      </c>
      <c r="H138" t="b">
        <v>0</v>
      </c>
    </row>
    <row r="139" spans="1:8" x14ac:dyDescent="0.2">
      <c r="A139" t="s">
        <v>125</v>
      </c>
      <c r="B139" t="s">
        <v>248</v>
      </c>
      <c r="C139" t="s">
        <v>282</v>
      </c>
      <c r="D139" t="b">
        <v>0</v>
      </c>
      <c r="E139" t="b">
        <v>0</v>
      </c>
      <c r="F139" t="b">
        <v>0</v>
      </c>
      <c r="G139" t="b">
        <v>1</v>
      </c>
      <c r="H139" t="b">
        <v>0</v>
      </c>
    </row>
    <row r="140" spans="1:8" x14ac:dyDescent="0.2">
      <c r="A140" t="s">
        <v>344</v>
      </c>
      <c r="B140" t="s">
        <v>72</v>
      </c>
      <c r="C140" t="s">
        <v>282</v>
      </c>
      <c r="D140" t="b">
        <v>0</v>
      </c>
      <c r="E140" t="b">
        <v>0</v>
      </c>
      <c r="F140" t="b">
        <v>0</v>
      </c>
      <c r="G140" t="b">
        <v>1</v>
      </c>
      <c r="H140" t="b">
        <v>0</v>
      </c>
    </row>
    <row r="141" spans="1:8" x14ac:dyDescent="0.2">
      <c r="A141" t="s">
        <v>126</v>
      </c>
      <c r="B141" t="s">
        <v>247</v>
      </c>
      <c r="C141" t="s">
        <v>282</v>
      </c>
      <c r="D141" t="b">
        <v>0</v>
      </c>
      <c r="E141" t="b">
        <v>0</v>
      </c>
      <c r="F141" t="b">
        <v>0</v>
      </c>
      <c r="G141" t="b">
        <v>1</v>
      </c>
      <c r="H141" t="b">
        <v>0</v>
      </c>
    </row>
    <row r="142" spans="1:8" x14ac:dyDescent="0.2">
      <c r="A142" t="s">
        <v>127</v>
      </c>
      <c r="B142" t="s">
        <v>247</v>
      </c>
      <c r="C142" t="s">
        <v>282</v>
      </c>
      <c r="D142" t="b">
        <v>0</v>
      </c>
      <c r="E142" t="b">
        <v>0</v>
      </c>
      <c r="F142" t="b">
        <v>0</v>
      </c>
      <c r="G142" t="b">
        <v>1</v>
      </c>
      <c r="H142" t="b">
        <v>0</v>
      </c>
    </row>
    <row r="143" spans="1:8" x14ac:dyDescent="0.2">
      <c r="A143" t="s">
        <v>128</v>
      </c>
      <c r="B143" t="s">
        <v>247</v>
      </c>
      <c r="C143" t="s">
        <v>282</v>
      </c>
      <c r="D143" t="b">
        <v>0</v>
      </c>
      <c r="E143" t="b">
        <v>0</v>
      </c>
      <c r="F143" t="b">
        <v>0</v>
      </c>
      <c r="G143" t="b">
        <v>1</v>
      </c>
      <c r="H143" t="b">
        <v>0</v>
      </c>
    </row>
    <row r="144" spans="1:8" x14ac:dyDescent="0.2">
      <c r="A144" t="s">
        <v>278</v>
      </c>
      <c r="B144" t="s">
        <v>73</v>
      </c>
      <c r="C144" t="s">
        <v>283</v>
      </c>
      <c r="D144" t="b">
        <v>0</v>
      </c>
      <c r="E144" t="b">
        <v>0</v>
      </c>
      <c r="F144" t="b">
        <v>0</v>
      </c>
      <c r="G144" t="b">
        <v>1</v>
      </c>
      <c r="H144" t="b">
        <v>0</v>
      </c>
    </row>
    <row r="145" spans="1:8" x14ac:dyDescent="0.2">
      <c r="A145" t="s">
        <v>133</v>
      </c>
      <c r="B145" t="s">
        <v>132</v>
      </c>
      <c r="C145" t="s">
        <v>283</v>
      </c>
      <c r="D145" t="b">
        <v>0</v>
      </c>
      <c r="E145" t="b">
        <v>0</v>
      </c>
      <c r="F145" t="b">
        <v>0</v>
      </c>
      <c r="G145" t="b">
        <v>1</v>
      </c>
      <c r="H145" t="b">
        <v>0</v>
      </c>
    </row>
    <row r="146" spans="1:8" x14ac:dyDescent="0.2">
      <c r="A146" t="s">
        <v>134</v>
      </c>
      <c r="B146" t="s">
        <v>78</v>
      </c>
      <c r="C146" t="s">
        <v>283</v>
      </c>
      <c r="D146" t="b">
        <v>0</v>
      </c>
      <c r="E146" t="b">
        <v>0</v>
      </c>
      <c r="F146" t="b">
        <v>0</v>
      </c>
      <c r="G146" t="b">
        <v>1</v>
      </c>
      <c r="H146" t="b">
        <v>0</v>
      </c>
    </row>
    <row r="147" spans="1:8" x14ac:dyDescent="0.2">
      <c r="A147" t="s">
        <v>279</v>
      </c>
      <c r="B147" t="s">
        <v>77</v>
      </c>
      <c r="C147" t="s">
        <v>283</v>
      </c>
      <c r="D147" t="b">
        <v>0</v>
      </c>
      <c r="E147" t="b">
        <v>0</v>
      </c>
      <c r="F147" t="b">
        <v>0</v>
      </c>
      <c r="G147" t="b">
        <v>1</v>
      </c>
      <c r="H147" t="b">
        <v>0</v>
      </c>
    </row>
    <row r="148" spans="1:8" x14ac:dyDescent="0.2">
      <c r="A148" t="s">
        <v>98</v>
      </c>
      <c r="B148" t="s">
        <v>97</v>
      </c>
      <c r="C148" t="s">
        <v>290</v>
      </c>
      <c r="D148" t="b">
        <v>0</v>
      </c>
      <c r="E148" t="b">
        <v>0</v>
      </c>
      <c r="F148" t="b">
        <v>0</v>
      </c>
      <c r="G148" t="b">
        <v>1</v>
      </c>
      <c r="H148" t="b">
        <v>0</v>
      </c>
    </row>
    <row r="149" spans="1:8" x14ac:dyDescent="0.2">
      <c r="A149" t="s">
        <v>345</v>
      </c>
      <c r="B149" t="s">
        <v>336</v>
      </c>
      <c r="C149" t="s">
        <v>290</v>
      </c>
      <c r="D149" t="b">
        <v>0</v>
      </c>
      <c r="E149" t="b">
        <v>0</v>
      </c>
      <c r="F149" t="b">
        <v>0</v>
      </c>
      <c r="G149" t="b">
        <v>1</v>
      </c>
      <c r="H149" t="b">
        <v>0</v>
      </c>
    </row>
    <row r="150" spans="1:8" x14ac:dyDescent="0.2">
      <c r="A150" t="s">
        <v>100</v>
      </c>
      <c r="B150" t="s">
        <v>60</v>
      </c>
      <c r="C150" t="s">
        <v>290</v>
      </c>
      <c r="D150" t="b">
        <v>0</v>
      </c>
      <c r="E150" t="b">
        <v>0</v>
      </c>
      <c r="F150" t="b">
        <v>0</v>
      </c>
      <c r="G150" t="b">
        <v>1</v>
      </c>
      <c r="H150" t="b">
        <v>0</v>
      </c>
    </row>
    <row r="151" spans="1:8" x14ac:dyDescent="0.2">
      <c r="A151" t="s">
        <v>101</v>
      </c>
      <c r="B151" t="s">
        <v>63</v>
      </c>
      <c r="C151" t="s">
        <v>290</v>
      </c>
      <c r="D151" t="b">
        <v>0</v>
      </c>
      <c r="E151" t="b">
        <v>0</v>
      </c>
      <c r="F151" t="b">
        <v>0</v>
      </c>
      <c r="G151" t="b">
        <v>1</v>
      </c>
      <c r="H151" t="b">
        <v>0</v>
      </c>
    </row>
    <row r="152" spans="1:8" x14ac:dyDescent="0.2">
      <c r="A152" t="s">
        <v>103</v>
      </c>
      <c r="B152" t="s">
        <v>102</v>
      </c>
      <c r="C152" t="s">
        <v>290</v>
      </c>
      <c r="D152" t="b">
        <v>0</v>
      </c>
      <c r="E152" t="b">
        <v>0</v>
      </c>
      <c r="F152" t="b">
        <v>0</v>
      </c>
      <c r="G152" t="b">
        <v>1</v>
      </c>
      <c r="H152" t="b">
        <v>0</v>
      </c>
    </row>
    <row r="153" spans="1:8" x14ac:dyDescent="0.2">
      <c r="A153" t="s">
        <v>104</v>
      </c>
      <c r="B153" t="s">
        <v>61</v>
      </c>
      <c r="C153" t="s">
        <v>290</v>
      </c>
      <c r="D153" t="b">
        <v>0</v>
      </c>
      <c r="E153" t="b">
        <v>0</v>
      </c>
      <c r="F153" t="b">
        <v>0</v>
      </c>
      <c r="G153" t="b">
        <v>1</v>
      </c>
      <c r="H153" t="b">
        <v>0</v>
      </c>
    </row>
    <row r="154" spans="1:8" x14ac:dyDescent="0.2">
      <c r="A154" t="s">
        <v>105</v>
      </c>
      <c r="B154" t="s">
        <v>64</v>
      </c>
      <c r="C154" t="s">
        <v>290</v>
      </c>
      <c r="D154" t="b">
        <v>0</v>
      </c>
      <c r="E154" t="b">
        <v>0</v>
      </c>
      <c r="F154" t="b">
        <v>0</v>
      </c>
      <c r="G154" t="b">
        <v>1</v>
      </c>
      <c r="H154" t="b">
        <v>0</v>
      </c>
    </row>
    <row r="155" spans="1:8" x14ac:dyDescent="0.2">
      <c r="A155" t="s">
        <v>106</v>
      </c>
      <c r="B155" t="s">
        <v>66</v>
      </c>
      <c r="C155" t="s">
        <v>290</v>
      </c>
      <c r="D155" t="b">
        <v>0</v>
      </c>
      <c r="E155" t="b">
        <v>0</v>
      </c>
      <c r="F155" t="b">
        <v>0</v>
      </c>
      <c r="G155" t="b">
        <v>1</v>
      </c>
      <c r="H155" t="b">
        <v>0</v>
      </c>
    </row>
    <row r="156" spans="1:8" x14ac:dyDescent="0.2">
      <c r="A156" t="s">
        <v>346</v>
      </c>
      <c r="B156" t="s">
        <v>333</v>
      </c>
      <c r="C156" t="s">
        <v>290</v>
      </c>
      <c r="D156" t="b">
        <v>0</v>
      </c>
      <c r="E156" t="b">
        <v>0</v>
      </c>
      <c r="F156" t="b">
        <v>0</v>
      </c>
      <c r="G156" t="b">
        <v>1</v>
      </c>
      <c r="H156" t="b">
        <v>0</v>
      </c>
    </row>
    <row r="157" spans="1:8" x14ac:dyDescent="0.2">
      <c r="A157" t="s">
        <v>108</v>
      </c>
      <c r="B157" t="s">
        <v>107</v>
      </c>
      <c r="C157" t="s">
        <v>290</v>
      </c>
      <c r="D157" t="b">
        <v>0</v>
      </c>
      <c r="E157" t="b">
        <v>0</v>
      </c>
      <c r="F157" t="b">
        <v>0</v>
      </c>
      <c r="G157" t="b">
        <v>1</v>
      </c>
      <c r="H157" t="b">
        <v>0</v>
      </c>
    </row>
    <row r="158" spans="1:8" x14ac:dyDescent="0.2">
      <c r="A158" t="s">
        <v>109</v>
      </c>
      <c r="B158" t="s">
        <v>35</v>
      </c>
      <c r="C158" t="s">
        <v>292</v>
      </c>
      <c r="D158" t="b">
        <v>0</v>
      </c>
      <c r="E158" t="b">
        <v>0</v>
      </c>
      <c r="F158" t="b">
        <v>0</v>
      </c>
      <c r="G158" t="b">
        <v>1</v>
      </c>
      <c r="H158" t="b">
        <v>0</v>
      </c>
    </row>
    <row r="159" spans="1:8" x14ac:dyDescent="0.2">
      <c r="A159" t="s">
        <v>119</v>
      </c>
      <c r="B159" t="s">
        <v>118</v>
      </c>
      <c r="C159" t="s">
        <v>292</v>
      </c>
      <c r="D159" t="b">
        <v>0</v>
      </c>
      <c r="E159" t="b">
        <v>0</v>
      </c>
      <c r="F159" t="b">
        <v>0</v>
      </c>
      <c r="G159" t="b">
        <v>1</v>
      </c>
      <c r="H159" t="b">
        <v>0</v>
      </c>
    </row>
    <row r="160" spans="1:8" x14ac:dyDescent="0.2">
      <c r="A160" t="s">
        <v>110</v>
      </c>
      <c r="B160" t="s">
        <v>94</v>
      </c>
      <c r="C160" t="s">
        <v>292</v>
      </c>
      <c r="D160" t="b">
        <v>0</v>
      </c>
      <c r="E160" t="b">
        <v>0</v>
      </c>
      <c r="F160" t="b">
        <v>0</v>
      </c>
      <c r="G160" t="b">
        <v>1</v>
      </c>
      <c r="H160" t="b">
        <v>0</v>
      </c>
    </row>
    <row r="161" spans="1:8" x14ac:dyDescent="0.2">
      <c r="A161" t="s">
        <v>111</v>
      </c>
      <c r="B161" t="s">
        <v>95</v>
      </c>
      <c r="C161" t="s">
        <v>292</v>
      </c>
      <c r="D161" t="b">
        <v>0</v>
      </c>
      <c r="E161" t="b">
        <v>0</v>
      </c>
      <c r="F161" t="b">
        <v>0</v>
      </c>
      <c r="G161" t="b">
        <v>1</v>
      </c>
      <c r="H161" t="b">
        <v>0</v>
      </c>
    </row>
    <row r="162" spans="1:8" x14ac:dyDescent="0.2">
      <c r="A162" t="s">
        <v>113</v>
      </c>
      <c r="B162" t="s">
        <v>112</v>
      </c>
      <c r="C162" t="s">
        <v>292</v>
      </c>
      <c r="D162" t="b">
        <v>0</v>
      </c>
      <c r="E162" t="b">
        <v>0</v>
      </c>
      <c r="F162" t="b">
        <v>0</v>
      </c>
      <c r="G162" t="b">
        <v>1</v>
      </c>
      <c r="H162" t="b">
        <v>0</v>
      </c>
    </row>
    <row r="163" spans="1:8" x14ac:dyDescent="0.2">
      <c r="A163" t="s">
        <v>347</v>
      </c>
      <c r="B163" t="s">
        <v>343</v>
      </c>
      <c r="C163" t="s">
        <v>292</v>
      </c>
      <c r="D163" t="b">
        <v>0</v>
      </c>
      <c r="E163" t="b">
        <v>0</v>
      </c>
      <c r="F163" t="b">
        <v>0</v>
      </c>
      <c r="G163" t="b">
        <v>1</v>
      </c>
      <c r="H163" t="b">
        <v>0</v>
      </c>
    </row>
    <row r="164" spans="1:8" x14ac:dyDescent="0.2">
      <c r="A164" t="s">
        <v>348</v>
      </c>
      <c r="B164" t="s">
        <v>155</v>
      </c>
      <c r="C164" t="s">
        <v>292</v>
      </c>
      <c r="D164" t="b">
        <v>0</v>
      </c>
      <c r="E164" t="b">
        <v>0</v>
      </c>
      <c r="F164" t="b">
        <v>0</v>
      </c>
      <c r="G164" t="b">
        <v>1</v>
      </c>
      <c r="H164" t="b">
        <v>0</v>
      </c>
    </row>
    <row r="165" spans="1:8" x14ac:dyDescent="0.2">
      <c r="A165" t="s">
        <v>115</v>
      </c>
      <c r="B165" t="s">
        <v>114</v>
      </c>
      <c r="C165" t="s">
        <v>363</v>
      </c>
      <c r="D165" t="b">
        <v>0</v>
      </c>
      <c r="E165" t="b">
        <v>0</v>
      </c>
      <c r="F165" t="b">
        <v>0</v>
      </c>
      <c r="G165" t="b">
        <v>1</v>
      </c>
      <c r="H165" t="b">
        <v>0</v>
      </c>
    </row>
    <row r="166" spans="1:8" x14ac:dyDescent="0.2">
      <c r="A166" t="s">
        <v>116</v>
      </c>
      <c r="B166" t="s">
        <v>59</v>
      </c>
      <c r="C166" t="s">
        <v>363</v>
      </c>
      <c r="D166" t="b">
        <v>0</v>
      </c>
      <c r="E166" t="b">
        <v>0</v>
      </c>
      <c r="F166" t="b">
        <v>0</v>
      </c>
      <c r="G166" t="b">
        <v>1</v>
      </c>
      <c r="H166" t="b">
        <v>0</v>
      </c>
    </row>
    <row r="167" spans="1:8" x14ac:dyDescent="0.2">
      <c r="A167" t="s">
        <v>117</v>
      </c>
      <c r="B167" t="s">
        <v>39</v>
      </c>
      <c r="C167" t="s">
        <v>288</v>
      </c>
      <c r="D167" t="b">
        <v>0</v>
      </c>
      <c r="E167" t="b">
        <v>0</v>
      </c>
      <c r="F167" t="b">
        <v>0</v>
      </c>
      <c r="G167" t="b">
        <v>1</v>
      </c>
      <c r="H167" t="b">
        <v>0</v>
      </c>
    </row>
    <row r="168" spans="1:8" x14ac:dyDescent="0.2">
      <c r="A168" t="s">
        <v>120</v>
      </c>
      <c r="B168" t="s">
        <v>31</v>
      </c>
      <c r="C168" t="s">
        <v>288</v>
      </c>
      <c r="D168" t="b">
        <v>0</v>
      </c>
      <c r="E168" t="b">
        <v>0</v>
      </c>
      <c r="F168" t="b">
        <v>0</v>
      </c>
      <c r="G168" t="b">
        <v>1</v>
      </c>
      <c r="H168" t="b">
        <v>0</v>
      </c>
    </row>
    <row r="169" spans="1:8" x14ac:dyDescent="0.2">
      <c r="A169" t="s">
        <v>294</v>
      </c>
      <c r="B169" t="s">
        <v>79</v>
      </c>
      <c r="C169" t="s">
        <v>288</v>
      </c>
      <c r="D169" t="b">
        <v>0</v>
      </c>
      <c r="E169" t="b">
        <v>0</v>
      </c>
      <c r="F169" t="b">
        <v>0</v>
      </c>
      <c r="G169" t="b">
        <v>1</v>
      </c>
      <c r="H169" t="b">
        <v>0</v>
      </c>
    </row>
    <row r="170" spans="1:8" x14ac:dyDescent="0.2">
      <c r="A170" t="s">
        <v>121</v>
      </c>
      <c r="B170" t="s">
        <v>84</v>
      </c>
      <c r="C170" t="s">
        <v>288</v>
      </c>
      <c r="D170" t="b">
        <v>0</v>
      </c>
      <c r="E170" t="b">
        <v>0</v>
      </c>
      <c r="F170" t="b">
        <v>0</v>
      </c>
      <c r="G170" t="b">
        <v>1</v>
      </c>
      <c r="H170" t="b">
        <v>0</v>
      </c>
    </row>
    <row r="171" spans="1:8" x14ac:dyDescent="0.2">
      <c r="A171" t="s">
        <v>123</v>
      </c>
      <c r="B171" t="s">
        <v>122</v>
      </c>
      <c r="C171" t="s">
        <v>288</v>
      </c>
      <c r="D171" t="b">
        <v>0</v>
      </c>
      <c r="E171" t="b">
        <v>0</v>
      </c>
      <c r="F171" t="b">
        <v>0</v>
      </c>
      <c r="G171" t="b">
        <v>1</v>
      </c>
      <c r="H171" t="b">
        <v>0</v>
      </c>
    </row>
    <row r="172" spans="1:8" x14ac:dyDescent="0.2">
      <c r="A172" t="s">
        <v>349</v>
      </c>
      <c r="B172" t="s">
        <v>238</v>
      </c>
      <c r="C172" t="s">
        <v>238</v>
      </c>
      <c r="D172" t="b">
        <v>0</v>
      </c>
      <c r="E172" t="b">
        <v>0</v>
      </c>
      <c r="F172" t="b">
        <v>0</v>
      </c>
      <c r="G172" t="b">
        <v>1</v>
      </c>
      <c r="H172" t="b">
        <v>0</v>
      </c>
    </row>
    <row r="173" spans="1:8" x14ac:dyDescent="0.2">
      <c r="A173" t="s">
        <v>130</v>
      </c>
      <c r="B173" t="s">
        <v>238</v>
      </c>
      <c r="C173" t="s">
        <v>238</v>
      </c>
      <c r="D173" t="b">
        <v>0</v>
      </c>
      <c r="E173" t="b">
        <v>0</v>
      </c>
      <c r="F173" t="b">
        <v>0</v>
      </c>
      <c r="G173" t="b">
        <v>1</v>
      </c>
      <c r="H173" t="b">
        <v>0</v>
      </c>
    </row>
    <row r="174" spans="1:8" x14ac:dyDescent="0.2">
      <c r="A174" t="s">
        <v>131</v>
      </c>
      <c r="B174" t="s">
        <v>238</v>
      </c>
      <c r="C174" t="s">
        <v>238</v>
      </c>
      <c r="D174" t="b">
        <v>0</v>
      </c>
      <c r="E174" t="b">
        <v>0</v>
      </c>
      <c r="F174" t="b">
        <v>0</v>
      </c>
      <c r="G174" t="b">
        <v>1</v>
      </c>
      <c r="H174" t="b">
        <v>0</v>
      </c>
    </row>
    <row r="175" spans="1:8" x14ac:dyDescent="0.2">
      <c r="A175" t="s">
        <v>295</v>
      </c>
      <c r="B175" t="s">
        <v>18</v>
      </c>
      <c r="C175" t="s">
        <v>282</v>
      </c>
      <c r="D175" t="b">
        <v>0</v>
      </c>
      <c r="E175" t="b">
        <v>0</v>
      </c>
      <c r="F175" t="b">
        <v>0</v>
      </c>
      <c r="G175" t="b">
        <v>0</v>
      </c>
      <c r="H175" t="b">
        <v>1</v>
      </c>
    </row>
    <row r="176" spans="1:8" x14ac:dyDescent="0.2">
      <c r="A176" t="s">
        <v>182</v>
      </c>
      <c r="B176" t="s">
        <v>72</v>
      </c>
      <c r="C176" t="s">
        <v>282</v>
      </c>
      <c r="D176" t="b">
        <v>0</v>
      </c>
      <c r="E176" t="b">
        <v>0</v>
      </c>
      <c r="F176" t="b">
        <v>0</v>
      </c>
      <c r="G176" t="b">
        <v>0</v>
      </c>
      <c r="H176" t="b">
        <v>1</v>
      </c>
    </row>
    <row r="177" spans="1:8" x14ac:dyDescent="0.2">
      <c r="A177" t="s">
        <v>183</v>
      </c>
      <c r="B177" t="s">
        <v>72</v>
      </c>
      <c r="C177" t="s">
        <v>282</v>
      </c>
      <c r="D177" t="b">
        <v>0</v>
      </c>
      <c r="E177" t="b">
        <v>0</v>
      </c>
      <c r="F177" t="b">
        <v>0</v>
      </c>
      <c r="G177" t="b">
        <v>0</v>
      </c>
      <c r="H177" t="b">
        <v>1</v>
      </c>
    </row>
    <row r="178" spans="1:8" x14ac:dyDescent="0.2">
      <c r="A178" t="s">
        <v>184</v>
      </c>
      <c r="B178" t="s">
        <v>71</v>
      </c>
      <c r="C178" t="s">
        <v>282</v>
      </c>
      <c r="D178" t="b">
        <v>0</v>
      </c>
      <c r="E178" t="b">
        <v>0</v>
      </c>
      <c r="F178" t="b">
        <v>0</v>
      </c>
      <c r="G178" t="b">
        <v>0</v>
      </c>
      <c r="H178" t="b">
        <v>1</v>
      </c>
    </row>
    <row r="179" spans="1:8" x14ac:dyDescent="0.2">
      <c r="A179" t="s">
        <v>350</v>
      </c>
      <c r="B179" t="s">
        <v>30</v>
      </c>
      <c r="C179" t="s">
        <v>282</v>
      </c>
      <c r="D179" t="b">
        <v>0</v>
      </c>
      <c r="E179" t="b">
        <v>0</v>
      </c>
      <c r="F179" t="b">
        <v>0</v>
      </c>
      <c r="G179" t="b">
        <v>0</v>
      </c>
      <c r="H179" t="b">
        <v>1</v>
      </c>
    </row>
    <row r="180" spans="1:8" x14ac:dyDescent="0.2">
      <c r="A180" t="s">
        <v>351</v>
      </c>
      <c r="B180" t="s">
        <v>10</v>
      </c>
      <c r="C180" t="s">
        <v>282</v>
      </c>
      <c r="D180" t="b">
        <v>0</v>
      </c>
      <c r="E180" t="b">
        <v>0</v>
      </c>
      <c r="F180" t="b">
        <v>0</v>
      </c>
      <c r="G180" t="b">
        <v>0</v>
      </c>
      <c r="H180" t="b">
        <v>1</v>
      </c>
    </row>
    <row r="181" spans="1:8" x14ac:dyDescent="0.2">
      <c r="A181" t="s">
        <v>352</v>
      </c>
      <c r="B181" t="s">
        <v>9</v>
      </c>
      <c r="C181" t="s">
        <v>282</v>
      </c>
      <c r="D181" t="b">
        <v>0</v>
      </c>
      <c r="E181" t="b">
        <v>0</v>
      </c>
      <c r="F181" t="b">
        <v>0</v>
      </c>
      <c r="G181" t="b">
        <v>0</v>
      </c>
      <c r="H181" t="b">
        <v>1</v>
      </c>
    </row>
    <row r="182" spans="1:8" x14ac:dyDescent="0.2">
      <c r="A182" t="s">
        <v>186</v>
      </c>
      <c r="B182" t="s">
        <v>47</v>
      </c>
      <c r="C182" t="s">
        <v>283</v>
      </c>
      <c r="D182" t="b">
        <v>0</v>
      </c>
      <c r="E182" t="b">
        <v>0</v>
      </c>
      <c r="F182" t="b">
        <v>0</v>
      </c>
      <c r="G182" t="b">
        <v>0</v>
      </c>
      <c r="H182" t="b">
        <v>1</v>
      </c>
    </row>
    <row r="183" spans="1:8" x14ac:dyDescent="0.2">
      <c r="A183" t="s">
        <v>157</v>
      </c>
      <c r="B183" t="s">
        <v>73</v>
      </c>
      <c r="C183" t="s">
        <v>283</v>
      </c>
      <c r="D183" t="b">
        <v>0</v>
      </c>
      <c r="E183" t="b">
        <v>0</v>
      </c>
      <c r="F183" t="b">
        <v>0</v>
      </c>
      <c r="G183" t="b">
        <v>0</v>
      </c>
      <c r="H183" t="b">
        <v>1</v>
      </c>
    </row>
    <row r="184" spans="1:8" x14ac:dyDescent="0.2">
      <c r="A184" t="s">
        <v>188</v>
      </c>
      <c r="B184" t="s">
        <v>74</v>
      </c>
      <c r="C184" t="s">
        <v>283</v>
      </c>
      <c r="D184" t="b">
        <v>0</v>
      </c>
      <c r="E184" t="b">
        <v>0</v>
      </c>
      <c r="F184" t="b">
        <v>0</v>
      </c>
      <c r="G184" t="b">
        <v>0</v>
      </c>
      <c r="H184" t="b">
        <v>1</v>
      </c>
    </row>
    <row r="185" spans="1:8" x14ac:dyDescent="0.2">
      <c r="A185" t="s">
        <v>187</v>
      </c>
      <c r="B185" t="s">
        <v>76</v>
      </c>
      <c r="C185" t="s">
        <v>283</v>
      </c>
      <c r="D185" t="b">
        <v>0</v>
      </c>
      <c r="E185" t="b">
        <v>0</v>
      </c>
      <c r="F185" t="b">
        <v>0</v>
      </c>
      <c r="G185" t="b">
        <v>0</v>
      </c>
      <c r="H185" t="b">
        <v>1</v>
      </c>
    </row>
    <row r="186" spans="1:8" x14ac:dyDescent="0.2">
      <c r="A186" t="s">
        <v>353</v>
      </c>
      <c r="B186" t="s">
        <v>323</v>
      </c>
      <c r="C186" t="s">
        <v>283</v>
      </c>
      <c r="D186" t="b">
        <v>0</v>
      </c>
      <c r="E186" t="b">
        <v>0</v>
      </c>
      <c r="F186" t="b">
        <v>0</v>
      </c>
      <c r="G186" t="b">
        <v>0</v>
      </c>
      <c r="H186" t="b">
        <v>1</v>
      </c>
    </row>
    <row r="187" spans="1:8" x14ac:dyDescent="0.2">
      <c r="A187" t="s">
        <v>354</v>
      </c>
      <c r="B187" t="s">
        <v>322</v>
      </c>
      <c r="C187" t="s">
        <v>283</v>
      </c>
      <c r="D187" t="b">
        <v>0</v>
      </c>
      <c r="E187" t="b">
        <v>0</v>
      </c>
      <c r="F187" t="b">
        <v>0</v>
      </c>
      <c r="G187" t="b">
        <v>0</v>
      </c>
      <c r="H187" t="b">
        <v>1</v>
      </c>
    </row>
    <row r="188" spans="1:8" x14ac:dyDescent="0.2">
      <c r="A188" t="s">
        <v>355</v>
      </c>
      <c r="B188" t="s">
        <v>321</v>
      </c>
      <c r="C188" t="s">
        <v>283</v>
      </c>
      <c r="D188" t="b">
        <v>0</v>
      </c>
      <c r="E188" t="b">
        <v>0</v>
      </c>
      <c r="F188" t="b">
        <v>0</v>
      </c>
      <c r="G188" t="b">
        <v>0</v>
      </c>
      <c r="H188" t="b">
        <v>1</v>
      </c>
    </row>
    <row r="189" spans="1:8" x14ac:dyDescent="0.2">
      <c r="A189" t="s">
        <v>356</v>
      </c>
      <c r="B189" t="s">
        <v>320</v>
      </c>
      <c r="C189" t="s">
        <v>282</v>
      </c>
      <c r="D189" t="b">
        <v>0</v>
      </c>
      <c r="E189" t="b">
        <v>0</v>
      </c>
      <c r="F189" t="b">
        <v>0</v>
      </c>
      <c r="G189" t="b">
        <v>0</v>
      </c>
      <c r="H189" t="b">
        <v>1</v>
      </c>
    </row>
    <row r="190" spans="1:8" x14ac:dyDescent="0.2">
      <c r="A190" t="s">
        <v>137</v>
      </c>
      <c r="B190" t="s">
        <v>90</v>
      </c>
      <c r="C190" t="s">
        <v>292</v>
      </c>
      <c r="D190" t="b">
        <v>0</v>
      </c>
      <c r="E190" t="b">
        <v>0</v>
      </c>
      <c r="F190" t="b">
        <v>0</v>
      </c>
      <c r="G190" t="b">
        <v>0</v>
      </c>
      <c r="H190" t="b">
        <v>1</v>
      </c>
    </row>
    <row r="191" spans="1:8" x14ac:dyDescent="0.2">
      <c r="A191" t="s">
        <v>138</v>
      </c>
      <c r="B191" t="s">
        <v>87</v>
      </c>
      <c r="C191" t="s">
        <v>292</v>
      </c>
      <c r="D191" t="b">
        <v>0</v>
      </c>
      <c r="E191" t="b">
        <v>0</v>
      </c>
      <c r="F191" t="b">
        <v>0</v>
      </c>
      <c r="G191" t="b">
        <v>0</v>
      </c>
      <c r="H191" t="b">
        <v>1</v>
      </c>
    </row>
    <row r="192" spans="1:8" x14ac:dyDescent="0.2">
      <c r="A192" t="s">
        <v>139</v>
      </c>
      <c r="B192" t="s">
        <v>4</v>
      </c>
      <c r="C192" t="s">
        <v>292</v>
      </c>
      <c r="D192" t="b">
        <v>0</v>
      </c>
      <c r="E192" t="b">
        <v>0</v>
      </c>
      <c r="F192" t="b">
        <v>0</v>
      </c>
      <c r="G192" t="b">
        <v>0</v>
      </c>
      <c r="H192" t="b">
        <v>1</v>
      </c>
    </row>
    <row r="193" spans="1:8" x14ac:dyDescent="0.2">
      <c r="A193" t="s">
        <v>140</v>
      </c>
      <c r="B193" t="s">
        <v>2</v>
      </c>
      <c r="C193" t="s">
        <v>292</v>
      </c>
      <c r="D193" t="b">
        <v>0</v>
      </c>
      <c r="E193" t="b">
        <v>0</v>
      </c>
      <c r="F193" t="b">
        <v>0</v>
      </c>
      <c r="G193" t="b">
        <v>0</v>
      </c>
      <c r="H193" t="b">
        <v>1</v>
      </c>
    </row>
    <row r="194" spans="1:8" x14ac:dyDescent="0.2">
      <c r="A194" t="s">
        <v>357</v>
      </c>
      <c r="B194" t="s">
        <v>86</v>
      </c>
      <c r="C194" t="s">
        <v>292</v>
      </c>
      <c r="D194" t="b">
        <v>0</v>
      </c>
      <c r="E194" t="b">
        <v>0</v>
      </c>
      <c r="F194" t="b">
        <v>0</v>
      </c>
      <c r="G194" t="b">
        <v>0</v>
      </c>
      <c r="H194" t="b">
        <v>1</v>
      </c>
    </row>
    <row r="195" spans="1:8" x14ac:dyDescent="0.2">
      <c r="A195" t="s">
        <v>143</v>
      </c>
      <c r="B195" t="s">
        <v>94</v>
      </c>
      <c r="C195" t="s">
        <v>292</v>
      </c>
      <c r="D195" t="b">
        <v>0</v>
      </c>
      <c r="E195" t="b">
        <v>0</v>
      </c>
      <c r="F195" t="b">
        <v>0</v>
      </c>
      <c r="G195" t="b">
        <v>0</v>
      </c>
      <c r="H195" t="b">
        <v>1</v>
      </c>
    </row>
    <row r="196" spans="1:8" x14ac:dyDescent="0.2">
      <c r="A196" t="s">
        <v>277</v>
      </c>
      <c r="B196" t="s">
        <v>89</v>
      </c>
      <c r="C196" t="s">
        <v>292</v>
      </c>
      <c r="D196" t="b">
        <v>0</v>
      </c>
      <c r="E196" t="b">
        <v>0</v>
      </c>
      <c r="F196" t="b">
        <v>0</v>
      </c>
      <c r="G196" t="b">
        <v>0</v>
      </c>
      <c r="H196" t="b">
        <v>1</v>
      </c>
    </row>
    <row r="197" spans="1:8" x14ac:dyDescent="0.2">
      <c r="A197" t="s">
        <v>141</v>
      </c>
      <c r="B197" t="s">
        <v>92</v>
      </c>
      <c r="C197" t="s">
        <v>292</v>
      </c>
      <c r="D197" t="b">
        <v>0</v>
      </c>
      <c r="E197" t="b">
        <v>0</v>
      </c>
      <c r="F197" t="b">
        <v>0</v>
      </c>
      <c r="G197" t="b">
        <v>0</v>
      </c>
      <c r="H197" t="b">
        <v>1</v>
      </c>
    </row>
    <row r="198" spans="1:8" x14ac:dyDescent="0.2">
      <c r="A198" t="s">
        <v>142</v>
      </c>
      <c r="B198" t="s">
        <v>82</v>
      </c>
      <c r="C198" t="s">
        <v>292</v>
      </c>
      <c r="D198" t="b">
        <v>0</v>
      </c>
      <c r="E198" t="b">
        <v>0</v>
      </c>
      <c r="F198" t="b">
        <v>0</v>
      </c>
      <c r="G198" t="b">
        <v>0</v>
      </c>
      <c r="H198" t="b">
        <v>1</v>
      </c>
    </row>
    <row r="199" spans="1:8" x14ac:dyDescent="0.2">
      <c r="A199" t="s">
        <v>144</v>
      </c>
      <c r="B199" t="s">
        <v>0</v>
      </c>
      <c r="C199" t="s">
        <v>292</v>
      </c>
      <c r="D199" t="b">
        <v>0</v>
      </c>
      <c r="E199" t="b">
        <v>0</v>
      </c>
      <c r="F199" t="b">
        <v>0</v>
      </c>
      <c r="G199" t="b">
        <v>0</v>
      </c>
      <c r="H199" t="b">
        <v>1</v>
      </c>
    </row>
    <row r="200" spans="1:8" x14ac:dyDescent="0.2">
      <c r="A200" t="s">
        <v>145</v>
      </c>
      <c r="B200" t="s">
        <v>1</v>
      </c>
      <c r="C200" t="s">
        <v>292</v>
      </c>
      <c r="D200" t="b">
        <v>0</v>
      </c>
      <c r="E200" t="b">
        <v>0</v>
      </c>
      <c r="F200" t="b">
        <v>0</v>
      </c>
      <c r="G200" t="b">
        <v>0</v>
      </c>
      <c r="H200" t="b">
        <v>1</v>
      </c>
    </row>
    <row r="201" spans="1:8" x14ac:dyDescent="0.2">
      <c r="A201" t="s">
        <v>146</v>
      </c>
      <c r="B201" t="s">
        <v>95</v>
      </c>
      <c r="C201" t="s">
        <v>292</v>
      </c>
      <c r="D201" t="b">
        <v>0</v>
      </c>
      <c r="E201" t="b">
        <v>0</v>
      </c>
      <c r="F201" t="b">
        <v>0</v>
      </c>
      <c r="G201" t="b">
        <v>0</v>
      </c>
      <c r="H201" t="b">
        <v>1</v>
      </c>
    </row>
    <row r="202" spans="1:8" x14ac:dyDescent="0.2">
      <c r="A202" t="s">
        <v>147</v>
      </c>
      <c r="B202" t="s">
        <v>69</v>
      </c>
      <c r="C202" t="s">
        <v>292</v>
      </c>
      <c r="D202" t="b">
        <v>0</v>
      </c>
      <c r="E202" t="b">
        <v>0</v>
      </c>
      <c r="F202" t="b">
        <v>0</v>
      </c>
      <c r="G202" t="b">
        <v>0</v>
      </c>
      <c r="H202" t="b">
        <v>1</v>
      </c>
    </row>
    <row r="203" spans="1:8" x14ac:dyDescent="0.2">
      <c r="A203" t="s">
        <v>148</v>
      </c>
      <c r="B203" t="s">
        <v>149</v>
      </c>
      <c r="C203" t="s">
        <v>292</v>
      </c>
      <c r="D203" t="b">
        <v>0</v>
      </c>
      <c r="E203" t="b">
        <v>0</v>
      </c>
      <c r="F203" t="b">
        <v>0</v>
      </c>
      <c r="G203" t="b">
        <v>0</v>
      </c>
      <c r="H203" t="b">
        <v>1</v>
      </c>
    </row>
    <row r="204" spans="1:8" x14ac:dyDescent="0.2">
      <c r="A204" t="s">
        <v>150</v>
      </c>
      <c r="B204" t="s">
        <v>96</v>
      </c>
      <c r="C204" t="s">
        <v>292</v>
      </c>
      <c r="D204" t="b">
        <v>0</v>
      </c>
      <c r="E204" t="b">
        <v>0</v>
      </c>
      <c r="F204" t="b">
        <v>0</v>
      </c>
      <c r="G204" t="b">
        <v>0</v>
      </c>
      <c r="H204" t="b">
        <v>1</v>
      </c>
    </row>
    <row r="205" spans="1:8" x14ac:dyDescent="0.2">
      <c r="A205" t="s">
        <v>151</v>
      </c>
      <c r="B205" t="s">
        <v>91</v>
      </c>
      <c r="C205" t="s">
        <v>292</v>
      </c>
      <c r="D205" t="b">
        <v>0</v>
      </c>
      <c r="E205" t="b">
        <v>0</v>
      </c>
      <c r="F205" t="b">
        <v>0</v>
      </c>
      <c r="G205" t="b">
        <v>0</v>
      </c>
      <c r="H205" t="b">
        <v>1</v>
      </c>
    </row>
    <row r="206" spans="1:8" x14ac:dyDescent="0.2">
      <c r="A206" t="s">
        <v>152</v>
      </c>
      <c r="B206" t="s">
        <v>153</v>
      </c>
      <c r="C206" t="s">
        <v>292</v>
      </c>
      <c r="D206" t="b">
        <v>0</v>
      </c>
      <c r="E206" t="b">
        <v>0</v>
      </c>
      <c r="F206" t="b">
        <v>0</v>
      </c>
      <c r="G206" t="b">
        <v>0</v>
      </c>
      <c r="H206" t="b">
        <v>1</v>
      </c>
    </row>
    <row r="207" spans="1:8" x14ac:dyDescent="0.2">
      <c r="A207" t="s">
        <v>154</v>
      </c>
      <c r="B207" t="s">
        <v>155</v>
      </c>
      <c r="C207" t="s">
        <v>292</v>
      </c>
      <c r="D207" t="b">
        <v>0</v>
      </c>
      <c r="E207" t="b">
        <v>0</v>
      </c>
      <c r="F207" t="b">
        <v>0</v>
      </c>
      <c r="G207" t="b">
        <v>0</v>
      </c>
      <c r="H207" t="b">
        <v>1</v>
      </c>
    </row>
    <row r="208" spans="1:8" x14ac:dyDescent="0.2">
      <c r="A208" t="s">
        <v>156</v>
      </c>
      <c r="B208" t="s">
        <v>6</v>
      </c>
      <c r="C208" t="s">
        <v>363</v>
      </c>
      <c r="D208" t="b">
        <v>0</v>
      </c>
      <c r="E208" t="b">
        <v>0</v>
      </c>
      <c r="F208" t="b">
        <v>0</v>
      </c>
      <c r="G208" t="b">
        <v>0</v>
      </c>
      <c r="H208" t="b">
        <v>1</v>
      </c>
    </row>
    <row r="209" spans="1:8" x14ac:dyDescent="0.2">
      <c r="A209" t="s">
        <v>367</v>
      </c>
      <c r="B209" t="s">
        <v>8</v>
      </c>
      <c r="C209" t="s">
        <v>363</v>
      </c>
      <c r="D209" t="b">
        <v>0</v>
      </c>
      <c r="E209" t="b">
        <v>0</v>
      </c>
      <c r="F209" t="b">
        <v>0</v>
      </c>
      <c r="G209" t="b">
        <v>0</v>
      </c>
      <c r="H209" t="b">
        <v>1</v>
      </c>
    </row>
    <row r="210" spans="1:8" x14ac:dyDescent="0.2">
      <c r="A210" t="s">
        <v>368</v>
      </c>
      <c r="B210" t="s">
        <v>8</v>
      </c>
      <c r="C210" t="s">
        <v>363</v>
      </c>
      <c r="D210" t="b">
        <v>0</v>
      </c>
      <c r="E210" t="b">
        <v>0</v>
      </c>
      <c r="F210" t="b">
        <v>0</v>
      </c>
      <c r="G210" t="b">
        <v>0</v>
      </c>
      <c r="H210" t="b">
        <v>1</v>
      </c>
    </row>
    <row r="211" spans="1:8" x14ac:dyDescent="0.2">
      <c r="A211" t="s">
        <v>158</v>
      </c>
      <c r="B211" t="s">
        <v>3</v>
      </c>
      <c r="C211" t="s">
        <v>363</v>
      </c>
      <c r="D211" t="b">
        <v>0</v>
      </c>
      <c r="E211" t="b">
        <v>0</v>
      </c>
      <c r="F211" t="b">
        <v>0</v>
      </c>
      <c r="G211" t="b">
        <v>0</v>
      </c>
      <c r="H211" t="b">
        <v>1</v>
      </c>
    </row>
    <row r="212" spans="1:8" x14ac:dyDescent="0.2">
      <c r="A212" t="s">
        <v>159</v>
      </c>
      <c r="B212" t="s">
        <v>3</v>
      </c>
      <c r="C212" t="s">
        <v>363</v>
      </c>
      <c r="D212" t="b">
        <v>0</v>
      </c>
      <c r="E212" t="b">
        <v>0</v>
      </c>
      <c r="F212" t="b">
        <v>0</v>
      </c>
      <c r="G212" t="b">
        <v>0</v>
      </c>
      <c r="H212" t="b">
        <v>1</v>
      </c>
    </row>
    <row r="213" spans="1:8" x14ac:dyDescent="0.2">
      <c r="A213" t="s">
        <v>160</v>
      </c>
      <c r="B213" t="s">
        <v>3</v>
      </c>
      <c r="C213" t="s">
        <v>363</v>
      </c>
      <c r="D213" t="b">
        <v>0</v>
      </c>
      <c r="E213" t="b">
        <v>0</v>
      </c>
      <c r="F213" t="b">
        <v>0</v>
      </c>
      <c r="G213" t="b">
        <v>0</v>
      </c>
      <c r="H213" t="b">
        <v>1</v>
      </c>
    </row>
    <row r="214" spans="1:8" x14ac:dyDescent="0.2">
      <c r="A214" t="s">
        <v>161</v>
      </c>
      <c r="B214" t="s">
        <v>57</v>
      </c>
      <c r="C214" t="s">
        <v>363</v>
      </c>
      <c r="D214" t="b">
        <v>0</v>
      </c>
      <c r="E214" t="b">
        <v>0</v>
      </c>
      <c r="F214" t="b">
        <v>0</v>
      </c>
      <c r="G214" t="b">
        <v>0</v>
      </c>
      <c r="H214" t="b">
        <v>1</v>
      </c>
    </row>
    <row r="215" spans="1:8" x14ac:dyDescent="0.2">
      <c r="A215" t="s">
        <v>162</v>
      </c>
      <c r="B215" t="s">
        <v>58</v>
      </c>
      <c r="C215" t="s">
        <v>363</v>
      </c>
      <c r="D215" t="b">
        <v>0</v>
      </c>
      <c r="E215" t="b">
        <v>0</v>
      </c>
      <c r="F215" t="b">
        <v>0</v>
      </c>
      <c r="G215" t="b">
        <v>0</v>
      </c>
      <c r="H215" t="b">
        <v>1</v>
      </c>
    </row>
    <row r="216" spans="1:8" x14ac:dyDescent="0.2">
      <c r="A216" t="s">
        <v>164</v>
      </c>
      <c r="B216" t="s">
        <v>11</v>
      </c>
      <c r="C216" t="s">
        <v>363</v>
      </c>
      <c r="D216" t="b">
        <v>0</v>
      </c>
      <c r="E216" t="b">
        <v>0</v>
      </c>
      <c r="F216" t="b">
        <v>0</v>
      </c>
      <c r="G216" t="b">
        <v>0</v>
      </c>
      <c r="H216" t="b">
        <v>1</v>
      </c>
    </row>
    <row r="217" spans="1:8" x14ac:dyDescent="0.2">
      <c r="A217" t="s">
        <v>163</v>
      </c>
      <c r="B217" t="s">
        <v>11</v>
      </c>
      <c r="C217" t="s">
        <v>363</v>
      </c>
      <c r="D217" t="b">
        <v>0</v>
      </c>
      <c r="E217" t="b">
        <v>0</v>
      </c>
      <c r="F217" t="b">
        <v>0</v>
      </c>
      <c r="G217" t="b">
        <v>0</v>
      </c>
      <c r="H217" t="b">
        <v>1</v>
      </c>
    </row>
    <row r="218" spans="1:8" x14ac:dyDescent="0.2">
      <c r="A218" t="s">
        <v>165</v>
      </c>
      <c r="B218" t="s">
        <v>12</v>
      </c>
      <c r="C218" t="s">
        <v>286</v>
      </c>
      <c r="D218" t="b">
        <v>0</v>
      </c>
      <c r="E218" t="b">
        <v>0</v>
      </c>
      <c r="F218" t="b">
        <v>0</v>
      </c>
      <c r="G218" t="b">
        <v>0</v>
      </c>
      <c r="H218" t="b">
        <v>1</v>
      </c>
    </row>
    <row r="219" spans="1:8" x14ac:dyDescent="0.2">
      <c r="A219" t="s">
        <v>166</v>
      </c>
      <c r="B219" t="s">
        <v>55</v>
      </c>
      <c r="C219" t="s">
        <v>363</v>
      </c>
      <c r="D219" t="b">
        <v>0</v>
      </c>
      <c r="E219" t="b">
        <v>0</v>
      </c>
      <c r="F219" t="b">
        <v>0</v>
      </c>
      <c r="G219" t="b">
        <v>0</v>
      </c>
      <c r="H219" t="b">
        <v>1</v>
      </c>
    </row>
    <row r="220" spans="1:8" x14ac:dyDescent="0.2">
      <c r="A220" t="s">
        <v>167</v>
      </c>
      <c r="B220" t="s">
        <v>44</v>
      </c>
      <c r="C220" t="s">
        <v>363</v>
      </c>
      <c r="D220" t="b">
        <v>0</v>
      </c>
      <c r="E220" t="b">
        <v>0</v>
      </c>
      <c r="F220" t="b">
        <v>0</v>
      </c>
      <c r="G220" t="b">
        <v>0</v>
      </c>
      <c r="H220" t="b">
        <v>1</v>
      </c>
    </row>
    <row r="221" spans="1:8" x14ac:dyDescent="0.2">
      <c r="A221" t="s">
        <v>168</v>
      </c>
      <c r="B221" t="s">
        <v>46</v>
      </c>
      <c r="C221" t="s">
        <v>363</v>
      </c>
      <c r="D221" t="b">
        <v>0</v>
      </c>
      <c r="E221" t="b">
        <v>0</v>
      </c>
      <c r="F221" t="b">
        <v>0</v>
      </c>
      <c r="G221" t="b">
        <v>0</v>
      </c>
      <c r="H221" t="b">
        <v>1</v>
      </c>
    </row>
    <row r="222" spans="1:8" x14ac:dyDescent="0.2">
      <c r="A222" t="s">
        <v>169</v>
      </c>
      <c r="B222" t="s">
        <v>25</v>
      </c>
      <c r="C222" t="s">
        <v>363</v>
      </c>
      <c r="D222" t="b">
        <v>0</v>
      </c>
      <c r="E222" t="b">
        <v>0</v>
      </c>
      <c r="F222" t="b">
        <v>0</v>
      </c>
      <c r="G222" t="b">
        <v>0</v>
      </c>
      <c r="H222" t="b">
        <v>1</v>
      </c>
    </row>
    <row r="223" spans="1:8" x14ac:dyDescent="0.2">
      <c r="A223" t="s">
        <v>366</v>
      </c>
      <c r="B223" t="s">
        <v>41</v>
      </c>
      <c r="C223" t="s">
        <v>363</v>
      </c>
      <c r="D223" t="b">
        <v>0</v>
      </c>
      <c r="E223" t="b">
        <v>0</v>
      </c>
      <c r="F223" t="b">
        <v>0</v>
      </c>
      <c r="G223" t="b">
        <v>0</v>
      </c>
      <c r="H223" t="b">
        <v>1</v>
      </c>
    </row>
    <row r="224" spans="1:8" x14ac:dyDescent="0.2">
      <c r="A224" t="s">
        <v>170</v>
      </c>
      <c r="B224" t="s">
        <v>7</v>
      </c>
      <c r="C224" t="s">
        <v>363</v>
      </c>
      <c r="D224" t="b">
        <v>0</v>
      </c>
      <c r="E224" t="b">
        <v>0</v>
      </c>
      <c r="F224" t="b">
        <v>0</v>
      </c>
      <c r="G224" t="b">
        <v>0</v>
      </c>
      <c r="H224" t="b">
        <v>1</v>
      </c>
    </row>
    <row r="225" spans="1:8" x14ac:dyDescent="0.2">
      <c r="A225" t="s">
        <v>358</v>
      </c>
      <c r="B225" t="s">
        <v>326</v>
      </c>
      <c r="C225" t="s">
        <v>363</v>
      </c>
      <c r="D225" t="b">
        <v>0</v>
      </c>
      <c r="E225" t="b">
        <v>0</v>
      </c>
      <c r="F225" t="b">
        <v>0</v>
      </c>
      <c r="G225" t="b">
        <v>0</v>
      </c>
      <c r="H225" t="b">
        <v>1</v>
      </c>
    </row>
    <row r="226" spans="1:8" x14ac:dyDescent="0.2">
      <c r="A226" t="s">
        <v>171</v>
      </c>
      <c r="B226" t="s">
        <v>14</v>
      </c>
      <c r="C226" t="s">
        <v>363</v>
      </c>
      <c r="D226" t="b">
        <v>0</v>
      </c>
      <c r="E226" t="b">
        <v>0</v>
      </c>
      <c r="F226" t="b">
        <v>0</v>
      </c>
      <c r="G226" t="b">
        <v>0</v>
      </c>
      <c r="H226" t="b">
        <v>1</v>
      </c>
    </row>
    <row r="227" spans="1:8" x14ac:dyDescent="0.2">
      <c r="A227" t="s">
        <v>359</v>
      </c>
      <c r="B227" t="s">
        <v>59</v>
      </c>
      <c r="C227" t="s">
        <v>363</v>
      </c>
      <c r="D227" t="b">
        <v>0</v>
      </c>
      <c r="E227" t="b">
        <v>0</v>
      </c>
      <c r="F227" t="b">
        <v>0</v>
      </c>
      <c r="G227" t="b">
        <v>0</v>
      </c>
      <c r="H227" t="b">
        <v>1</v>
      </c>
    </row>
    <row r="228" spans="1:8" x14ac:dyDescent="0.2">
      <c r="A228" t="s">
        <v>172</v>
      </c>
      <c r="B228" t="s">
        <v>15</v>
      </c>
      <c r="C228" t="s">
        <v>363</v>
      </c>
      <c r="D228" t="b">
        <v>0</v>
      </c>
      <c r="E228" t="b">
        <v>0</v>
      </c>
      <c r="F228" t="b">
        <v>0</v>
      </c>
      <c r="G228" t="b">
        <v>0</v>
      </c>
      <c r="H228" t="b">
        <v>1</v>
      </c>
    </row>
    <row r="229" spans="1:8" x14ac:dyDescent="0.2">
      <c r="A229" t="s">
        <v>173</v>
      </c>
      <c r="B229" t="s">
        <v>5</v>
      </c>
      <c r="C229" t="s">
        <v>363</v>
      </c>
      <c r="D229" t="b">
        <v>0</v>
      </c>
      <c r="E229" t="b">
        <v>0</v>
      </c>
      <c r="F229" t="b">
        <v>0</v>
      </c>
      <c r="G229" t="b">
        <v>0</v>
      </c>
      <c r="H229" t="b">
        <v>1</v>
      </c>
    </row>
    <row r="230" spans="1:8" x14ac:dyDescent="0.2">
      <c r="A230" t="s">
        <v>174</v>
      </c>
      <c r="B230" t="s">
        <v>20</v>
      </c>
      <c r="C230" t="s">
        <v>363</v>
      </c>
      <c r="D230" t="b">
        <v>0</v>
      </c>
      <c r="E230" t="b">
        <v>0</v>
      </c>
      <c r="F230" t="b">
        <v>0</v>
      </c>
      <c r="G230" t="b">
        <v>0</v>
      </c>
      <c r="H230" t="b">
        <v>1</v>
      </c>
    </row>
    <row r="231" spans="1:8" x14ac:dyDescent="0.2">
      <c r="A231" t="s">
        <v>175</v>
      </c>
      <c r="B231" t="s">
        <v>40</v>
      </c>
      <c r="C231" t="s">
        <v>286</v>
      </c>
      <c r="D231" t="b">
        <v>0</v>
      </c>
      <c r="E231" t="b">
        <v>0</v>
      </c>
      <c r="F231" t="b">
        <v>0</v>
      </c>
      <c r="G231" t="b">
        <v>0</v>
      </c>
      <c r="H231" t="b">
        <v>1</v>
      </c>
    </row>
    <row r="232" spans="1:8" x14ac:dyDescent="0.2">
      <c r="A232" t="s">
        <v>185</v>
      </c>
      <c r="B232" t="s">
        <v>23</v>
      </c>
      <c r="C232" t="s">
        <v>286</v>
      </c>
      <c r="D232" t="b">
        <v>0</v>
      </c>
      <c r="E232" t="b">
        <v>0</v>
      </c>
      <c r="F232" t="b">
        <v>0</v>
      </c>
      <c r="G232" t="b">
        <v>0</v>
      </c>
      <c r="H232" t="b">
        <v>1</v>
      </c>
    </row>
    <row r="233" spans="1:8" x14ac:dyDescent="0.2">
      <c r="A233" t="s">
        <v>360</v>
      </c>
      <c r="B233" t="s">
        <v>334</v>
      </c>
      <c r="C233" t="s">
        <v>290</v>
      </c>
      <c r="D233" t="b">
        <v>0</v>
      </c>
      <c r="E233" t="b">
        <v>0</v>
      </c>
      <c r="F233" t="b">
        <v>0</v>
      </c>
      <c r="G233" t="b">
        <v>0</v>
      </c>
      <c r="H233" t="b">
        <v>1</v>
      </c>
    </row>
    <row r="234" spans="1:8" x14ac:dyDescent="0.2">
      <c r="A234" t="s">
        <v>135</v>
      </c>
      <c r="B234" t="s">
        <v>63</v>
      </c>
      <c r="C234" t="s">
        <v>290</v>
      </c>
      <c r="D234" t="b">
        <v>0</v>
      </c>
      <c r="E234" t="b">
        <v>0</v>
      </c>
      <c r="F234" t="b">
        <v>0</v>
      </c>
      <c r="G234" t="b">
        <v>0</v>
      </c>
      <c r="H234" t="b">
        <v>1</v>
      </c>
    </row>
    <row r="235" spans="1:8" x14ac:dyDescent="0.2">
      <c r="A235" t="s">
        <v>361</v>
      </c>
      <c r="B235" t="s">
        <v>335</v>
      </c>
      <c r="C235" t="s">
        <v>290</v>
      </c>
      <c r="D235" t="b">
        <v>0</v>
      </c>
      <c r="E235" t="b">
        <v>0</v>
      </c>
      <c r="F235" t="b">
        <v>0</v>
      </c>
      <c r="G235" t="b">
        <v>0</v>
      </c>
      <c r="H235" t="b">
        <v>1</v>
      </c>
    </row>
    <row r="236" spans="1:8" x14ac:dyDescent="0.2">
      <c r="A236" t="s">
        <v>176</v>
      </c>
      <c r="B236" t="s">
        <v>39</v>
      </c>
      <c r="C236" t="s">
        <v>288</v>
      </c>
      <c r="D236" t="b">
        <v>0</v>
      </c>
      <c r="E236" t="b">
        <v>0</v>
      </c>
      <c r="F236" t="b">
        <v>0</v>
      </c>
      <c r="G236" t="b">
        <v>0</v>
      </c>
      <c r="H236" t="b">
        <v>1</v>
      </c>
    </row>
    <row r="237" spans="1:8" x14ac:dyDescent="0.2">
      <c r="A237" t="s">
        <v>177</v>
      </c>
      <c r="B237" t="s">
        <v>178</v>
      </c>
      <c r="C237" t="s">
        <v>288</v>
      </c>
      <c r="D237" t="b">
        <v>0</v>
      </c>
      <c r="E237" t="b">
        <v>0</v>
      </c>
      <c r="F237" t="b">
        <v>0</v>
      </c>
      <c r="G237" t="b">
        <v>0</v>
      </c>
      <c r="H237" t="b">
        <v>1</v>
      </c>
    </row>
    <row r="238" spans="1:8" x14ac:dyDescent="0.2">
      <c r="A238" t="s">
        <v>179</v>
      </c>
      <c r="B238" t="s">
        <v>180</v>
      </c>
      <c r="C238" t="s">
        <v>288</v>
      </c>
      <c r="D238" t="b">
        <v>0</v>
      </c>
      <c r="E238" t="b">
        <v>0</v>
      </c>
      <c r="F238" t="b">
        <v>0</v>
      </c>
      <c r="G238" t="b">
        <v>0</v>
      </c>
      <c r="H238" t="b">
        <v>1</v>
      </c>
    </row>
    <row r="239" spans="1:8" x14ac:dyDescent="0.2">
      <c r="A239" t="s">
        <v>362</v>
      </c>
      <c r="B239" t="s">
        <v>340</v>
      </c>
      <c r="C239" t="s">
        <v>288</v>
      </c>
      <c r="D239" t="b">
        <v>0</v>
      </c>
      <c r="E239" t="b">
        <v>0</v>
      </c>
      <c r="F239" t="b">
        <v>0</v>
      </c>
      <c r="G239" t="b">
        <v>0</v>
      </c>
      <c r="H239" t="b">
        <v>1</v>
      </c>
    </row>
    <row r="240" spans="1:8" x14ac:dyDescent="0.2">
      <c r="A240" t="s">
        <v>181</v>
      </c>
      <c r="B240" t="s">
        <v>81</v>
      </c>
      <c r="C240" t="s">
        <v>288</v>
      </c>
      <c r="D240" t="b">
        <v>0</v>
      </c>
      <c r="E240" t="b">
        <v>0</v>
      </c>
      <c r="F240" t="b">
        <v>0</v>
      </c>
      <c r="G240" t="b">
        <v>0</v>
      </c>
      <c r="H240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71"/>
  <sheetViews>
    <sheetView tabSelected="1" zoomScale="110" zoomScaleNormal="110" workbookViewId="0">
      <pane xSplit="3" ySplit="1" topLeftCell="G174" activePane="bottomRight" state="frozen"/>
      <selection pane="topRight" activeCell="D1" sqref="D1"/>
      <selection pane="bottomLeft" activeCell="A2" sqref="A2"/>
      <selection pane="bottomRight" activeCell="I196" sqref="I196"/>
    </sheetView>
  </sheetViews>
  <sheetFormatPr baseColWidth="10" defaultColWidth="10.83203125" defaultRowHeight="16" x14ac:dyDescent="0.2"/>
  <cols>
    <col min="1" max="1" width="17.5" bestFit="1" customWidth="1"/>
    <col min="2" max="2" width="9.1640625" bestFit="1" customWidth="1"/>
    <col min="3" max="3" width="8.6640625" bestFit="1" customWidth="1"/>
    <col min="4" max="4" width="12.83203125" bestFit="1" customWidth="1"/>
    <col min="5" max="5" width="18.1640625" bestFit="1" customWidth="1"/>
    <col min="6" max="6" width="24.5" bestFit="1" customWidth="1"/>
    <col min="7" max="15" width="21.6640625" bestFit="1" customWidth="1"/>
    <col min="16" max="16" width="33.5" bestFit="1" customWidth="1"/>
    <col min="17" max="17" width="33.1640625" bestFit="1" customWidth="1"/>
  </cols>
  <sheetData>
    <row r="1" spans="1:20" ht="17" thickBot="1" x14ac:dyDescent="0.25">
      <c r="A1" t="s">
        <v>49</v>
      </c>
      <c r="B1" t="s">
        <v>50</v>
      </c>
      <c r="C1" t="s">
        <v>51</v>
      </c>
      <c r="D1" t="s">
        <v>48</v>
      </c>
      <c r="E1" t="s">
        <v>190</v>
      </c>
      <c r="F1" t="s">
        <v>189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199</v>
      </c>
      <c r="P1" s="12" t="s">
        <v>200</v>
      </c>
      <c r="Q1" s="12" t="s">
        <v>201</v>
      </c>
      <c r="R1" s="12" t="s">
        <v>202</v>
      </c>
      <c r="S1" s="12" t="s">
        <v>203</v>
      </c>
      <c r="T1" s="13" t="s">
        <v>204</v>
      </c>
    </row>
    <row r="2" spans="1:20" ht="17" thickTop="1" x14ac:dyDescent="0.2">
      <c r="A2" t="str">
        <f>"LIQ_"&amp;Arcs_Data_Table[[#This Row],[End]]</f>
        <v>LIQ_LCAN_E</v>
      </c>
      <c r="B2" t="str">
        <f>REPLACE(C2,1,1,"")</f>
        <v>CAN_E</v>
      </c>
      <c r="C2" t="s">
        <v>124</v>
      </c>
      <c r="D2" t="s">
        <v>99</v>
      </c>
      <c r="E2" s="3">
        <v>1</v>
      </c>
      <c r="F2" s="3">
        <v>0</v>
      </c>
      <c r="G2" s="3">
        <v>0</v>
      </c>
      <c r="H2" s="3">
        <v>0</v>
      </c>
      <c r="I2" s="3">
        <f>Arcs_Data_Table[[#This Row],[2025 Capacity (bcma)]]</f>
        <v>0</v>
      </c>
      <c r="J2" s="3">
        <f>Arcs_Data_Table[[#This Row],[2025 Capacity (bcma)]]</f>
        <v>0</v>
      </c>
      <c r="K2" s="3">
        <f>Arcs_Data_Table[[#This Row],[2025 Capacity (bcma)]]</f>
        <v>0</v>
      </c>
      <c r="L2" s="3">
        <f>Arcs_Data_Table[[#This Row],[2025 Capacity (bcma)]]</f>
        <v>0</v>
      </c>
      <c r="M2" s="3">
        <f>Arcs_Data_Table[[#This Row],[2025 Capacity (bcma)]]</f>
        <v>0</v>
      </c>
      <c r="N2" s="3">
        <f>Arcs_Data_Table[[#This Row],[2025 Capacity (bcma)]]</f>
        <v>0</v>
      </c>
      <c r="O2" s="3">
        <f>Arcs_Data_Table[[#This Row],[2025 Capacity (bcma)]]</f>
        <v>0</v>
      </c>
      <c r="P2" s="3">
        <v>1</v>
      </c>
      <c r="Q2" s="3">
        <v>1</v>
      </c>
      <c r="R2" s="3">
        <v>100</v>
      </c>
      <c r="S2" s="3">
        <v>100</v>
      </c>
      <c r="T2" s="3">
        <v>100</v>
      </c>
    </row>
    <row r="3" spans="1:20" x14ac:dyDescent="0.2">
      <c r="A3" t="str">
        <f>"LIQ_"&amp;Arcs_Data_Table[[#This Row],[End]]</f>
        <v>LIQ_LCAN_W</v>
      </c>
      <c r="B3" t="str">
        <f t="shared" ref="B3:B38" si="0">REPLACE(C3,1,1,"")</f>
        <v>CAN_W</v>
      </c>
      <c r="C3" t="s">
        <v>125</v>
      </c>
      <c r="D3" t="s">
        <v>99</v>
      </c>
      <c r="E3" s="3">
        <v>1</v>
      </c>
      <c r="F3" s="3">
        <v>0</v>
      </c>
      <c r="G3" s="3">
        <v>0</v>
      </c>
      <c r="H3" s="3">
        <v>0</v>
      </c>
      <c r="I3" s="3">
        <f>Arcs_Data_Table[[#This Row],[2025 Capacity (bcma)]]</f>
        <v>0</v>
      </c>
      <c r="J3" s="3">
        <f>Arcs_Data_Table[[#This Row],[2025 Capacity (bcma)]]</f>
        <v>0</v>
      </c>
      <c r="K3" s="3">
        <f>Arcs_Data_Table[[#This Row],[2025 Capacity (bcma)]]</f>
        <v>0</v>
      </c>
      <c r="L3" s="3">
        <f>Arcs_Data_Table[[#This Row],[2025 Capacity (bcma)]]</f>
        <v>0</v>
      </c>
      <c r="M3" s="3">
        <f>Arcs_Data_Table[[#This Row],[2025 Capacity (bcma)]]</f>
        <v>0</v>
      </c>
      <c r="N3" s="3">
        <f>Arcs_Data_Table[[#This Row],[2025 Capacity (bcma)]]</f>
        <v>0</v>
      </c>
      <c r="O3" s="3">
        <f>Arcs_Data_Table[[#This Row],[2025 Capacity (bcma)]]</f>
        <v>0</v>
      </c>
      <c r="P3" s="3">
        <v>1</v>
      </c>
      <c r="Q3" s="3">
        <v>1</v>
      </c>
      <c r="R3" s="3">
        <v>100</v>
      </c>
      <c r="S3" s="3">
        <v>100</v>
      </c>
      <c r="T3" s="3">
        <v>100</v>
      </c>
    </row>
    <row r="4" spans="1:20" x14ac:dyDescent="0.2">
      <c r="A4" t="str">
        <f>"LIQ_"&amp;Arcs_Data_Table[[#This Row],[End]]</f>
        <v>LIQ_LMEX_P</v>
      </c>
      <c r="B4" t="str">
        <f>"MEX"</f>
        <v>MEX</v>
      </c>
      <c r="C4" t="s">
        <v>344</v>
      </c>
      <c r="D4" t="s">
        <v>99</v>
      </c>
      <c r="E4" s="3">
        <v>1</v>
      </c>
      <c r="F4" s="3">
        <v>0</v>
      </c>
      <c r="G4" s="3">
        <v>0</v>
      </c>
      <c r="H4" s="3">
        <v>0</v>
      </c>
      <c r="I4" s="3">
        <f>Arcs_Data_Table[[#This Row],[2025 Capacity (bcma)]]</f>
        <v>0</v>
      </c>
      <c r="J4" s="3">
        <f>Arcs_Data_Table[[#This Row],[2025 Capacity (bcma)]]</f>
        <v>0</v>
      </c>
      <c r="K4" s="3">
        <f>Arcs_Data_Table[[#This Row],[2025 Capacity (bcma)]]</f>
        <v>0</v>
      </c>
      <c r="L4" s="3">
        <f>Arcs_Data_Table[[#This Row],[2025 Capacity (bcma)]]</f>
        <v>0</v>
      </c>
      <c r="M4" s="3">
        <f>Arcs_Data_Table[[#This Row],[2025 Capacity (bcma)]]</f>
        <v>0</v>
      </c>
      <c r="N4" s="3">
        <f>Arcs_Data_Table[[#This Row],[2025 Capacity (bcma)]]</f>
        <v>0</v>
      </c>
      <c r="O4" s="3">
        <f>Arcs_Data_Table[[#This Row],[2025 Capacity (bcma)]]</f>
        <v>0</v>
      </c>
      <c r="P4" s="3">
        <v>1</v>
      </c>
      <c r="Q4" s="3">
        <v>1</v>
      </c>
      <c r="R4" s="3">
        <v>100</v>
      </c>
      <c r="S4" s="3">
        <v>100</v>
      </c>
      <c r="T4" s="3">
        <v>100</v>
      </c>
    </row>
    <row r="5" spans="1:20" x14ac:dyDescent="0.2">
      <c r="A5" t="str">
        <f>"LIQ_"&amp;Arcs_Data_Table[[#This Row],[End]]</f>
        <v>LIQ_LUSA_5</v>
      </c>
      <c r="B5" t="str">
        <f t="shared" si="0"/>
        <v>USA_5</v>
      </c>
      <c r="C5" t="s">
        <v>126</v>
      </c>
      <c r="D5" t="s">
        <v>99</v>
      </c>
      <c r="E5" s="3">
        <v>1</v>
      </c>
      <c r="F5" s="3">
        <v>0</v>
      </c>
      <c r="G5" s="3">
        <v>10.85</v>
      </c>
      <c r="H5" s="3">
        <v>10.85</v>
      </c>
      <c r="I5" s="3">
        <f>Arcs_Data_Table[[#This Row],[2025 Capacity (bcma)]]</f>
        <v>10.85</v>
      </c>
      <c r="J5" s="3">
        <f>Arcs_Data_Table[[#This Row],[2025 Capacity (bcma)]]</f>
        <v>10.85</v>
      </c>
      <c r="K5" s="3">
        <f>Arcs_Data_Table[[#This Row],[2025 Capacity (bcma)]]</f>
        <v>10.85</v>
      </c>
      <c r="L5" s="3">
        <f>Arcs_Data_Table[[#This Row],[2025 Capacity (bcma)]]</f>
        <v>10.85</v>
      </c>
      <c r="M5" s="3">
        <f>Arcs_Data_Table[[#This Row],[2025 Capacity (bcma)]]</f>
        <v>10.85</v>
      </c>
      <c r="N5" s="3">
        <f>Arcs_Data_Table[[#This Row],[2025 Capacity (bcma)]]</f>
        <v>10.85</v>
      </c>
      <c r="O5" s="3">
        <f>Arcs_Data_Table[[#This Row],[2025 Capacity (bcma)]]</f>
        <v>10.85</v>
      </c>
      <c r="P5" s="3">
        <v>0.75</v>
      </c>
      <c r="Q5" s="3">
        <v>1</v>
      </c>
      <c r="R5" s="3">
        <v>100</v>
      </c>
      <c r="S5" s="3">
        <v>100</v>
      </c>
      <c r="T5" s="3">
        <v>100</v>
      </c>
    </row>
    <row r="6" spans="1:20" x14ac:dyDescent="0.2">
      <c r="A6" t="str">
        <f>"LIQ_"&amp;Arcs_Data_Table[[#This Row],[End]]</f>
        <v>LIQ_LUSA_7</v>
      </c>
      <c r="B6" t="str">
        <f t="shared" si="0"/>
        <v>USA_7</v>
      </c>
      <c r="C6" t="s">
        <v>127</v>
      </c>
      <c r="D6" t="s">
        <v>99</v>
      </c>
      <c r="E6" s="3">
        <v>1</v>
      </c>
      <c r="F6" s="3">
        <v>0</v>
      </c>
      <c r="G6" s="3">
        <v>95.899999999999991</v>
      </c>
      <c r="H6" s="3">
        <v>116.89999999999999</v>
      </c>
      <c r="I6" s="3">
        <f>Arcs_Data_Table[[#This Row],[2025 Capacity (bcma)]]</f>
        <v>116.89999999999999</v>
      </c>
      <c r="J6" s="3">
        <f>Arcs_Data_Table[[#This Row],[2025 Capacity (bcma)]]</f>
        <v>116.89999999999999</v>
      </c>
      <c r="K6" s="3">
        <f>Arcs_Data_Table[[#This Row],[2025 Capacity (bcma)]]</f>
        <v>116.89999999999999</v>
      </c>
      <c r="L6" s="3">
        <f>Arcs_Data_Table[[#This Row],[2025 Capacity (bcma)]]</f>
        <v>116.89999999999999</v>
      </c>
      <c r="M6" s="3">
        <f>Arcs_Data_Table[[#This Row],[2025 Capacity (bcma)]]</f>
        <v>116.89999999999999</v>
      </c>
      <c r="N6" s="3">
        <f>Arcs_Data_Table[[#This Row],[2025 Capacity (bcma)]]</f>
        <v>116.89999999999999</v>
      </c>
      <c r="O6" s="3">
        <f>Arcs_Data_Table[[#This Row],[2025 Capacity (bcma)]]</f>
        <v>116.89999999999999</v>
      </c>
      <c r="P6" s="3">
        <v>0.75</v>
      </c>
      <c r="Q6" s="3">
        <v>1</v>
      </c>
      <c r="R6" s="3">
        <v>100</v>
      </c>
      <c r="S6" s="3">
        <v>100</v>
      </c>
      <c r="T6" s="3">
        <v>100</v>
      </c>
    </row>
    <row r="7" spans="1:20" x14ac:dyDescent="0.2">
      <c r="A7" t="str">
        <f>"LIQ_"&amp;Arcs_Data_Table[[#This Row],[End]]</f>
        <v>LIQ_LUSA_AK</v>
      </c>
      <c r="B7" t="str">
        <f t="shared" si="0"/>
        <v>USA_AK</v>
      </c>
      <c r="C7" t="s">
        <v>128</v>
      </c>
      <c r="D7" t="s">
        <v>99</v>
      </c>
      <c r="E7" s="3">
        <v>1</v>
      </c>
      <c r="F7" s="3">
        <v>0</v>
      </c>
      <c r="G7" s="3">
        <v>0</v>
      </c>
      <c r="H7" s="3">
        <v>0</v>
      </c>
      <c r="I7" s="3">
        <f>Arcs_Data_Table[[#This Row],[2025 Capacity (bcma)]]</f>
        <v>0</v>
      </c>
      <c r="J7" s="3">
        <f>Arcs_Data_Table[[#This Row],[2025 Capacity (bcma)]]</f>
        <v>0</v>
      </c>
      <c r="K7" s="3">
        <f>Arcs_Data_Table[[#This Row],[2025 Capacity (bcma)]]</f>
        <v>0</v>
      </c>
      <c r="L7" s="3">
        <f>Arcs_Data_Table[[#This Row],[2025 Capacity (bcma)]]</f>
        <v>0</v>
      </c>
      <c r="M7" s="3">
        <f>Arcs_Data_Table[[#This Row],[2025 Capacity (bcma)]]</f>
        <v>0</v>
      </c>
      <c r="N7" s="3">
        <f>Arcs_Data_Table[[#This Row],[2025 Capacity (bcma)]]</f>
        <v>0</v>
      </c>
      <c r="O7" s="3">
        <f>Arcs_Data_Table[[#This Row],[2025 Capacity (bcma)]]</f>
        <v>0</v>
      </c>
      <c r="P7" s="3">
        <v>0.75</v>
      </c>
      <c r="Q7" s="3">
        <v>1</v>
      </c>
      <c r="R7" s="3">
        <v>100</v>
      </c>
      <c r="S7" s="3">
        <v>100</v>
      </c>
      <c r="T7" s="3">
        <v>100</v>
      </c>
    </row>
    <row r="8" spans="1:20" x14ac:dyDescent="0.2">
      <c r="A8" t="str">
        <f>"LIQ_"&amp;Arcs_Data_Table[[#This Row],[End]]</f>
        <v>LIQ_LBRA</v>
      </c>
      <c r="B8" t="str">
        <f t="shared" si="0"/>
        <v>BRA</v>
      </c>
      <c r="C8" t="s">
        <v>278</v>
      </c>
      <c r="D8" t="s">
        <v>99</v>
      </c>
      <c r="E8" s="3">
        <v>1</v>
      </c>
      <c r="F8" s="3">
        <v>0</v>
      </c>
      <c r="G8" s="3">
        <v>0</v>
      </c>
      <c r="H8" s="3">
        <v>0</v>
      </c>
      <c r="I8" s="3">
        <f>Arcs_Data_Table[[#This Row],[2025 Capacity (bcma)]]</f>
        <v>0</v>
      </c>
      <c r="J8" s="3">
        <f>Arcs_Data_Table[[#This Row],[2025 Capacity (bcma)]]</f>
        <v>0</v>
      </c>
      <c r="K8" s="3">
        <f>Arcs_Data_Table[[#This Row],[2025 Capacity (bcma)]]</f>
        <v>0</v>
      </c>
      <c r="L8" s="3">
        <f>Arcs_Data_Table[[#This Row],[2025 Capacity (bcma)]]</f>
        <v>0</v>
      </c>
      <c r="M8" s="3">
        <f>Arcs_Data_Table[[#This Row],[2025 Capacity (bcma)]]</f>
        <v>0</v>
      </c>
      <c r="N8" s="3">
        <f>Arcs_Data_Table[[#This Row],[2025 Capacity (bcma)]]</f>
        <v>0</v>
      </c>
      <c r="O8" s="3">
        <f>Arcs_Data_Table[[#This Row],[2025 Capacity (bcma)]]</f>
        <v>0</v>
      </c>
      <c r="P8" s="3">
        <v>1</v>
      </c>
      <c r="Q8" s="3">
        <v>1</v>
      </c>
      <c r="R8" s="3">
        <v>100</v>
      </c>
      <c r="S8" s="3">
        <v>100</v>
      </c>
      <c r="T8" s="3">
        <v>100</v>
      </c>
    </row>
    <row r="9" spans="1:20" x14ac:dyDescent="0.2">
      <c r="A9" t="str">
        <f>"LIQ_"&amp;Arcs_Data_Table[[#This Row],[End]]</f>
        <v>LIQ_LPER</v>
      </c>
      <c r="B9" t="str">
        <f t="shared" si="0"/>
        <v>PER</v>
      </c>
      <c r="C9" t="s">
        <v>133</v>
      </c>
      <c r="D9" t="s">
        <v>99</v>
      </c>
      <c r="E9" s="3">
        <v>1</v>
      </c>
      <c r="F9" s="3">
        <v>0</v>
      </c>
      <c r="G9" s="3">
        <v>6.2299999999999995</v>
      </c>
      <c r="H9" s="3">
        <v>6.2299999999999995</v>
      </c>
      <c r="I9" s="3">
        <f>Arcs_Data_Table[[#This Row],[2025 Capacity (bcma)]]</f>
        <v>6.2299999999999995</v>
      </c>
      <c r="J9" s="3">
        <f>Arcs_Data_Table[[#This Row],[2025 Capacity (bcma)]]</f>
        <v>6.2299999999999995</v>
      </c>
      <c r="K9" s="3">
        <f>Arcs_Data_Table[[#This Row],[2025 Capacity (bcma)]]</f>
        <v>6.2299999999999995</v>
      </c>
      <c r="L9" s="3">
        <f>Arcs_Data_Table[[#This Row],[2025 Capacity (bcma)]]</f>
        <v>6.2299999999999995</v>
      </c>
      <c r="M9" s="3">
        <f>Arcs_Data_Table[[#This Row],[2025 Capacity (bcma)]]</f>
        <v>6.2299999999999995</v>
      </c>
      <c r="N9" s="3">
        <f>Arcs_Data_Table[[#This Row],[2025 Capacity (bcma)]]</f>
        <v>6.2299999999999995</v>
      </c>
      <c r="O9" s="3">
        <f>Arcs_Data_Table[[#This Row],[2025 Capacity (bcma)]]</f>
        <v>6.2299999999999995</v>
      </c>
      <c r="P9" s="3">
        <v>1</v>
      </c>
      <c r="Q9" s="3">
        <v>1</v>
      </c>
      <c r="R9" s="3">
        <v>100</v>
      </c>
      <c r="S9" s="3">
        <v>100</v>
      </c>
      <c r="T9" s="3">
        <v>100</v>
      </c>
    </row>
    <row r="10" spans="1:20" x14ac:dyDescent="0.2">
      <c r="A10" t="str">
        <f>"LIQ_"&amp;Arcs_Data_Table[[#This Row],[End]]</f>
        <v>LIQ_LTTO</v>
      </c>
      <c r="B10" t="str">
        <f t="shared" si="0"/>
        <v>TTO</v>
      </c>
      <c r="C10" t="s">
        <v>134</v>
      </c>
      <c r="D10" t="s">
        <v>99</v>
      </c>
      <c r="E10" s="3">
        <v>1</v>
      </c>
      <c r="F10" s="3">
        <v>0</v>
      </c>
      <c r="G10" s="3">
        <v>21.419999999999998</v>
      </c>
      <c r="H10" s="3">
        <v>21.419999999999998</v>
      </c>
      <c r="I10" s="3">
        <f>Arcs_Data_Table[[#This Row],[2025 Capacity (bcma)]]</f>
        <v>21.419999999999998</v>
      </c>
      <c r="J10" s="3">
        <f>Arcs_Data_Table[[#This Row],[2025 Capacity (bcma)]]</f>
        <v>21.419999999999998</v>
      </c>
      <c r="K10" s="3">
        <f>Arcs_Data_Table[[#This Row],[2025 Capacity (bcma)]]</f>
        <v>21.419999999999998</v>
      </c>
      <c r="L10" s="3">
        <f>Arcs_Data_Table[[#This Row],[2025 Capacity (bcma)]]</f>
        <v>21.419999999999998</v>
      </c>
      <c r="M10" s="3">
        <f>Arcs_Data_Table[[#This Row],[2025 Capacity (bcma)]]</f>
        <v>21.419999999999998</v>
      </c>
      <c r="N10" s="3">
        <f>Arcs_Data_Table[[#This Row],[2025 Capacity (bcma)]]</f>
        <v>21.419999999999998</v>
      </c>
      <c r="O10" s="3">
        <f>Arcs_Data_Table[[#This Row],[2025 Capacity (bcma)]]</f>
        <v>21.419999999999998</v>
      </c>
      <c r="P10" s="3">
        <v>1</v>
      </c>
      <c r="Q10" s="3">
        <v>1</v>
      </c>
      <c r="R10" s="3">
        <v>100</v>
      </c>
      <c r="S10" s="3">
        <v>100</v>
      </c>
      <c r="T10" s="3">
        <v>100</v>
      </c>
    </row>
    <row r="11" spans="1:20" x14ac:dyDescent="0.2">
      <c r="A11" t="str">
        <f>"LIQ_"&amp;Arcs_Data_Table[[#This Row],[End]]</f>
        <v>LIQ_LVEN</v>
      </c>
      <c r="B11" t="str">
        <f t="shared" si="0"/>
        <v>VEN</v>
      </c>
      <c r="C11" t="s">
        <v>279</v>
      </c>
      <c r="D11" t="s">
        <v>99</v>
      </c>
      <c r="E11" s="3">
        <v>1</v>
      </c>
      <c r="F11" s="3">
        <v>0</v>
      </c>
      <c r="G11" s="3">
        <v>0</v>
      </c>
      <c r="H11" s="3">
        <v>0</v>
      </c>
      <c r="I11" s="3">
        <f>Arcs_Data_Table[[#This Row],[2025 Capacity (bcma)]]</f>
        <v>0</v>
      </c>
      <c r="J11" s="3">
        <f>Arcs_Data_Table[[#This Row],[2025 Capacity (bcma)]]</f>
        <v>0</v>
      </c>
      <c r="K11" s="3">
        <f>Arcs_Data_Table[[#This Row],[2025 Capacity (bcma)]]</f>
        <v>0</v>
      </c>
      <c r="L11" s="3">
        <f>Arcs_Data_Table[[#This Row],[2025 Capacity (bcma)]]</f>
        <v>0</v>
      </c>
      <c r="M11" s="3">
        <f>Arcs_Data_Table[[#This Row],[2025 Capacity (bcma)]]</f>
        <v>0</v>
      </c>
      <c r="N11" s="3">
        <f>Arcs_Data_Table[[#This Row],[2025 Capacity (bcma)]]</f>
        <v>0</v>
      </c>
      <c r="O11" s="3">
        <f>Arcs_Data_Table[[#This Row],[2025 Capacity (bcma)]]</f>
        <v>0</v>
      </c>
      <c r="P11" s="3">
        <v>1</v>
      </c>
      <c r="Q11" s="3">
        <v>1</v>
      </c>
      <c r="R11" s="3">
        <v>100</v>
      </c>
      <c r="S11" s="3">
        <v>100</v>
      </c>
      <c r="T11" s="3">
        <v>100</v>
      </c>
    </row>
    <row r="12" spans="1:20" x14ac:dyDescent="0.2">
      <c r="A12" t="str">
        <f>"LIQ_"&amp;Arcs_Data_Table[[#This Row],[End]]</f>
        <v>LIQ_LAGO</v>
      </c>
      <c r="B12" t="str">
        <f t="shared" si="0"/>
        <v>AGO</v>
      </c>
      <c r="C12" t="s">
        <v>98</v>
      </c>
      <c r="D12" t="s">
        <v>99</v>
      </c>
      <c r="E12" s="3">
        <v>1</v>
      </c>
      <c r="F12" s="3">
        <v>0</v>
      </c>
      <c r="G12" s="3">
        <v>7.2799999999999994</v>
      </c>
      <c r="H12" s="3">
        <v>7.2799999999999994</v>
      </c>
      <c r="I12" s="3">
        <f>Arcs_Data_Table[[#This Row],[2025 Capacity (bcma)]]</f>
        <v>7.2799999999999994</v>
      </c>
      <c r="J12" s="3">
        <f>Arcs_Data_Table[[#This Row],[2025 Capacity (bcma)]]</f>
        <v>7.2799999999999994</v>
      </c>
      <c r="K12" s="3">
        <f>Arcs_Data_Table[[#This Row],[2025 Capacity (bcma)]]</f>
        <v>7.2799999999999994</v>
      </c>
      <c r="L12" s="3">
        <f>Arcs_Data_Table[[#This Row],[2025 Capacity (bcma)]]</f>
        <v>7.2799999999999994</v>
      </c>
      <c r="M12" s="3">
        <f>Arcs_Data_Table[[#This Row],[2025 Capacity (bcma)]]</f>
        <v>7.2799999999999994</v>
      </c>
      <c r="N12" s="3">
        <f>Arcs_Data_Table[[#This Row],[2025 Capacity (bcma)]]</f>
        <v>7.2799999999999994</v>
      </c>
      <c r="O12" s="3">
        <f>Arcs_Data_Table[[#This Row],[2025 Capacity (bcma)]]</f>
        <v>7.2799999999999994</v>
      </c>
      <c r="P12" s="3">
        <v>1</v>
      </c>
      <c r="Q12" s="3">
        <v>1</v>
      </c>
      <c r="R12" s="3">
        <v>100</v>
      </c>
      <c r="S12" s="3">
        <v>100</v>
      </c>
      <c r="T12" s="3">
        <v>100</v>
      </c>
    </row>
    <row r="13" spans="1:20" x14ac:dyDescent="0.2">
      <c r="A13" t="str">
        <f>"LIQ_"&amp;Arcs_Data_Table[[#This Row],[End]]</f>
        <v>LIQ_LCMR</v>
      </c>
      <c r="B13" t="str">
        <f t="shared" si="0"/>
        <v>CMR</v>
      </c>
      <c r="C13" t="s">
        <v>345</v>
      </c>
      <c r="D13" t="s">
        <v>99</v>
      </c>
      <c r="E13" s="3">
        <v>1</v>
      </c>
      <c r="F13" s="3">
        <v>0</v>
      </c>
      <c r="G13" s="3">
        <v>3.36</v>
      </c>
      <c r="H13" s="3">
        <v>3.36</v>
      </c>
      <c r="I13" s="3">
        <f>Arcs_Data_Table[[#This Row],[2025 Capacity (bcma)]]</f>
        <v>3.36</v>
      </c>
      <c r="J13" s="3">
        <f>Arcs_Data_Table[[#This Row],[2025 Capacity (bcma)]]</f>
        <v>3.36</v>
      </c>
      <c r="K13" s="3">
        <f>Arcs_Data_Table[[#This Row],[2025 Capacity (bcma)]]</f>
        <v>3.36</v>
      </c>
      <c r="L13" s="3">
        <f>Arcs_Data_Table[[#This Row],[2025 Capacity (bcma)]]</f>
        <v>3.36</v>
      </c>
      <c r="M13" s="3">
        <f>Arcs_Data_Table[[#This Row],[2025 Capacity (bcma)]]</f>
        <v>3.36</v>
      </c>
      <c r="N13" s="3">
        <f>Arcs_Data_Table[[#This Row],[2025 Capacity (bcma)]]</f>
        <v>3.36</v>
      </c>
      <c r="O13" s="3">
        <f>Arcs_Data_Table[[#This Row],[2025 Capacity (bcma)]]</f>
        <v>3.36</v>
      </c>
      <c r="P13" s="3">
        <v>1</v>
      </c>
      <c r="Q13" s="3">
        <v>1</v>
      </c>
      <c r="R13" s="3">
        <v>100</v>
      </c>
      <c r="S13" s="3">
        <v>100</v>
      </c>
      <c r="T13" s="3">
        <v>100</v>
      </c>
    </row>
    <row r="14" spans="1:20" x14ac:dyDescent="0.2">
      <c r="A14" t="str">
        <f>"LIQ_"&amp;Arcs_Data_Table[[#This Row],[End]]</f>
        <v>LIQ_LDZA</v>
      </c>
      <c r="B14" t="str">
        <f t="shared" si="0"/>
        <v>DZA</v>
      </c>
      <c r="C14" t="s">
        <v>100</v>
      </c>
      <c r="D14" t="s">
        <v>99</v>
      </c>
      <c r="E14" s="3">
        <v>1</v>
      </c>
      <c r="F14" s="3">
        <v>0</v>
      </c>
      <c r="G14" s="3">
        <v>35.42</v>
      </c>
      <c r="H14" s="3">
        <v>35.42</v>
      </c>
      <c r="I14" s="3">
        <f>Arcs_Data_Table[[#This Row],[2025 Capacity (bcma)]]</f>
        <v>35.42</v>
      </c>
      <c r="J14" s="3">
        <f>Arcs_Data_Table[[#This Row],[2025 Capacity (bcma)]]</f>
        <v>35.42</v>
      </c>
      <c r="K14" s="3">
        <f>Arcs_Data_Table[[#This Row],[2025 Capacity (bcma)]]</f>
        <v>35.42</v>
      </c>
      <c r="L14" s="3">
        <f>Arcs_Data_Table[[#This Row],[2025 Capacity (bcma)]]</f>
        <v>35.42</v>
      </c>
      <c r="M14" s="3">
        <f>Arcs_Data_Table[[#This Row],[2025 Capacity (bcma)]]</f>
        <v>35.42</v>
      </c>
      <c r="N14" s="3">
        <f>Arcs_Data_Table[[#This Row],[2025 Capacity (bcma)]]</f>
        <v>35.42</v>
      </c>
      <c r="O14" s="3">
        <f>Arcs_Data_Table[[#This Row],[2025 Capacity (bcma)]]</f>
        <v>35.42</v>
      </c>
      <c r="P14" s="3">
        <v>1</v>
      </c>
      <c r="Q14" s="3">
        <v>1</v>
      </c>
      <c r="R14" s="3">
        <v>100</v>
      </c>
      <c r="S14" s="3">
        <v>100</v>
      </c>
      <c r="T14" s="3">
        <v>100</v>
      </c>
    </row>
    <row r="15" spans="1:20" x14ac:dyDescent="0.2">
      <c r="A15" t="str">
        <f>"LIQ_"&amp;Arcs_Data_Table[[#This Row],[End]]</f>
        <v>LIQ_LEGY</v>
      </c>
      <c r="B15" t="str">
        <f t="shared" si="0"/>
        <v>EGY</v>
      </c>
      <c r="C15" t="s">
        <v>101</v>
      </c>
      <c r="D15" t="s">
        <v>99</v>
      </c>
      <c r="E15" s="3">
        <v>1</v>
      </c>
      <c r="F15" s="3">
        <v>0</v>
      </c>
      <c r="G15" s="3">
        <v>17.079999999999998</v>
      </c>
      <c r="H15" s="3">
        <v>17.079999999999998</v>
      </c>
      <c r="I15" s="3">
        <f>Arcs_Data_Table[[#This Row],[2025 Capacity (bcma)]]</f>
        <v>17.079999999999998</v>
      </c>
      <c r="J15" s="3">
        <f>Arcs_Data_Table[[#This Row],[2025 Capacity (bcma)]]</f>
        <v>17.079999999999998</v>
      </c>
      <c r="K15" s="3">
        <f>Arcs_Data_Table[[#This Row],[2025 Capacity (bcma)]]</f>
        <v>17.079999999999998</v>
      </c>
      <c r="L15" s="3">
        <f>Arcs_Data_Table[[#This Row],[2025 Capacity (bcma)]]</f>
        <v>17.079999999999998</v>
      </c>
      <c r="M15" s="3">
        <f>Arcs_Data_Table[[#This Row],[2025 Capacity (bcma)]]</f>
        <v>17.079999999999998</v>
      </c>
      <c r="N15" s="3">
        <f>Arcs_Data_Table[[#This Row],[2025 Capacity (bcma)]]</f>
        <v>17.079999999999998</v>
      </c>
      <c r="O15" s="3">
        <f>Arcs_Data_Table[[#This Row],[2025 Capacity (bcma)]]</f>
        <v>17.079999999999998</v>
      </c>
      <c r="P15" s="3">
        <v>1</v>
      </c>
      <c r="Q15" s="3">
        <v>1</v>
      </c>
      <c r="R15" s="3">
        <v>100</v>
      </c>
      <c r="S15" s="3">
        <v>100</v>
      </c>
      <c r="T15" s="3">
        <v>100</v>
      </c>
    </row>
    <row r="16" spans="1:20" x14ac:dyDescent="0.2">
      <c r="A16" t="str">
        <f>"LIQ_"&amp;Arcs_Data_Table[[#This Row],[End]]</f>
        <v>LIQ_LGNQ</v>
      </c>
      <c r="B16" t="str">
        <f t="shared" si="0"/>
        <v>GNQ</v>
      </c>
      <c r="C16" t="s">
        <v>103</v>
      </c>
      <c r="D16" t="s">
        <v>99</v>
      </c>
      <c r="E16" s="3">
        <v>1</v>
      </c>
      <c r="F16" s="3">
        <v>0</v>
      </c>
      <c r="G16" s="3">
        <v>5.18</v>
      </c>
      <c r="H16" s="3">
        <v>5.18</v>
      </c>
      <c r="I16" s="3">
        <f>Arcs_Data_Table[[#This Row],[2025 Capacity (bcma)]]</f>
        <v>5.18</v>
      </c>
      <c r="J16" s="3">
        <f>Arcs_Data_Table[[#This Row],[2025 Capacity (bcma)]]</f>
        <v>5.18</v>
      </c>
      <c r="K16" s="3">
        <f>Arcs_Data_Table[[#This Row],[2025 Capacity (bcma)]]</f>
        <v>5.18</v>
      </c>
      <c r="L16" s="3">
        <f>Arcs_Data_Table[[#This Row],[2025 Capacity (bcma)]]</f>
        <v>5.18</v>
      </c>
      <c r="M16" s="3">
        <f>Arcs_Data_Table[[#This Row],[2025 Capacity (bcma)]]</f>
        <v>5.18</v>
      </c>
      <c r="N16" s="3">
        <f>Arcs_Data_Table[[#This Row],[2025 Capacity (bcma)]]</f>
        <v>5.18</v>
      </c>
      <c r="O16" s="3">
        <f>Arcs_Data_Table[[#This Row],[2025 Capacity (bcma)]]</f>
        <v>5.18</v>
      </c>
      <c r="P16" s="3">
        <v>1</v>
      </c>
      <c r="Q16" s="3">
        <v>1</v>
      </c>
      <c r="R16" s="3">
        <v>100</v>
      </c>
      <c r="S16" s="3">
        <v>100</v>
      </c>
      <c r="T16" s="3">
        <v>100</v>
      </c>
    </row>
    <row r="17" spans="1:20" x14ac:dyDescent="0.2">
      <c r="A17" t="str">
        <f>"LIQ_"&amp;Arcs_Data_Table[[#This Row],[End]]</f>
        <v>LIQ_LLBY</v>
      </c>
      <c r="B17" t="str">
        <f t="shared" si="0"/>
        <v>LBY</v>
      </c>
      <c r="C17" t="s">
        <v>104</v>
      </c>
      <c r="D17" t="s">
        <v>99</v>
      </c>
      <c r="E17" s="3">
        <v>1</v>
      </c>
      <c r="F17" s="3">
        <v>0</v>
      </c>
      <c r="G17" s="3">
        <v>0</v>
      </c>
      <c r="H17" s="3">
        <v>0</v>
      </c>
      <c r="I17" s="3">
        <f>Arcs_Data_Table[[#This Row],[2025 Capacity (bcma)]]</f>
        <v>0</v>
      </c>
      <c r="J17" s="3">
        <f>Arcs_Data_Table[[#This Row],[2025 Capacity (bcma)]]</f>
        <v>0</v>
      </c>
      <c r="K17" s="3">
        <f>Arcs_Data_Table[[#This Row],[2025 Capacity (bcma)]]</f>
        <v>0</v>
      </c>
      <c r="L17" s="3">
        <f>Arcs_Data_Table[[#This Row],[2025 Capacity (bcma)]]</f>
        <v>0</v>
      </c>
      <c r="M17" s="3">
        <f>Arcs_Data_Table[[#This Row],[2025 Capacity (bcma)]]</f>
        <v>0</v>
      </c>
      <c r="N17" s="3">
        <f>Arcs_Data_Table[[#This Row],[2025 Capacity (bcma)]]</f>
        <v>0</v>
      </c>
      <c r="O17" s="3">
        <f>Arcs_Data_Table[[#This Row],[2025 Capacity (bcma)]]</f>
        <v>0</v>
      </c>
      <c r="P17" s="3">
        <v>1</v>
      </c>
      <c r="Q17" s="3">
        <v>1</v>
      </c>
      <c r="R17" s="3">
        <v>100</v>
      </c>
      <c r="S17" s="3">
        <v>100</v>
      </c>
      <c r="T17" s="3">
        <v>100</v>
      </c>
    </row>
    <row r="18" spans="1:20" x14ac:dyDescent="0.2">
      <c r="A18" t="str">
        <f>"LIQ_"&amp;Arcs_Data_Table[[#This Row],[End]]</f>
        <v>LIQ_LMOZ</v>
      </c>
      <c r="B18" t="str">
        <f t="shared" si="0"/>
        <v>MOZ</v>
      </c>
      <c r="C18" t="s">
        <v>105</v>
      </c>
      <c r="D18" t="s">
        <v>99</v>
      </c>
      <c r="E18" s="3">
        <v>1</v>
      </c>
      <c r="F18" s="3">
        <v>0</v>
      </c>
      <c r="G18" s="3">
        <v>0</v>
      </c>
      <c r="H18" s="3">
        <v>4.76</v>
      </c>
      <c r="I18" s="3">
        <f>Arcs_Data_Table[[#This Row],[2025 Capacity (bcma)]]</f>
        <v>4.76</v>
      </c>
      <c r="J18" s="3">
        <f>Arcs_Data_Table[[#This Row],[2025 Capacity (bcma)]]</f>
        <v>4.76</v>
      </c>
      <c r="K18" s="3">
        <f>Arcs_Data_Table[[#This Row],[2025 Capacity (bcma)]]</f>
        <v>4.76</v>
      </c>
      <c r="L18" s="3">
        <f>Arcs_Data_Table[[#This Row],[2025 Capacity (bcma)]]</f>
        <v>4.76</v>
      </c>
      <c r="M18" s="3">
        <f>Arcs_Data_Table[[#This Row],[2025 Capacity (bcma)]]</f>
        <v>4.76</v>
      </c>
      <c r="N18" s="3">
        <f>Arcs_Data_Table[[#This Row],[2025 Capacity (bcma)]]</f>
        <v>4.76</v>
      </c>
      <c r="O18" s="3">
        <f>Arcs_Data_Table[[#This Row],[2025 Capacity (bcma)]]</f>
        <v>4.76</v>
      </c>
      <c r="P18" s="3">
        <v>1</v>
      </c>
      <c r="Q18" s="3">
        <v>1</v>
      </c>
      <c r="R18" s="3">
        <v>100</v>
      </c>
      <c r="S18" s="3">
        <v>100</v>
      </c>
      <c r="T18" s="3">
        <v>100</v>
      </c>
    </row>
    <row r="19" spans="1:20" x14ac:dyDescent="0.2">
      <c r="A19" t="str">
        <f>"LIQ_"&amp;Arcs_Data_Table[[#This Row],[End]]</f>
        <v>LIQ_LNGA</v>
      </c>
      <c r="B19" t="str">
        <f t="shared" si="0"/>
        <v>NGA</v>
      </c>
      <c r="C19" t="s">
        <v>106</v>
      </c>
      <c r="D19" t="s">
        <v>99</v>
      </c>
      <c r="E19" s="3">
        <v>1</v>
      </c>
      <c r="F19" s="3">
        <v>0</v>
      </c>
      <c r="G19" s="3">
        <v>31.079999999999991</v>
      </c>
      <c r="H19" s="3">
        <v>31.079999999999991</v>
      </c>
      <c r="I19" s="3">
        <f>Arcs_Data_Table[[#This Row],[2025 Capacity (bcma)]]</f>
        <v>31.079999999999991</v>
      </c>
      <c r="J19" s="3">
        <f>Arcs_Data_Table[[#This Row],[2025 Capacity (bcma)]]</f>
        <v>31.079999999999991</v>
      </c>
      <c r="K19" s="3">
        <f>Arcs_Data_Table[[#This Row],[2025 Capacity (bcma)]]</f>
        <v>31.079999999999991</v>
      </c>
      <c r="L19" s="3">
        <f>Arcs_Data_Table[[#This Row],[2025 Capacity (bcma)]]</f>
        <v>31.079999999999991</v>
      </c>
      <c r="M19" s="3">
        <f>Arcs_Data_Table[[#This Row],[2025 Capacity (bcma)]]</f>
        <v>31.079999999999991</v>
      </c>
      <c r="N19" s="3">
        <f>Arcs_Data_Table[[#This Row],[2025 Capacity (bcma)]]</f>
        <v>31.079999999999991</v>
      </c>
      <c r="O19" s="3">
        <f>Arcs_Data_Table[[#This Row],[2025 Capacity (bcma)]]</f>
        <v>31.079999999999991</v>
      </c>
      <c r="P19" s="3">
        <v>1</v>
      </c>
      <c r="Q19" s="3">
        <v>1</v>
      </c>
      <c r="R19" s="3">
        <v>100</v>
      </c>
      <c r="S19" s="3">
        <v>100</v>
      </c>
      <c r="T19" s="3">
        <v>100</v>
      </c>
    </row>
    <row r="20" spans="1:20" x14ac:dyDescent="0.2">
      <c r="A20" t="str">
        <f>"LIQ_"&amp;Arcs_Data_Table[[#This Row],[End]]</f>
        <v>LIQ_LSEN</v>
      </c>
      <c r="B20" t="str">
        <f t="shared" si="0"/>
        <v>SEN</v>
      </c>
      <c r="C20" t="s">
        <v>346</v>
      </c>
      <c r="D20" t="s">
        <v>99</v>
      </c>
      <c r="E20" s="3">
        <v>1</v>
      </c>
      <c r="F20" s="3">
        <v>0</v>
      </c>
      <c r="G20" s="3">
        <v>0</v>
      </c>
      <c r="H20" s="3">
        <v>0</v>
      </c>
      <c r="I20" s="3">
        <f>Arcs_Data_Table[[#This Row],[2025 Capacity (bcma)]]</f>
        <v>0</v>
      </c>
      <c r="J20" s="3">
        <f>Arcs_Data_Table[[#This Row],[2025 Capacity (bcma)]]</f>
        <v>0</v>
      </c>
      <c r="K20" s="3">
        <f>Arcs_Data_Table[[#This Row],[2025 Capacity (bcma)]]</f>
        <v>0</v>
      </c>
      <c r="L20" s="3">
        <f>Arcs_Data_Table[[#This Row],[2025 Capacity (bcma)]]</f>
        <v>0</v>
      </c>
      <c r="M20" s="3">
        <f>Arcs_Data_Table[[#This Row],[2025 Capacity (bcma)]]</f>
        <v>0</v>
      </c>
      <c r="N20" s="3">
        <f>Arcs_Data_Table[[#This Row],[2025 Capacity (bcma)]]</f>
        <v>0</v>
      </c>
      <c r="O20" s="3">
        <f>Arcs_Data_Table[[#This Row],[2025 Capacity (bcma)]]</f>
        <v>0</v>
      </c>
      <c r="P20" s="3">
        <v>1</v>
      </c>
      <c r="Q20" s="3">
        <v>1</v>
      </c>
      <c r="R20" s="3">
        <v>100</v>
      </c>
      <c r="S20" s="3">
        <v>100</v>
      </c>
      <c r="T20" s="3">
        <v>100</v>
      </c>
    </row>
    <row r="21" spans="1:20" x14ac:dyDescent="0.2">
      <c r="A21" t="str">
        <f>"LIQ_"&amp;Arcs_Data_Table[[#This Row],[End]]</f>
        <v>LIQ_LTZA</v>
      </c>
      <c r="B21" t="str">
        <f t="shared" si="0"/>
        <v>TZA</v>
      </c>
      <c r="C21" t="s">
        <v>108</v>
      </c>
      <c r="D21" t="s">
        <v>99</v>
      </c>
      <c r="E21" s="3">
        <v>1</v>
      </c>
      <c r="F21" s="3">
        <v>0</v>
      </c>
      <c r="G21" s="3">
        <v>0</v>
      </c>
      <c r="H21" s="3">
        <v>0</v>
      </c>
      <c r="I21" s="3">
        <f>Arcs_Data_Table[[#This Row],[2025 Capacity (bcma)]]</f>
        <v>0</v>
      </c>
      <c r="J21" s="3">
        <f>Arcs_Data_Table[[#This Row],[2025 Capacity (bcma)]]</f>
        <v>0</v>
      </c>
      <c r="K21" s="3">
        <f>Arcs_Data_Table[[#This Row],[2025 Capacity (bcma)]]</f>
        <v>0</v>
      </c>
      <c r="L21" s="3">
        <f>Arcs_Data_Table[[#This Row],[2025 Capacity (bcma)]]</f>
        <v>0</v>
      </c>
      <c r="M21" s="3">
        <f>Arcs_Data_Table[[#This Row],[2025 Capacity (bcma)]]</f>
        <v>0</v>
      </c>
      <c r="N21" s="3">
        <f>Arcs_Data_Table[[#This Row],[2025 Capacity (bcma)]]</f>
        <v>0</v>
      </c>
      <c r="O21" s="3">
        <f>Arcs_Data_Table[[#This Row],[2025 Capacity (bcma)]]</f>
        <v>0</v>
      </c>
      <c r="P21" s="3">
        <v>1</v>
      </c>
      <c r="Q21" s="3">
        <v>1</v>
      </c>
      <c r="R21" s="3">
        <v>100</v>
      </c>
      <c r="S21" s="3">
        <v>100</v>
      </c>
      <c r="T21" s="3">
        <v>100</v>
      </c>
    </row>
    <row r="22" spans="1:20" x14ac:dyDescent="0.2">
      <c r="A22" t="str">
        <f>"LIQ_"&amp;Arcs_Data_Table[[#This Row],[End]]</f>
        <v>LIQ_LAUS</v>
      </c>
      <c r="B22" t="str">
        <f t="shared" si="0"/>
        <v>AUS</v>
      </c>
      <c r="C22" t="s">
        <v>109</v>
      </c>
      <c r="D22" t="s">
        <v>99</v>
      </c>
      <c r="E22" s="3">
        <v>1</v>
      </c>
      <c r="F22" s="3">
        <v>0</v>
      </c>
      <c r="G22" s="3">
        <v>122.08</v>
      </c>
      <c r="H22" s="3">
        <v>122.08</v>
      </c>
      <c r="I22" s="3">
        <f>Arcs_Data_Table[[#This Row],[2025 Capacity (bcma)]]</f>
        <v>122.08</v>
      </c>
      <c r="J22" s="3">
        <f>Arcs_Data_Table[[#This Row],[2025 Capacity (bcma)]]</f>
        <v>122.08</v>
      </c>
      <c r="K22" s="3">
        <f>Arcs_Data_Table[[#This Row],[2025 Capacity (bcma)]]</f>
        <v>122.08</v>
      </c>
      <c r="L22" s="3">
        <f>Arcs_Data_Table[[#This Row],[2025 Capacity (bcma)]]</f>
        <v>122.08</v>
      </c>
      <c r="M22" s="3">
        <f>Arcs_Data_Table[[#This Row],[2025 Capacity (bcma)]]</f>
        <v>122.08</v>
      </c>
      <c r="N22" s="3">
        <f>Arcs_Data_Table[[#This Row],[2025 Capacity (bcma)]]</f>
        <v>122.08</v>
      </c>
      <c r="O22" s="3">
        <f>Arcs_Data_Table[[#This Row],[2025 Capacity (bcma)]]</f>
        <v>122.08</v>
      </c>
      <c r="P22" s="3">
        <v>1</v>
      </c>
      <c r="Q22" s="3">
        <v>1</v>
      </c>
      <c r="R22" s="3">
        <v>100</v>
      </c>
      <c r="S22" s="3">
        <v>100</v>
      </c>
      <c r="T22" s="3">
        <v>100</v>
      </c>
    </row>
    <row r="23" spans="1:20" x14ac:dyDescent="0.2">
      <c r="A23" t="str">
        <f>"LIQ_"&amp;Arcs_Data_Table[[#This Row],[End]]</f>
        <v>LIQ_LBRN</v>
      </c>
      <c r="B23" t="str">
        <f t="shared" si="0"/>
        <v>BRN</v>
      </c>
      <c r="C23" t="s">
        <v>119</v>
      </c>
      <c r="D23" t="s">
        <v>99</v>
      </c>
      <c r="E23" s="3">
        <v>1</v>
      </c>
      <c r="F23" s="3">
        <v>0</v>
      </c>
      <c r="G23" s="3">
        <v>10.08</v>
      </c>
      <c r="H23" s="3">
        <v>10.08</v>
      </c>
      <c r="I23" s="3">
        <f>Arcs_Data_Table[[#This Row],[2025 Capacity (bcma)]]</f>
        <v>10.08</v>
      </c>
      <c r="J23" s="3">
        <f>Arcs_Data_Table[[#This Row],[2025 Capacity (bcma)]]</f>
        <v>10.08</v>
      </c>
      <c r="K23" s="3">
        <f>Arcs_Data_Table[[#This Row],[2025 Capacity (bcma)]]</f>
        <v>10.08</v>
      </c>
      <c r="L23" s="3">
        <f>Arcs_Data_Table[[#This Row],[2025 Capacity (bcma)]]</f>
        <v>10.08</v>
      </c>
      <c r="M23" s="3">
        <f>Arcs_Data_Table[[#This Row],[2025 Capacity (bcma)]]</f>
        <v>10.08</v>
      </c>
      <c r="N23" s="3">
        <f>Arcs_Data_Table[[#This Row],[2025 Capacity (bcma)]]</f>
        <v>10.08</v>
      </c>
      <c r="O23" s="3">
        <f>Arcs_Data_Table[[#This Row],[2025 Capacity (bcma)]]</f>
        <v>10.08</v>
      </c>
      <c r="P23" s="3">
        <v>1</v>
      </c>
      <c r="Q23" s="3">
        <v>1</v>
      </c>
      <c r="R23" s="3">
        <v>100</v>
      </c>
      <c r="S23" s="3">
        <v>100</v>
      </c>
      <c r="T23" s="3">
        <v>100</v>
      </c>
    </row>
    <row r="24" spans="1:20" x14ac:dyDescent="0.2">
      <c r="A24" t="str">
        <f>"LIQ_"&amp;Arcs_Data_Table[[#This Row],[End]]</f>
        <v>LIQ_LIDN</v>
      </c>
      <c r="B24" t="str">
        <f t="shared" si="0"/>
        <v>IDN</v>
      </c>
      <c r="C24" t="s">
        <v>110</v>
      </c>
      <c r="D24" t="s">
        <v>99</v>
      </c>
      <c r="E24" s="3">
        <v>1</v>
      </c>
      <c r="F24" s="3">
        <v>0</v>
      </c>
      <c r="G24" s="3">
        <v>29.54</v>
      </c>
      <c r="H24" s="3">
        <v>29.54</v>
      </c>
      <c r="I24" s="3">
        <f>Arcs_Data_Table[[#This Row],[2025 Capacity (bcma)]]</f>
        <v>29.54</v>
      </c>
      <c r="J24" s="3">
        <f>Arcs_Data_Table[[#This Row],[2025 Capacity (bcma)]]</f>
        <v>29.54</v>
      </c>
      <c r="K24" s="3">
        <f>Arcs_Data_Table[[#This Row],[2025 Capacity (bcma)]]</f>
        <v>29.54</v>
      </c>
      <c r="L24" s="3">
        <f>Arcs_Data_Table[[#This Row],[2025 Capacity (bcma)]]</f>
        <v>29.54</v>
      </c>
      <c r="M24" s="3">
        <f>Arcs_Data_Table[[#This Row],[2025 Capacity (bcma)]]</f>
        <v>29.54</v>
      </c>
      <c r="N24" s="3">
        <f>Arcs_Data_Table[[#This Row],[2025 Capacity (bcma)]]</f>
        <v>29.54</v>
      </c>
      <c r="O24" s="3">
        <f>Arcs_Data_Table[[#This Row],[2025 Capacity (bcma)]]</f>
        <v>29.54</v>
      </c>
      <c r="P24" s="3">
        <v>1</v>
      </c>
      <c r="Q24" s="3">
        <v>1</v>
      </c>
      <c r="R24" s="3">
        <v>100</v>
      </c>
      <c r="S24" s="3">
        <v>100</v>
      </c>
      <c r="T24" s="3">
        <v>100</v>
      </c>
    </row>
    <row r="25" spans="1:20" x14ac:dyDescent="0.2">
      <c r="A25" t="str">
        <f>"LIQ_"&amp;Arcs_Data_Table[[#This Row],[End]]</f>
        <v>LIQ_LMYS</v>
      </c>
      <c r="B25" t="str">
        <f t="shared" si="0"/>
        <v>MYS</v>
      </c>
      <c r="C25" t="s">
        <v>111</v>
      </c>
      <c r="D25" t="s">
        <v>99</v>
      </c>
      <c r="E25" s="3">
        <v>1</v>
      </c>
      <c r="F25" s="3">
        <v>0</v>
      </c>
      <c r="G25" s="3">
        <v>42.699999999999996</v>
      </c>
      <c r="H25" s="3">
        <v>44.8</v>
      </c>
      <c r="I25" s="3">
        <f>Arcs_Data_Table[[#This Row],[2025 Capacity (bcma)]]</f>
        <v>44.8</v>
      </c>
      <c r="J25" s="3">
        <f>Arcs_Data_Table[[#This Row],[2025 Capacity (bcma)]]</f>
        <v>44.8</v>
      </c>
      <c r="K25" s="3">
        <f>Arcs_Data_Table[[#This Row],[2025 Capacity (bcma)]]</f>
        <v>44.8</v>
      </c>
      <c r="L25" s="3">
        <f>Arcs_Data_Table[[#This Row],[2025 Capacity (bcma)]]</f>
        <v>44.8</v>
      </c>
      <c r="M25" s="3">
        <f>Arcs_Data_Table[[#This Row],[2025 Capacity (bcma)]]</f>
        <v>44.8</v>
      </c>
      <c r="N25" s="3">
        <f>Arcs_Data_Table[[#This Row],[2025 Capacity (bcma)]]</f>
        <v>44.8</v>
      </c>
      <c r="O25" s="3">
        <f>Arcs_Data_Table[[#This Row],[2025 Capacity (bcma)]]</f>
        <v>44.8</v>
      </c>
      <c r="P25" s="3">
        <v>1</v>
      </c>
      <c r="Q25" s="3">
        <v>1</v>
      </c>
      <c r="R25" s="3">
        <v>100</v>
      </c>
      <c r="S25" s="3">
        <v>100</v>
      </c>
      <c r="T25" s="3">
        <v>100</v>
      </c>
    </row>
    <row r="26" spans="1:20" x14ac:dyDescent="0.2">
      <c r="A26" t="str">
        <f>"LIQ_"&amp;Arcs_Data_Table[[#This Row],[End]]</f>
        <v>LIQ_LPNG</v>
      </c>
      <c r="B26" t="str">
        <f t="shared" si="0"/>
        <v>PNG</v>
      </c>
      <c r="C26" t="s">
        <v>113</v>
      </c>
      <c r="D26" t="s">
        <v>99</v>
      </c>
      <c r="E26" s="3">
        <v>1</v>
      </c>
      <c r="F26" s="3">
        <v>0</v>
      </c>
      <c r="G26" s="3">
        <v>12</v>
      </c>
      <c r="H26" s="3">
        <v>12</v>
      </c>
      <c r="I26" s="3">
        <f>Arcs_Data_Table[[#This Row],[2025 Capacity (bcma)]]</f>
        <v>12</v>
      </c>
      <c r="J26" s="3">
        <f>Arcs_Data_Table[[#This Row],[2025 Capacity (bcma)]]</f>
        <v>12</v>
      </c>
      <c r="K26" s="3">
        <f>Arcs_Data_Table[[#This Row],[2025 Capacity (bcma)]]</f>
        <v>12</v>
      </c>
      <c r="L26" s="3">
        <f>Arcs_Data_Table[[#This Row],[2025 Capacity (bcma)]]</f>
        <v>12</v>
      </c>
      <c r="M26" s="3">
        <f>Arcs_Data_Table[[#This Row],[2025 Capacity (bcma)]]</f>
        <v>12</v>
      </c>
      <c r="N26" s="3">
        <f>Arcs_Data_Table[[#This Row],[2025 Capacity (bcma)]]</f>
        <v>12</v>
      </c>
      <c r="O26" s="3">
        <f>Arcs_Data_Table[[#This Row],[2025 Capacity (bcma)]]</f>
        <v>12</v>
      </c>
      <c r="P26" s="3">
        <v>1</v>
      </c>
      <c r="Q26" s="3">
        <v>1</v>
      </c>
      <c r="R26" s="3">
        <v>100</v>
      </c>
      <c r="S26" s="3">
        <v>100</v>
      </c>
      <c r="T26" s="3">
        <v>100</v>
      </c>
    </row>
    <row r="27" spans="1:20" x14ac:dyDescent="0.2">
      <c r="A27" t="str">
        <f>"LIQ_"&amp;Arcs_Data_Table[[#This Row],[End]]</f>
        <v>LIQ_RTLS</v>
      </c>
      <c r="B27" t="str">
        <f t="shared" si="0"/>
        <v>TLS</v>
      </c>
      <c r="C27" t="s">
        <v>347</v>
      </c>
      <c r="D27" t="s">
        <v>99</v>
      </c>
      <c r="E27" s="3">
        <v>1</v>
      </c>
      <c r="F27" s="3">
        <v>0</v>
      </c>
      <c r="G27" s="3">
        <v>0</v>
      </c>
      <c r="H27" s="3">
        <v>0</v>
      </c>
      <c r="I27" s="3">
        <f>Arcs_Data_Table[[#This Row],[2025 Capacity (bcma)]]</f>
        <v>0</v>
      </c>
      <c r="J27" s="3">
        <f>Arcs_Data_Table[[#This Row],[2025 Capacity (bcma)]]</f>
        <v>0</v>
      </c>
      <c r="K27" s="3">
        <f>Arcs_Data_Table[[#This Row],[2025 Capacity (bcma)]]</f>
        <v>0</v>
      </c>
      <c r="L27" s="3">
        <f>Arcs_Data_Table[[#This Row],[2025 Capacity (bcma)]]</f>
        <v>0</v>
      </c>
      <c r="M27" s="3">
        <f>Arcs_Data_Table[[#This Row],[2025 Capacity (bcma)]]</f>
        <v>0</v>
      </c>
      <c r="N27" s="3">
        <f>Arcs_Data_Table[[#This Row],[2025 Capacity (bcma)]]</f>
        <v>0</v>
      </c>
      <c r="O27" s="3">
        <f>Arcs_Data_Table[[#This Row],[2025 Capacity (bcma)]]</f>
        <v>0</v>
      </c>
      <c r="P27" s="3">
        <v>1</v>
      </c>
      <c r="Q27" s="3">
        <v>1</v>
      </c>
      <c r="R27" s="3">
        <v>100</v>
      </c>
      <c r="S27" s="3">
        <v>100</v>
      </c>
      <c r="T27" s="3">
        <v>100</v>
      </c>
    </row>
    <row r="28" spans="1:20" x14ac:dyDescent="0.2">
      <c r="A28" t="str">
        <f>"LIQ_"&amp;Arcs_Data_Table[[#This Row],[End]]</f>
        <v>LIQ_LVNM</v>
      </c>
      <c r="B28" t="str">
        <f t="shared" si="0"/>
        <v>VNM</v>
      </c>
      <c r="C28" t="s">
        <v>348</v>
      </c>
      <c r="D28" t="s">
        <v>99</v>
      </c>
      <c r="E28" s="3">
        <v>1</v>
      </c>
      <c r="F28" s="3">
        <v>0</v>
      </c>
      <c r="G28" s="3">
        <v>0</v>
      </c>
      <c r="H28" s="3">
        <v>0</v>
      </c>
      <c r="I28" s="3">
        <f>Arcs_Data_Table[[#This Row],[2025 Capacity (bcma)]]</f>
        <v>0</v>
      </c>
      <c r="J28" s="3">
        <f>Arcs_Data_Table[[#This Row],[2025 Capacity (bcma)]]</f>
        <v>0</v>
      </c>
      <c r="K28" s="3">
        <f>Arcs_Data_Table[[#This Row],[2025 Capacity (bcma)]]</f>
        <v>0</v>
      </c>
      <c r="L28" s="3">
        <f>Arcs_Data_Table[[#This Row],[2025 Capacity (bcma)]]</f>
        <v>0</v>
      </c>
      <c r="M28" s="3">
        <f>Arcs_Data_Table[[#This Row],[2025 Capacity (bcma)]]</f>
        <v>0</v>
      </c>
      <c r="N28" s="3">
        <f>Arcs_Data_Table[[#This Row],[2025 Capacity (bcma)]]</f>
        <v>0</v>
      </c>
      <c r="O28" s="3">
        <f>Arcs_Data_Table[[#This Row],[2025 Capacity (bcma)]]</f>
        <v>0</v>
      </c>
      <c r="P28" s="3">
        <v>1</v>
      </c>
      <c r="Q28" s="3">
        <v>1</v>
      </c>
      <c r="R28" s="3">
        <v>100</v>
      </c>
      <c r="S28" s="3">
        <v>100</v>
      </c>
      <c r="T28" s="3">
        <v>100</v>
      </c>
    </row>
    <row r="29" spans="1:20" x14ac:dyDescent="0.2">
      <c r="A29" t="str">
        <f>"LIQ_"&amp;Arcs_Data_Table[[#This Row],[End]]</f>
        <v>LIQ_LCYP</v>
      </c>
      <c r="B29" t="str">
        <f t="shared" si="0"/>
        <v>CYP</v>
      </c>
      <c r="C29" t="s">
        <v>115</v>
      </c>
      <c r="D29" t="s">
        <v>99</v>
      </c>
      <c r="E29" s="3">
        <v>1</v>
      </c>
      <c r="F29" s="3">
        <v>0</v>
      </c>
      <c r="G29" s="3">
        <v>0</v>
      </c>
      <c r="H29" s="3">
        <v>0</v>
      </c>
      <c r="I29" s="3">
        <f>Arcs_Data_Table[[#This Row],[2025 Capacity (bcma)]]</f>
        <v>0</v>
      </c>
      <c r="J29" s="3">
        <f>Arcs_Data_Table[[#This Row],[2025 Capacity (bcma)]]</f>
        <v>0</v>
      </c>
      <c r="K29" s="3">
        <f>Arcs_Data_Table[[#This Row],[2025 Capacity (bcma)]]</f>
        <v>0</v>
      </c>
      <c r="L29" s="3">
        <f>Arcs_Data_Table[[#This Row],[2025 Capacity (bcma)]]</f>
        <v>0</v>
      </c>
      <c r="M29" s="3">
        <f>Arcs_Data_Table[[#This Row],[2025 Capacity (bcma)]]</f>
        <v>0</v>
      </c>
      <c r="N29" s="3">
        <f>Arcs_Data_Table[[#This Row],[2025 Capacity (bcma)]]</f>
        <v>0</v>
      </c>
      <c r="O29" s="3">
        <f>Arcs_Data_Table[[#This Row],[2025 Capacity (bcma)]]</f>
        <v>0</v>
      </c>
      <c r="P29" s="3">
        <v>1</v>
      </c>
      <c r="Q29" s="3">
        <v>1</v>
      </c>
      <c r="R29" s="3">
        <v>100</v>
      </c>
      <c r="S29" s="3">
        <v>100</v>
      </c>
      <c r="T29" s="3">
        <v>100</v>
      </c>
    </row>
    <row r="30" spans="1:20" x14ac:dyDescent="0.2">
      <c r="A30" t="str">
        <f>"LIQ_"&amp;Arcs_Data_Table[[#This Row],[End]]</f>
        <v>LIQ_LNOR</v>
      </c>
      <c r="B30" t="str">
        <f t="shared" si="0"/>
        <v>NOR</v>
      </c>
      <c r="C30" t="s">
        <v>116</v>
      </c>
      <c r="D30" t="s">
        <v>99</v>
      </c>
      <c r="E30" s="3">
        <v>1</v>
      </c>
      <c r="F30" s="3">
        <v>0</v>
      </c>
      <c r="G30" s="3">
        <v>5.88</v>
      </c>
      <c r="H30" s="3">
        <v>6.3419999999999996</v>
      </c>
      <c r="I30" s="3">
        <f>Arcs_Data_Table[[#This Row],[2025 Capacity (bcma)]]</f>
        <v>6.3419999999999996</v>
      </c>
      <c r="J30" s="3">
        <f>Arcs_Data_Table[[#This Row],[2025 Capacity (bcma)]]</f>
        <v>6.3419999999999996</v>
      </c>
      <c r="K30" s="3">
        <f>Arcs_Data_Table[[#This Row],[2025 Capacity (bcma)]]</f>
        <v>6.3419999999999996</v>
      </c>
      <c r="L30" s="3">
        <f>Arcs_Data_Table[[#This Row],[2025 Capacity (bcma)]]</f>
        <v>6.3419999999999996</v>
      </c>
      <c r="M30" s="3">
        <f>Arcs_Data_Table[[#This Row],[2025 Capacity (bcma)]]</f>
        <v>6.3419999999999996</v>
      </c>
      <c r="N30" s="3">
        <f>Arcs_Data_Table[[#This Row],[2025 Capacity (bcma)]]</f>
        <v>6.3419999999999996</v>
      </c>
      <c r="O30" s="3">
        <f>Arcs_Data_Table[[#This Row],[2025 Capacity (bcma)]]</f>
        <v>6.3419999999999996</v>
      </c>
      <c r="P30" s="3">
        <v>1</v>
      </c>
      <c r="Q30" s="3">
        <v>1</v>
      </c>
      <c r="R30" s="3">
        <v>100</v>
      </c>
      <c r="S30" s="3">
        <v>100</v>
      </c>
      <c r="T30" s="3">
        <v>100</v>
      </c>
    </row>
    <row r="31" spans="1:20" x14ac:dyDescent="0.2">
      <c r="A31" t="str">
        <f>"LIQ_"&amp;Arcs_Data_Table[[#This Row],[End]]</f>
        <v>LIQ_LARE</v>
      </c>
      <c r="B31" t="str">
        <f t="shared" si="0"/>
        <v>ARE</v>
      </c>
      <c r="C31" t="s">
        <v>117</v>
      </c>
      <c r="D31" t="s">
        <v>99</v>
      </c>
      <c r="E31" s="3">
        <v>1</v>
      </c>
      <c r="F31" s="3">
        <v>0</v>
      </c>
      <c r="G31" s="3">
        <v>8.1199999999999992</v>
      </c>
      <c r="H31" s="3">
        <v>8.1199999999999992</v>
      </c>
      <c r="I31" s="3">
        <f>Arcs_Data_Table[[#This Row],[2025 Capacity (bcma)]]</f>
        <v>8.1199999999999992</v>
      </c>
      <c r="J31" s="3">
        <f>Arcs_Data_Table[[#This Row],[2025 Capacity (bcma)]]</f>
        <v>8.1199999999999992</v>
      </c>
      <c r="K31" s="3">
        <f>Arcs_Data_Table[[#This Row],[2025 Capacity (bcma)]]</f>
        <v>8.1199999999999992</v>
      </c>
      <c r="L31" s="3">
        <f>Arcs_Data_Table[[#This Row],[2025 Capacity (bcma)]]</f>
        <v>8.1199999999999992</v>
      </c>
      <c r="M31" s="3">
        <f>Arcs_Data_Table[[#This Row],[2025 Capacity (bcma)]]</f>
        <v>8.1199999999999992</v>
      </c>
      <c r="N31" s="3">
        <f>Arcs_Data_Table[[#This Row],[2025 Capacity (bcma)]]</f>
        <v>8.1199999999999992</v>
      </c>
      <c r="O31" s="3">
        <f>Arcs_Data_Table[[#This Row],[2025 Capacity (bcma)]]</f>
        <v>8.1199999999999992</v>
      </c>
      <c r="P31" s="3">
        <v>1</v>
      </c>
      <c r="Q31" s="3">
        <v>1</v>
      </c>
      <c r="R31" s="3">
        <v>100</v>
      </c>
      <c r="S31" s="3">
        <v>100</v>
      </c>
      <c r="T31" s="3">
        <v>100</v>
      </c>
    </row>
    <row r="32" spans="1:20" x14ac:dyDescent="0.2">
      <c r="A32" t="str">
        <f>"LIQ_"&amp;Arcs_Data_Table[[#This Row],[End]]</f>
        <v>LIQ_LIRN</v>
      </c>
      <c r="B32" t="str">
        <f t="shared" si="0"/>
        <v>IRN</v>
      </c>
      <c r="C32" t="s">
        <v>120</v>
      </c>
      <c r="D32" t="s">
        <v>99</v>
      </c>
      <c r="E32" s="3">
        <v>1</v>
      </c>
      <c r="F32" s="3">
        <v>0</v>
      </c>
      <c r="G32" s="3">
        <v>0</v>
      </c>
      <c r="H32" s="3">
        <v>0</v>
      </c>
      <c r="I32" s="3">
        <f>Arcs_Data_Table[[#This Row],[2025 Capacity (bcma)]]</f>
        <v>0</v>
      </c>
      <c r="J32" s="3">
        <f>Arcs_Data_Table[[#This Row],[2025 Capacity (bcma)]]</f>
        <v>0</v>
      </c>
      <c r="K32" s="3">
        <f>Arcs_Data_Table[[#This Row],[2025 Capacity (bcma)]]</f>
        <v>0</v>
      </c>
      <c r="L32" s="3">
        <f>Arcs_Data_Table[[#This Row],[2025 Capacity (bcma)]]</f>
        <v>0</v>
      </c>
      <c r="M32" s="3">
        <f>Arcs_Data_Table[[#This Row],[2025 Capacity (bcma)]]</f>
        <v>0</v>
      </c>
      <c r="N32" s="3">
        <f>Arcs_Data_Table[[#This Row],[2025 Capacity (bcma)]]</f>
        <v>0</v>
      </c>
      <c r="O32" s="3">
        <f>Arcs_Data_Table[[#This Row],[2025 Capacity (bcma)]]</f>
        <v>0</v>
      </c>
      <c r="P32" s="3">
        <v>1</v>
      </c>
      <c r="Q32" s="3">
        <v>1</v>
      </c>
      <c r="R32" s="3">
        <v>100</v>
      </c>
      <c r="S32" s="3">
        <v>100</v>
      </c>
      <c r="T32" s="3">
        <v>100</v>
      </c>
    </row>
    <row r="33" spans="1:20" x14ac:dyDescent="0.2">
      <c r="A33" t="str">
        <f>"LIQ_"&amp;Arcs_Data_Table[[#This Row],[End]]</f>
        <v>LIQ_LOMN</v>
      </c>
      <c r="B33" t="str">
        <f t="shared" si="0"/>
        <v>OMN</v>
      </c>
      <c r="C33" t="s">
        <v>294</v>
      </c>
      <c r="D33" t="s">
        <v>99</v>
      </c>
      <c r="E33" s="3">
        <v>1</v>
      </c>
      <c r="F33" s="3">
        <v>0</v>
      </c>
      <c r="G33" s="3">
        <v>14.559999999999997</v>
      </c>
      <c r="H33" s="3">
        <v>14.559999999999997</v>
      </c>
      <c r="I33" s="3">
        <f>Arcs_Data_Table[[#This Row],[2025 Capacity (bcma)]]</f>
        <v>14.559999999999997</v>
      </c>
      <c r="J33" s="3">
        <f>Arcs_Data_Table[[#This Row],[2025 Capacity (bcma)]]</f>
        <v>14.559999999999997</v>
      </c>
      <c r="K33" s="3">
        <f>Arcs_Data_Table[[#This Row],[2025 Capacity (bcma)]]</f>
        <v>14.559999999999997</v>
      </c>
      <c r="L33" s="3">
        <f>Arcs_Data_Table[[#This Row],[2025 Capacity (bcma)]]</f>
        <v>14.559999999999997</v>
      </c>
      <c r="M33" s="3">
        <f>Arcs_Data_Table[[#This Row],[2025 Capacity (bcma)]]</f>
        <v>14.559999999999997</v>
      </c>
      <c r="N33" s="3">
        <f>Arcs_Data_Table[[#This Row],[2025 Capacity (bcma)]]</f>
        <v>14.559999999999997</v>
      </c>
      <c r="O33" s="3">
        <f>Arcs_Data_Table[[#This Row],[2025 Capacity (bcma)]]</f>
        <v>14.559999999999997</v>
      </c>
      <c r="P33" s="3">
        <v>1</v>
      </c>
      <c r="Q33" s="3">
        <v>1</v>
      </c>
      <c r="R33" s="3">
        <v>100</v>
      </c>
      <c r="S33" s="3">
        <v>100</v>
      </c>
      <c r="T33" s="3">
        <v>100</v>
      </c>
    </row>
    <row r="34" spans="1:20" x14ac:dyDescent="0.2">
      <c r="A34" t="str">
        <f>"LIQ_"&amp;Arcs_Data_Table[[#This Row],[End]]</f>
        <v>LIQ_LQAT</v>
      </c>
      <c r="B34" t="str">
        <f t="shared" si="0"/>
        <v>QAT</v>
      </c>
      <c r="C34" t="s">
        <v>121</v>
      </c>
      <c r="D34" t="s">
        <v>99</v>
      </c>
      <c r="E34" s="3">
        <v>1</v>
      </c>
      <c r="F34" s="3">
        <v>0</v>
      </c>
      <c r="G34" s="3">
        <v>107.8</v>
      </c>
      <c r="H34" s="3">
        <v>107.8</v>
      </c>
      <c r="I34" s="3">
        <f>Arcs_Data_Table[[#This Row],[2025 Capacity (bcma)]]</f>
        <v>107.8</v>
      </c>
      <c r="J34" s="3">
        <f>Arcs_Data_Table[[#This Row],[2025 Capacity (bcma)]]</f>
        <v>107.8</v>
      </c>
      <c r="K34" s="3">
        <f>Arcs_Data_Table[[#This Row],[2025 Capacity (bcma)]]</f>
        <v>107.8</v>
      </c>
      <c r="L34" s="3">
        <f>Arcs_Data_Table[[#This Row],[2025 Capacity (bcma)]]</f>
        <v>107.8</v>
      </c>
      <c r="M34" s="3">
        <f>Arcs_Data_Table[[#This Row],[2025 Capacity (bcma)]]</f>
        <v>107.8</v>
      </c>
      <c r="N34" s="3">
        <f>Arcs_Data_Table[[#This Row],[2025 Capacity (bcma)]]</f>
        <v>107.8</v>
      </c>
      <c r="O34" s="3">
        <f>Arcs_Data_Table[[#This Row],[2025 Capacity (bcma)]]</f>
        <v>107.8</v>
      </c>
      <c r="P34" s="3">
        <v>0.75</v>
      </c>
      <c r="Q34" s="3">
        <v>1</v>
      </c>
      <c r="R34" s="3">
        <v>100</v>
      </c>
      <c r="S34" s="3">
        <v>100</v>
      </c>
      <c r="T34" s="3">
        <v>100</v>
      </c>
    </row>
    <row r="35" spans="1:20" x14ac:dyDescent="0.2">
      <c r="A35" t="str">
        <f>"LIQ_"&amp;Arcs_Data_Table[[#This Row],[End]]</f>
        <v>LIQ_LYEM</v>
      </c>
      <c r="B35" t="str">
        <f t="shared" si="0"/>
        <v>YEM</v>
      </c>
      <c r="C35" t="s">
        <v>123</v>
      </c>
      <c r="D35" t="s">
        <v>99</v>
      </c>
      <c r="E35" s="3">
        <v>1</v>
      </c>
      <c r="F35" s="3">
        <v>0</v>
      </c>
      <c r="G35" s="3">
        <v>10.08</v>
      </c>
      <c r="H35" s="3">
        <v>10.08</v>
      </c>
      <c r="I35" s="3">
        <f>Arcs_Data_Table[[#This Row],[2025 Capacity (bcma)]]</f>
        <v>10.08</v>
      </c>
      <c r="J35" s="3">
        <f>Arcs_Data_Table[[#This Row],[2025 Capacity (bcma)]]</f>
        <v>10.08</v>
      </c>
      <c r="K35" s="3">
        <f>Arcs_Data_Table[[#This Row],[2025 Capacity (bcma)]]</f>
        <v>10.08</v>
      </c>
      <c r="L35" s="3">
        <f>Arcs_Data_Table[[#This Row],[2025 Capacity (bcma)]]</f>
        <v>10.08</v>
      </c>
      <c r="M35" s="3">
        <f>Arcs_Data_Table[[#This Row],[2025 Capacity (bcma)]]</f>
        <v>10.08</v>
      </c>
      <c r="N35" s="3">
        <f>Arcs_Data_Table[[#This Row],[2025 Capacity (bcma)]]</f>
        <v>10.08</v>
      </c>
      <c r="O35" s="3">
        <f>Arcs_Data_Table[[#This Row],[2025 Capacity (bcma)]]</f>
        <v>10.08</v>
      </c>
      <c r="P35" s="3">
        <v>1</v>
      </c>
      <c r="Q35" s="3">
        <v>1</v>
      </c>
      <c r="R35" s="3">
        <v>100</v>
      </c>
      <c r="S35" s="3">
        <v>100</v>
      </c>
      <c r="T35" s="3">
        <v>100</v>
      </c>
    </row>
    <row r="36" spans="1:20" x14ac:dyDescent="0.2">
      <c r="A36" t="str">
        <f>"LIQ_"&amp;Arcs_Data_Table[[#This Row],[End]]</f>
        <v>LIQ_LRUS_E</v>
      </c>
      <c r="B36" t="str">
        <f t="shared" si="0"/>
        <v>RUS_E</v>
      </c>
      <c r="C36" t="s">
        <v>349</v>
      </c>
      <c r="D36" t="s">
        <v>99</v>
      </c>
      <c r="E36" s="3">
        <v>1</v>
      </c>
      <c r="F36" s="3">
        <v>0</v>
      </c>
      <c r="G36" s="3">
        <v>0</v>
      </c>
      <c r="H36" s="3">
        <v>0</v>
      </c>
      <c r="I36" s="3">
        <f>Arcs_Data_Table[[#This Row],[2025 Capacity (bcma)]]</f>
        <v>0</v>
      </c>
      <c r="J36" s="3">
        <f>Arcs_Data_Table[[#This Row],[2025 Capacity (bcma)]]</f>
        <v>0</v>
      </c>
      <c r="K36" s="3">
        <f>Arcs_Data_Table[[#This Row],[2025 Capacity (bcma)]]</f>
        <v>0</v>
      </c>
      <c r="L36" s="3">
        <f>Arcs_Data_Table[[#This Row],[2025 Capacity (bcma)]]</f>
        <v>0</v>
      </c>
      <c r="M36" s="3">
        <f>Arcs_Data_Table[[#This Row],[2025 Capacity (bcma)]]</f>
        <v>0</v>
      </c>
      <c r="N36" s="3">
        <f>Arcs_Data_Table[[#This Row],[2025 Capacity (bcma)]]</f>
        <v>0</v>
      </c>
      <c r="O36" s="3">
        <f>Arcs_Data_Table[[#This Row],[2025 Capacity (bcma)]]</f>
        <v>0</v>
      </c>
      <c r="P36" s="3">
        <v>1</v>
      </c>
      <c r="Q36" s="3">
        <v>1</v>
      </c>
      <c r="R36" s="3">
        <v>100</v>
      </c>
      <c r="S36" s="3">
        <v>100</v>
      </c>
      <c r="T36" s="3">
        <v>100</v>
      </c>
    </row>
    <row r="37" spans="1:20" x14ac:dyDescent="0.2">
      <c r="A37" t="str">
        <f>"LIQ_"&amp;Arcs_Data_Table[[#This Row],[End]]</f>
        <v>LIQ_LRUS_S</v>
      </c>
      <c r="B37" t="str">
        <f t="shared" si="0"/>
        <v>RUS_S</v>
      </c>
      <c r="C37" t="s">
        <v>130</v>
      </c>
      <c r="D37" t="s">
        <v>99</v>
      </c>
      <c r="E37" s="3">
        <v>1</v>
      </c>
      <c r="F37" s="3">
        <v>0</v>
      </c>
      <c r="G37" s="3">
        <v>15.12</v>
      </c>
      <c r="H37" s="3">
        <v>15.12</v>
      </c>
      <c r="I37" s="3">
        <f>Arcs_Data_Table[[#This Row],[2025 Capacity (bcma)]]</f>
        <v>15.12</v>
      </c>
      <c r="J37" s="3">
        <f>Arcs_Data_Table[[#This Row],[2025 Capacity (bcma)]]</f>
        <v>15.12</v>
      </c>
      <c r="K37" s="3">
        <f>Arcs_Data_Table[[#This Row],[2025 Capacity (bcma)]]</f>
        <v>15.12</v>
      </c>
      <c r="L37" s="3">
        <f>Arcs_Data_Table[[#This Row],[2025 Capacity (bcma)]]</f>
        <v>15.12</v>
      </c>
      <c r="M37" s="3">
        <f>Arcs_Data_Table[[#This Row],[2025 Capacity (bcma)]]</f>
        <v>15.12</v>
      </c>
      <c r="N37" s="3">
        <f>Arcs_Data_Table[[#This Row],[2025 Capacity (bcma)]]</f>
        <v>15.12</v>
      </c>
      <c r="O37" s="3">
        <f>Arcs_Data_Table[[#This Row],[2025 Capacity (bcma)]]</f>
        <v>15.12</v>
      </c>
      <c r="P37" s="3">
        <v>1</v>
      </c>
      <c r="Q37" s="3">
        <v>1</v>
      </c>
      <c r="R37" s="3">
        <v>100</v>
      </c>
      <c r="S37" s="3">
        <v>100</v>
      </c>
      <c r="T37" s="3">
        <v>100</v>
      </c>
    </row>
    <row r="38" spans="1:20" x14ac:dyDescent="0.2">
      <c r="A38" t="str">
        <f>"LIQ_"&amp;Arcs_Data_Table[[#This Row],[End]]</f>
        <v>LIQ_LRUS_W</v>
      </c>
      <c r="B38" t="str">
        <f t="shared" si="0"/>
        <v>RUS_W</v>
      </c>
      <c r="C38" t="s">
        <v>131</v>
      </c>
      <c r="D38" t="s">
        <v>99</v>
      </c>
      <c r="E38" s="3">
        <v>1</v>
      </c>
      <c r="F38" s="3">
        <v>0</v>
      </c>
      <c r="G38" s="3">
        <v>24.023999999999997</v>
      </c>
      <c r="H38" s="3">
        <v>27.383999999999997</v>
      </c>
      <c r="I38" s="3">
        <f>Arcs_Data_Table[[#This Row],[2025 Capacity (bcma)]]</f>
        <v>27.383999999999997</v>
      </c>
      <c r="J38" s="3">
        <f>Arcs_Data_Table[[#This Row],[2025 Capacity (bcma)]]</f>
        <v>27.383999999999997</v>
      </c>
      <c r="K38" s="3">
        <f>Arcs_Data_Table[[#This Row],[2025 Capacity (bcma)]]</f>
        <v>27.383999999999997</v>
      </c>
      <c r="L38" s="3">
        <f>Arcs_Data_Table[[#This Row],[2025 Capacity (bcma)]]</f>
        <v>27.383999999999997</v>
      </c>
      <c r="M38" s="3">
        <f>Arcs_Data_Table[[#This Row],[2025 Capacity (bcma)]]</f>
        <v>27.383999999999997</v>
      </c>
      <c r="N38" s="3">
        <f>Arcs_Data_Table[[#This Row],[2025 Capacity (bcma)]]</f>
        <v>27.383999999999997</v>
      </c>
      <c r="O38" s="3">
        <f>Arcs_Data_Table[[#This Row],[2025 Capacity (bcma)]]</f>
        <v>27.383999999999997</v>
      </c>
      <c r="P38" s="3">
        <v>1</v>
      </c>
      <c r="Q38" s="3">
        <v>1</v>
      </c>
      <c r="R38" s="3">
        <v>100</v>
      </c>
      <c r="S38" s="3">
        <v>100</v>
      </c>
      <c r="T38" s="3">
        <v>100</v>
      </c>
    </row>
    <row r="39" spans="1:20" x14ac:dyDescent="0.2">
      <c r="A39" t="str">
        <f>"REG_"&amp;Arcs_Data_Table[[#This Row],[Start]]</f>
        <v>REG_RCAN_E</v>
      </c>
      <c r="B39" t="s">
        <v>295</v>
      </c>
      <c r="C39" t="str">
        <f>REPLACE(Arcs_Data_Table[[#This Row],[Start]],1,1,"")</f>
        <v>CAN_E</v>
      </c>
      <c r="D39" t="s">
        <v>136</v>
      </c>
      <c r="E39" s="3">
        <v>1</v>
      </c>
      <c r="F39" s="3">
        <v>0</v>
      </c>
      <c r="G39" s="3">
        <v>10.36</v>
      </c>
      <c r="H39" s="3">
        <v>10.36</v>
      </c>
      <c r="I39" s="3">
        <f>Arcs_Data_Table[[#This Row],[2025 Capacity (bcma)]]</f>
        <v>10.36</v>
      </c>
      <c r="J39" s="3">
        <f>Arcs_Data_Table[[#This Row],[2025 Capacity (bcma)]]</f>
        <v>10.36</v>
      </c>
      <c r="K39" s="3">
        <f>Arcs_Data_Table[[#This Row],[2025 Capacity (bcma)]]</f>
        <v>10.36</v>
      </c>
      <c r="L39" s="3">
        <f>Arcs_Data_Table[[#This Row],[2025 Capacity (bcma)]]</f>
        <v>10.36</v>
      </c>
      <c r="M39" s="3">
        <f>Arcs_Data_Table[[#This Row],[2025 Capacity (bcma)]]</f>
        <v>10.36</v>
      </c>
      <c r="N39" s="3">
        <f>Arcs_Data_Table[[#This Row],[2025 Capacity (bcma)]]</f>
        <v>10.36</v>
      </c>
      <c r="O39" s="3">
        <f>Arcs_Data_Table[[#This Row],[2025 Capacity (bcma)]]</f>
        <v>10.36</v>
      </c>
      <c r="P39" s="3">
        <v>1</v>
      </c>
      <c r="Q39" s="3">
        <v>1</v>
      </c>
      <c r="R39" s="3">
        <v>100</v>
      </c>
      <c r="S39" s="3">
        <v>100</v>
      </c>
      <c r="T39" s="3">
        <v>100</v>
      </c>
    </row>
    <row r="40" spans="1:20" x14ac:dyDescent="0.2">
      <c r="A40" t="str">
        <f>"REG_"&amp;Arcs_Data_Table[[#This Row],[Start]]</f>
        <v>REG_RMEX_A</v>
      </c>
      <c r="B40" t="s">
        <v>182</v>
      </c>
      <c r="C40" t="str">
        <f>"MEX"</f>
        <v>MEX</v>
      </c>
      <c r="D40" t="s">
        <v>136</v>
      </c>
      <c r="E40" s="3">
        <v>1</v>
      </c>
      <c r="F40" s="3">
        <v>0</v>
      </c>
      <c r="G40" s="3">
        <v>7.9799999999999995</v>
      </c>
      <c r="H40" s="3">
        <v>7.9799999999999995</v>
      </c>
      <c r="I40" s="3">
        <f>Arcs_Data_Table[[#This Row],[2025 Capacity (bcma)]]</f>
        <v>7.9799999999999995</v>
      </c>
      <c r="J40" s="3">
        <f>Arcs_Data_Table[[#This Row],[2025 Capacity (bcma)]]</f>
        <v>7.9799999999999995</v>
      </c>
      <c r="K40" s="3">
        <f>Arcs_Data_Table[[#This Row],[2025 Capacity (bcma)]]</f>
        <v>7.9799999999999995</v>
      </c>
      <c r="L40" s="3">
        <f>Arcs_Data_Table[[#This Row],[2025 Capacity (bcma)]]</f>
        <v>7.9799999999999995</v>
      </c>
      <c r="M40" s="3">
        <f>Arcs_Data_Table[[#This Row],[2025 Capacity (bcma)]]</f>
        <v>7.9799999999999995</v>
      </c>
      <c r="N40" s="3">
        <f>Arcs_Data_Table[[#This Row],[2025 Capacity (bcma)]]</f>
        <v>7.9799999999999995</v>
      </c>
      <c r="O40" s="3">
        <f>Arcs_Data_Table[[#This Row],[2025 Capacity (bcma)]]</f>
        <v>7.9799999999999995</v>
      </c>
      <c r="P40" s="3">
        <v>1</v>
      </c>
      <c r="Q40" s="3">
        <v>1</v>
      </c>
      <c r="R40" s="3">
        <v>100</v>
      </c>
      <c r="S40" s="3">
        <v>100</v>
      </c>
      <c r="T40" s="3">
        <v>100</v>
      </c>
    </row>
    <row r="41" spans="1:20" x14ac:dyDescent="0.2">
      <c r="A41" t="str">
        <f>"REG_"&amp;Arcs_Data_Table[[#This Row],[Start]]</f>
        <v>REG_RMEX_P</v>
      </c>
      <c r="B41" t="s">
        <v>183</v>
      </c>
      <c r="C41" t="str">
        <f>"MEX"</f>
        <v>MEX</v>
      </c>
      <c r="D41" t="s">
        <v>136</v>
      </c>
      <c r="E41" s="3">
        <v>1</v>
      </c>
      <c r="F41" s="3">
        <v>0</v>
      </c>
      <c r="G41" s="3">
        <v>15.959999999999997</v>
      </c>
      <c r="H41" s="3">
        <v>17.079999999999998</v>
      </c>
      <c r="I41" s="3">
        <f>Arcs_Data_Table[[#This Row],[2025 Capacity (bcma)]]</f>
        <v>17.079999999999998</v>
      </c>
      <c r="J41" s="3">
        <f>Arcs_Data_Table[[#This Row],[2025 Capacity (bcma)]]</f>
        <v>17.079999999999998</v>
      </c>
      <c r="K41" s="3">
        <f>Arcs_Data_Table[[#This Row],[2025 Capacity (bcma)]]</f>
        <v>17.079999999999998</v>
      </c>
      <c r="L41" s="3">
        <f>Arcs_Data_Table[[#This Row],[2025 Capacity (bcma)]]</f>
        <v>17.079999999999998</v>
      </c>
      <c r="M41" s="3">
        <f>Arcs_Data_Table[[#This Row],[2025 Capacity (bcma)]]</f>
        <v>17.079999999999998</v>
      </c>
      <c r="N41" s="3">
        <f>Arcs_Data_Table[[#This Row],[2025 Capacity (bcma)]]</f>
        <v>17.079999999999998</v>
      </c>
      <c r="O41" s="3">
        <f>Arcs_Data_Table[[#This Row],[2025 Capacity (bcma)]]</f>
        <v>17.079999999999998</v>
      </c>
      <c r="P41" s="3">
        <v>1</v>
      </c>
      <c r="Q41" s="3">
        <v>1</v>
      </c>
      <c r="R41" s="3">
        <v>100</v>
      </c>
      <c r="S41" s="3">
        <v>100</v>
      </c>
      <c r="T41" s="3">
        <v>100</v>
      </c>
    </row>
    <row r="42" spans="1:20" x14ac:dyDescent="0.2">
      <c r="A42" t="str">
        <f>"REG_"&amp;Arcs_Data_Table[[#This Row],[Start]]</f>
        <v>REG_RUSA_1</v>
      </c>
      <c r="B42" t="s">
        <v>184</v>
      </c>
      <c r="C42" t="str">
        <f>REPLACE(Arcs_Data_Table[[#This Row],[Start]],1,1,"")</f>
        <v>USA_1</v>
      </c>
      <c r="D42" t="s">
        <v>136</v>
      </c>
      <c r="E42" s="3">
        <v>1</v>
      </c>
      <c r="F42" s="3">
        <v>0</v>
      </c>
      <c r="G42" s="3">
        <v>11.339999999999998</v>
      </c>
      <c r="H42" s="3">
        <v>12.459999999999997</v>
      </c>
      <c r="I42" s="3">
        <f>Arcs_Data_Table[[#This Row],[2025 Capacity (bcma)]]</f>
        <v>12.459999999999997</v>
      </c>
      <c r="J42" s="3">
        <f>Arcs_Data_Table[[#This Row],[2025 Capacity (bcma)]]</f>
        <v>12.459999999999997</v>
      </c>
      <c r="K42" s="3">
        <f>Arcs_Data_Table[[#This Row],[2025 Capacity (bcma)]]</f>
        <v>12.459999999999997</v>
      </c>
      <c r="L42" s="3">
        <f>Arcs_Data_Table[[#This Row],[2025 Capacity (bcma)]]</f>
        <v>12.459999999999997</v>
      </c>
      <c r="M42" s="3">
        <f>Arcs_Data_Table[[#This Row],[2025 Capacity (bcma)]]</f>
        <v>12.459999999999997</v>
      </c>
      <c r="N42" s="3">
        <f>Arcs_Data_Table[[#This Row],[2025 Capacity (bcma)]]</f>
        <v>12.459999999999997</v>
      </c>
      <c r="O42" s="3">
        <f>Arcs_Data_Table[[#This Row],[2025 Capacity (bcma)]]</f>
        <v>12.459999999999997</v>
      </c>
      <c r="P42" s="3">
        <v>1</v>
      </c>
      <c r="Q42" s="3">
        <v>1</v>
      </c>
      <c r="R42" s="3">
        <v>100</v>
      </c>
      <c r="S42" s="3">
        <v>100</v>
      </c>
      <c r="T42" s="3">
        <v>100</v>
      </c>
    </row>
    <row r="43" spans="1:20" x14ac:dyDescent="0.2">
      <c r="A43" t="str">
        <f>"REG_"&amp;Arcs_Data_Table[[#This Row],[Start]]</f>
        <v>REG_RUSA_5</v>
      </c>
      <c r="B43" t="s">
        <v>350</v>
      </c>
      <c r="C43" t="str">
        <f>REPLACE(Arcs_Data_Table[[#This Row],[Start]],1,1,"")</f>
        <v>USA_5</v>
      </c>
      <c r="D43" t="s">
        <v>136</v>
      </c>
      <c r="E43" s="3">
        <v>1</v>
      </c>
      <c r="F43" s="3">
        <v>0</v>
      </c>
      <c r="G43" s="3">
        <v>35.979999999999997</v>
      </c>
      <c r="H43" s="3">
        <v>35.979999999999997</v>
      </c>
      <c r="I43" s="3">
        <f>Arcs_Data_Table[[#This Row],[2025 Capacity (bcma)]]</f>
        <v>35.979999999999997</v>
      </c>
      <c r="J43" s="3">
        <f>Arcs_Data_Table[[#This Row],[2025 Capacity (bcma)]]</f>
        <v>35.979999999999997</v>
      </c>
      <c r="K43" s="3">
        <f>Arcs_Data_Table[[#This Row],[2025 Capacity (bcma)]]</f>
        <v>35.979999999999997</v>
      </c>
      <c r="L43" s="3">
        <f>Arcs_Data_Table[[#This Row],[2025 Capacity (bcma)]]</f>
        <v>35.979999999999997</v>
      </c>
      <c r="M43" s="3">
        <f>Arcs_Data_Table[[#This Row],[2025 Capacity (bcma)]]</f>
        <v>35.979999999999997</v>
      </c>
      <c r="N43" s="3">
        <f>Arcs_Data_Table[[#This Row],[2025 Capacity (bcma)]]</f>
        <v>35.979999999999997</v>
      </c>
      <c r="O43" s="3">
        <f>Arcs_Data_Table[[#This Row],[2025 Capacity (bcma)]]</f>
        <v>35.979999999999997</v>
      </c>
      <c r="P43" s="3">
        <v>1</v>
      </c>
      <c r="Q43" s="3">
        <v>1</v>
      </c>
      <c r="R43" s="3">
        <v>100</v>
      </c>
      <c r="S43" s="3">
        <v>100</v>
      </c>
      <c r="T43" s="3">
        <v>100</v>
      </c>
    </row>
    <row r="44" spans="1:20" x14ac:dyDescent="0.2">
      <c r="A44" t="str">
        <f>"REG_"&amp;Arcs_Data_Table[[#This Row],[Start]]</f>
        <v>REG_RUSA_6</v>
      </c>
      <c r="B44" t="s">
        <v>351</v>
      </c>
      <c r="C44" t="str">
        <f>REPLACE(Arcs_Data_Table[[#This Row],[Start]],1,1,"")</f>
        <v>USA_6</v>
      </c>
      <c r="D44" t="s">
        <v>136</v>
      </c>
      <c r="E44" s="3">
        <v>1</v>
      </c>
      <c r="F44" s="3">
        <v>0</v>
      </c>
      <c r="G44" s="3">
        <v>0</v>
      </c>
      <c r="H44" s="3">
        <v>0</v>
      </c>
      <c r="I44" s="3">
        <f>Arcs_Data_Table[[#This Row],[2025 Capacity (bcma)]]</f>
        <v>0</v>
      </c>
      <c r="J44" s="3">
        <f>Arcs_Data_Table[[#This Row],[2025 Capacity (bcma)]]</f>
        <v>0</v>
      </c>
      <c r="K44" s="3">
        <f>Arcs_Data_Table[[#This Row],[2025 Capacity (bcma)]]</f>
        <v>0</v>
      </c>
      <c r="L44" s="3">
        <f>Arcs_Data_Table[[#This Row],[2025 Capacity (bcma)]]</f>
        <v>0</v>
      </c>
      <c r="M44" s="3">
        <f>Arcs_Data_Table[[#This Row],[2025 Capacity (bcma)]]</f>
        <v>0</v>
      </c>
      <c r="N44" s="3">
        <f>Arcs_Data_Table[[#This Row],[2025 Capacity (bcma)]]</f>
        <v>0</v>
      </c>
      <c r="O44" s="3">
        <f>Arcs_Data_Table[[#This Row],[2025 Capacity (bcma)]]</f>
        <v>0</v>
      </c>
      <c r="P44" s="3">
        <v>1</v>
      </c>
      <c r="Q44" s="3">
        <v>1</v>
      </c>
      <c r="R44" s="3">
        <v>100</v>
      </c>
      <c r="S44" s="3">
        <v>100</v>
      </c>
      <c r="T44" s="3">
        <v>100</v>
      </c>
    </row>
    <row r="45" spans="1:20" x14ac:dyDescent="0.2">
      <c r="A45" t="str">
        <f>"REG_"&amp;Arcs_Data_Table[[#This Row],[Start]]</f>
        <v>REG_RUSA_7</v>
      </c>
      <c r="B45" t="s">
        <v>352</v>
      </c>
      <c r="C45" t="str">
        <f>REPLACE(Arcs_Data_Table[[#This Row],[Start]],1,1,"")</f>
        <v>USA_7</v>
      </c>
      <c r="D45" t="s">
        <v>136</v>
      </c>
      <c r="E45" s="3">
        <v>1</v>
      </c>
      <c r="F45" s="3">
        <v>0</v>
      </c>
      <c r="G45" s="3">
        <v>136.35999999999999</v>
      </c>
      <c r="H45" s="3">
        <v>136.35999999999999</v>
      </c>
      <c r="I45" s="3">
        <f>Arcs_Data_Table[[#This Row],[2025 Capacity (bcma)]]</f>
        <v>136.35999999999999</v>
      </c>
      <c r="J45" s="3">
        <f>Arcs_Data_Table[[#This Row],[2025 Capacity (bcma)]]</f>
        <v>136.35999999999999</v>
      </c>
      <c r="K45" s="3">
        <f>Arcs_Data_Table[[#This Row],[2025 Capacity (bcma)]]</f>
        <v>136.35999999999999</v>
      </c>
      <c r="L45" s="3">
        <f>Arcs_Data_Table[[#This Row],[2025 Capacity (bcma)]]</f>
        <v>136.35999999999999</v>
      </c>
      <c r="M45" s="3">
        <f>Arcs_Data_Table[[#This Row],[2025 Capacity (bcma)]]</f>
        <v>136.35999999999999</v>
      </c>
      <c r="N45" s="3">
        <f>Arcs_Data_Table[[#This Row],[2025 Capacity (bcma)]]</f>
        <v>136.35999999999999</v>
      </c>
      <c r="O45" s="3">
        <f>Arcs_Data_Table[[#This Row],[2025 Capacity (bcma)]]</f>
        <v>136.35999999999999</v>
      </c>
      <c r="P45" s="3">
        <v>1</v>
      </c>
      <c r="Q45" s="3">
        <v>1</v>
      </c>
      <c r="R45" s="3">
        <v>100</v>
      </c>
      <c r="S45" s="3">
        <v>100</v>
      </c>
      <c r="T45" s="3">
        <v>100</v>
      </c>
    </row>
    <row r="46" spans="1:20" x14ac:dyDescent="0.2">
      <c r="A46" t="str">
        <f>"REG_"&amp;Arcs_Data_Table[[#This Row],[Start]]</f>
        <v>REG_RARG</v>
      </c>
      <c r="B46" t="s">
        <v>186</v>
      </c>
      <c r="C46" t="str">
        <f>REPLACE(Arcs_Data_Table[[#This Row],[Start]],1,1,"")</f>
        <v>ARG</v>
      </c>
      <c r="D46" t="s">
        <v>136</v>
      </c>
      <c r="E46" s="3">
        <v>1</v>
      </c>
      <c r="F46" s="3">
        <v>0</v>
      </c>
      <c r="G46" s="3">
        <v>8.5399999999999991</v>
      </c>
      <c r="H46" s="3">
        <v>13.72</v>
      </c>
      <c r="I46" s="3">
        <f>Arcs_Data_Table[[#This Row],[2025 Capacity (bcma)]]</f>
        <v>13.72</v>
      </c>
      <c r="J46" s="3">
        <f>Arcs_Data_Table[[#This Row],[2025 Capacity (bcma)]]</f>
        <v>13.72</v>
      </c>
      <c r="K46" s="3">
        <f>Arcs_Data_Table[[#This Row],[2025 Capacity (bcma)]]</f>
        <v>13.72</v>
      </c>
      <c r="L46" s="3">
        <f>Arcs_Data_Table[[#This Row],[2025 Capacity (bcma)]]</f>
        <v>13.72</v>
      </c>
      <c r="M46" s="3">
        <f>Arcs_Data_Table[[#This Row],[2025 Capacity (bcma)]]</f>
        <v>13.72</v>
      </c>
      <c r="N46" s="3">
        <f>Arcs_Data_Table[[#This Row],[2025 Capacity (bcma)]]</f>
        <v>13.72</v>
      </c>
      <c r="O46" s="3">
        <f>Arcs_Data_Table[[#This Row],[2025 Capacity (bcma)]]</f>
        <v>13.72</v>
      </c>
      <c r="P46" s="3">
        <v>1</v>
      </c>
      <c r="Q46" s="3">
        <v>1</v>
      </c>
      <c r="R46" s="3">
        <v>100</v>
      </c>
      <c r="S46" s="3">
        <v>100</v>
      </c>
      <c r="T46" s="3">
        <v>100</v>
      </c>
    </row>
    <row r="47" spans="1:20" x14ac:dyDescent="0.2">
      <c r="A47" t="str">
        <f>"REG_"&amp;Arcs_Data_Table[[#This Row],[Start]]</f>
        <v>REG_RBRA</v>
      </c>
      <c r="B47" t="s">
        <v>157</v>
      </c>
      <c r="C47" t="str">
        <f>REPLACE(Arcs_Data_Table[[#This Row],[Start]],1,1,"")</f>
        <v>BRA</v>
      </c>
      <c r="D47" t="s">
        <v>136</v>
      </c>
      <c r="E47" s="3">
        <v>1</v>
      </c>
      <c r="F47" s="3">
        <v>0</v>
      </c>
      <c r="G47" s="3">
        <v>29.4</v>
      </c>
      <c r="H47" s="3">
        <v>41.019999999999996</v>
      </c>
      <c r="I47" s="3">
        <f>Arcs_Data_Table[[#This Row],[2025 Capacity (bcma)]]</f>
        <v>41.019999999999996</v>
      </c>
      <c r="J47" s="3">
        <f>Arcs_Data_Table[[#This Row],[2025 Capacity (bcma)]]</f>
        <v>41.019999999999996</v>
      </c>
      <c r="K47" s="3">
        <f>Arcs_Data_Table[[#This Row],[2025 Capacity (bcma)]]</f>
        <v>41.019999999999996</v>
      </c>
      <c r="L47" s="3">
        <f>Arcs_Data_Table[[#This Row],[2025 Capacity (bcma)]]</f>
        <v>41.019999999999996</v>
      </c>
      <c r="M47" s="3">
        <f>Arcs_Data_Table[[#This Row],[2025 Capacity (bcma)]]</f>
        <v>41.019999999999996</v>
      </c>
      <c r="N47" s="3">
        <f>Arcs_Data_Table[[#This Row],[2025 Capacity (bcma)]]</f>
        <v>41.019999999999996</v>
      </c>
      <c r="O47" s="3">
        <f>Arcs_Data_Table[[#This Row],[2025 Capacity (bcma)]]</f>
        <v>41.019999999999996</v>
      </c>
      <c r="P47" s="3">
        <v>1</v>
      </c>
      <c r="Q47" s="3">
        <v>1</v>
      </c>
      <c r="R47" s="3">
        <v>100</v>
      </c>
      <c r="S47" s="3">
        <v>100</v>
      </c>
      <c r="T47" s="3">
        <v>100</v>
      </c>
    </row>
    <row r="48" spans="1:20" x14ac:dyDescent="0.2">
      <c r="A48" t="str">
        <f>"REG_"&amp;Arcs_Data_Table[[#This Row],[Start]]</f>
        <v>REG_RCHL</v>
      </c>
      <c r="B48" t="s">
        <v>188</v>
      </c>
      <c r="C48" t="str">
        <f>REPLACE(Arcs_Data_Table[[#This Row],[Start]],1,1,"")</f>
        <v>CHL</v>
      </c>
      <c r="D48" t="s">
        <v>136</v>
      </c>
      <c r="E48" s="3">
        <v>1</v>
      </c>
      <c r="F48" s="3">
        <v>0</v>
      </c>
      <c r="G48" s="3">
        <v>7.6999999999999993</v>
      </c>
      <c r="H48" s="3">
        <v>7.419999999999999</v>
      </c>
      <c r="I48" s="3">
        <f>Arcs_Data_Table[[#This Row],[2025 Capacity (bcma)]]</f>
        <v>7.419999999999999</v>
      </c>
      <c r="J48" s="3">
        <f>Arcs_Data_Table[[#This Row],[2025 Capacity (bcma)]]</f>
        <v>7.419999999999999</v>
      </c>
      <c r="K48" s="3">
        <f>Arcs_Data_Table[[#This Row],[2025 Capacity (bcma)]]</f>
        <v>7.419999999999999</v>
      </c>
      <c r="L48" s="3">
        <f>Arcs_Data_Table[[#This Row],[2025 Capacity (bcma)]]</f>
        <v>7.419999999999999</v>
      </c>
      <c r="M48" s="3">
        <f>Arcs_Data_Table[[#This Row],[2025 Capacity (bcma)]]</f>
        <v>7.419999999999999</v>
      </c>
      <c r="N48" s="3">
        <f>Arcs_Data_Table[[#This Row],[2025 Capacity (bcma)]]</f>
        <v>7.419999999999999</v>
      </c>
      <c r="O48" s="3">
        <f>Arcs_Data_Table[[#This Row],[2025 Capacity (bcma)]]</f>
        <v>7.419999999999999</v>
      </c>
      <c r="P48" s="3">
        <v>1</v>
      </c>
      <c r="Q48" s="3">
        <v>1</v>
      </c>
      <c r="R48" s="3">
        <v>100</v>
      </c>
      <c r="S48" s="3">
        <v>100</v>
      </c>
      <c r="T48" s="3">
        <v>100</v>
      </c>
    </row>
    <row r="49" spans="1:20" x14ac:dyDescent="0.2">
      <c r="A49" t="str">
        <f>"REG_"&amp;Arcs_Data_Table[[#This Row],[Start]]</f>
        <v>REG_RCOL</v>
      </c>
      <c r="B49" t="s">
        <v>187</v>
      </c>
      <c r="C49" t="str">
        <f>REPLACE(Arcs_Data_Table[[#This Row],[Start]],1,1,"")</f>
        <v>COL</v>
      </c>
      <c r="D49" t="s">
        <v>136</v>
      </c>
      <c r="E49" s="3">
        <v>1</v>
      </c>
      <c r="F49" s="3">
        <v>0</v>
      </c>
      <c r="G49" s="3">
        <v>5.3199999999999994</v>
      </c>
      <c r="H49" s="3">
        <v>5.18</v>
      </c>
      <c r="I49" s="3">
        <f>Arcs_Data_Table[[#This Row],[2025 Capacity (bcma)]]</f>
        <v>5.18</v>
      </c>
      <c r="J49" s="3">
        <f>Arcs_Data_Table[[#This Row],[2025 Capacity (bcma)]]</f>
        <v>5.18</v>
      </c>
      <c r="K49" s="3">
        <f>Arcs_Data_Table[[#This Row],[2025 Capacity (bcma)]]</f>
        <v>5.18</v>
      </c>
      <c r="L49" s="3">
        <f>Arcs_Data_Table[[#This Row],[2025 Capacity (bcma)]]</f>
        <v>5.18</v>
      </c>
      <c r="M49" s="3">
        <f>Arcs_Data_Table[[#This Row],[2025 Capacity (bcma)]]</f>
        <v>5.18</v>
      </c>
      <c r="N49" s="3">
        <f>Arcs_Data_Table[[#This Row],[2025 Capacity (bcma)]]</f>
        <v>5.18</v>
      </c>
      <c r="O49" s="3">
        <f>Arcs_Data_Table[[#This Row],[2025 Capacity (bcma)]]</f>
        <v>5.18</v>
      </c>
      <c r="P49" s="3">
        <v>1</v>
      </c>
      <c r="Q49" s="3">
        <v>1</v>
      </c>
      <c r="R49" s="3">
        <v>100</v>
      </c>
      <c r="S49" s="3">
        <v>100</v>
      </c>
      <c r="T49" s="3">
        <v>100</v>
      </c>
    </row>
    <row r="50" spans="1:20" x14ac:dyDescent="0.2">
      <c r="A50" t="str">
        <f>"REG_"&amp;Arcs_Data_Table[[#This Row],[Start]]</f>
        <v>REG_RDOM</v>
      </c>
      <c r="B50" t="s">
        <v>353</v>
      </c>
      <c r="C50" t="str">
        <f>REPLACE(Arcs_Data_Table[[#This Row],[Start]],1,1,"")</f>
        <v>DOM</v>
      </c>
      <c r="D50" t="s">
        <v>136</v>
      </c>
      <c r="E50" s="3">
        <v>1</v>
      </c>
      <c r="F50" s="3">
        <v>0</v>
      </c>
      <c r="G50" s="3">
        <v>2.38</v>
      </c>
      <c r="H50" s="3">
        <v>2.38</v>
      </c>
      <c r="I50" s="3">
        <f>Arcs_Data_Table[[#This Row],[2025 Capacity (bcma)]]</f>
        <v>2.38</v>
      </c>
      <c r="J50" s="3">
        <f>Arcs_Data_Table[[#This Row],[2025 Capacity (bcma)]]</f>
        <v>2.38</v>
      </c>
      <c r="K50" s="3">
        <f>Arcs_Data_Table[[#This Row],[2025 Capacity (bcma)]]</f>
        <v>2.38</v>
      </c>
      <c r="L50" s="3">
        <f>Arcs_Data_Table[[#This Row],[2025 Capacity (bcma)]]</f>
        <v>2.38</v>
      </c>
      <c r="M50" s="3">
        <f>Arcs_Data_Table[[#This Row],[2025 Capacity (bcma)]]</f>
        <v>2.38</v>
      </c>
      <c r="N50" s="3">
        <f>Arcs_Data_Table[[#This Row],[2025 Capacity (bcma)]]</f>
        <v>2.38</v>
      </c>
      <c r="O50" s="3">
        <f>Arcs_Data_Table[[#This Row],[2025 Capacity (bcma)]]</f>
        <v>2.38</v>
      </c>
      <c r="P50" s="3">
        <v>1</v>
      </c>
      <c r="Q50" s="3">
        <v>1</v>
      </c>
      <c r="R50" s="3">
        <v>100</v>
      </c>
      <c r="S50" s="3">
        <v>100</v>
      </c>
      <c r="T50" s="3">
        <v>100</v>
      </c>
    </row>
    <row r="51" spans="1:20" x14ac:dyDescent="0.2">
      <c r="A51" t="str">
        <f>"REG_"&amp;Arcs_Data_Table[[#This Row],[Start]]</f>
        <v>REG_RJAM</v>
      </c>
      <c r="B51" t="s">
        <v>354</v>
      </c>
      <c r="C51" t="str">
        <f>REPLACE(Arcs_Data_Table[[#This Row],[Start]],1,1,"")</f>
        <v>JAM</v>
      </c>
      <c r="D51" t="s">
        <v>136</v>
      </c>
      <c r="E51" s="3">
        <v>1</v>
      </c>
      <c r="F51" s="3">
        <v>0</v>
      </c>
      <c r="G51" s="3">
        <v>5.7399999999999993</v>
      </c>
      <c r="H51" s="3">
        <v>3.08</v>
      </c>
      <c r="I51" s="3">
        <f>Arcs_Data_Table[[#This Row],[2025 Capacity (bcma)]]</f>
        <v>3.08</v>
      </c>
      <c r="J51" s="3">
        <f>Arcs_Data_Table[[#This Row],[2025 Capacity (bcma)]]</f>
        <v>3.08</v>
      </c>
      <c r="K51" s="3">
        <f>Arcs_Data_Table[[#This Row],[2025 Capacity (bcma)]]</f>
        <v>3.08</v>
      </c>
      <c r="L51" s="3">
        <f>Arcs_Data_Table[[#This Row],[2025 Capacity (bcma)]]</f>
        <v>3.08</v>
      </c>
      <c r="M51" s="3">
        <f>Arcs_Data_Table[[#This Row],[2025 Capacity (bcma)]]</f>
        <v>3.08</v>
      </c>
      <c r="N51" s="3">
        <f>Arcs_Data_Table[[#This Row],[2025 Capacity (bcma)]]</f>
        <v>3.08</v>
      </c>
      <c r="O51" s="3">
        <f>Arcs_Data_Table[[#This Row],[2025 Capacity (bcma)]]</f>
        <v>3.08</v>
      </c>
      <c r="P51" s="3">
        <v>1</v>
      </c>
      <c r="Q51" s="3">
        <v>1</v>
      </c>
      <c r="R51" s="3">
        <v>100</v>
      </c>
      <c r="S51" s="3">
        <v>100</v>
      </c>
      <c r="T51" s="3">
        <v>100</v>
      </c>
    </row>
    <row r="52" spans="1:20" x14ac:dyDescent="0.2">
      <c r="A52" t="str">
        <f>"REG_"&amp;Arcs_Data_Table[[#This Row],[Start]]</f>
        <v>REG_RPAN</v>
      </c>
      <c r="B52" t="s">
        <v>355</v>
      </c>
      <c r="C52" t="str">
        <f>REPLACE(Arcs_Data_Table[[#This Row],[Start]],1,1,"")</f>
        <v>PAN</v>
      </c>
      <c r="D52" t="s">
        <v>136</v>
      </c>
      <c r="E52" s="3">
        <v>1</v>
      </c>
      <c r="F52" s="3">
        <v>0</v>
      </c>
      <c r="G52" s="3">
        <v>2.0999999999999996</v>
      </c>
      <c r="H52" s="3">
        <v>2.0999999999999996</v>
      </c>
      <c r="I52" s="3">
        <f>Arcs_Data_Table[[#This Row],[2025 Capacity (bcma)]]</f>
        <v>2.0999999999999996</v>
      </c>
      <c r="J52" s="3">
        <f>Arcs_Data_Table[[#This Row],[2025 Capacity (bcma)]]</f>
        <v>2.0999999999999996</v>
      </c>
      <c r="K52" s="3">
        <f>Arcs_Data_Table[[#This Row],[2025 Capacity (bcma)]]</f>
        <v>2.0999999999999996</v>
      </c>
      <c r="L52" s="3">
        <f>Arcs_Data_Table[[#This Row],[2025 Capacity (bcma)]]</f>
        <v>2.0999999999999996</v>
      </c>
      <c r="M52" s="3">
        <f>Arcs_Data_Table[[#This Row],[2025 Capacity (bcma)]]</f>
        <v>2.0999999999999996</v>
      </c>
      <c r="N52" s="3">
        <f>Arcs_Data_Table[[#This Row],[2025 Capacity (bcma)]]</f>
        <v>2.0999999999999996</v>
      </c>
      <c r="O52" s="3">
        <f>Arcs_Data_Table[[#This Row],[2025 Capacity (bcma)]]</f>
        <v>2.0999999999999996</v>
      </c>
      <c r="P52" s="3">
        <v>1</v>
      </c>
      <c r="Q52" s="3">
        <v>1</v>
      </c>
      <c r="R52" s="3">
        <v>100</v>
      </c>
      <c r="S52" s="3">
        <v>100</v>
      </c>
      <c r="T52" s="3">
        <v>100</v>
      </c>
    </row>
    <row r="53" spans="1:20" x14ac:dyDescent="0.2">
      <c r="A53" t="str">
        <f>"REG_"&amp;Arcs_Data_Table[[#This Row],[Start]]</f>
        <v>REG_RPRI</v>
      </c>
      <c r="B53" t="s">
        <v>356</v>
      </c>
      <c r="C53" t="str">
        <f>REPLACE(Arcs_Data_Table[[#This Row],[Start]],1,1,"")</f>
        <v>PRI</v>
      </c>
      <c r="D53" t="s">
        <v>136</v>
      </c>
      <c r="E53" s="3">
        <v>1</v>
      </c>
      <c r="F53" s="3">
        <v>0</v>
      </c>
      <c r="G53" s="3">
        <v>4.34</v>
      </c>
      <c r="H53" s="3">
        <v>4.34</v>
      </c>
      <c r="I53" s="3">
        <f>Arcs_Data_Table[[#This Row],[2025 Capacity (bcma)]]</f>
        <v>4.34</v>
      </c>
      <c r="J53" s="3">
        <f>Arcs_Data_Table[[#This Row],[2025 Capacity (bcma)]]</f>
        <v>4.34</v>
      </c>
      <c r="K53" s="3">
        <f>Arcs_Data_Table[[#This Row],[2025 Capacity (bcma)]]</f>
        <v>4.34</v>
      </c>
      <c r="L53" s="3">
        <f>Arcs_Data_Table[[#This Row],[2025 Capacity (bcma)]]</f>
        <v>4.34</v>
      </c>
      <c r="M53" s="3">
        <f>Arcs_Data_Table[[#This Row],[2025 Capacity (bcma)]]</f>
        <v>4.34</v>
      </c>
      <c r="N53" s="3">
        <f>Arcs_Data_Table[[#This Row],[2025 Capacity (bcma)]]</f>
        <v>4.34</v>
      </c>
      <c r="O53" s="3">
        <f>Arcs_Data_Table[[#This Row],[2025 Capacity (bcma)]]</f>
        <v>4.34</v>
      </c>
      <c r="P53" s="3">
        <v>1</v>
      </c>
      <c r="Q53" s="3">
        <v>1</v>
      </c>
      <c r="R53" s="3">
        <v>100</v>
      </c>
      <c r="S53" s="3">
        <v>100</v>
      </c>
      <c r="T53" s="3">
        <v>100</v>
      </c>
    </row>
    <row r="54" spans="1:20" x14ac:dyDescent="0.2">
      <c r="A54" t="str">
        <f>"REG_"&amp;Arcs_Data_Table[[#This Row],[Start]]</f>
        <v>REG_RBGD</v>
      </c>
      <c r="B54" t="s">
        <v>137</v>
      </c>
      <c r="C54" t="str">
        <f>REPLACE(Arcs_Data_Table[[#This Row],[Start]],1,1,"")</f>
        <v>BGD</v>
      </c>
      <c r="D54" t="s">
        <v>136</v>
      </c>
      <c r="E54" s="3">
        <v>1</v>
      </c>
      <c r="F54" s="3">
        <v>0</v>
      </c>
      <c r="G54" s="3">
        <v>10.639999999999999</v>
      </c>
      <c r="H54" s="3">
        <v>10.639999999999999</v>
      </c>
      <c r="I54" s="3">
        <f>Arcs_Data_Table[[#This Row],[2025 Capacity (bcma)]]</f>
        <v>10.639999999999999</v>
      </c>
      <c r="J54" s="3">
        <f>Arcs_Data_Table[[#This Row],[2025 Capacity (bcma)]]</f>
        <v>10.639999999999999</v>
      </c>
      <c r="K54" s="3">
        <f>Arcs_Data_Table[[#This Row],[2025 Capacity (bcma)]]</f>
        <v>10.639999999999999</v>
      </c>
      <c r="L54" s="3">
        <f>Arcs_Data_Table[[#This Row],[2025 Capacity (bcma)]]</f>
        <v>10.639999999999999</v>
      </c>
      <c r="M54" s="3">
        <f>Arcs_Data_Table[[#This Row],[2025 Capacity (bcma)]]</f>
        <v>10.639999999999999</v>
      </c>
      <c r="N54" s="3">
        <f>Arcs_Data_Table[[#This Row],[2025 Capacity (bcma)]]</f>
        <v>10.639999999999999</v>
      </c>
      <c r="O54" s="3">
        <f>Arcs_Data_Table[[#This Row],[2025 Capacity (bcma)]]</f>
        <v>10.639999999999999</v>
      </c>
      <c r="P54" s="3">
        <v>1</v>
      </c>
      <c r="Q54" s="3">
        <v>1</v>
      </c>
      <c r="R54" s="3">
        <v>100</v>
      </c>
      <c r="S54" s="3">
        <v>100</v>
      </c>
      <c r="T54" s="3">
        <v>100</v>
      </c>
    </row>
    <row r="55" spans="1:20" x14ac:dyDescent="0.2">
      <c r="A55" t="str">
        <f>"REG_"&amp;Arcs_Data_Table[[#This Row],[Start]]</f>
        <v>REG_RCHN_E</v>
      </c>
      <c r="B55" t="s">
        <v>138</v>
      </c>
      <c r="C55" t="str">
        <f>REPLACE(Arcs_Data_Table[[#This Row],[Start]],1,1,"")</f>
        <v>CHN_E</v>
      </c>
      <c r="D55" t="s">
        <v>136</v>
      </c>
      <c r="E55" s="3">
        <v>1</v>
      </c>
      <c r="F55" s="3">
        <v>0</v>
      </c>
      <c r="G55" s="3">
        <v>47.599999999999994</v>
      </c>
      <c r="H55" s="3">
        <v>64.399999999999991</v>
      </c>
      <c r="I55" s="3">
        <f>Arcs_Data_Table[[#This Row],[2025 Capacity (bcma)]]</f>
        <v>64.399999999999991</v>
      </c>
      <c r="J55" s="3">
        <f>Arcs_Data_Table[[#This Row],[2025 Capacity (bcma)]]</f>
        <v>64.399999999999991</v>
      </c>
      <c r="K55" s="3">
        <f>Arcs_Data_Table[[#This Row],[2025 Capacity (bcma)]]</f>
        <v>64.399999999999991</v>
      </c>
      <c r="L55" s="3">
        <f>Arcs_Data_Table[[#This Row],[2025 Capacity (bcma)]]</f>
        <v>64.399999999999991</v>
      </c>
      <c r="M55" s="3">
        <f>Arcs_Data_Table[[#This Row],[2025 Capacity (bcma)]]</f>
        <v>64.399999999999991</v>
      </c>
      <c r="N55" s="3">
        <f>Arcs_Data_Table[[#This Row],[2025 Capacity (bcma)]]</f>
        <v>64.399999999999991</v>
      </c>
      <c r="O55" s="3">
        <f>Arcs_Data_Table[[#This Row],[2025 Capacity (bcma)]]</f>
        <v>64.399999999999991</v>
      </c>
      <c r="P55" s="3">
        <v>1</v>
      </c>
      <c r="Q55" s="3">
        <v>1</v>
      </c>
      <c r="R55" s="3">
        <v>100</v>
      </c>
      <c r="S55" s="3">
        <v>100</v>
      </c>
      <c r="T55" s="3">
        <v>100</v>
      </c>
    </row>
    <row r="56" spans="1:20" x14ac:dyDescent="0.2">
      <c r="A56" t="str">
        <f>"REG_"&amp;Arcs_Data_Table[[#This Row],[Start]]</f>
        <v>REG_RCHN_NE</v>
      </c>
      <c r="B56" t="s">
        <v>139</v>
      </c>
      <c r="C56" t="str">
        <f>REPLACE(Arcs_Data_Table[[#This Row],[Start]],1,1,"")</f>
        <v>CHN_NE</v>
      </c>
      <c r="D56" t="s">
        <v>136</v>
      </c>
      <c r="E56" s="3">
        <v>1</v>
      </c>
      <c r="F56" s="3">
        <v>0</v>
      </c>
      <c r="G56" s="3">
        <v>8.3999999999999986</v>
      </c>
      <c r="H56" s="3">
        <v>8.3999999999999986</v>
      </c>
      <c r="I56" s="3">
        <f>Arcs_Data_Table[[#This Row],[2025 Capacity (bcma)]]</f>
        <v>8.3999999999999986</v>
      </c>
      <c r="J56" s="3">
        <f>Arcs_Data_Table[[#This Row],[2025 Capacity (bcma)]]</f>
        <v>8.3999999999999986</v>
      </c>
      <c r="K56" s="3">
        <f>Arcs_Data_Table[[#This Row],[2025 Capacity (bcma)]]</f>
        <v>8.3999999999999986</v>
      </c>
      <c r="L56" s="3">
        <f>Arcs_Data_Table[[#This Row],[2025 Capacity (bcma)]]</f>
        <v>8.3999999999999986</v>
      </c>
      <c r="M56" s="3">
        <f>Arcs_Data_Table[[#This Row],[2025 Capacity (bcma)]]</f>
        <v>8.3999999999999986</v>
      </c>
      <c r="N56" s="3">
        <f>Arcs_Data_Table[[#This Row],[2025 Capacity (bcma)]]</f>
        <v>8.3999999999999986</v>
      </c>
      <c r="O56" s="3">
        <f>Arcs_Data_Table[[#This Row],[2025 Capacity (bcma)]]</f>
        <v>8.3999999999999986</v>
      </c>
      <c r="P56" s="3">
        <v>1</v>
      </c>
      <c r="Q56" s="3">
        <v>1</v>
      </c>
      <c r="R56" s="3">
        <v>100</v>
      </c>
      <c r="S56" s="3">
        <v>100</v>
      </c>
      <c r="T56" s="3">
        <v>100</v>
      </c>
    </row>
    <row r="57" spans="1:20" x14ac:dyDescent="0.2">
      <c r="A57" t="str">
        <f>"REG_"&amp;Arcs_Data_Table[[#This Row],[Start]]</f>
        <v>REG_RCHN_SE</v>
      </c>
      <c r="B57" t="s">
        <v>140</v>
      </c>
      <c r="C57" t="str">
        <f>REPLACE(Arcs_Data_Table[[#This Row],[Start]],1,1,"")</f>
        <v>CHN_SE</v>
      </c>
      <c r="D57" t="s">
        <v>136</v>
      </c>
      <c r="E57" s="3">
        <v>1</v>
      </c>
      <c r="F57" s="3">
        <v>0</v>
      </c>
      <c r="G57" s="3">
        <v>58.8</v>
      </c>
      <c r="H57" s="3">
        <v>66.08</v>
      </c>
      <c r="I57" s="3">
        <f>Arcs_Data_Table[[#This Row],[2025 Capacity (bcma)]]</f>
        <v>66.08</v>
      </c>
      <c r="J57" s="3">
        <f>Arcs_Data_Table[[#This Row],[2025 Capacity (bcma)]]</f>
        <v>66.08</v>
      </c>
      <c r="K57" s="3">
        <f>Arcs_Data_Table[[#This Row],[2025 Capacity (bcma)]]</f>
        <v>66.08</v>
      </c>
      <c r="L57" s="3">
        <f>Arcs_Data_Table[[#This Row],[2025 Capacity (bcma)]]</f>
        <v>66.08</v>
      </c>
      <c r="M57" s="3">
        <f>Arcs_Data_Table[[#This Row],[2025 Capacity (bcma)]]</f>
        <v>66.08</v>
      </c>
      <c r="N57" s="3">
        <f>Arcs_Data_Table[[#This Row],[2025 Capacity (bcma)]]</f>
        <v>66.08</v>
      </c>
      <c r="O57" s="3">
        <f>Arcs_Data_Table[[#This Row],[2025 Capacity (bcma)]]</f>
        <v>66.08</v>
      </c>
      <c r="P57" s="3">
        <v>1</v>
      </c>
      <c r="Q57" s="3">
        <v>1</v>
      </c>
      <c r="R57" s="3">
        <v>100</v>
      </c>
      <c r="S57" s="3">
        <v>100</v>
      </c>
      <c r="T57" s="3">
        <v>100</v>
      </c>
    </row>
    <row r="58" spans="1:20" x14ac:dyDescent="0.2">
      <c r="A58" t="str">
        <f>"REG_"&amp;Arcs_Data_Table[[#This Row],[Start]]</f>
        <v>REG_RCHN_SW</v>
      </c>
      <c r="B58" t="s">
        <v>357</v>
      </c>
      <c r="C58" t="str">
        <f>REPLACE(Arcs_Data_Table[[#This Row],[Start]],1,1,"")</f>
        <v>CHN_SW</v>
      </c>
      <c r="D58" t="s">
        <v>136</v>
      </c>
      <c r="E58" s="3">
        <v>1</v>
      </c>
      <c r="F58" s="3">
        <v>0</v>
      </c>
      <c r="G58" s="3">
        <v>9.2399999999999984</v>
      </c>
      <c r="H58" s="3">
        <v>9.2399999999999984</v>
      </c>
      <c r="I58" s="3">
        <f>Arcs_Data_Table[[#This Row],[2025 Capacity (bcma)]]</f>
        <v>9.2399999999999984</v>
      </c>
      <c r="J58" s="3">
        <f>Arcs_Data_Table[[#This Row],[2025 Capacity (bcma)]]</f>
        <v>9.2399999999999984</v>
      </c>
      <c r="K58" s="3">
        <f>Arcs_Data_Table[[#This Row],[2025 Capacity (bcma)]]</f>
        <v>9.2399999999999984</v>
      </c>
      <c r="L58" s="3">
        <f>Arcs_Data_Table[[#This Row],[2025 Capacity (bcma)]]</f>
        <v>9.2399999999999984</v>
      </c>
      <c r="M58" s="3">
        <f>Arcs_Data_Table[[#This Row],[2025 Capacity (bcma)]]</f>
        <v>9.2399999999999984</v>
      </c>
      <c r="N58" s="3">
        <f>Arcs_Data_Table[[#This Row],[2025 Capacity (bcma)]]</f>
        <v>9.2399999999999984</v>
      </c>
      <c r="O58" s="3">
        <f>Arcs_Data_Table[[#This Row],[2025 Capacity (bcma)]]</f>
        <v>9.2399999999999984</v>
      </c>
      <c r="P58" s="3">
        <v>1</v>
      </c>
      <c r="Q58" s="3">
        <v>1</v>
      </c>
      <c r="R58" s="3">
        <v>100</v>
      </c>
      <c r="S58" s="3">
        <v>100</v>
      </c>
      <c r="T58" s="3">
        <v>100</v>
      </c>
    </row>
    <row r="59" spans="1:20" x14ac:dyDescent="0.2">
      <c r="A59" t="str">
        <f>"REG_"&amp;Arcs_Data_Table[[#This Row],[Start]]</f>
        <v>REG_RIDN</v>
      </c>
      <c r="B59" t="s">
        <v>143</v>
      </c>
      <c r="C59" t="str">
        <f>REPLACE(Arcs_Data_Table[[#This Row],[Start]],1,1,"")</f>
        <v>IDN</v>
      </c>
      <c r="D59" t="s">
        <v>136</v>
      </c>
      <c r="E59" s="3">
        <v>1</v>
      </c>
      <c r="F59" s="3">
        <v>0</v>
      </c>
      <c r="G59" s="3">
        <v>12.739999999999998</v>
      </c>
      <c r="H59" s="3">
        <v>16.38</v>
      </c>
      <c r="I59" s="3">
        <f>Arcs_Data_Table[[#This Row],[2025 Capacity (bcma)]]</f>
        <v>16.38</v>
      </c>
      <c r="J59" s="3">
        <f>Arcs_Data_Table[[#This Row],[2025 Capacity (bcma)]]</f>
        <v>16.38</v>
      </c>
      <c r="K59" s="3">
        <f>Arcs_Data_Table[[#This Row],[2025 Capacity (bcma)]]</f>
        <v>16.38</v>
      </c>
      <c r="L59" s="3">
        <f>Arcs_Data_Table[[#This Row],[2025 Capacity (bcma)]]</f>
        <v>16.38</v>
      </c>
      <c r="M59" s="3">
        <f>Arcs_Data_Table[[#This Row],[2025 Capacity (bcma)]]</f>
        <v>16.38</v>
      </c>
      <c r="N59" s="3">
        <f>Arcs_Data_Table[[#This Row],[2025 Capacity (bcma)]]</f>
        <v>16.38</v>
      </c>
      <c r="O59" s="3">
        <f>Arcs_Data_Table[[#This Row],[2025 Capacity (bcma)]]</f>
        <v>16.38</v>
      </c>
      <c r="P59" s="3">
        <v>1</v>
      </c>
      <c r="Q59" s="3">
        <v>1</v>
      </c>
      <c r="R59" s="3">
        <v>100</v>
      </c>
      <c r="S59" s="3">
        <v>100</v>
      </c>
      <c r="T59" s="3">
        <v>100</v>
      </c>
    </row>
    <row r="60" spans="1:20" x14ac:dyDescent="0.2">
      <c r="A60" t="str">
        <f>"REG_"&amp;Arcs_Data_Table[[#This Row],[Start]]</f>
        <v>REG_RIND_E</v>
      </c>
      <c r="B60" t="s">
        <v>277</v>
      </c>
      <c r="C60" t="str">
        <f>REPLACE(Arcs_Data_Table[[#This Row],[Start]],1,1,"")</f>
        <v>IND_E</v>
      </c>
      <c r="D60" t="s">
        <v>136</v>
      </c>
      <c r="E60" s="3">
        <v>1</v>
      </c>
      <c r="F60" s="3">
        <v>0</v>
      </c>
      <c r="G60" s="3">
        <v>0</v>
      </c>
      <c r="H60" s="3">
        <v>7</v>
      </c>
      <c r="I60" s="3">
        <f>Arcs_Data_Table[[#This Row],[2025 Capacity (bcma)]]</f>
        <v>7</v>
      </c>
      <c r="J60" s="3">
        <f>Arcs_Data_Table[[#This Row],[2025 Capacity (bcma)]]</f>
        <v>7</v>
      </c>
      <c r="K60" s="3">
        <f>Arcs_Data_Table[[#This Row],[2025 Capacity (bcma)]]</f>
        <v>7</v>
      </c>
      <c r="L60" s="3">
        <f>Arcs_Data_Table[[#This Row],[2025 Capacity (bcma)]]</f>
        <v>7</v>
      </c>
      <c r="M60" s="3">
        <f>Arcs_Data_Table[[#This Row],[2025 Capacity (bcma)]]</f>
        <v>7</v>
      </c>
      <c r="N60" s="3">
        <f>Arcs_Data_Table[[#This Row],[2025 Capacity (bcma)]]</f>
        <v>7</v>
      </c>
      <c r="O60" s="3">
        <f>Arcs_Data_Table[[#This Row],[2025 Capacity (bcma)]]</f>
        <v>7</v>
      </c>
      <c r="P60" s="3">
        <v>1</v>
      </c>
      <c r="Q60" s="3">
        <v>1</v>
      </c>
      <c r="R60" s="3">
        <v>100</v>
      </c>
      <c r="S60" s="3">
        <v>100</v>
      </c>
      <c r="T60" s="3">
        <v>100</v>
      </c>
    </row>
    <row r="61" spans="1:20" x14ac:dyDescent="0.2">
      <c r="A61" t="str">
        <f>"REG_"&amp;Arcs_Data_Table[[#This Row],[Start]]</f>
        <v>REG_RIND_S</v>
      </c>
      <c r="B61" t="s">
        <v>141</v>
      </c>
      <c r="C61" t="str">
        <f>REPLACE(Arcs_Data_Table[[#This Row],[Start]],1,1,"")</f>
        <v>IND_S</v>
      </c>
      <c r="D61" t="s">
        <v>136</v>
      </c>
      <c r="E61" s="3">
        <v>1</v>
      </c>
      <c r="F61" s="3">
        <v>0</v>
      </c>
      <c r="G61" s="3">
        <v>14</v>
      </c>
      <c r="H61" s="3">
        <v>14</v>
      </c>
      <c r="I61" s="3">
        <f>Arcs_Data_Table[[#This Row],[2025 Capacity (bcma)]]</f>
        <v>14</v>
      </c>
      <c r="J61" s="3">
        <f>Arcs_Data_Table[[#This Row],[2025 Capacity (bcma)]]</f>
        <v>14</v>
      </c>
      <c r="K61" s="3">
        <f>Arcs_Data_Table[[#This Row],[2025 Capacity (bcma)]]</f>
        <v>14</v>
      </c>
      <c r="L61" s="3">
        <f>Arcs_Data_Table[[#This Row],[2025 Capacity (bcma)]]</f>
        <v>14</v>
      </c>
      <c r="M61" s="3">
        <f>Arcs_Data_Table[[#This Row],[2025 Capacity (bcma)]]</f>
        <v>14</v>
      </c>
      <c r="N61" s="3">
        <f>Arcs_Data_Table[[#This Row],[2025 Capacity (bcma)]]</f>
        <v>14</v>
      </c>
      <c r="O61" s="3">
        <f>Arcs_Data_Table[[#This Row],[2025 Capacity (bcma)]]</f>
        <v>14</v>
      </c>
      <c r="P61" s="3">
        <v>1</v>
      </c>
      <c r="Q61" s="3">
        <v>1</v>
      </c>
      <c r="R61" s="3">
        <v>100</v>
      </c>
      <c r="S61" s="3">
        <v>100</v>
      </c>
      <c r="T61" s="3">
        <v>100</v>
      </c>
    </row>
    <row r="62" spans="1:20" x14ac:dyDescent="0.2">
      <c r="A62" t="str">
        <f>"REG_"&amp;Arcs_Data_Table[[#This Row],[Start]]</f>
        <v>REG_RIND_W</v>
      </c>
      <c r="B62" t="s">
        <v>142</v>
      </c>
      <c r="C62" t="str">
        <f>REPLACE(Arcs_Data_Table[[#This Row],[Start]],1,1,"")</f>
        <v>IND_W</v>
      </c>
      <c r="D62" t="s">
        <v>136</v>
      </c>
      <c r="E62" s="3">
        <v>1</v>
      </c>
      <c r="F62" s="3">
        <v>0</v>
      </c>
      <c r="G62" s="3">
        <v>45.359999999999992</v>
      </c>
      <c r="H62" s="3">
        <v>45.78</v>
      </c>
      <c r="I62" s="3">
        <f>Arcs_Data_Table[[#This Row],[2025 Capacity (bcma)]]</f>
        <v>45.78</v>
      </c>
      <c r="J62" s="3">
        <f>Arcs_Data_Table[[#This Row],[2025 Capacity (bcma)]]</f>
        <v>45.78</v>
      </c>
      <c r="K62" s="3">
        <f>Arcs_Data_Table[[#This Row],[2025 Capacity (bcma)]]</f>
        <v>45.78</v>
      </c>
      <c r="L62" s="3">
        <f>Arcs_Data_Table[[#This Row],[2025 Capacity (bcma)]]</f>
        <v>45.78</v>
      </c>
      <c r="M62" s="3">
        <f>Arcs_Data_Table[[#This Row],[2025 Capacity (bcma)]]</f>
        <v>45.78</v>
      </c>
      <c r="N62" s="3">
        <f>Arcs_Data_Table[[#This Row],[2025 Capacity (bcma)]]</f>
        <v>45.78</v>
      </c>
      <c r="O62" s="3">
        <f>Arcs_Data_Table[[#This Row],[2025 Capacity (bcma)]]</f>
        <v>45.78</v>
      </c>
      <c r="P62" s="3">
        <v>1</v>
      </c>
      <c r="Q62" s="3">
        <v>1</v>
      </c>
      <c r="R62" s="3">
        <v>100</v>
      </c>
      <c r="S62" s="3">
        <v>100</v>
      </c>
      <c r="T62" s="3">
        <v>100</v>
      </c>
    </row>
    <row r="63" spans="1:20" x14ac:dyDescent="0.2">
      <c r="A63" t="str">
        <f>"REG_"&amp;Arcs_Data_Table[[#This Row],[Start]]</f>
        <v>REG_RJPN</v>
      </c>
      <c r="B63" t="s">
        <v>144</v>
      </c>
      <c r="C63" t="str">
        <f>REPLACE(Arcs_Data_Table[[#This Row],[Start]],1,1,"")</f>
        <v>JPN</v>
      </c>
      <c r="D63" t="s">
        <v>136</v>
      </c>
      <c r="E63" s="3">
        <v>1</v>
      </c>
      <c r="F63" s="3">
        <v>0</v>
      </c>
      <c r="G63" s="3">
        <v>309.82</v>
      </c>
      <c r="H63" s="3">
        <v>313.45999999999992</v>
      </c>
      <c r="I63" s="3">
        <f>Arcs_Data_Table[[#This Row],[2025 Capacity (bcma)]]</f>
        <v>313.45999999999992</v>
      </c>
      <c r="J63" s="3">
        <f>Arcs_Data_Table[[#This Row],[2025 Capacity (bcma)]]</f>
        <v>313.45999999999992</v>
      </c>
      <c r="K63" s="3">
        <f>Arcs_Data_Table[[#This Row],[2025 Capacity (bcma)]]</f>
        <v>313.45999999999992</v>
      </c>
      <c r="L63" s="3">
        <f>Arcs_Data_Table[[#This Row],[2025 Capacity (bcma)]]</f>
        <v>313.45999999999992</v>
      </c>
      <c r="M63" s="3">
        <f>Arcs_Data_Table[[#This Row],[2025 Capacity (bcma)]]</f>
        <v>313.45999999999992</v>
      </c>
      <c r="N63" s="3">
        <f>Arcs_Data_Table[[#This Row],[2025 Capacity (bcma)]]</f>
        <v>313.45999999999992</v>
      </c>
      <c r="O63" s="3">
        <f>Arcs_Data_Table[[#This Row],[2025 Capacity (bcma)]]</f>
        <v>313.45999999999992</v>
      </c>
      <c r="P63" s="3">
        <v>1</v>
      </c>
      <c r="Q63" s="3">
        <v>1</v>
      </c>
      <c r="R63" s="3">
        <v>100</v>
      </c>
      <c r="S63" s="3">
        <v>100</v>
      </c>
      <c r="T63" s="3">
        <v>100</v>
      </c>
    </row>
    <row r="64" spans="1:20" x14ac:dyDescent="0.2">
      <c r="A64" t="str">
        <f>"REG_"&amp;Arcs_Data_Table[[#This Row],[Start]]</f>
        <v>REG_RKOR</v>
      </c>
      <c r="B64" t="s">
        <v>145</v>
      </c>
      <c r="C64" t="str">
        <f>REPLACE(Arcs_Data_Table[[#This Row],[Start]],1,1,"")</f>
        <v>KOR</v>
      </c>
      <c r="D64" t="s">
        <v>136</v>
      </c>
      <c r="E64" s="3">
        <v>1</v>
      </c>
      <c r="F64" s="3">
        <v>0</v>
      </c>
      <c r="G64" s="3">
        <v>148.39999999999998</v>
      </c>
      <c r="H64" s="3">
        <v>213.5</v>
      </c>
      <c r="I64" s="3">
        <f>Arcs_Data_Table[[#This Row],[2025 Capacity (bcma)]]</f>
        <v>213.5</v>
      </c>
      <c r="J64" s="3">
        <f>Arcs_Data_Table[[#This Row],[2025 Capacity (bcma)]]</f>
        <v>213.5</v>
      </c>
      <c r="K64" s="3">
        <f>Arcs_Data_Table[[#This Row],[2025 Capacity (bcma)]]</f>
        <v>213.5</v>
      </c>
      <c r="L64" s="3">
        <f>Arcs_Data_Table[[#This Row],[2025 Capacity (bcma)]]</f>
        <v>213.5</v>
      </c>
      <c r="M64" s="3">
        <f>Arcs_Data_Table[[#This Row],[2025 Capacity (bcma)]]</f>
        <v>213.5</v>
      </c>
      <c r="N64" s="3">
        <f>Arcs_Data_Table[[#This Row],[2025 Capacity (bcma)]]</f>
        <v>213.5</v>
      </c>
      <c r="O64" s="3">
        <f>Arcs_Data_Table[[#This Row],[2025 Capacity (bcma)]]</f>
        <v>213.5</v>
      </c>
      <c r="P64" s="3">
        <v>1</v>
      </c>
      <c r="Q64" s="3">
        <v>1</v>
      </c>
      <c r="R64" s="3">
        <v>100</v>
      </c>
      <c r="S64" s="3">
        <v>100</v>
      </c>
      <c r="T64" s="3">
        <v>100</v>
      </c>
    </row>
    <row r="65" spans="1:20" x14ac:dyDescent="0.2">
      <c r="A65" t="str">
        <f>"REG_"&amp;Arcs_Data_Table[[#This Row],[Start]]</f>
        <v>REG_RMYS</v>
      </c>
      <c r="B65" t="s">
        <v>146</v>
      </c>
      <c r="C65" t="str">
        <f>REPLACE(Arcs_Data_Table[[#This Row],[Start]],1,1,"")</f>
        <v>MYS</v>
      </c>
      <c r="D65" t="s">
        <v>136</v>
      </c>
      <c r="E65" s="3">
        <v>1</v>
      </c>
      <c r="F65" s="3">
        <v>0</v>
      </c>
      <c r="G65" s="3">
        <v>10.219999999999999</v>
      </c>
      <c r="H65" s="3">
        <v>10.219999999999999</v>
      </c>
      <c r="I65" s="3">
        <f>Arcs_Data_Table[[#This Row],[2025 Capacity (bcma)]]</f>
        <v>10.219999999999999</v>
      </c>
      <c r="J65" s="3">
        <f>Arcs_Data_Table[[#This Row],[2025 Capacity (bcma)]]</f>
        <v>10.219999999999999</v>
      </c>
      <c r="K65" s="3">
        <f>Arcs_Data_Table[[#This Row],[2025 Capacity (bcma)]]</f>
        <v>10.219999999999999</v>
      </c>
      <c r="L65" s="3">
        <f>Arcs_Data_Table[[#This Row],[2025 Capacity (bcma)]]</f>
        <v>10.219999999999999</v>
      </c>
      <c r="M65" s="3">
        <f>Arcs_Data_Table[[#This Row],[2025 Capacity (bcma)]]</f>
        <v>10.219999999999999</v>
      </c>
      <c r="N65" s="3">
        <f>Arcs_Data_Table[[#This Row],[2025 Capacity (bcma)]]</f>
        <v>10.219999999999999</v>
      </c>
      <c r="O65" s="3">
        <f>Arcs_Data_Table[[#This Row],[2025 Capacity (bcma)]]</f>
        <v>10.219999999999999</v>
      </c>
      <c r="P65" s="3">
        <v>1</v>
      </c>
      <c r="Q65" s="3">
        <v>1</v>
      </c>
      <c r="R65" s="3">
        <v>100</v>
      </c>
      <c r="S65" s="3">
        <v>100</v>
      </c>
      <c r="T65" s="3">
        <v>100</v>
      </c>
    </row>
    <row r="66" spans="1:20" x14ac:dyDescent="0.2">
      <c r="A66" t="str">
        <f>"REG_"&amp;Arcs_Data_Table[[#This Row],[Start]]</f>
        <v>REG_RPAK</v>
      </c>
      <c r="B66" t="s">
        <v>147</v>
      </c>
      <c r="C66" t="str">
        <f>REPLACE(Arcs_Data_Table[[#This Row],[Start]],1,1,"")</f>
        <v>PAK</v>
      </c>
      <c r="D66" t="s">
        <v>136</v>
      </c>
      <c r="E66" s="3">
        <v>1</v>
      </c>
      <c r="F66" s="3">
        <v>0</v>
      </c>
      <c r="G66" s="3">
        <v>13.72</v>
      </c>
      <c r="H66" s="3">
        <v>13.72</v>
      </c>
      <c r="I66" s="3">
        <f>Arcs_Data_Table[[#This Row],[2025 Capacity (bcma)]]</f>
        <v>13.72</v>
      </c>
      <c r="J66" s="3">
        <f>Arcs_Data_Table[[#This Row],[2025 Capacity (bcma)]]</f>
        <v>13.72</v>
      </c>
      <c r="K66" s="3">
        <f>Arcs_Data_Table[[#This Row],[2025 Capacity (bcma)]]</f>
        <v>13.72</v>
      </c>
      <c r="L66" s="3">
        <f>Arcs_Data_Table[[#This Row],[2025 Capacity (bcma)]]</f>
        <v>13.72</v>
      </c>
      <c r="M66" s="3">
        <f>Arcs_Data_Table[[#This Row],[2025 Capacity (bcma)]]</f>
        <v>13.72</v>
      </c>
      <c r="N66" s="3">
        <f>Arcs_Data_Table[[#This Row],[2025 Capacity (bcma)]]</f>
        <v>13.72</v>
      </c>
      <c r="O66" s="3">
        <f>Arcs_Data_Table[[#This Row],[2025 Capacity (bcma)]]</f>
        <v>13.72</v>
      </c>
      <c r="P66" s="3">
        <v>1</v>
      </c>
      <c r="Q66" s="3">
        <v>1</v>
      </c>
      <c r="R66" s="3">
        <v>100</v>
      </c>
      <c r="S66" s="3">
        <v>100</v>
      </c>
      <c r="T66" s="3">
        <v>100</v>
      </c>
    </row>
    <row r="67" spans="1:20" x14ac:dyDescent="0.2">
      <c r="A67" t="str">
        <f>"REG_"&amp;Arcs_Data_Table[[#This Row],[Start]]</f>
        <v>REG_RPHL</v>
      </c>
      <c r="B67" t="s">
        <v>148</v>
      </c>
      <c r="C67" t="str">
        <f>REPLACE(Arcs_Data_Table[[#This Row],[Start]],1,1,"")</f>
        <v>PHL</v>
      </c>
      <c r="D67" t="s">
        <v>136</v>
      </c>
      <c r="E67" s="3">
        <v>1</v>
      </c>
      <c r="F67" s="3">
        <v>0</v>
      </c>
      <c r="G67" s="3">
        <v>0</v>
      </c>
      <c r="H67" s="3">
        <v>0</v>
      </c>
      <c r="I67" s="3">
        <f>Arcs_Data_Table[[#This Row],[2025 Capacity (bcma)]]</f>
        <v>0</v>
      </c>
      <c r="J67" s="3">
        <f>Arcs_Data_Table[[#This Row],[2025 Capacity (bcma)]]</f>
        <v>0</v>
      </c>
      <c r="K67" s="3">
        <f>Arcs_Data_Table[[#This Row],[2025 Capacity (bcma)]]</f>
        <v>0</v>
      </c>
      <c r="L67" s="3">
        <f>Arcs_Data_Table[[#This Row],[2025 Capacity (bcma)]]</f>
        <v>0</v>
      </c>
      <c r="M67" s="3">
        <f>Arcs_Data_Table[[#This Row],[2025 Capacity (bcma)]]</f>
        <v>0</v>
      </c>
      <c r="N67" s="3">
        <f>Arcs_Data_Table[[#This Row],[2025 Capacity (bcma)]]</f>
        <v>0</v>
      </c>
      <c r="O67" s="3">
        <f>Arcs_Data_Table[[#This Row],[2025 Capacity (bcma)]]</f>
        <v>0</v>
      </c>
      <c r="P67" s="3">
        <v>1</v>
      </c>
      <c r="Q67" s="3">
        <v>1</v>
      </c>
      <c r="R67" s="3">
        <v>100</v>
      </c>
      <c r="S67" s="3">
        <v>100</v>
      </c>
      <c r="T67" s="3">
        <v>100</v>
      </c>
    </row>
    <row r="68" spans="1:20" x14ac:dyDescent="0.2">
      <c r="A68" t="str">
        <f>"REG_"&amp;Arcs_Data_Table[[#This Row],[Start]]</f>
        <v>REG_RSGP</v>
      </c>
      <c r="B68" t="s">
        <v>150</v>
      </c>
      <c r="C68" t="str">
        <f>REPLACE(Arcs_Data_Table[[#This Row],[Start]],1,1,"")</f>
        <v>SGP</v>
      </c>
      <c r="D68" t="s">
        <v>136</v>
      </c>
      <c r="E68" s="3">
        <v>1</v>
      </c>
      <c r="F68" s="3">
        <v>0</v>
      </c>
      <c r="G68" s="3">
        <v>15.399999999999999</v>
      </c>
      <c r="H68" s="3">
        <v>12.6</v>
      </c>
      <c r="I68" s="3">
        <f>Arcs_Data_Table[[#This Row],[2025 Capacity (bcma)]]</f>
        <v>12.6</v>
      </c>
      <c r="J68" s="3">
        <f>Arcs_Data_Table[[#This Row],[2025 Capacity (bcma)]]</f>
        <v>12.6</v>
      </c>
      <c r="K68" s="3">
        <f>Arcs_Data_Table[[#This Row],[2025 Capacity (bcma)]]</f>
        <v>12.6</v>
      </c>
      <c r="L68" s="3">
        <f>Arcs_Data_Table[[#This Row],[2025 Capacity (bcma)]]</f>
        <v>12.6</v>
      </c>
      <c r="M68" s="3">
        <f>Arcs_Data_Table[[#This Row],[2025 Capacity (bcma)]]</f>
        <v>12.6</v>
      </c>
      <c r="N68" s="3">
        <f>Arcs_Data_Table[[#This Row],[2025 Capacity (bcma)]]</f>
        <v>12.6</v>
      </c>
      <c r="O68" s="3">
        <f>Arcs_Data_Table[[#This Row],[2025 Capacity (bcma)]]</f>
        <v>12.6</v>
      </c>
      <c r="P68" s="3">
        <v>1</v>
      </c>
      <c r="Q68" s="3">
        <v>1</v>
      </c>
      <c r="R68" s="3">
        <v>100</v>
      </c>
      <c r="S68" s="3">
        <v>100</v>
      </c>
      <c r="T68" s="3">
        <v>100</v>
      </c>
    </row>
    <row r="69" spans="1:20" x14ac:dyDescent="0.2">
      <c r="A69" t="str">
        <f>"REG_"&amp;Arcs_Data_Table[[#This Row],[Start]]</f>
        <v>REG_RTHA</v>
      </c>
      <c r="B69" t="s">
        <v>151</v>
      </c>
      <c r="C69" t="str">
        <f>REPLACE(Arcs_Data_Table[[#This Row],[Start]],1,1,"")</f>
        <v>THA</v>
      </c>
      <c r="D69" t="s">
        <v>136</v>
      </c>
      <c r="E69" s="3">
        <v>1</v>
      </c>
      <c r="F69" s="3">
        <v>0</v>
      </c>
      <c r="G69" s="3">
        <v>16.099999999999998</v>
      </c>
      <c r="H69" s="3">
        <v>26.599999999999998</v>
      </c>
      <c r="I69" s="3">
        <f>Arcs_Data_Table[[#This Row],[2025 Capacity (bcma)]]</f>
        <v>26.599999999999998</v>
      </c>
      <c r="J69" s="3">
        <f>Arcs_Data_Table[[#This Row],[2025 Capacity (bcma)]]</f>
        <v>26.599999999999998</v>
      </c>
      <c r="K69" s="3">
        <f>Arcs_Data_Table[[#This Row],[2025 Capacity (bcma)]]</f>
        <v>26.599999999999998</v>
      </c>
      <c r="L69" s="3">
        <f>Arcs_Data_Table[[#This Row],[2025 Capacity (bcma)]]</f>
        <v>26.599999999999998</v>
      </c>
      <c r="M69" s="3">
        <f>Arcs_Data_Table[[#This Row],[2025 Capacity (bcma)]]</f>
        <v>26.599999999999998</v>
      </c>
      <c r="N69" s="3">
        <f>Arcs_Data_Table[[#This Row],[2025 Capacity (bcma)]]</f>
        <v>26.599999999999998</v>
      </c>
      <c r="O69" s="3">
        <f>Arcs_Data_Table[[#This Row],[2025 Capacity (bcma)]]</f>
        <v>26.599999999999998</v>
      </c>
      <c r="P69" s="3">
        <v>1</v>
      </c>
      <c r="Q69" s="3">
        <v>1</v>
      </c>
      <c r="R69" s="3">
        <v>100</v>
      </c>
      <c r="S69" s="3">
        <v>100</v>
      </c>
      <c r="T69" s="3">
        <v>100</v>
      </c>
    </row>
    <row r="70" spans="1:20" x14ac:dyDescent="0.2">
      <c r="A70" t="str">
        <f>"REG_"&amp;Arcs_Data_Table[[#This Row],[Start]]</f>
        <v>REG_RTWN</v>
      </c>
      <c r="B70" t="s">
        <v>152</v>
      </c>
      <c r="C70" t="str">
        <f>REPLACE(Arcs_Data_Table[[#This Row],[Start]],1,1,"")</f>
        <v>TWN</v>
      </c>
      <c r="D70" t="s">
        <v>136</v>
      </c>
      <c r="E70" s="3">
        <v>1</v>
      </c>
      <c r="F70" s="3">
        <v>0</v>
      </c>
      <c r="G70" s="3">
        <v>24</v>
      </c>
      <c r="H70" s="3">
        <v>24</v>
      </c>
      <c r="I70" s="3">
        <f>Arcs_Data_Table[[#This Row],[2025 Capacity (bcma)]]</f>
        <v>24</v>
      </c>
      <c r="J70" s="3">
        <f>Arcs_Data_Table[[#This Row],[2025 Capacity (bcma)]]</f>
        <v>24</v>
      </c>
      <c r="K70" s="3">
        <f>Arcs_Data_Table[[#This Row],[2025 Capacity (bcma)]]</f>
        <v>24</v>
      </c>
      <c r="L70" s="3">
        <f>Arcs_Data_Table[[#This Row],[2025 Capacity (bcma)]]</f>
        <v>24</v>
      </c>
      <c r="M70" s="3">
        <f>Arcs_Data_Table[[#This Row],[2025 Capacity (bcma)]]</f>
        <v>24</v>
      </c>
      <c r="N70" s="3">
        <f>Arcs_Data_Table[[#This Row],[2025 Capacity (bcma)]]</f>
        <v>24</v>
      </c>
      <c r="O70" s="3">
        <f>Arcs_Data_Table[[#This Row],[2025 Capacity (bcma)]]</f>
        <v>24</v>
      </c>
      <c r="P70" s="3">
        <v>1</v>
      </c>
      <c r="Q70" s="3">
        <v>1</v>
      </c>
      <c r="R70" s="3">
        <v>100</v>
      </c>
      <c r="S70" s="3">
        <v>100</v>
      </c>
      <c r="T70" s="3">
        <v>100</v>
      </c>
    </row>
    <row r="71" spans="1:20" x14ac:dyDescent="0.2">
      <c r="A71" t="str">
        <f>"REG_"&amp;Arcs_Data_Table[[#This Row],[Start]]</f>
        <v>REG_RVNM</v>
      </c>
      <c r="B71" t="s">
        <v>154</v>
      </c>
      <c r="C71" t="str">
        <f>REPLACE(Arcs_Data_Table[[#This Row],[Start]],1,1,"")</f>
        <v>VNM</v>
      </c>
      <c r="D71" t="s">
        <v>136</v>
      </c>
      <c r="E71" s="3">
        <v>1</v>
      </c>
      <c r="F71" s="3">
        <v>0</v>
      </c>
      <c r="G71" s="3">
        <v>0</v>
      </c>
      <c r="H71" s="3">
        <v>0</v>
      </c>
      <c r="I71" s="3">
        <f>Arcs_Data_Table[[#This Row],[2025 Capacity (bcma)]]</f>
        <v>0</v>
      </c>
      <c r="J71" s="3">
        <f>Arcs_Data_Table[[#This Row],[2025 Capacity (bcma)]]</f>
        <v>0</v>
      </c>
      <c r="K71" s="3">
        <f>Arcs_Data_Table[[#This Row],[2025 Capacity (bcma)]]</f>
        <v>0</v>
      </c>
      <c r="L71" s="3">
        <f>Arcs_Data_Table[[#This Row],[2025 Capacity (bcma)]]</f>
        <v>0</v>
      </c>
      <c r="M71" s="3">
        <f>Arcs_Data_Table[[#This Row],[2025 Capacity (bcma)]]</f>
        <v>0</v>
      </c>
      <c r="N71" s="3">
        <f>Arcs_Data_Table[[#This Row],[2025 Capacity (bcma)]]</f>
        <v>0</v>
      </c>
      <c r="O71" s="3">
        <f>Arcs_Data_Table[[#This Row],[2025 Capacity (bcma)]]</f>
        <v>0</v>
      </c>
      <c r="P71" s="3">
        <v>1</v>
      </c>
      <c r="Q71" s="3">
        <v>1</v>
      </c>
      <c r="R71" s="3">
        <v>100</v>
      </c>
      <c r="S71" s="3">
        <v>100</v>
      </c>
      <c r="T71" s="3">
        <v>100</v>
      </c>
    </row>
    <row r="72" spans="1:20" x14ac:dyDescent="0.2">
      <c r="A72" t="str">
        <f>"REG_"&amp;Arcs_Data_Table[[#This Row],[Start]]</f>
        <v>REG_RBEL</v>
      </c>
      <c r="B72" t="s">
        <v>156</v>
      </c>
      <c r="C72" t="str">
        <f>REPLACE(Arcs_Data_Table[[#This Row],[Start]],1,1,"")</f>
        <v>BEL</v>
      </c>
      <c r="D72" t="s">
        <v>136</v>
      </c>
      <c r="E72" s="3">
        <v>1</v>
      </c>
      <c r="F72" s="3">
        <v>0</v>
      </c>
      <c r="G72" s="3">
        <v>9.2399999999999984</v>
      </c>
      <c r="H72" s="3">
        <v>9.2399999999999984</v>
      </c>
      <c r="I72" s="3">
        <f>Arcs_Data_Table[[#This Row],[2025 Capacity (bcma)]]</f>
        <v>9.2399999999999984</v>
      </c>
      <c r="J72" s="3">
        <f>Arcs_Data_Table[[#This Row],[2025 Capacity (bcma)]]</f>
        <v>9.2399999999999984</v>
      </c>
      <c r="K72" s="3">
        <f>Arcs_Data_Table[[#This Row],[2025 Capacity (bcma)]]</f>
        <v>9.2399999999999984</v>
      </c>
      <c r="L72" s="3">
        <f>Arcs_Data_Table[[#This Row],[2025 Capacity (bcma)]]</f>
        <v>9.2399999999999984</v>
      </c>
      <c r="M72" s="3">
        <f>Arcs_Data_Table[[#This Row],[2025 Capacity (bcma)]]</f>
        <v>9.2399999999999984</v>
      </c>
      <c r="N72" s="3">
        <f>Arcs_Data_Table[[#This Row],[2025 Capacity (bcma)]]</f>
        <v>9.2399999999999984</v>
      </c>
      <c r="O72" s="3">
        <f>Arcs_Data_Table[[#This Row],[2025 Capacity (bcma)]]</f>
        <v>9.2399999999999984</v>
      </c>
      <c r="P72" s="3">
        <v>1</v>
      </c>
      <c r="Q72" s="3">
        <v>1</v>
      </c>
      <c r="R72" s="3">
        <v>100</v>
      </c>
      <c r="S72" s="3">
        <v>100</v>
      </c>
      <c r="T72" s="3">
        <v>100</v>
      </c>
    </row>
    <row r="73" spans="1:20" x14ac:dyDescent="0.2">
      <c r="A73" t="str">
        <f>"REG_"&amp;Arcs_Data_Table[[#This Row],[Start]]</f>
        <v>REG_RDEU_W</v>
      </c>
      <c r="B73" t="s">
        <v>367</v>
      </c>
      <c r="C73" t="str">
        <f>REPLACE(Arcs_Data_Table[[#This Row],[Start]],1,1,"")</f>
        <v>DEU_W</v>
      </c>
      <c r="D73" t="s">
        <v>136</v>
      </c>
      <c r="E73" s="3">
        <v>1</v>
      </c>
      <c r="F73" s="3">
        <v>0</v>
      </c>
      <c r="G73" s="3">
        <v>0</v>
      </c>
      <c r="H73" s="3">
        <v>13.299999999999999</v>
      </c>
      <c r="I73" s="3">
        <f>Arcs_Data_Table[[#This Row],[2025 Capacity (bcma)]]</f>
        <v>13.299999999999999</v>
      </c>
      <c r="J73" s="3">
        <f>Arcs_Data_Table[[#This Row],[2025 Capacity (bcma)]]</f>
        <v>13.299999999999999</v>
      </c>
      <c r="K73" s="3">
        <f>Arcs_Data_Table[[#This Row],[2025 Capacity (bcma)]]</f>
        <v>13.299999999999999</v>
      </c>
      <c r="L73" s="3">
        <f>Arcs_Data_Table[[#This Row],[2025 Capacity (bcma)]]</f>
        <v>13.299999999999999</v>
      </c>
      <c r="M73" s="3">
        <f>Arcs_Data_Table[[#This Row],[2025 Capacity (bcma)]]</f>
        <v>13.299999999999999</v>
      </c>
      <c r="N73" s="3">
        <f>Arcs_Data_Table[[#This Row],[2025 Capacity (bcma)]]</f>
        <v>13.299999999999999</v>
      </c>
      <c r="O73" s="3">
        <f>Arcs_Data_Table[[#This Row],[2025 Capacity (bcma)]]</f>
        <v>13.299999999999999</v>
      </c>
      <c r="P73" s="3">
        <v>1</v>
      </c>
      <c r="Q73" s="3">
        <v>1</v>
      </c>
      <c r="R73" s="3">
        <v>100</v>
      </c>
      <c r="S73" s="3">
        <v>100</v>
      </c>
      <c r="T73" s="3">
        <v>100</v>
      </c>
    </row>
    <row r="74" spans="1:20" x14ac:dyDescent="0.2">
      <c r="A74" t="str">
        <f>"REG_"&amp;Arcs_Data_Table[[#This Row],[Start]]</f>
        <v>REG_RDEU_E</v>
      </c>
      <c r="B74" t="s">
        <v>368</v>
      </c>
      <c r="C74" t="str">
        <f>REPLACE(Arcs_Data_Table[[#This Row],[Start]],1,1,"")</f>
        <v>DEU_E</v>
      </c>
      <c r="D74" t="s">
        <v>136</v>
      </c>
      <c r="E74" s="3">
        <v>1</v>
      </c>
      <c r="F74" s="3">
        <v>0</v>
      </c>
      <c r="G74" s="3">
        <v>0</v>
      </c>
      <c r="H74" s="3">
        <v>5.3199999999999994</v>
      </c>
      <c r="I74" s="3">
        <f>Arcs_Data_Table[[#This Row],[2025 Capacity (bcma)]]</f>
        <v>5.3199999999999994</v>
      </c>
      <c r="J74" s="3">
        <f>Arcs_Data_Table[[#This Row],[2025 Capacity (bcma)]]</f>
        <v>5.3199999999999994</v>
      </c>
      <c r="K74" s="3">
        <f>Arcs_Data_Table[[#This Row],[2025 Capacity (bcma)]]</f>
        <v>5.3199999999999994</v>
      </c>
      <c r="L74" s="3">
        <f>Arcs_Data_Table[[#This Row],[2025 Capacity (bcma)]]</f>
        <v>5.3199999999999994</v>
      </c>
      <c r="M74" s="3">
        <f>Arcs_Data_Table[[#This Row],[2025 Capacity (bcma)]]</f>
        <v>5.3199999999999994</v>
      </c>
      <c r="N74" s="3">
        <f>Arcs_Data_Table[[#This Row],[2025 Capacity (bcma)]]</f>
        <v>5.3199999999999994</v>
      </c>
      <c r="O74" s="3">
        <f>Arcs_Data_Table[[#This Row],[2025 Capacity (bcma)]]</f>
        <v>5.3199999999999994</v>
      </c>
      <c r="P74" s="3">
        <v>1</v>
      </c>
      <c r="Q74" s="3">
        <v>1</v>
      </c>
      <c r="R74" s="3">
        <v>100</v>
      </c>
      <c r="S74" s="3">
        <v>100</v>
      </c>
      <c r="T74" s="3">
        <v>100</v>
      </c>
    </row>
    <row r="75" spans="1:20" x14ac:dyDescent="0.2">
      <c r="A75" t="str">
        <f>"REG_"&amp;Arcs_Data_Table[[#This Row],[Start]]</f>
        <v>REG_RESP_A</v>
      </c>
      <c r="B75" t="s">
        <v>158</v>
      </c>
      <c r="C75" t="str">
        <f>"ESP"</f>
        <v>ESP</v>
      </c>
      <c r="D75" t="s">
        <v>136</v>
      </c>
      <c r="E75" s="3">
        <v>1</v>
      </c>
      <c r="F75" s="3">
        <v>0</v>
      </c>
      <c r="G75" s="3">
        <v>0</v>
      </c>
      <c r="H75" s="3">
        <v>0</v>
      </c>
      <c r="I75" s="3">
        <f>Arcs_Data_Table[[#This Row],[2025 Capacity (bcma)]]</f>
        <v>0</v>
      </c>
      <c r="J75" s="3">
        <f>Arcs_Data_Table[[#This Row],[2025 Capacity (bcma)]]</f>
        <v>0</v>
      </c>
      <c r="K75" s="3">
        <f>Arcs_Data_Table[[#This Row],[2025 Capacity (bcma)]]</f>
        <v>0</v>
      </c>
      <c r="L75" s="3">
        <f>Arcs_Data_Table[[#This Row],[2025 Capacity (bcma)]]</f>
        <v>0</v>
      </c>
      <c r="M75" s="3">
        <f>Arcs_Data_Table[[#This Row],[2025 Capacity (bcma)]]</f>
        <v>0</v>
      </c>
      <c r="N75" s="3">
        <f>Arcs_Data_Table[[#This Row],[2025 Capacity (bcma)]]</f>
        <v>0</v>
      </c>
      <c r="O75" s="3">
        <f>Arcs_Data_Table[[#This Row],[2025 Capacity (bcma)]]</f>
        <v>0</v>
      </c>
      <c r="P75" s="3">
        <v>1</v>
      </c>
      <c r="Q75" s="3">
        <v>1</v>
      </c>
      <c r="R75" s="3">
        <v>100</v>
      </c>
      <c r="S75" s="3">
        <v>100</v>
      </c>
      <c r="T75" s="3">
        <v>100</v>
      </c>
    </row>
    <row r="76" spans="1:20" x14ac:dyDescent="0.2">
      <c r="A76" t="str">
        <f>"REG_"&amp;Arcs_Data_Table[[#This Row],[Start]]</f>
        <v>REG_RESP_M</v>
      </c>
      <c r="B76" t="s">
        <v>159</v>
      </c>
      <c r="C76" t="str">
        <f>"ESP"</f>
        <v>ESP</v>
      </c>
      <c r="D76" t="s">
        <v>136</v>
      </c>
      <c r="E76" s="3">
        <v>1</v>
      </c>
      <c r="F76" s="3">
        <v>0</v>
      </c>
      <c r="G76" s="3">
        <v>26.599999999999998</v>
      </c>
      <c r="H76" s="3">
        <v>26.599999999999998</v>
      </c>
      <c r="I76" s="3">
        <f>Arcs_Data_Table[[#This Row],[2025 Capacity (bcma)]]</f>
        <v>26.599999999999998</v>
      </c>
      <c r="J76" s="3">
        <f>Arcs_Data_Table[[#This Row],[2025 Capacity (bcma)]]</f>
        <v>26.599999999999998</v>
      </c>
      <c r="K76" s="3">
        <f>Arcs_Data_Table[[#This Row],[2025 Capacity (bcma)]]</f>
        <v>26.599999999999998</v>
      </c>
      <c r="L76" s="3">
        <f>Arcs_Data_Table[[#This Row],[2025 Capacity (bcma)]]</f>
        <v>26.599999999999998</v>
      </c>
      <c r="M76" s="3">
        <f>Arcs_Data_Table[[#This Row],[2025 Capacity (bcma)]]</f>
        <v>26.599999999999998</v>
      </c>
      <c r="N76" s="3">
        <f>Arcs_Data_Table[[#This Row],[2025 Capacity (bcma)]]</f>
        <v>26.599999999999998</v>
      </c>
      <c r="O76" s="3">
        <f>Arcs_Data_Table[[#This Row],[2025 Capacity (bcma)]]</f>
        <v>26.599999999999998</v>
      </c>
      <c r="P76" s="3">
        <v>1</v>
      </c>
      <c r="Q76" s="3">
        <v>1</v>
      </c>
      <c r="R76" s="3">
        <v>100</v>
      </c>
      <c r="S76" s="3">
        <v>100</v>
      </c>
      <c r="T76" s="3">
        <v>100</v>
      </c>
    </row>
    <row r="77" spans="1:20" x14ac:dyDescent="0.2">
      <c r="A77" t="str">
        <f>"REG_"&amp;Arcs_Data_Table[[#This Row],[Start]]</f>
        <v>REG_RESP_S</v>
      </c>
      <c r="B77" t="s">
        <v>160</v>
      </c>
      <c r="C77" t="str">
        <f>"ESP"</f>
        <v>ESP</v>
      </c>
      <c r="D77" t="s">
        <v>136</v>
      </c>
      <c r="E77" s="3">
        <v>1</v>
      </c>
      <c r="F77" s="3">
        <v>0</v>
      </c>
      <c r="G77" s="3">
        <v>24.359999999999996</v>
      </c>
      <c r="H77" s="3">
        <v>24.359999999999996</v>
      </c>
      <c r="I77" s="3">
        <f>Arcs_Data_Table[[#This Row],[2025 Capacity (bcma)]]</f>
        <v>24.359999999999996</v>
      </c>
      <c r="J77" s="3">
        <f>Arcs_Data_Table[[#This Row],[2025 Capacity (bcma)]]</f>
        <v>24.359999999999996</v>
      </c>
      <c r="K77" s="3">
        <f>Arcs_Data_Table[[#This Row],[2025 Capacity (bcma)]]</f>
        <v>24.359999999999996</v>
      </c>
      <c r="L77" s="3">
        <f>Arcs_Data_Table[[#This Row],[2025 Capacity (bcma)]]</f>
        <v>24.359999999999996</v>
      </c>
      <c r="M77" s="3">
        <f>Arcs_Data_Table[[#This Row],[2025 Capacity (bcma)]]</f>
        <v>24.359999999999996</v>
      </c>
      <c r="N77" s="3">
        <f>Arcs_Data_Table[[#This Row],[2025 Capacity (bcma)]]</f>
        <v>24.359999999999996</v>
      </c>
      <c r="O77" s="3">
        <f>Arcs_Data_Table[[#This Row],[2025 Capacity (bcma)]]</f>
        <v>24.359999999999996</v>
      </c>
      <c r="P77" s="3">
        <v>1</v>
      </c>
      <c r="Q77" s="3">
        <v>1</v>
      </c>
      <c r="R77" s="3">
        <v>100</v>
      </c>
      <c r="S77" s="3">
        <v>100</v>
      </c>
      <c r="T77" s="3">
        <v>100</v>
      </c>
    </row>
    <row r="78" spans="1:20" x14ac:dyDescent="0.2">
      <c r="A78" t="str">
        <f>"REG_"&amp;Arcs_Data_Table[[#This Row],[Start]]</f>
        <v>REG_REST</v>
      </c>
      <c r="B78" t="s">
        <v>161</v>
      </c>
      <c r="C78" t="str">
        <f>REPLACE(Arcs_Data_Table[[#This Row],[Start]],1,1,"")</f>
        <v>EST</v>
      </c>
      <c r="D78" t="s">
        <v>136</v>
      </c>
      <c r="E78" s="3">
        <v>1</v>
      </c>
      <c r="F78" s="3">
        <v>0</v>
      </c>
      <c r="G78" s="3">
        <v>0</v>
      </c>
      <c r="H78" s="3">
        <v>0</v>
      </c>
      <c r="I78" s="3">
        <f>Arcs_Data_Table[[#This Row],[2025 Capacity (bcma)]]</f>
        <v>0</v>
      </c>
      <c r="J78" s="3">
        <f>Arcs_Data_Table[[#This Row],[2025 Capacity (bcma)]]</f>
        <v>0</v>
      </c>
      <c r="K78" s="3">
        <f>Arcs_Data_Table[[#This Row],[2025 Capacity (bcma)]]</f>
        <v>0</v>
      </c>
      <c r="L78" s="3">
        <f>Arcs_Data_Table[[#This Row],[2025 Capacity (bcma)]]</f>
        <v>0</v>
      </c>
      <c r="M78" s="3">
        <f>Arcs_Data_Table[[#This Row],[2025 Capacity (bcma)]]</f>
        <v>0</v>
      </c>
      <c r="N78" s="3">
        <f>Arcs_Data_Table[[#This Row],[2025 Capacity (bcma)]]</f>
        <v>0</v>
      </c>
      <c r="O78" s="3">
        <f>Arcs_Data_Table[[#This Row],[2025 Capacity (bcma)]]</f>
        <v>0</v>
      </c>
      <c r="P78" s="3">
        <v>1</v>
      </c>
      <c r="Q78" s="3">
        <v>1</v>
      </c>
      <c r="R78" s="3">
        <v>100</v>
      </c>
      <c r="S78" s="3">
        <v>100</v>
      </c>
      <c r="T78" s="3">
        <v>100</v>
      </c>
    </row>
    <row r="79" spans="1:20" x14ac:dyDescent="0.2">
      <c r="A79" t="str">
        <f>"REG_"&amp;Arcs_Data_Table[[#This Row],[Start]]</f>
        <v>REG_RFIN</v>
      </c>
      <c r="B79" t="s">
        <v>162</v>
      </c>
      <c r="C79" t="str">
        <f>REPLACE(Arcs_Data_Table[[#This Row],[Start]],1,1,"")</f>
        <v>FIN</v>
      </c>
      <c r="D79" t="s">
        <v>136</v>
      </c>
      <c r="E79" s="3">
        <v>1</v>
      </c>
      <c r="F79" s="3">
        <v>0</v>
      </c>
      <c r="G79" s="3">
        <v>0.7</v>
      </c>
      <c r="H79" s="3">
        <v>7.6999999999999993</v>
      </c>
      <c r="I79" s="3">
        <f>Arcs_Data_Table[[#This Row],[2025 Capacity (bcma)]]</f>
        <v>7.6999999999999993</v>
      </c>
      <c r="J79" s="3">
        <f>Arcs_Data_Table[[#This Row],[2025 Capacity (bcma)]]</f>
        <v>7.6999999999999993</v>
      </c>
      <c r="K79" s="3">
        <f>Arcs_Data_Table[[#This Row],[2025 Capacity (bcma)]]</f>
        <v>7.6999999999999993</v>
      </c>
      <c r="L79" s="3">
        <f>Arcs_Data_Table[[#This Row],[2025 Capacity (bcma)]]</f>
        <v>7.6999999999999993</v>
      </c>
      <c r="M79" s="3">
        <f>Arcs_Data_Table[[#This Row],[2025 Capacity (bcma)]]</f>
        <v>7.6999999999999993</v>
      </c>
      <c r="N79" s="3">
        <f>Arcs_Data_Table[[#This Row],[2025 Capacity (bcma)]]</f>
        <v>7.6999999999999993</v>
      </c>
      <c r="O79" s="3">
        <f>Arcs_Data_Table[[#This Row],[2025 Capacity (bcma)]]</f>
        <v>7.6999999999999993</v>
      </c>
      <c r="P79" s="3">
        <v>1</v>
      </c>
      <c r="Q79" s="3">
        <v>1</v>
      </c>
      <c r="R79" s="3">
        <v>100</v>
      </c>
      <c r="S79" s="3">
        <v>100</v>
      </c>
      <c r="T79" s="3">
        <v>100</v>
      </c>
    </row>
    <row r="80" spans="1:20" x14ac:dyDescent="0.2">
      <c r="A80" t="str">
        <f>"REG_"&amp;Arcs_Data_Table[[#This Row],[Start]]</f>
        <v>REG_RFRA_A</v>
      </c>
      <c r="B80" t="s">
        <v>164</v>
      </c>
      <c r="C80" t="str">
        <f>"FRA"</f>
        <v>FRA</v>
      </c>
      <c r="D80" t="s">
        <v>136</v>
      </c>
      <c r="E80" s="3">
        <v>1</v>
      </c>
      <c r="F80" s="3">
        <v>0</v>
      </c>
      <c r="G80" s="3">
        <v>24.64</v>
      </c>
      <c r="H80" s="3">
        <v>24.64</v>
      </c>
      <c r="I80" s="3">
        <f>Arcs_Data_Table[[#This Row],[2025 Capacity (bcma)]]</f>
        <v>24.64</v>
      </c>
      <c r="J80" s="3">
        <f>Arcs_Data_Table[[#This Row],[2025 Capacity (bcma)]]</f>
        <v>24.64</v>
      </c>
      <c r="K80" s="3">
        <f>Arcs_Data_Table[[#This Row],[2025 Capacity (bcma)]]</f>
        <v>24.64</v>
      </c>
      <c r="L80" s="3">
        <f>Arcs_Data_Table[[#This Row],[2025 Capacity (bcma)]]</f>
        <v>24.64</v>
      </c>
      <c r="M80" s="3">
        <f>Arcs_Data_Table[[#This Row],[2025 Capacity (bcma)]]</f>
        <v>24.64</v>
      </c>
      <c r="N80" s="3">
        <f>Arcs_Data_Table[[#This Row],[2025 Capacity (bcma)]]</f>
        <v>24.64</v>
      </c>
      <c r="O80" s="3">
        <f>Arcs_Data_Table[[#This Row],[2025 Capacity (bcma)]]</f>
        <v>24.64</v>
      </c>
      <c r="P80" s="3">
        <v>1</v>
      </c>
      <c r="Q80" s="3">
        <v>1</v>
      </c>
      <c r="R80" s="3">
        <v>100</v>
      </c>
      <c r="S80" s="3">
        <v>100</v>
      </c>
      <c r="T80" s="3">
        <v>100</v>
      </c>
    </row>
    <row r="81" spans="1:20" x14ac:dyDescent="0.2">
      <c r="A81" t="str">
        <f>"REG_"&amp;Arcs_Data_Table[[#This Row],[Start]]</f>
        <v>REG_RFRA_M</v>
      </c>
      <c r="B81" t="s">
        <v>163</v>
      </c>
      <c r="C81" t="str">
        <f>"FRA"</f>
        <v>FRA</v>
      </c>
      <c r="D81" t="s">
        <v>136</v>
      </c>
      <c r="E81" s="3">
        <v>1</v>
      </c>
      <c r="F81" s="3">
        <v>0</v>
      </c>
      <c r="G81" s="3">
        <v>12.6</v>
      </c>
      <c r="H81" s="3">
        <v>12.879999999999999</v>
      </c>
      <c r="I81" s="3">
        <f>Arcs_Data_Table[[#This Row],[2025 Capacity (bcma)]]</f>
        <v>12.879999999999999</v>
      </c>
      <c r="J81" s="3">
        <f>Arcs_Data_Table[[#This Row],[2025 Capacity (bcma)]]</f>
        <v>12.879999999999999</v>
      </c>
      <c r="K81" s="3">
        <f>Arcs_Data_Table[[#This Row],[2025 Capacity (bcma)]]</f>
        <v>12.879999999999999</v>
      </c>
      <c r="L81" s="3">
        <f>Arcs_Data_Table[[#This Row],[2025 Capacity (bcma)]]</f>
        <v>12.879999999999999</v>
      </c>
      <c r="M81" s="3">
        <f>Arcs_Data_Table[[#This Row],[2025 Capacity (bcma)]]</f>
        <v>12.879999999999999</v>
      </c>
      <c r="N81" s="3">
        <f>Arcs_Data_Table[[#This Row],[2025 Capacity (bcma)]]</f>
        <v>12.879999999999999</v>
      </c>
      <c r="O81" s="3">
        <f>Arcs_Data_Table[[#This Row],[2025 Capacity (bcma)]]</f>
        <v>12.879999999999999</v>
      </c>
      <c r="P81" s="3">
        <v>1</v>
      </c>
      <c r="Q81" s="3">
        <v>1</v>
      </c>
      <c r="R81" s="3">
        <v>100</v>
      </c>
      <c r="S81" s="3">
        <v>100</v>
      </c>
      <c r="T81" s="3">
        <v>100</v>
      </c>
    </row>
    <row r="82" spans="1:20" x14ac:dyDescent="0.2">
      <c r="A82" t="str">
        <f>"REG_"&amp;Arcs_Data_Table[[#This Row],[Start]]</f>
        <v>REG_RGBR</v>
      </c>
      <c r="B82" t="s">
        <v>165</v>
      </c>
      <c r="C82" t="str">
        <f>REPLACE(Arcs_Data_Table[[#This Row],[Start]],1,1,"")</f>
        <v>GBR</v>
      </c>
      <c r="D82" t="s">
        <v>136</v>
      </c>
      <c r="E82" s="3">
        <v>1</v>
      </c>
      <c r="F82" s="3">
        <v>0</v>
      </c>
      <c r="G82" s="3">
        <v>49.419999999999995</v>
      </c>
      <c r="H82" s="3">
        <v>49.419999999999995</v>
      </c>
      <c r="I82" s="3">
        <f>Arcs_Data_Table[[#This Row],[2025 Capacity (bcma)]]</f>
        <v>49.419999999999995</v>
      </c>
      <c r="J82" s="3">
        <f>Arcs_Data_Table[[#This Row],[2025 Capacity (bcma)]]</f>
        <v>49.419999999999995</v>
      </c>
      <c r="K82" s="3">
        <f>Arcs_Data_Table[[#This Row],[2025 Capacity (bcma)]]</f>
        <v>49.419999999999995</v>
      </c>
      <c r="L82" s="3">
        <f>Arcs_Data_Table[[#This Row],[2025 Capacity (bcma)]]</f>
        <v>49.419999999999995</v>
      </c>
      <c r="M82" s="3">
        <f>Arcs_Data_Table[[#This Row],[2025 Capacity (bcma)]]</f>
        <v>49.419999999999995</v>
      </c>
      <c r="N82" s="3">
        <f>Arcs_Data_Table[[#This Row],[2025 Capacity (bcma)]]</f>
        <v>49.419999999999995</v>
      </c>
      <c r="O82" s="3">
        <f>Arcs_Data_Table[[#This Row],[2025 Capacity (bcma)]]</f>
        <v>49.419999999999995</v>
      </c>
      <c r="P82" s="3">
        <v>1</v>
      </c>
      <c r="Q82" s="3">
        <v>1</v>
      </c>
      <c r="R82" s="3">
        <v>100</v>
      </c>
      <c r="S82" s="3">
        <v>100</v>
      </c>
      <c r="T82" s="3">
        <v>100</v>
      </c>
    </row>
    <row r="83" spans="1:20" x14ac:dyDescent="0.2">
      <c r="A83" t="str">
        <f>"REG_"&amp;Arcs_Data_Table[[#This Row],[Start]]</f>
        <v>REG_RGRC</v>
      </c>
      <c r="B83" t="s">
        <v>166</v>
      </c>
      <c r="C83" t="str">
        <f>REPLACE(Arcs_Data_Table[[#This Row],[Start]],1,1,"")</f>
        <v>GRC</v>
      </c>
      <c r="D83" t="s">
        <v>136</v>
      </c>
      <c r="E83" s="3">
        <v>1</v>
      </c>
      <c r="F83" s="3">
        <v>0</v>
      </c>
      <c r="G83" s="3">
        <v>7.1399999999999988</v>
      </c>
      <c r="H83" s="3">
        <v>7.1399999999999988</v>
      </c>
      <c r="I83" s="3">
        <f>Arcs_Data_Table[[#This Row],[2025 Capacity (bcma)]]</f>
        <v>7.1399999999999988</v>
      </c>
      <c r="J83" s="3">
        <f>Arcs_Data_Table[[#This Row],[2025 Capacity (bcma)]]</f>
        <v>7.1399999999999988</v>
      </c>
      <c r="K83" s="3">
        <f>Arcs_Data_Table[[#This Row],[2025 Capacity (bcma)]]</f>
        <v>7.1399999999999988</v>
      </c>
      <c r="L83" s="3">
        <f>Arcs_Data_Table[[#This Row],[2025 Capacity (bcma)]]</f>
        <v>7.1399999999999988</v>
      </c>
      <c r="M83" s="3">
        <f>Arcs_Data_Table[[#This Row],[2025 Capacity (bcma)]]</f>
        <v>7.1399999999999988</v>
      </c>
      <c r="N83" s="3">
        <f>Arcs_Data_Table[[#This Row],[2025 Capacity (bcma)]]</f>
        <v>7.1399999999999988</v>
      </c>
      <c r="O83" s="3">
        <f>Arcs_Data_Table[[#This Row],[2025 Capacity (bcma)]]</f>
        <v>7.1399999999999988</v>
      </c>
      <c r="P83" s="3">
        <v>1</v>
      </c>
      <c r="Q83" s="3">
        <v>1</v>
      </c>
      <c r="R83" s="3">
        <v>100</v>
      </c>
      <c r="S83" s="3">
        <v>100</v>
      </c>
      <c r="T83" s="3">
        <v>100</v>
      </c>
    </row>
    <row r="84" spans="1:20" x14ac:dyDescent="0.2">
      <c r="A84" t="str">
        <f>"REG_"&amp;Arcs_Data_Table[[#This Row],[Start]]</f>
        <v>REG_RHRV</v>
      </c>
      <c r="B84" t="s">
        <v>167</v>
      </c>
      <c r="C84" t="str">
        <f>REPLACE(Arcs_Data_Table[[#This Row],[Start]],1,1,"")</f>
        <v>HRV</v>
      </c>
      <c r="D84" t="s">
        <v>136</v>
      </c>
      <c r="E84" s="3">
        <v>1</v>
      </c>
      <c r="F84" s="3">
        <v>0</v>
      </c>
      <c r="G84" s="3">
        <v>2.6599999999999997</v>
      </c>
      <c r="H84" s="3">
        <v>2.94</v>
      </c>
      <c r="I84" s="3">
        <f>Arcs_Data_Table[[#This Row],[2025 Capacity (bcma)]]</f>
        <v>2.94</v>
      </c>
      <c r="J84" s="3">
        <f>Arcs_Data_Table[[#This Row],[2025 Capacity (bcma)]]</f>
        <v>2.94</v>
      </c>
      <c r="K84" s="3">
        <f>Arcs_Data_Table[[#This Row],[2025 Capacity (bcma)]]</f>
        <v>2.94</v>
      </c>
      <c r="L84" s="3">
        <f>Arcs_Data_Table[[#This Row],[2025 Capacity (bcma)]]</f>
        <v>2.94</v>
      </c>
      <c r="M84" s="3">
        <f>Arcs_Data_Table[[#This Row],[2025 Capacity (bcma)]]</f>
        <v>2.94</v>
      </c>
      <c r="N84" s="3">
        <f>Arcs_Data_Table[[#This Row],[2025 Capacity (bcma)]]</f>
        <v>2.94</v>
      </c>
      <c r="O84" s="3">
        <f>Arcs_Data_Table[[#This Row],[2025 Capacity (bcma)]]</f>
        <v>2.94</v>
      </c>
      <c r="P84" s="3">
        <v>1</v>
      </c>
      <c r="Q84" s="3">
        <v>1</v>
      </c>
      <c r="R84" s="3">
        <v>100</v>
      </c>
      <c r="S84" s="3">
        <v>100</v>
      </c>
      <c r="T84" s="3">
        <v>100</v>
      </c>
    </row>
    <row r="85" spans="1:20" x14ac:dyDescent="0.2">
      <c r="A85" t="str">
        <f>"REG_"&amp;Arcs_Data_Table[[#This Row],[Start]]</f>
        <v>REG_RIRL</v>
      </c>
      <c r="B85" t="s">
        <v>168</v>
      </c>
      <c r="C85" t="str">
        <f>REPLACE(Arcs_Data_Table[[#This Row],[Start]],1,1,"")</f>
        <v>IRL</v>
      </c>
      <c r="D85" t="s">
        <v>136</v>
      </c>
      <c r="E85" s="3">
        <v>1</v>
      </c>
      <c r="F85" s="3">
        <v>0</v>
      </c>
      <c r="G85" s="3">
        <v>0</v>
      </c>
      <c r="H85" s="3">
        <v>0</v>
      </c>
      <c r="I85" s="3">
        <f>Arcs_Data_Table[[#This Row],[2025 Capacity (bcma)]]</f>
        <v>0</v>
      </c>
      <c r="J85" s="3">
        <f>Arcs_Data_Table[[#This Row],[2025 Capacity (bcma)]]</f>
        <v>0</v>
      </c>
      <c r="K85" s="3">
        <f>Arcs_Data_Table[[#This Row],[2025 Capacity (bcma)]]</f>
        <v>0</v>
      </c>
      <c r="L85" s="3">
        <f>Arcs_Data_Table[[#This Row],[2025 Capacity (bcma)]]</f>
        <v>0</v>
      </c>
      <c r="M85" s="3">
        <f>Arcs_Data_Table[[#This Row],[2025 Capacity (bcma)]]</f>
        <v>0</v>
      </c>
      <c r="N85" s="3">
        <f>Arcs_Data_Table[[#This Row],[2025 Capacity (bcma)]]</f>
        <v>0</v>
      </c>
      <c r="O85" s="3">
        <f>Arcs_Data_Table[[#This Row],[2025 Capacity (bcma)]]</f>
        <v>0</v>
      </c>
      <c r="P85" s="3">
        <v>1</v>
      </c>
      <c r="Q85" s="3">
        <v>1</v>
      </c>
      <c r="R85" s="3">
        <v>100</v>
      </c>
      <c r="S85" s="3">
        <v>100</v>
      </c>
      <c r="T85" s="3">
        <v>100</v>
      </c>
    </row>
    <row r="86" spans="1:20" x14ac:dyDescent="0.2">
      <c r="A86" t="str">
        <f>"REG_"&amp;Arcs_Data_Table[[#This Row],[Start]]</f>
        <v>REG_RITA</v>
      </c>
      <c r="B86" t="s">
        <v>169</v>
      </c>
      <c r="C86" t="str">
        <f>REPLACE(Arcs_Data_Table[[#This Row],[Start]],1,1,"")</f>
        <v>ITA</v>
      </c>
      <c r="D86" t="s">
        <v>136</v>
      </c>
      <c r="E86" s="3">
        <v>1</v>
      </c>
      <c r="F86" s="3">
        <v>0</v>
      </c>
      <c r="G86" s="3">
        <v>15.259999999999996</v>
      </c>
      <c r="H86" s="3">
        <v>23.099999999999998</v>
      </c>
      <c r="I86" s="3">
        <f>Arcs_Data_Table[[#This Row],[2025 Capacity (bcma)]]</f>
        <v>23.099999999999998</v>
      </c>
      <c r="J86" s="3">
        <f>Arcs_Data_Table[[#This Row],[2025 Capacity (bcma)]]</f>
        <v>23.099999999999998</v>
      </c>
      <c r="K86" s="3">
        <f>Arcs_Data_Table[[#This Row],[2025 Capacity (bcma)]]</f>
        <v>23.099999999999998</v>
      </c>
      <c r="L86" s="3">
        <f>Arcs_Data_Table[[#This Row],[2025 Capacity (bcma)]]</f>
        <v>23.099999999999998</v>
      </c>
      <c r="M86" s="3">
        <f>Arcs_Data_Table[[#This Row],[2025 Capacity (bcma)]]</f>
        <v>23.099999999999998</v>
      </c>
      <c r="N86" s="3">
        <f>Arcs_Data_Table[[#This Row],[2025 Capacity (bcma)]]</f>
        <v>23.099999999999998</v>
      </c>
      <c r="O86" s="3">
        <f>Arcs_Data_Table[[#This Row],[2025 Capacity (bcma)]]</f>
        <v>23.099999999999998</v>
      </c>
      <c r="P86" s="3">
        <v>1</v>
      </c>
      <c r="Q86" s="3">
        <v>1</v>
      </c>
      <c r="R86" s="3">
        <v>100</v>
      </c>
      <c r="S86" s="3">
        <v>100</v>
      </c>
      <c r="T86" s="3">
        <v>100</v>
      </c>
    </row>
    <row r="87" spans="1:20" x14ac:dyDescent="0.2">
      <c r="A87" t="str">
        <f>"REG_"&amp;Arcs_Data_Table[[#This Row],[Start]]</f>
        <v>REG_RLVA</v>
      </c>
      <c r="B87" t="s">
        <v>366</v>
      </c>
      <c r="C87" t="str">
        <f>REPLACE(Arcs_Data_Table[[#This Row],[Start]],1,1,"")</f>
        <v>LVA</v>
      </c>
      <c r="D87" t="s">
        <v>136</v>
      </c>
      <c r="E87" s="3">
        <v>1</v>
      </c>
      <c r="F87" s="3">
        <v>0</v>
      </c>
      <c r="G87" s="3">
        <v>0</v>
      </c>
      <c r="H87" s="3">
        <v>0</v>
      </c>
      <c r="I87" s="3">
        <f>Arcs_Data_Table[[#This Row],[2025 Capacity (bcma)]]</f>
        <v>0</v>
      </c>
      <c r="J87" s="3">
        <f>Arcs_Data_Table[[#This Row],[2025 Capacity (bcma)]]</f>
        <v>0</v>
      </c>
      <c r="K87" s="3">
        <f>Arcs_Data_Table[[#This Row],[2025 Capacity (bcma)]]</f>
        <v>0</v>
      </c>
      <c r="L87" s="3">
        <f>Arcs_Data_Table[[#This Row],[2025 Capacity (bcma)]]</f>
        <v>0</v>
      </c>
      <c r="M87" s="3">
        <f>Arcs_Data_Table[[#This Row],[2025 Capacity (bcma)]]</f>
        <v>0</v>
      </c>
      <c r="N87" s="3">
        <f>Arcs_Data_Table[[#This Row],[2025 Capacity (bcma)]]</f>
        <v>0</v>
      </c>
      <c r="O87" s="3">
        <f>Arcs_Data_Table[[#This Row],[2025 Capacity (bcma)]]</f>
        <v>0</v>
      </c>
      <c r="P87" s="3">
        <v>1</v>
      </c>
      <c r="Q87" s="3">
        <v>1</v>
      </c>
      <c r="R87" s="3">
        <v>100</v>
      </c>
      <c r="S87" s="3">
        <v>100</v>
      </c>
      <c r="T87" s="3">
        <v>100</v>
      </c>
    </row>
    <row r="88" spans="1:20" x14ac:dyDescent="0.2">
      <c r="A88" t="str">
        <f>"REG_"&amp;Arcs_Data_Table[[#This Row],[Start]]</f>
        <v>REG_RLTU</v>
      </c>
      <c r="B88" t="s">
        <v>170</v>
      </c>
      <c r="C88" t="str">
        <f>REPLACE(Arcs_Data_Table[[#This Row],[Start]],1,1,"")</f>
        <v>LTU</v>
      </c>
      <c r="D88" t="s">
        <v>136</v>
      </c>
      <c r="E88" s="3">
        <v>1</v>
      </c>
      <c r="F88" s="3">
        <v>0</v>
      </c>
      <c r="G88" s="3">
        <v>4.0599999999999996</v>
      </c>
      <c r="H88" s="3">
        <v>4.0599999999999996</v>
      </c>
      <c r="I88" s="3">
        <f>Arcs_Data_Table[[#This Row],[2025 Capacity (bcma)]]</f>
        <v>4.0599999999999996</v>
      </c>
      <c r="J88" s="3">
        <f>Arcs_Data_Table[[#This Row],[2025 Capacity (bcma)]]</f>
        <v>4.0599999999999996</v>
      </c>
      <c r="K88" s="3">
        <f>Arcs_Data_Table[[#This Row],[2025 Capacity (bcma)]]</f>
        <v>4.0599999999999996</v>
      </c>
      <c r="L88" s="3">
        <f>Arcs_Data_Table[[#This Row],[2025 Capacity (bcma)]]</f>
        <v>4.0599999999999996</v>
      </c>
      <c r="M88" s="3">
        <f>Arcs_Data_Table[[#This Row],[2025 Capacity (bcma)]]</f>
        <v>4.0599999999999996</v>
      </c>
      <c r="N88" s="3">
        <f>Arcs_Data_Table[[#This Row],[2025 Capacity (bcma)]]</f>
        <v>4.0599999999999996</v>
      </c>
      <c r="O88" s="3">
        <f>Arcs_Data_Table[[#This Row],[2025 Capacity (bcma)]]</f>
        <v>4.0599999999999996</v>
      </c>
      <c r="P88" s="3">
        <v>1</v>
      </c>
      <c r="Q88" s="3">
        <v>1</v>
      </c>
      <c r="R88" s="3">
        <v>100</v>
      </c>
      <c r="S88" s="3">
        <v>100</v>
      </c>
      <c r="T88" s="3">
        <v>100</v>
      </c>
    </row>
    <row r="89" spans="1:20" x14ac:dyDescent="0.2">
      <c r="A89" t="str">
        <f>"REG_"&amp;Arcs_Data_Table[[#This Row],[Start]]</f>
        <v>REG_RMLT</v>
      </c>
      <c r="B89" t="s">
        <v>358</v>
      </c>
      <c r="C89" t="str">
        <f>REPLACE(Arcs_Data_Table[[#This Row],[Start]],1,1,"")</f>
        <v>MLT</v>
      </c>
      <c r="D89" t="s">
        <v>136</v>
      </c>
      <c r="E89" s="3">
        <v>1</v>
      </c>
      <c r="F89" s="3">
        <v>0</v>
      </c>
      <c r="G89" s="3">
        <v>0.7</v>
      </c>
      <c r="H89" s="3">
        <v>0.7</v>
      </c>
      <c r="I89" s="3">
        <f>Arcs_Data_Table[[#This Row],[2025 Capacity (bcma)]]</f>
        <v>0.7</v>
      </c>
      <c r="J89" s="3">
        <f>Arcs_Data_Table[[#This Row],[2025 Capacity (bcma)]]</f>
        <v>0.7</v>
      </c>
      <c r="K89" s="3">
        <f>Arcs_Data_Table[[#This Row],[2025 Capacity (bcma)]]</f>
        <v>0.7</v>
      </c>
      <c r="L89" s="3">
        <f>Arcs_Data_Table[[#This Row],[2025 Capacity (bcma)]]</f>
        <v>0.7</v>
      </c>
      <c r="M89" s="3">
        <f>Arcs_Data_Table[[#This Row],[2025 Capacity (bcma)]]</f>
        <v>0.7</v>
      </c>
      <c r="N89" s="3">
        <f>Arcs_Data_Table[[#This Row],[2025 Capacity (bcma)]]</f>
        <v>0.7</v>
      </c>
      <c r="O89" s="3">
        <f>Arcs_Data_Table[[#This Row],[2025 Capacity (bcma)]]</f>
        <v>0.7</v>
      </c>
      <c r="P89" s="3">
        <v>1</v>
      </c>
      <c r="Q89" s="3">
        <v>1</v>
      </c>
      <c r="R89" s="3">
        <v>100</v>
      </c>
      <c r="S89" s="3">
        <v>100</v>
      </c>
      <c r="T89" s="3">
        <v>100</v>
      </c>
    </row>
    <row r="90" spans="1:20" x14ac:dyDescent="0.2">
      <c r="A90" t="str">
        <f>"REG_"&amp;Arcs_Data_Table[[#This Row],[Start]]</f>
        <v>REG_RNLD</v>
      </c>
      <c r="B90" t="s">
        <v>171</v>
      </c>
      <c r="C90" t="str">
        <f>REPLACE(Arcs_Data_Table[[#This Row],[Start]],1,1,"")</f>
        <v>NLD</v>
      </c>
      <c r="D90" t="s">
        <v>136</v>
      </c>
      <c r="E90" s="3">
        <v>1</v>
      </c>
      <c r="F90" s="3">
        <v>0</v>
      </c>
      <c r="G90" s="3">
        <v>12.32</v>
      </c>
      <c r="H90" s="3">
        <v>20.580000000000002</v>
      </c>
      <c r="I90" s="3">
        <f>Arcs_Data_Table[[#This Row],[2025 Capacity (bcma)]]</f>
        <v>20.580000000000002</v>
      </c>
      <c r="J90" s="3">
        <f>Arcs_Data_Table[[#This Row],[2025 Capacity (bcma)]]</f>
        <v>20.580000000000002</v>
      </c>
      <c r="K90" s="3">
        <f>Arcs_Data_Table[[#This Row],[2025 Capacity (bcma)]]</f>
        <v>20.580000000000002</v>
      </c>
      <c r="L90" s="3">
        <f>Arcs_Data_Table[[#This Row],[2025 Capacity (bcma)]]</f>
        <v>20.580000000000002</v>
      </c>
      <c r="M90" s="3">
        <f>Arcs_Data_Table[[#This Row],[2025 Capacity (bcma)]]</f>
        <v>20.580000000000002</v>
      </c>
      <c r="N90" s="3">
        <f>Arcs_Data_Table[[#This Row],[2025 Capacity (bcma)]]</f>
        <v>20.580000000000002</v>
      </c>
      <c r="O90" s="3">
        <f>Arcs_Data_Table[[#This Row],[2025 Capacity (bcma)]]</f>
        <v>20.580000000000002</v>
      </c>
      <c r="P90" s="3">
        <v>1</v>
      </c>
      <c r="Q90" s="3">
        <v>1</v>
      </c>
      <c r="R90" s="3">
        <v>100</v>
      </c>
      <c r="S90" s="3">
        <v>100</v>
      </c>
      <c r="T90" s="3">
        <v>100</v>
      </c>
    </row>
    <row r="91" spans="1:20" x14ac:dyDescent="0.2">
      <c r="A91" t="str">
        <f>"REG_"&amp;Arcs_Data_Table[[#This Row],[Start]]</f>
        <v>REG_RNOR</v>
      </c>
      <c r="B91" t="s">
        <v>359</v>
      </c>
      <c r="C91" t="str">
        <f>REPLACE(Arcs_Data_Table[[#This Row],[Start]],1,1,"")</f>
        <v>NOR</v>
      </c>
      <c r="D91" t="s">
        <v>136</v>
      </c>
      <c r="E91" s="3">
        <v>1</v>
      </c>
      <c r="F91" s="3">
        <v>0</v>
      </c>
      <c r="G91" s="3">
        <v>0.7</v>
      </c>
      <c r="H91" s="3">
        <v>0.7</v>
      </c>
      <c r="I91" s="3">
        <f>Arcs_Data_Table[[#This Row],[2025 Capacity (bcma)]]</f>
        <v>0.7</v>
      </c>
      <c r="J91" s="3">
        <f>Arcs_Data_Table[[#This Row],[2025 Capacity (bcma)]]</f>
        <v>0.7</v>
      </c>
      <c r="K91" s="3">
        <f>Arcs_Data_Table[[#This Row],[2025 Capacity (bcma)]]</f>
        <v>0.7</v>
      </c>
      <c r="L91" s="3">
        <f>Arcs_Data_Table[[#This Row],[2025 Capacity (bcma)]]</f>
        <v>0.7</v>
      </c>
      <c r="M91" s="3">
        <f>Arcs_Data_Table[[#This Row],[2025 Capacity (bcma)]]</f>
        <v>0.7</v>
      </c>
      <c r="N91" s="3">
        <f>Arcs_Data_Table[[#This Row],[2025 Capacity (bcma)]]</f>
        <v>0.7</v>
      </c>
      <c r="O91" s="3">
        <f>Arcs_Data_Table[[#This Row],[2025 Capacity (bcma)]]</f>
        <v>0.7</v>
      </c>
      <c r="P91" s="3">
        <v>1</v>
      </c>
      <c r="Q91" s="3">
        <v>1</v>
      </c>
      <c r="R91" s="3">
        <v>100</v>
      </c>
      <c r="S91" s="3">
        <v>100</v>
      </c>
      <c r="T91" s="3">
        <v>100</v>
      </c>
    </row>
    <row r="92" spans="1:20" x14ac:dyDescent="0.2">
      <c r="A92" t="str">
        <f>"REG_"&amp;Arcs_Data_Table[[#This Row],[Start]]</f>
        <v>REG_RPOL</v>
      </c>
      <c r="B92" t="s">
        <v>172</v>
      </c>
      <c r="C92" t="str">
        <f>REPLACE(Arcs_Data_Table[[#This Row],[Start]],1,1,"")</f>
        <v>POL</v>
      </c>
      <c r="D92" t="s">
        <v>136</v>
      </c>
      <c r="E92" s="3">
        <v>1</v>
      </c>
      <c r="F92" s="3">
        <v>0</v>
      </c>
      <c r="G92" s="3">
        <v>5.18</v>
      </c>
      <c r="H92" s="3">
        <v>6.4399999999999995</v>
      </c>
      <c r="I92" s="3">
        <f>Arcs_Data_Table[[#This Row],[2025 Capacity (bcma)]]</f>
        <v>6.4399999999999995</v>
      </c>
      <c r="J92" s="3">
        <f>Arcs_Data_Table[[#This Row],[2025 Capacity (bcma)]]</f>
        <v>6.4399999999999995</v>
      </c>
      <c r="K92" s="3">
        <f>Arcs_Data_Table[[#This Row],[2025 Capacity (bcma)]]</f>
        <v>6.4399999999999995</v>
      </c>
      <c r="L92" s="3">
        <f>Arcs_Data_Table[[#This Row],[2025 Capacity (bcma)]]</f>
        <v>6.4399999999999995</v>
      </c>
      <c r="M92" s="3">
        <f>Arcs_Data_Table[[#This Row],[2025 Capacity (bcma)]]</f>
        <v>6.4399999999999995</v>
      </c>
      <c r="N92" s="3">
        <f>Arcs_Data_Table[[#This Row],[2025 Capacity (bcma)]]</f>
        <v>6.4399999999999995</v>
      </c>
      <c r="O92" s="3">
        <f>Arcs_Data_Table[[#This Row],[2025 Capacity (bcma)]]</f>
        <v>6.4399999999999995</v>
      </c>
      <c r="P92" s="3">
        <v>1</v>
      </c>
      <c r="Q92" s="3">
        <v>1</v>
      </c>
      <c r="R92" s="3">
        <v>100</v>
      </c>
      <c r="S92" s="3">
        <v>100</v>
      </c>
      <c r="T92" s="3">
        <v>100</v>
      </c>
    </row>
    <row r="93" spans="1:20" x14ac:dyDescent="0.2">
      <c r="A93" t="str">
        <f>"REG_"&amp;Arcs_Data_Table[[#This Row],[Start]]</f>
        <v>REG_RPRT</v>
      </c>
      <c r="B93" t="s">
        <v>173</v>
      </c>
      <c r="C93" t="str">
        <f>REPLACE(Arcs_Data_Table[[#This Row],[Start]],1,1,"")</f>
        <v>PRT</v>
      </c>
      <c r="D93" t="s">
        <v>136</v>
      </c>
      <c r="E93" s="3">
        <v>1</v>
      </c>
      <c r="F93" s="3">
        <v>0</v>
      </c>
      <c r="G93" s="3">
        <v>7.839999999999999</v>
      </c>
      <c r="H93" s="3">
        <v>7.839999999999999</v>
      </c>
      <c r="I93" s="3">
        <f>Arcs_Data_Table[[#This Row],[2025 Capacity (bcma)]]</f>
        <v>7.839999999999999</v>
      </c>
      <c r="J93" s="3">
        <f>Arcs_Data_Table[[#This Row],[2025 Capacity (bcma)]]</f>
        <v>7.839999999999999</v>
      </c>
      <c r="K93" s="3">
        <f>Arcs_Data_Table[[#This Row],[2025 Capacity (bcma)]]</f>
        <v>7.839999999999999</v>
      </c>
      <c r="L93" s="3">
        <f>Arcs_Data_Table[[#This Row],[2025 Capacity (bcma)]]</f>
        <v>7.839999999999999</v>
      </c>
      <c r="M93" s="3">
        <f>Arcs_Data_Table[[#This Row],[2025 Capacity (bcma)]]</f>
        <v>7.839999999999999</v>
      </c>
      <c r="N93" s="3">
        <f>Arcs_Data_Table[[#This Row],[2025 Capacity (bcma)]]</f>
        <v>7.839999999999999</v>
      </c>
      <c r="O93" s="3">
        <f>Arcs_Data_Table[[#This Row],[2025 Capacity (bcma)]]</f>
        <v>7.839999999999999</v>
      </c>
      <c r="P93" s="3">
        <v>1</v>
      </c>
      <c r="Q93" s="3">
        <v>1</v>
      </c>
      <c r="R93" s="3">
        <v>100</v>
      </c>
      <c r="S93" s="3">
        <v>100</v>
      </c>
      <c r="T93" s="3">
        <v>100</v>
      </c>
    </row>
    <row r="94" spans="1:20" x14ac:dyDescent="0.2">
      <c r="A94" t="str">
        <f>"REG_"&amp;Arcs_Data_Table[[#This Row],[Start]]</f>
        <v>REG_RSWE</v>
      </c>
      <c r="B94" t="s">
        <v>174</v>
      </c>
      <c r="C94" t="str">
        <f>REPLACE(Arcs_Data_Table[[#This Row],[Start]],1,1,"")</f>
        <v>SWE</v>
      </c>
      <c r="D94" t="s">
        <v>136</v>
      </c>
      <c r="E94" s="3">
        <v>1</v>
      </c>
      <c r="F94" s="3">
        <v>0</v>
      </c>
      <c r="G94" s="3">
        <v>0.84000000000000008</v>
      </c>
      <c r="H94" s="3">
        <v>0.84000000000000008</v>
      </c>
      <c r="I94" s="3">
        <f>Arcs_Data_Table[[#This Row],[2025 Capacity (bcma)]]</f>
        <v>0.84000000000000008</v>
      </c>
      <c r="J94" s="3">
        <f>Arcs_Data_Table[[#This Row],[2025 Capacity (bcma)]]</f>
        <v>0.84000000000000008</v>
      </c>
      <c r="K94" s="3">
        <f>Arcs_Data_Table[[#This Row],[2025 Capacity (bcma)]]</f>
        <v>0.84000000000000008</v>
      </c>
      <c r="L94" s="3">
        <f>Arcs_Data_Table[[#This Row],[2025 Capacity (bcma)]]</f>
        <v>0.84000000000000008</v>
      </c>
      <c r="M94" s="3">
        <f>Arcs_Data_Table[[#This Row],[2025 Capacity (bcma)]]</f>
        <v>0.84000000000000008</v>
      </c>
      <c r="N94" s="3">
        <f>Arcs_Data_Table[[#This Row],[2025 Capacity (bcma)]]</f>
        <v>0.84000000000000008</v>
      </c>
      <c r="O94" s="3">
        <f>Arcs_Data_Table[[#This Row],[2025 Capacity (bcma)]]</f>
        <v>0.84000000000000008</v>
      </c>
      <c r="P94" s="3">
        <v>1</v>
      </c>
      <c r="Q94" s="3">
        <v>1</v>
      </c>
      <c r="R94" s="3">
        <v>100</v>
      </c>
      <c r="S94" s="3">
        <v>100</v>
      </c>
      <c r="T94" s="3">
        <v>100</v>
      </c>
    </row>
    <row r="95" spans="1:20" x14ac:dyDescent="0.2">
      <c r="A95" t="str">
        <f>"REG_"&amp;Arcs_Data_Table[[#This Row],[Start]]</f>
        <v>REG_RTUR</v>
      </c>
      <c r="B95" t="s">
        <v>175</v>
      </c>
      <c r="C95" t="str">
        <f>REPLACE(Arcs_Data_Table[[#This Row],[Start]],1,1,"")</f>
        <v>TUR</v>
      </c>
      <c r="D95" t="s">
        <v>136</v>
      </c>
      <c r="E95" s="3">
        <v>1</v>
      </c>
      <c r="F95" s="3">
        <v>0</v>
      </c>
      <c r="G95" s="3">
        <v>35.14</v>
      </c>
      <c r="H95" s="3">
        <v>42.14</v>
      </c>
      <c r="I95" s="3">
        <f>Arcs_Data_Table[[#This Row],[2025 Capacity (bcma)]]</f>
        <v>42.14</v>
      </c>
      <c r="J95" s="3">
        <f>Arcs_Data_Table[[#This Row],[2025 Capacity (bcma)]]</f>
        <v>42.14</v>
      </c>
      <c r="K95" s="3">
        <f>Arcs_Data_Table[[#This Row],[2025 Capacity (bcma)]]</f>
        <v>42.14</v>
      </c>
      <c r="L95" s="3">
        <f>Arcs_Data_Table[[#This Row],[2025 Capacity (bcma)]]</f>
        <v>42.14</v>
      </c>
      <c r="M95" s="3">
        <f>Arcs_Data_Table[[#This Row],[2025 Capacity (bcma)]]</f>
        <v>42.14</v>
      </c>
      <c r="N95" s="3">
        <f>Arcs_Data_Table[[#This Row],[2025 Capacity (bcma)]]</f>
        <v>42.14</v>
      </c>
      <c r="O95" s="3">
        <f>Arcs_Data_Table[[#This Row],[2025 Capacity (bcma)]]</f>
        <v>42.14</v>
      </c>
      <c r="P95" s="3">
        <v>1</v>
      </c>
      <c r="Q95" s="3">
        <v>1</v>
      </c>
      <c r="R95" s="3">
        <v>100</v>
      </c>
      <c r="S95" s="3">
        <v>100</v>
      </c>
      <c r="T95" s="3">
        <v>100</v>
      </c>
    </row>
    <row r="96" spans="1:20" x14ac:dyDescent="0.2">
      <c r="A96" t="str">
        <f>"REG_"&amp;Arcs_Data_Table[[#This Row],[Start]]</f>
        <v>REG_RUKR</v>
      </c>
      <c r="B96" t="s">
        <v>185</v>
      </c>
      <c r="C96" t="str">
        <f>REPLACE(Arcs_Data_Table[[#This Row],[Start]],1,1,"")</f>
        <v>UKR</v>
      </c>
      <c r="D96" t="s">
        <v>136</v>
      </c>
      <c r="E96" s="3">
        <v>1</v>
      </c>
      <c r="F96" s="3">
        <v>0</v>
      </c>
      <c r="G96" s="3">
        <v>0</v>
      </c>
      <c r="H96" s="3">
        <v>0</v>
      </c>
      <c r="I96" s="3">
        <f>Arcs_Data_Table[[#This Row],[2025 Capacity (bcma)]]</f>
        <v>0</v>
      </c>
      <c r="J96" s="3">
        <f>Arcs_Data_Table[[#This Row],[2025 Capacity (bcma)]]</f>
        <v>0</v>
      </c>
      <c r="K96" s="3">
        <f>Arcs_Data_Table[[#This Row],[2025 Capacity (bcma)]]</f>
        <v>0</v>
      </c>
      <c r="L96" s="3">
        <f>Arcs_Data_Table[[#This Row],[2025 Capacity (bcma)]]</f>
        <v>0</v>
      </c>
      <c r="M96" s="3">
        <f>Arcs_Data_Table[[#This Row],[2025 Capacity (bcma)]]</f>
        <v>0</v>
      </c>
      <c r="N96" s="3">
        <f>Arcs_Data_Table[[#This Row],[2025 Capacity (bcma)]]</f>
        <v>0</v>
      </c>
      <c r="O96" s="3">
        <f>Arcs_Data_Table[[#This Row],[2025 Capacity (bcma)]]</f>
        <v>0</v>
      </c>
      <c r="P96" s="3">
        <v>1</v>
      </c>
      <c r="Q96" s="3">
        <v>1</v>
      </c>
      <c r="R96" s="3">
        <v>100</v>
      </c>
      <c r="S96" s="3">
        <v>100</v>
      </c>
      <c r="T96" s="3">
        <v>100</v>
      </c>
    </row>
    <row r="97" spans="1:20" x14ac:dyDescent="0.2">
      <c r="A97" t="str">
        <f>"REG_"&amp;Arcs_Data_Table[[#This Row],[Start]]</f>
        <v>REG_RCIV</v>
      </c>
      <c r="B97" t="s">
        <v>360</v>
      </c>
      <c r="C97" t="str">
        <f>REPLACE(Arcs_Data_Table[[#This Row],[Start]],1,1,"")</f>
        <v>CIV</v>
      </c>
      <c r="D97" t="s">
        <v>136</v>
      </c>
      <c r="E97" s="3">
        <v>1</v>
      </c>
      <c r="F97" s="3">
        <v>0</v>
      </c>
      <c r="G97" s="3">
        <v>0</v>
      </c>
      <c r="H97" s="3">
        <v>0</v>
      </c>
      <c r="I97" s="3">
        <f>Arcs_Data_Table[[#This Row],[2025 Capacity (bcma)]]</f>
        <v>0</v>
      </c>
      <c r="J97" s="3">
        <f>Arcs_Data_Table[[#This Row],[2025 Capacity (bcma)]]</f>
        <v>0</v>
      </c>
      <c r="K97" s="3">
        <f>Arcs_Data_Table[[#This Row],[2025 Capacity (bcma)]]</f>
        <v>0</v>
      </c>
      <c r="L97" s="3">
        <f>Arcs_Data_Table[[#This Row],[2025 Capacity (bcma)]]</f>
        <v>0</v>
      </c>
      <c r="M97" s="3">
        <f>Arcs_Data_Table[[#This Row],[2025 Capacity (bcma)]]</f>
        <v>0</v>
      </c>
      <c r="N97" s="3">
        <f>Arcs_Data_Table[[#This Row],[2025 Capacity (bcma)]]</f>
        <v>0</v>
      </c>
      <c r="O97" s="3">
        <f>Arcs_Data_Table[[#This Row],[2025 Capacity (bcma)]]</f>
        <v>0</v>
      </c>
      <c r="P97" s="3">
        <v>1</v>
      </c>
      <c r="Q97" s="3">
        <v>1</v>
      </c>
      <c r="R97" s="3">
        <v>100</v>
      </c>
      <c r="S97" s="3">
        <v>100</v>
      </c>
      <c r="T97" s="3">
        <v>100</v>
      </c>
    </row>
    <row r="98" spans="1:20" x14ac:dyDescent="0.2">
      <c r="A98" t="str">
        <f>"REG_"&amp;Arcs_Data_Table[[#This Row],[Start]]</f>
        <v>REG_REGY</v>
      </c>
      <c r="B98" t="s">
        <v>135</v>
      </c>
      <c r="C98" t="str">
        <f>REPLACE(Arcs_Data_Table[[#This Row],[Start]],1,1,"")</f>
        <v>EGY</v>
      </c>
      <c r="D98" t="s">
        <v>136</v>
      </c>
      <c r="E98" s="3">
        <v>1</v>
      </c>
      <c r="F98" s="3">
        <v>0</v>
      </c>
      <c r="G98" s="3">
        <v>7.9799999999999995</v>
      </c>
      <c r="H98" s="3">
        <v>7.9799999999999995</v>
      </c>
      <c r="I98" s="3">
        <f>Arcs_Data_Table[[#This Row],[2025 Capacity (bcma)]]</f>
        <v>7.9799999999999995</v>
      </c>
      <c r="J98" s="3">
        <f>Arcs_Data_Table[[#This Row],[2025 Capacity (bcma)]]</f>
        <v>7.9799999999999995</v>
      </c>
      <c r="K98" s="3">
        <f>Arcs_Data_Table[[#This Row],[2025 Capacity (bcma)]]</f>
        <v>7.9799999999999995</v>
      </c>
      <c r="L98" s="3">
        <f>Arcs_Data_Table[[#This Row],[2025 Capacity (bcma)]]</f>
        <v>7.9799999999999995</v>
      </c>
      <c r="M98" s="3">
        <f>Arcs_Data_Table[[#This Row],[2025 Capacity (bcma)]]</f>
        <v>7.9799999999999995</v>
      </c>
      <c r="N98" s="3">
        <f>Arcs_Data_Table[[#This Row],[2025 Capacity (bcma)]]</f>
        <v>7.9799999999999995</v>
      </c>
      <c r="O98" s="3">
        <f>Arcs_Data_Table[[#This Row],[2025 Capacity (bcma)]]</f>
        <v>7.9799999999999995</v>
      </c>
      <c r="P98" s="3">
        <v>1</v>
      </c>
      <c r="Q98" s="3">
        <v>1</v>
      </c>
      <c r="R98" s="3">
        <v>100</v>
      </c>
      <c r="S98" s="3">
        <v>100</v>
      </c>
      <c r="T98" s="3">
        <v>100</v>
      </c>
    </row>
    <row r="99" spans="1:20" x14ac:dyDescent="0.2">
      <c r="A99" t="str">
        <f>"REG_"&amp;Arcs_Data_Table[[#This Row],[Start]]</f>
        <v>REG_RGHA</v>
      </c>
      <c r="B99" t="s">
        <v>361</v>
      </c>
      <c r="C99" t="str">
        <f>REPLACE(Arcs_Data_Table[[#This Row],[Start]],1,1,"")</f>
        <v>GHA</v>
      </c>
      <c r="D99" t="s">
        <v>136</v>
      </c>
      <c r="E99" s="3">
        <v>1</v>
      </c>
      <c r="F99" s="3">
        <v>0</v>
      </c>
      <c r="G99" s="3">
        <v>0</v>
      </c>
      <c r="H99" s="3">
        <v>0</v>
      </c>
      <c r="I99" s="3">
        <f>Arcs_Data_Table[[#This Row],[2025 Capacity (bcma)]]</f>
        <v>0</v>
      </c>
      <c r="J99" s="3">
        <f>Arcs_Data_Table[[#This Row],[2025 Capacity (bcma)]]</f>
        <v>0</v>
      </c>
      <c r="K99" s="3">
        <f>Arcs_Data_Table[[#This Row],[2025 Capacity (bcma)]]</f>
        <v>0</v>
      </c>
      <c r="L99" s="3">
        <f>Arcs_Data_Table[[#This Row],[2025 Capacity (bcma)]]</f>
        <v>0</v>
      </c>
      <c r="M99" s="3">
        <f>Arcs_Data_Table[[#This Row],[2025 Capacity (bcma)]]</f>
        <v>0</v>
      </c>
      <c r="N99" s="3">
        <f>Arcs_Data_Table[[#This Row],[2025 Capacity (bcma)]]</f>
        <v>0</v>
      </c>
      <c r="O99" s="3">
        <f>Arcs_Data_Table[[#This Row],[2025 Capacity (bcma)]]</f>
        <v>0</v>
      </c>
      <c r="P99" s="3">
        <v>1</v>
      </c>
      <c r="Q99" s="3">
        <v>1</v>
      </c>
      <c r="R99" s="3">
        <v>100</v>
      </c>
      <c r="S99" s="3">
        <v>100</v>
      </c>
      <c r="T99" s="3">
        <v>100</v>
      </c>
    </row>
    <row r="100" spans="1:20" x14ac:dyDescent="0.2">
      <c r="A100" t="str">
        <f>"REG_"&amp;Arcs_Data_Table[[#This Row],[Start]]</f>
        <v>REG_RARE</v>
      </c>
      <c r="B100" t="s">
        <v>176</v>
      </c>
      <c r="C100" t="str">
        <f>REPLACE(Arcs_Data_Table[[#This Row],[Start]],1,1,"")</f>
        <v>ARE</v>
      </c>
      <c r="D100" t="s">
        <v>136</v>
      </c>
      <c r="E100" s="3">
        <v>1</v>
      </c>
      <c r="F100" s="3">
        <v>0</v>
      </c>
      <c r="G100" s="3">
        <v>13.72</v>
      </c>
      <c r="H100" s="3">
        <v>13.72</v>
      </c>
      <c r="I100" s="3">
        <f>Arcs_Data_Table[[#This Row],[2025 Capacity (bcma)]]</f>
        <v>13.72</v>
      </c>
      <c r="J100" s="3">
        <f>Arcs_Data_Table[[#This Row],[2025 Capacity (bcma)]]</f>
        <v>13.72</v>
      </c>
      <c r="K100" s="3">
        <f>Arcs_Data_Table[[#This Row],[2025 Capacity (bcma)]]</f>
        <v>13.72</v>
      </c>
      <c r="L100" s="3">
        <f>Arcs_Data_Table[[#This Row],[2025 Capacity (bcma)]]</f>
        <v>13.72</v>
      </c>
      <c r="M100" s="3">
        <f>Arcs_Data_Table[[#This Row],[2025 Capacity (bcma)]]</f>
        <v>13.72</v>
      </c>
      <c r="N100" s="3">
        <f>Arcs_Data_Table[[#This Row],[2025 Capacity (bcma)]]</f>
        <v>13.72</v>
      </c>
      <c r="O100" s="3">
        <f>Arcs_Data_Table[[#This Row],[2025 Capacity (bcma)]]</f>
        <v>13.72</v>
      </c>
      <c r="P100" s="3">
        <v>1</v>
      </c>
      <c r="Q100" s="3">
        <v>1</v>
      </c>
      <c r="R100" s="3">
        <v>100</v>
      </c>
      <c r="S100" s="3">
        <v>100</v>
      </c>
      <c r="T100" s="3">
        <v>100</v>
      </c>
    </row>
    <row r="101" spans="1:20" x14ac:dyDescent="0.2">
      <c r="A101" t="str">
        <f>"REG_"&amp;Arcs_Data_Table[[#This Row],[Start]]</f>
        <v>REG_RBHR</v>
      </c>
      <c r="B101" t="s">
        <v>177</v>
      </c>
      <c r="C101" t="str">
        <f>REPLACE(Arcs_Data_Table[[#This Row],[Start]],1,1,"")</f>
        <v>BHR</v>
      </c>
      <c r="D101" t="s">
        <v>136</v>
      </c>
      <c r="E101" s="3">
        <v>1</v>
      </c>
      <c r="F101" s="3">
        <v>0</v>
      </c>
      <c r="G101" s="3">
        <v>0</v>
      </c>
      <c r="H101" s="3">
        <v>0</v>
      </c>
      <c r="I101" s="3">
        <f>Arcs_Data_Table[[#This Row],[2025 Capacity (bcma)]]</f>
        <v>0</v>
      </c>
      <c r="J101" s="3">
        <f>Arcs_Data_Table[[#This Row],[2025 Capacity (bcma)]]</f>
        <v>0</v>
      </c>
      <c r="K101" s="3">
        <f>Arcs_Data_Table[[#This Row],[2025 Capacity (bcma)]]</f>
        <v>0</v>
      </c>
      <c r="L101" s="3">
        <f>Arcs_Data_Table[[#This Row],[2025 Capacity (bcma)]]</f>
        <v>0</v>
      </c>
      <c r="M101" s="3">
        <f>Arcs_Data_Table[[#This Row],[2025 Capacity (bcma)]]</f>
        <v>0</v>
      </c>
      <c r="N101" s="3">
        <f>Arcs_Data_Table[[#This Row],[2025 Capacity (bcma)]]</f>
        <v>0</v>
      </c>
      <c r="O101" s="3">
        <f>Arcs_Data_Table[[#This Row],[2025 Capacity (bcma)]]</f>
        <v>0</v>
      </c>
      <c r="P101" s="3">
        <v>1</v>
      </c>
      <c r="Q101" s="3">
        <v>1</v>
      </c>
      <c r="R101" s="3">
        <v>100</v>
      </c>
      <c r="S101" s="3">
        <v>100</v>
      </c>
      <c r="T101" s="3">
        <v>100</v>
      </c>
    </row>
    <row r="102" spans="1:20" x14ac:dyDescent="0.2">
      <c r="A102" t="str">
        <f>"REG_"&amp;Arcs_Data_Table[[#This Row],[Start]]</f>
        <v>REG_RISR</v>
      </c>
      <c r="B102" t="s">
        <v>179</v>
      </c>
      <c r="C102" t="str">
        <f>REPLACE(Arcs_Data_Table[[#This Row],[Start]],1,1,"")</f>
        <v>ISR</v>
      </c>
      <c r="D102" t="s">
        <v>136</v>
      </c>
      <c r="E102" s="3">
        <v>1</v>
      </c>
      <c r="F102" s="3">
        <v>0</v>
      </c>
      <c r="G102" s="3">
        <v>4.8999999999999995</v>
      </c>
      <c r="H102" s="3">
        <v>5.3199999999999994</v>
      </c>
      <c r="I102" s="3">
        <f>Arcs_Data_Table[[#This Row],[2025 Capacity (bcma)]]</f>
        <v>5.3199999999999994</v>
      </c>
      <c r="J102" s="3">
        <f>Arcs_Data_Table[[#This Row],[2025 Capacity (bcma)]]</f>
        <v>5.3199999999999994</v>
      </c>
      <c r="K102" s="3">
        <f>Arcs_Data_Table[[#This Row],[2025 Capacity (bcma)]]</f>
        <v>5.3199999999999994</v>
      </c>
      <c r="L102" s="3">
        <f>Arcs_Data_Table[[#This Row],[2025 Capacity (bcma)]]</f>
        <v>5.3199999999999994</v>
      </c>
      <c r="M102" s="3">
        <f>Arcs_Data_Table[[#This Row],[2025 Capacity (bcma)]]</f>
        <v>5.3199999999999994</v>
      </c>
      <c r="N102" s="3">
        <f>Arcs_Data_Table[[#This Row],[2025 Capacity (bcma)]]</f>
        <v>5.3199999999999994</v>
      </c>
      <c r="O102" s="3">
        <f>Arcs_Data_Table[[#This Row],[2025 Capacity (bcma)]]</f>
        <v>5.3199999999999994</v>
      </c>
      <c r="P102" s="3">
        <v>1</v>
      </c>
      <c r="Q102" s="3">
        <v>1</v>
      </c>
      <c r="R102" s="3">
        <v>100</v>
      </c>
      <c r="S102" s="3">
        <v>100</v>
      </c>
      <c r="T102" s="3">
        <v>100</v>
      </c>
    </row>
    <row r="103" spans="1:20" x14ac:dyDescent="0.2">
      <c r="A103" t="str">
        <f>"REG_"&amp;Arcs_Data_Table[[#This Row],[Start]]</f>
        <v>REG_RJOR</v>
      </c>
      <c r="B103" t="s">
        <v>362</v>
      </c>
      <c r="C103" t="str">
        <f>REPLACE(Arcs_Data_Table[[#This Row],[Start]],1,1,"")</f>
        <v>JOR</v>
      </c>
      <c r="D103" t="s">
        <v>136</v>
      </c>
      <c r="E103" s="3">
        <v>1</v>
      </c>
      <c r="F103" s="3">
        <v>0</v>
      </c>
      <c r="G103" s="3">
        <v>5.3199999999999994</v>
      </c>
      <c r="H103" s="3">
        <v>5.3199999999999994</v>
      </c>
      <c r="I103" s="3">
        <f>Arcs_Data_Table[[#This Row],[2025 Capacity (bcma)]]</f>
        <v>5.3199999999999994</v>
      </c>
      <c r="J103" s="3">
        <f>Arcs_Data_Table[[#This Row],[2025 Capacity (bcma)]]</f>
        <v>5.3199999999999994</v>
      </c>
      <c r="K103" s="3">
        <f>Arcs_Data_Table[[#This Row],[2025 Capacity (bcma)]]</f>
        <v>5.3199999999999994</v>
      </c>
      <c r="L103" s="3">
        <f>Arcs_Data_Table[[#This Row],[2025 Capacity (bcma)]]</f>
        <v>5.3199999999999994</v>
      </c>
      <c r="M103" s="3">
        <f>Arcs_Data_Table[[#This Row],[2025 Capacity (bcma)]]</f>
        <v>5.3199999999999994</v>
      </c>
      <c r="N103" s="3">
        <f>Arcs_Data_Table[[#This Row],[2025 Capacity (bcma)]]</f>
        <v>5.3199999999999994</v>
      </c>
      <c r="O103" s="3">
        <f>Arcs_Data_Table[[#This Row],[2025 Capacity (bcma)]]</f>
        <v>5.3199999999999994</v>
      </c>
      <c r="P103" s="3">
        <v>1</v>
      </c>
      <c r="Q103" s="3">
        <v>1</v>
      </c>
      <c r="R103" s="3">
        <v>100</v>
      </c>
      <c r="S103" s="3">
        <v>100</v>
      </c>
      <c r="T103" s="3">
        <v>100</v>
      </c>
    </row>
    <row r="104" spans="1:20" x14ac:dyDescent="0.2">
      <c r="A104" t="str">
        <f>"REG_"&amp;Arcs_Data_Table[[#This Row],[Start]]</f>
        <v>REG_RKWT</v>
      </c>
      <c r="B104" t="s">
        <v>181</v>
      </c>
      <c r="C104" t="str">
        <f>REPLACE(Arcs_Data_Table[[#This Row],[Start]],1,1,"")</f>
        <v>KWT</v>
      </c>
      <c r="D104" t="s">
        <v>136</v>
      </c>
      <c r="E104" s="3">
        <v>1</v>
      </c>
      <c r="F104" s="3">
        <v>0</v>
      </c>
      <c r="G104" s="3">
        <v>8.1199999999999992</v>
      </c>
      <c r="H104" s="3">
        <v>38.92</v>
      </c>
      <c r="I104" s="3">
        <f>Arcs_Data_Table[[#This Row],[2025 Capacity (bcma)]]</f>
        <v>38.92</v>
      </c>
      <c r="J104" s="3">
        <f>Arcs_Data_Table[[#This Row],[2025 Capacity (bcma)]]</f>
        <v>38.92</v>
      </c>
      <c r="K104" s="3">
        <f>Arcs_Data_Table[[#This Row],[2025 Capacity (bcma)]]</f>
        <v>38.92</v>
      </c>
      <c r="L104" s="3">
        <f>Arcs_Data_Table[[#This Row],[2025 Capacity (bcma)]]</f>
        <v>38.92</v>
      </c>
      <c r="M104" s="3">
        <f>Arcs_Data_Table[[#This Row],[2025 Capacity (bcma)]]</f>
        <v>38.92</v>
      </c>
      <c r="N104" s="3">
        <f>Arcs_Data_Table[[#This Row],[2025 Capacity (bcma)]]</f>
        <v>38.92</v>
      </c>
      <c r="O104" s="3">
        <f>Arcs_Data_Table[[#This Row],[2025 Capacity (bcma)]]</f>
        <v>38.92</v>
      </c>
      <c r="P104" s="3">
        <v>1</v>
      </c>
      <c r="Q104" s="3">
        <v>1</v>
      </c>
      <c r="R104" s="3">
        <v>100</v>
      </c>
      <c r="S104" s="3">
        <v>100</v>
      </c>
      <c r="T104" s="3">
        <v>100</v>
      </c>
    </row>
    <row r="105" spans="1:20" x14ac:dyDescent="0.2">
      <c r="A105" t="s">
        <v>379</v>
      </c>
      <c r="B105" t="s">
        <v>52</v>
      </c>
      <c r="C105" t="s">
        <v>25</v>
      </c>
      <c r="D105" t="s">
        <v>53</v>
      </c>
      <c r="E105" s="3">
        <v>0.5</v>
      </c>
      <c r="F105" s="3">
        <v>0.45</v>
      </c>
      <c r="G105" s="3">
        <v>10</v>
      </c>
      <c r="H105" s="3">
        <v>10</v>
      </c>
      <c r="I105" s="3">
        <f>Arcs_Data_Table[[#This Row],[2025 Capacity (bcma)]]</f>
        <v>10</v>
      </c>
      <c r="J105" s="3">
        <f>Arcs_Data_Table[[#This Row],[2025 Capacity (bcma)]]</f>
        <v>10</v>
      </c>
      <c r="K105" s="3">
        <f>Arcs_Data_Table[[#This Row],[2025 Capacity (bcma)]]</f>
        <v>10</v>
      </c>
      <c r="L105" s="3">
        <f>Arcs_Data_Table[[#This Row],[2025 Capacity (bcma)]]</f>
        <v>10</v>
      </c>
      <c r="M105" s="3">
        <f>Arcs_Data_Table[[#This Row],[2025 Capacity (bcma)]]</f>
        <v>10</v>
      </c>
      <c r="N105" s="3">
        <f>Arcs_Data_Table[[#This Row],[2025 Capacity (bcma)]]</f>
        <v>10</v>
      </c>
      <c r="O105" s="3">
        <f>Arcs_Data_Table[[#This Row],[2025 Capacity (bcma)]]</f>
        <v>10</v>
      </c>
      <c r="P105" s="3">
        <v>1</v>
      </c>
      <c r="Q105" s="3">
        <v>1</v>
      </c>
      <c r="R105" s="3">
        <v>100</v>
      </c>
      <c r="S105" s="3">
        <v>100</v>
      </c>
      <c r="T105" s="3">
        <v>100</v>
      </c>
    </row>
    <row r="106" spans="1:20" x14ac:dyDescent="0.2">
      <c r="A106" t="s">
        <v>380</v>
      </c>
      <c r="B106" t="s">
        <v>29</v>
      </c>
      <c r="C106" t="s">
        <v>19</v>
      </c>
      <c r="D106" t="s">
        <v>53</v>
      </c>
      <c r="E106" s="3">
        <v>0.4</v>
      </c>
      <c r="F106" s="3">
        <v>0</v>
      </c>
      <c r="G106" s="3">
        <v>0</v>
      </c>
      <c r="H106" s="3">
        <v>0</v>
      </c>
      <c r="I106" s="3">
        <f>Arcs_Data_Table[[#This Row],[2025 Capacity (bcma)]]</f>
        <v>0</v>
      </c>
      <c r="J106" s="3">
        <f>Arcs_Data_Table[[#This Row],[2025 Capacity (bcma)]]</f>
        <v>0</v>
      </c>
      <c r="K106" s="3">
        <f>Arcs_Data_Table[[#This Row],[2025 Capacity (bcma)]]</f>
        <v>0</v>
      </c>
      <c r="L106" s="3">
        <f>Arcs_Data_Table[[#This Row],[2025 Capacity (bcma)]]</f>
        <v>0</v>
      </c>
      <c r="M106" s="3">
        <f>Arcs_Data_Table[[#This Row],[2025 Capacity (bcma)]]</f>
        <v>0</v>
      </c>
      <c r="N106" s="3">
        <f>Arcs_Data_Table[[#This Row],[2025 Capacity (bcma)]]</f>
        <v>0</v>
      </c>
      <c r="O106" s="3">
        <f>Arcs_Data_Table[[#This Row],[2025 Capacity (bcma)]]</f>
        <v>0</v>
      </c>
      <c r="P106" s="3">
        <v>1</v>
      </c>
      <c r="Q106" s="3">
        <v>1.5</v>
      </c>
      <c r="R106" s="3">
        <v>100</v>
      </c>
      <c r="S106" s="3">
        <v>100</v>
      </c>
      <c r="T106" s="3">
        <v>100</v>
      </c>
    </row>
    <row r="107" spans="1:20" x14ac:dyDescent="0.2">
      <c r="A107" t="s">
        <v>381</v>
      </c>
      <c r="B107" t="s">
        <v>29</v>
      </c>
      <c r="C107" t="s">
        <v>33</v>
      </c>
      <c r="D107" t="s">
        <v>53</v>
      </c>
      <c r="E107" s="3">
        <v>0.3</v>
      </c>
      <c r="F107" s="3">
        <v>0</v>
      </c>
      <c r="G107" s="3">
        <v>4.69978725</v>
      </c>
      <c r="H107" s="3">
        <v>4.69978725</v>
      </c>
      <c r="I107" s="3">
        <f>Arcs_Data_Table[[#This Row],[2025 Capacity (bcma)]]</f>
        <v>4.69978725</v>
      </c>
      <c r="J107" s="3">
        <f>Arcs_Data_Table[[#This Row],[2025 Capacity (bcma)]]</f>
        <v>4.69978725</v>
      </c>
      <c r="K107" s="3">
        <f>Arcs_Data_Table[[#This Row],[2025 Capacity (bcma)]]</f>
        <v>4.69978725</v>
      </c>
      <c r="L107" s="3">
        <f>Arcs_Data_Table[[#This Row],[2025 Capacity (bcma)]]</f>
        <v>4.69978725</v>
      </c>
      <c r="M107" s="3">
        <f>Arcs_Data_Table[[#This Row],[2025 Capacity (bcma)]]</f>
        <v>4.69978725</v>
      </c>
      <c r="N107" s="3">
        <f>Arcs_Data_Table[[#This Row],[2025 Capacity (bcma)]]</f>
        <v>4.69978725</v>
      </c>
      <c r="O107" s="3">
        <f>Arcs_Data_Table[[#This Row],[2025 Capacity (bcma)]]</f>
        <v>4.69978725</v>
      </c>
      <c r="P107" s="3">
        <v>1</v>
      </c>
      <c r="Q107" s="3">
        <v>1</v>
      </c>
      <c r="R107" s="3">
        <v>100</v>
      </c>
      <c r="S107" s="3">
        <v>100</v>
      </c>
      <c r="T107" s="3">
        <v>100</v>
      </c>
    </row>
    <row r="108" spans="1:20" x14ac:dyDescent="0.2">
      <c r="A108" t="s">
        <v>382</v>
      </c>
      <c r="B108" t="s">
        <v>29</v>
      </c>
      <c r="C108" t="s">
        <v>25</v>
      </c>
      <c r="D108" t="s">
        <v>53</v>
      </c>
      <c r="E108" s="3">
        <v>0.5</v>
      </c>
      <c r="F108" s="3">
        <v>0</v>
      </c>
      <c r="G108" s="3">
        <v>35.302124999999997</v>
      </c>
      <c r="H108" s="3">
        <v>39.914484264354641</v>
      </c>
      <c r="I108" s="3">
        <f>Arcs_Data_Table[[#This Row],[2025 Capacity (bcma)]]</f>
        <v>39.914484264354641</v>
      </c>
      <c r="J108" s="3">
        <f>Arcs_Data_Table[[#This Row],[2025 Capacity (bcma)]]</f>
        <v>39.914484264354641</v>
      </c>
      <c r="K108" s="3">
        <f>Arcs_Data_Table[[#This Row],[2025 Capacity (bcma)]]</f>
        <v>39.914484264354641</v>
      </c>
      <c r="L108" s="3">
        <f>Arcs_Data_Table[[#This Row],[2025 Capacity (bcma)]]</f>
        <v>39.914484264354641</v>
      </c>
      <c r="M108" s="3">
        <f>Arcs_Data_Table[[#This Row],[2025 Capacity (bcma)]]</f>
        <v>39.914484264354641</v>
      </c>
      <c r="N108" s="3">
        <f>Arcs_Data_Table[[#This Row],[2025 Capacity (bcma)]]</f>
        <v>39.914484264354641</v>
      </c>
      <c r="O108" s="3">
        <f>Arcs_Data_Table[[#This Row],[2025 Capacity (bcma)]]</f>
        <v>39.914484264354641</v>
      </c>
      <c r="P108" s="3">
        <v>1</v>
      </c>
      <c r="Q108" s="3">
        <v>1</v>
      </c>
      <c r="R108" s="3">
        <v>100</v>
      </c>
      <c r="S108" s="3">
        <v>100</v>
      </c>
      <c r="T108" s="3">
        <v>100</v>
      </c>
    </row>
    <row r="109" spans="1:20" x14ac:dyDescent="0.2">
      <c r="A109" t="s">
        <v>383</v>
      </c>
      <c r="B109" t="s">
        <v>29</v>
      </c>
      <c r="C109" t="s">
        <v>38</v>
      </c>
      <c r="D109" t="s">
        <v>53</v>
      </c>
      <c r="E109" s="3">
        <v>0.3</v>
      </c>
      <c r="F109" s="3">
        <v>0</v>
      </c>
      <c r="G109" s="3">
        <v>11.812398</v>
      </c>
      <c r="H109" s="3">
        <v>11.812398</v>
      </c>
      <c r="I109" s="3">
        <f>Arcs_Data_Table[[#This Row],[2025 Capacity (bcma)]]</f>
        <v>11.812398</v>
      </c>
      <c r="J109" s="3">
        <f>Arcs_Data_Table[[#This Row],[2025 Capacity (bcma)]]</f>
        <v>11.812398</v>
      </c>
      <c r="K109" s="3">
        <f>Arcs_Data_Table[[#This Row],[2025 Capacity (bcma)]]</f>
        <v>11.812398</v>
      </c>
      <c r="L109" s="3">
        <f>Arcs_Data_Table[[#This Row],[2025 Capacity (bcma)]]</f>
        <v>11.812398</v>
      </c>
      <c r="M109" s="3">
        <f>Arcs_Data_Table[[#This Row],[2025 Capacity (bcma)]]</f>
        <v>11.812398</v>
      </c>
      <c r="N109" s="3">
        <f>Arcs_Data_Table[[#This Row],[2025 Capacity (bcma)]]</f>
        <v>11.812398</v>
      </c>
      <c r="O109" s="3">
        <f>Arcs_Data_Table[[#This Row],[2025 Capacity (bcma)]]</f>
        <v>11.812398</v>
      </c>
      <c r="P109" s="3">
        <v>1</v>
      </c>
      <c r="Q109" s="3">
        <v>1</v>
      </c>
      <c r="R109" s="3">
        <v>100</v>
      </c>
      <c r="S109" s="3">
        <v>100</v>
      </c>
      <c r="T109" s="3">
        <v>100</v>
      </c>
    </row>
    <row r="110" spans="1:20" x14ac:dyDescent="0.2">
      <c r="A110" t="s">
        <v>384</v>
      </c>
      <c r="B110" t="s">
        <v>29</v>
      </c>
      <c r="C110" t="s">
        <v>54</v>
      </c>
      <c r="D110" t="s">
        <v>53</v>
      </c>
      <c r="E110" s="3">
        <v>0.3</v>
      </c>
      <c r="F110" s="3">
        <v>0</v>
      </c>
      <c r="G110" s="3">
        <v>3.4534687499999999</v>
      </c>
      <c r="H110" s="3">
        <v>3.9230438521066207</v>
      </c>
      <c r="I110" s="3">
        <f>Arcs_Data_Table[[#This Row],[2025 Capacity (bcma)]]</f>
        <v>3.9230438521066207</v>
      </c>
      <c r="J110" s="3">
        <f>Arcs_Data_Table[[#This Row],[2025 Capacity (bcma)]]</f>
        <v>3.9230438521066207</v>
      </c>
      <c r="K110" s="3">
        <f>Arcs_Data_Table[[#This Row],[2025 Capacity (bcma)]]</f>
        <v>3.9230438521066207</v>
      </c>
      <c r="L110" s="3">
        <f>Arcs_Data_Table[[#This Row],[2025 Capacity (bcma)]]</f>
        <v>3.9230438521066207</v>
      </c>
      <c r="M110" s="3">
        <f>Arcs_Data_Table[[#This Row],[2025 Capacity (bcma)]]</f>
        <v>3.9230438521066207</v>
      </c>
      <c r="N110" s="3">
        <f>Arcs_Data_Table[[#This Row],[2025 Capacity (bcma)]]</f>
        <v>3.9230438521066207</v>
      </c>
      <c r="O110" s="3">
        <f>Arcs_Data_Table[[#This Row],[2025 Capacity (bcma)]]</f>
        <v>3.9230438521066207</v>
      </c>
      <c r="P110" s="3">
        <v>1</v>
      </c>
      <c r="Q110" s="3">
        <v>1</v>
      </c>
      <c r="R110" s="3">
        <v>100</v>
      </c>
      <c r="S110" s="3">
        <v>100</v>
      </c>
      <c r="T110" s="3">
        <v>100</v>
      </c>
    </row>
    <row r="111" spans="1:20" x14ac:dyDescent="0.2">
      <c r="A111" t="s">
        <v>385</v>
      </c>
      <c r="B111" t="s">
        <v>6</v>
      </c>
      <c r="C111" t="s">
        <v>11</v>
      </c>
      <c r="D111" t="s">
        <v>53</v>
      </c>
      <c r="E111" s="3">
        <v>0.5</v>
      </c>
      <c r="F111" s="3">
        <v>0</v>
      </c>
      <c r="G111" s="3">
        <v>26.706824999999998</v>
      </c>
      <c r="H111" s="3">
        <v>30.338205789624528</v>
      </c>
      <c r="I111" s="3">
        <f>Arcs_Data_Table[[#This Row],[2025 Capacity (bcma)]]</f>
        <v>30.338205789624528</v>
      </c>
      <c r="J111" s="3">
        <f>Arcs_Data_Table[[#This Row],[2025 Capacity (bcma)]]</f>
        <v>30.338205789624528</v>
      </c>
      <c r="K111" s="3">
        <f>Arcs_Data_Table[[#This Row],[2025 Capacity (bcma)]]</f>
        <v>30.338205789624528</v>
      </c>
      <c r="L111" s="3">
        <f>Arcs_Data_Table[[#This Row],[2025 Capacity (bcma)]]</f>
        <v>30.338205789624528</v>
      </c>
      <c r="M111" s="3">
        <f>Arcs_Data_Table[[#This Row],[2025 Capacity (bcma)]]</f>
        <v>30.338205789624528</v>
      </c>
      <c r="N111" s="3">
        <f>Arcs_Data_Table[[#This Row],[2025 Capacity (bcma)]]</f>
        <v>30.338205789624528</v>
      </c>
      <c r="O111" s="3">
        <f>Arcs_Data_Table[[#This Row],[2025 Capacity (bcma)]]</f>
        <v>30.338205789624528</v>
      </c>
      <c r="P111" s="3">
        <v>1</v>
      </c>
      <c r="Q111" s="3">
        <v>1</v>
      </c>
      <c r="R111" s="3">
        <v>100</v>
      </c>
      <c r="S111" s="3">
        <v>100</v>
      </c>
      <c r="T111" s="3">
        <v>100</v>
      </c>
    </row>
    <row r="112" spans="1:20" x14ac:dyDescent="0.2">
      <c r="A112" t="s">
        <v>386</v>
      </c>
      <c r="B112" t="s">
        <v>6</v>
      </c>
      <c r="C112" t="s">
        <v>12</v>
      </c>
      <c r="D112" t="s">
        <v>53</v>
      </c>
      <c r="E112" s="3">
        <v>0.4</v>
      </c>
      <c r="F112" s="3">
        <v>0.24</v>
      </c>
      <c r="G112" s="3">
        <v>24.662371499999999</v>
      </c>
      <c r="H112" s="3">
        <v>28.015763829177413</v>
      </c>
      <c r="I112" s="3">
        <f>Arcs_Data_Table[[#This Row],[2025 Capacity (bcma)]]</f>
        <v>28.015763829177413</v>
      </c>
      <c r="J112" s="3">
        <f>Arcs_Data_Table[[#This Row],[2025 Capacity (bcma)]]</f>
        <v>28.015763829177413</v>
      </c>
      <c r="K112" s="3">
        <f>Arcs_Data_Table[[#This Row],[2025 Capacity (bcma)]]</f>
        <v>28.015763829177413</v>
      </c>
      <c r="L112" s="3">
        <f>Arcs_Data_Table[[#This Row],[2025 Capacity (bcma)]]</f>
        <v>28.015763829177413</v>
      </c>
      <c r="M112" s="3">
        <f>Arcs_Data_Table[[#This Row],[2025 Capacity (bcma)]]</f>
        <v>28.015763829177413</v>
      </c>
      <c r="N112" s="3">
        <f>Arcs_Data_Table[[#This Row],[2025 Capacity (bcma)]]</f>
        <v>28.015763829177413</v>
      </c>
      <c r="O112" s="3">
        <f>Arcs_Data_Table[[#This Row],[2025 Capacity (bcma)]]</f>
        <v>28.015763829177413</v>
      </c>
      <c r="P112" s="3">
        <v>1</v>
      </c>
      <c r="Q112" s="3">
        <v>1</v>
      </c>
      <c r="R112" s="3">
        <v>100</v>
      </c>
      <c r="S112" s="3">
        <v>100</v>
      </c>
      <c r="T112" s="3">
        <v>100</v>
      </c>
    </row>
    <row r="113" spans="1:20" x14ac:dyDescent="0.2">
      <c r="A113" t="s">
        <v>387</v>
      </c>
      <c r="B113" t="s">
        <v>6</v>
      </c>
      <c r="C113" t="s">
        <v>14</v>
      </c>
      <c r="D113" t="s">
        <v>53</v>
      </c>
      <c r="E113" s="3">
        <v>0.25</v>
      </c>
      <c r="F113" s="3">
        <v>0</v>
      </c>
      <c r="G113" s="3">
        <v>10.167012</v>
      </c>
      <c r="H113" s="3">
        <v>13.711474156873983</v>
      </c>
      <c r="I113" s="3">
        <f>Arcs_Data_Table[[#This Row],[2025 Capacity (bcma)]]</f>
        <v>13.711474156873983</v>
      </c>
      <c r="J113" s="3">
        <f>Arcs_Data_Table[[#This Row],[2025 Capacity (bcma)]]</f>
        <v>13.711474156873983</v>
      </c>
      <c r="K113" s="3">
        <f>Arcs_Data_Table[[#This Row],[2025 Capacity (bcma)]]</f>
        <v>13.711474156873983</v>
      </c>
      <c r="L113" s="3">
        <f>Arcs_Data_Table[[#This Row],[2025 Capacity (bcma)]]</f>
        <v>13.711474156873983</v>
      </c>
      <c r="M113" s="3">
        <f>Arcs_Data_Table[[#This Row],[2025 Capacity (bcma)]]</f>
        <v>13.711474156873983</v>
      </c>
      <c r="N113" s="3">
        <f>Arcs_Data_Table[[#This Row],[2025 Capacity (bcma)]]</f>
        <v>13.711474156873983</v>
      </c>
      <c r="O113" s="3">
        <f>Arcs_Data_Table[[#This Row],[2025 Capacity (bcma)]]</f>
        <v>13.711474156873983</v>
      </c>
      <c r="P113" s="3">
        <v>1</v>
      </c>
      <c r="Q113" s="3">
        <v>1</v>
      </c>
      <c r="R113" s="3">
        <v>100</v>
      </c>
      <c r="S113" s="3">
        <v>100</v>
      </c>
      <c r="T113" s="3">
        <v>100</v>
      </c>
    </row>
    <row r="114" spans="1:20" x14ac:dyDescent="0.2">
      <c r="A114" t="s">
        <v>388</v>
      </c>
      <c r="B114" t="s">
        <v>6</v>
      </c>
      <c r="C114" t="s">
        <v>325</v>
      </c>
      <c r="D114" t="s">
        <v>53</v>
      </c>
      <c r="E114" s="3">
        <v>0.2</v>
      </c>
      <c r="F114" s="3">
        <v>0</v>
      </c>
      <c r="G114" s="3">
        <v>1.4980379999999998</v>
      </c>
      <c r="H114" s="3">
        <v>1.4980379999999998</v>
      </c>
      <c r="I114" s="3">
        <f>Arcs_Data_Table[[#This Row],[2025 Capacity (bcma)]]</f>
        <v>1.4980379999999998</v>
      </c>
      <c r="J114" s="3">
        <f>Arcs_Data_Table[[#This Row],[2025 Capacity (bcma)]]</f>
        <v>1.4980379999999998</v>
      </c>
      <c r="K114" s="3">
        <f>Arcs_Data_Table[[#This Row],[2025 Capacity (bcma)]]</f>
        <v>1.4980379999999998</v>
      </c>
      <c r="L114" s="3">
        <f>Arcs_Data_Table[[#This Row],[2025 Capacity (bcma)]]</f>
        <v>1.4980379999999998</v>
      </c>
      <c r="M114" s="3">
        <f>Arcs_Data_Table[[#This Row],[2025 Capacity (bcma)]]</f>
        <v>1.4980379999999998</v>
      </c>
      <c r="N114" s="3">
        <f>Arcs_Data_Table[[#This Row],[2025 Capacity (bcma)]]</f>
        <v>1.4980379999999998</v>
      </c>
      <c r="O114" s="3">
        <f>Arcs_Data_Table[[#This Row],[2025 Capacity (bcma)]]</f>
        <v>1.4980379999999998</v>
      </c>
      <c r="P114" s="3">
        <v>1</v>
      </c>
      <c r="Q114" s="3">
        <v>1</v>
      </c>
      <c r="R114" s="3">
        <v>100</v>
      </c>
      <c r="S114" s="3">
        <v>100</v>
      </c>
      <c r="T114" s="3">
        <v>100</v>
      </c>
    </row>
    <row r="115" spans="1:20" x14ac:dyDescent="0.2">
      <c r="A115" t="s">
        <v>389</v>
      </c>
      <c r="B115" t="s">
        <v>43</v>
      </c>
      <c r="C115" t="s">
        <v>55</v>
      </c>
      <c r="D115" t="s">
        <v>53</v>
      </c>
      <c r="E115" s="3">
        <v>0.5</v>
      </c>
      <c r="F115" s="3">
        <v>0</v>
      </c>
      <c r="G115" s="3">
        <v>3.6161654999999997</v>
      </c>
      <c r="H115" s="3">
        <v>3.7975064488392087</v>
      </c>
      <c r="I115" s="3">
        <f>Arcs_Data_Table[[#This Row],[2025 Capacity (bcma)]]</f>
        <v>3.7975064488392087</v>
      </c>
      <c r="J115" s="3">
        <f>Arcs_Data_Table[[#This Row],[2025 Capacity (bcma)]]</f>
        <v>3.7975064488392087</v>
      </c>
      <c r="K115" s="3">
        <f>Arcs_Data_Table[[#This Row],[2025 Capacity (bcma)]]</f>
        <v>3.7975064488392087</v>
      </c>
      <c r="L115" s="3">
        <f>Arcs_Data_Table[[#This Row],[2025 Capacity (bcma)]]</f>
        <v>3.7975064488392087</v>
      </c>
      <c r="M115" s="3">
        <f>Arcs_Data_Table[[#This Row],[2025 Capacity (bcma)]]</f>
        <v>3.7975064488392087</v>
      </c>
      <c r="N115" s="3">
        <f>Arcs_Data_Table[[#This Row],[2025 Capacity (bcma)]]</f>
        <v>3.7975064488392087</v>
      </c>
      <c r="O115" s="3">
        <f>Arcs_Data_Table[[#This Row],[2025 Capacity (bcma)]]</f>
        <v>3.7975064488392087</v>
      </c>
      <c r="P115" s="3">
        <v>1</v>
      </c>
      <c r="Q115" s="3">
        <v>1</v>
      </c>
      <c r="R115" s="3">
        <v>100</v>
      </c>
      <c r="S115" s="3">
        <v>100</v>
      </c>
      <c r="T115" s="3">
        <v>100</v>
      </c>
    </row>
    <row r="116" spans="1:20" x14ac:dyDescent="0.2">
      <c r="A116" t="s">
        <v>390</v>
      </c>
      <c r="B116" t="s">
        <v>43</v>
      </c>
      <c r="C116" t="s">
        <v>330</v>
      </c>
      <c r="D116" t="s">
        <v>53</v>
      </c>
      <c r="E116" s="3">
        <v>0.5</v>
      </c>
      <c r="F116" s="3">
        <v>0</v>
      </c>
      <c r="G116" s="3">
        <v>0.84049754999999993</v>
      </c>
      <c r="H116" s="3">
        <v>0.84049754999999993</v>
      </c>
      <c r="I116" s="3">
        <f>Arcs_Data_Table[[#This Row],[2025 Capacity (bcma)]]</f>
        <v>0.84049754999999993</v>
      </c>
      <c r="J116" s="3">
        <f>Arcs_Data_Table[[#This Row],[2025 Capacity (bcma)]]</f>
        <v>0.84049754999999993</v>
      </c>
      <c r="K116" s="3">
        <f>Arcs_Data_Table[[#This Row],[2025 Capacity (bcma)]]</f>
        <v>0.84049754999999993</v>
      </c>
      <c r="L116" s="3">
        <f>Arcs_Data_Table[[#This Row],[2025 Capacity (bcma)]]</f>
        <v>0.84049754999999993</v>
      </c>
      <c r="M116" s="3">
        <f>Arcs_Data_Table[[#This Row],[2025 Capacity (bcma)]]</f>
        <v>0.84049754999999993</v>
      </c>
      <c r="N116" s="3">
        <f>Arcs_Data_Table[[#This Row],[2025 Capacity (bcma)]]</f>
        <v>0.84049754999999993</v>
      </c>
      <c r="O116" s="3">
        <f>Arcs_Data_Table[[#This Row],[2025 Capacity (bcma)]]</f>
        <v>0.84049754999999993</v>
      </c>
      <c r="P116" s="3">
        <v>1</v>
      </c>
      <c r="Q116" s="3">
        <v>1</v>
      </c>
      <c r="R116" s="3">
        <v>100</v>
      </c>
      <c r="S116" s="3">
        <v>100</v>
      </c>
      <c r="T116" s="3">
        <v>100</v>
      </c>
    </row>
    <row r="117" spans="1:20" x14ac:dyDescent="0.2">
      <c r="A117" t="s">
        <v>391</v>
      </c>
      <c r="B117" t="s">
        <v>43</v>
      </c>
      <c r="C117" t="s">
        <v>327</v>
      </c>
      <c r="D117" t="s">
        <v>53</v>
      </c>
      <c r="E117" s="3">
        <v>0.4</v>
      </c>
      <c r="F117" s="3">
        <v>0</v>
      </c>
      <c r="G117" s="3">
        <v>4.5478346250000001</v>
      </c>
      <c r="H117" s="3">
        <v>4.5478346250000001</v>
      </c>
      <c r="I117" s="3">
        <f>Arcs_Data_Table[[#This Row],[2025 Capacity (bcma)]]</f>
        <v>4.5478346250000001</v>
      </c>
      <c r="J117" s="3">
        <f>Arcs_Data_Table[[#This Row],[2025 Capacity (bcma)]]</f>
        <v>4.5478346250000001</v>
      </c>
      <c r="K117" s="3">
        <f>Arcs_Data_Table[[#This Row],[2025 Capacity (bcma)]]</f>
        <v>4.5478346250000001</v>
      </c>
      <c r="L117" s="3">
        <f>Arcs_Data_Table[[#This Row],[2025 Capacity (bcma)]]</f>
        <v>4.5478346250000001</v>
      </c>
      <c r="M117" s="3">
        <f>Arcs_Data_Table[[#This Row],[2025 Capacity (bcma)]]</f>
        <v>4.5478346250000001</v>
      </c>
      <c r="N117" s="3">
        <f>Arcs_Data_Table[[#This Row],[2025 Capacity (bcma)]]</f>
        <v>4.5478346250000001</v>
      </c>
      <c r="O117" s="3">
        <f>Arcs_Data_Table[[#This Row],[2025 Capacity (bcma)]]</f>
        <v>4.5478346250000001</v>
      </c>
      <c r="P117" s="3">
        <v>1</v>
      </c>
      <c r="Q117" s="3">
        <v>1</v>
      </c>
      <c r="R117" s="3">
        <v>100</v>
      </c>
      <c r="S117" s="3">
        <v>100</v>
      </c>
      <c r="T117" s="3">
        <v>100</v>
      </c>
    </row>
    <row r="118" spans="1:20" x14ac:dyDescent="0.2">
      <c r="A118" t="s">
        <v>392</v>
      </c>
      <c r="B118" t="s">
        <v>43</v>
      </c>
      <c r="C118" t="s">
        <v>45</v>
      </c>
      <c r="D118" t="s">
        <v>53</v>
      </c>
      <c r="E118" s="3">
        <v>0.4</v>
      </c>
      <c r="F118" s="3">
        <v>0</v>
      </c>
      <c r="G118" s="3">
        <v>12.221595675</v>
      </c>
      <c r="H118" s="3">
        <v>12.221595675</v>
      </c>
      <c r="I118" s="3">
        <f>Arcs_Data_Table[[#This Row],[2025 Capacity (bcma)]]</f>
        <v>12.221595675</v>
      </c>
      <c r="J118" s="3">
        <f>Arcs_Data_Table[[#This Row],[2025 Capacity (bcma)]]</f>
        <v>12.221595675</v>
      </c>
      <c r="K118" s="3">
        <f>Arcs_Data_Table[[#This Row],[2025 Capacity (bcma)]]</f>
        <v>12.221595675</v>
      </c>
      <c r="L118" s="3">
        <f>Arcs_Data_Table[[#This Row],[2025 Capacity (bcma)]]</f>
        <v>12.221595675</v>
      </c>
      <c r="M118" s="3">
        <f>Arcs_Data_Table[[#This Row],[2025 Capacity (bcma)]]</f>
        <v>12.221595675</v>
      </c>
      <c r="N118" s="3">
        <f>Arcs_Data_Table[[#This Row],[2025 Capacity (bcma)]]</f>
        <v>12.221595675</v>
      </c>
      <c r="O118" s="3">
        <f>Arcs_Data_Table[[#This Row],[2025 Capacity (bcma)]]</f>
        <v>12.221595675</v>
      </c>
      <c r="P118" s="3">
        <v>1</v>
      </c>
      <c r="Q118" s="3">
        <v>1</v>
      </c>
      <c r="R118" s="3">
        <v>100</v>
      </c>
      <c r="S118" s="3">
        <v>100</v>
      </c>
      <c r="T118" s="3">
        <v>100</v>
      </c>
    </row>
    <row r="119" spans="1:20" x14ac:dyDescent="0.2">
      <c r="A119" t="s">
        <v>393</v>
      </c>
      <c r="B119" t="s">
        <v>43</v>
      </c>
      <c r="C119" t="s">
        <v>40</v>
      </c>
      <c r="D119" t="s">
        <v>53</v>
      </c>
      <c r="E119" s="3">
        <v>1</v>
      </c>
      <c r="F119" s="3">
        <v>0</v>
      </c>
      <c r="G119" s="3">
        <v>15.261569100000001</v>
      </c>
      <c r="H119" s="3">
        <v>16.679038884111971</v>
      </c>
      <c r="I119" s="3">
        <f>Arcs_Data_Table[[#This Row],[2025 Capacity (bcma)]]</f>
        <v>16.679038884111971</v>
      </c>
      <c r="J119" s="3">
        <f>Arcs_Data_Table[[#This Row],[2025 Capacity (bcma)]]</f>
        <v>16.679038884111971</v>
      </c>
      <c r="K119" s="3">
        <f>Arcs_Data_Table[[#This Row],[2025 Capacity (bcma)]]</f>
        <v>16.679038884111971</v>
      </c>
      <c r="L119" s="3">
        <f>Arcs_Data_Table[[#This Row],[2025 Capacity (bcma)]]</f>
        <v>16.679038884111971</v>
      </c>
      <c r="M119" s="3">
        <f>Arcs_Data_Table[[#This Row],[2025 Capacity (bcma)]]</f>
        <v>16.679038884111971</v>
      </c>
      <c r="N119" s="3">
        <f>Arcs_Data_Table[[#This Row],[2025 Capacity (bcma)]]</f>
        <v>16.679038884111971</v>
      </c>
      <c r="O119" s="3">
        <f>Arcs_Data_Table[[#This Row],[2025 Capacity (bcma)]]</f>
        <v>16.679038884111971</v>
      </c>
      <c r="P119" s="3">
        <v>1</v>
      </c>
      <c r="Q119" s="3">
        <v>1</v>
      </c>
      <c r="R119" s="3">
        <v>100</v>
      </c>
      <c r="S119" s="3">
        <v>100</v>
      </c>
      <c r="T119" s="3">
        <v>100</v>
      </c>
    </row>
    <row r="120" spans="1:20" s="21" customFormat="1" x14ac:dyDescent="0.2">
      <c r="A120" s="21" t="s">
        <v>394</v>
      </c>
      <c r="B120" s="21" t="s">
        <v>13</v>
      </c>
      <c r="C120" s="21" t="s">
        <v>15</v>
      </c>
      <c r="D120" s="21" t="s">
        <v>53</v>
      </c>
      <c r="E120" s="22">
        <v>0.65</v>
      </c>
      <c r="F120" s="22">
        <v>0</v>
      </c>
      <c r="G120" s="22">
        <v>36.94444124999999</v>
      </c>
      <c r="H120" s="22">
        <v>0</v>
      </c>
      <c r="I120" s="22">
        <f>Arcs_Data_Table[[#This Row],[2025 Capacity (bcma)]]</f>
        <v>0</v>
      </c>
      <c r="J120" s="22">
        <f>Arcs_Data_Table[[#This Row],[2025 Capacity (bcma)]]</f>
        <v>0</v>
      </c>
      <c r="K120" s="22">
        <f>Arcs_Data_Table[[#This Row],[2025 Capacity (bcma)]]</f>
        <v>0</v>
      </c>
      <c r="L120" s="22">
        <f>Arcs_Data_Table[[#This Row],[2025 Capacity (bcma)]]</f>
        <v>0</v>
      </c>
      <c r="M120" s="22">
        <f>Arcs_Data_Table[[#This Row],[2025 Capacity (bcma)]]</f>
        <v>0</v>
      </c>
      <c r="N120" s="22">
        <f>Arcs_Data_Table[[#This Row],[2025 Capacity (bcma)]]</f>
        <v>0</v>
      </c>
      <c r="O120" s="22">
        <f>Arcs_Data_Table[[#This Row],[2025 Capacity (bcma)]]</f>
        <v>0</v>
      </c>
      <c r="P120" s="22">
        <v>1</v>
      </c>
      <c r="Q120" s="22">
        <v>1</v>
      </c>
      <c r="R120" s="22">
        <v>0</v>
      </c>
      <c r="S120" s="22">
        <v>0</v>
      </c>
      <c r="T120" s="22">
        <v>0</v>
      </c>
    </row>
    <row r="121" spans="1:20" s="21" customFormat="1" x14ac:dyDescent="0.2">
      <c r="A121" s="21" t="s">
        <v>395</v>
      </c>
      <c r="B121" s="21" t="s">
        <v>13</v>
      </c>
      <c r="C121" s="21" t="s">
        <v>23</v>
      </c>
      <c r="D121" s="21" t="s">
        <v>53</v>
      </c>
      <c r="E121" s="22">
        <v>0.5</v>
      </c>
      <c r="F121" s="22">
        <v>0</v>
      </c>
      <c r="G121" s="22">
        <v>34.9</v>
      </c>
      <c r="H121" s="22">
        <v>0</v>
      </c>
      <c r="I121" s="22">
        <f>Arcs_Data_Table[[#This Row],[2025 Capacity (bcma)]]</f>
        <v>0</v>
      </c>
      <c r="J121" s="22">
        <f>Arcs_Data_Table[[#This Row],[2025 Capacity (bcma)]]</f>
        <v>0</v>
      </c>
      <c r="K121" s="22">
        <f>Arcs_Data_Table[[#This Row],[2025 Capacity (bcma)]]</f>
        <v>0</v>
      </c>
      <c r="L121" s="22">
        <f>Arcs_Data_Table[[#This Row],[2025 Capacity (bcma)]]</f>
        <v>0</v>
      </c>
      <c r="M121" s="22">
        <f>Arcs_Data_Table[[#This Row],[2025 Capacity (bcma)]]</f>
        <v>0</v>
      </c>
      <c r="N121" s="22">
        <f>Arcs_Data_Table[[#This Row],[2025 Capacity (bcma)]]</f>
        <v>0</v>
      </c>
      <c r="O121" s="22">
        <f>Arcs_Data_Table[[#This Row],[2025 Capacity (bcma)]]</f>
        <v>0</v>
      </c>
      <c r="P121" s="22">
        <v>1</v>
      </c>
      <c r="Q121" s="22">
        <v>1</v>
      </c>
      <c r="R121" s="22">
        <v>0</v>
      </c>
      <c r="S121" s="22">
        <v>0</v>
      </c>
      <c r="T121" s="22">
        <v>0</v>
      </c>
    </row>
    <row r="122" spans="1:20" x14ac:dyDescent="0.2">
      <c r="A122" t="s">
        <v>396</v>
      </c>
      <c r="B122" t="s">
        <v>56</v>
      </c>
      <c r="C122" t="s">
        <v>11</v>
      </c>
      <c r="D122" t="s">
        <v>53</v>
      </c>
      <c r="E122" s="3">
        <v>0.5</v>
      </c>
      <c r="F122" s="3">
        <v>0</v>
      </c>
      <c r="G122" s="3">
        <v>3.06975</v>
      </c>
      <c r="H122" s="3">
        <v>3.06975</v>
      </c>
      <c r="I122" s="3">
        <f>Arcs_Data_Table[[#This Row],[2025 Capacity (bcma)]]</f>
        <v>3.06975</v>
      </c>
      <c r="J122" s="3">
        <f>Arcs_Data_Table[[#This Row],[2025 Capacity (bcma)]]</f>
        <v>3.06975</v>
      </c>
      <c r="K122" s="3">
        <f>Arcs_Data_Table[[#This Row],[2025 Capacity (bcma)]]</f>
        <v>3.06975</v>
      </c>
      <c r="L122" s="3">
        <f>Arcs_Data_Table[[#This Row],[2025 Capacity (bcma)]]</f>
        <v>3.06975</v>
      </c>
      <c r="M122" s="3">
        <f>Arcs_Data_Table[[#This Row],[2025 Capacity (bcma)]]</f>
        <v>3.06975</v>
      </c>
      <c r="N122" s="3">
        <f>Arcs_Data_Table[[#This Row],[2025 Capacity (bcma)]]</f>
        <v>3.06975</v>
      </c>
      <c r="O122" s="3">
        <f>Arcs_Data_Table[[#This Row],[2025 Capacity (bcma)]]</f>
        <v>3.06975</v>
      </c>
      <c r="P122" s="3">
        <v>1</v>
      </c>
      <c r="Q122" s="3">
        <v>1</v>
      </c>
      <c r="R122" s="3">
        <v>100</v>
      </c>
      <c r="S122" s="3">
        <v>100</v>
      </c>
      <c r="T122" s="3">
        <v>100</v>
      </c>
    </row>
    <row r="123" spans="1:20" x14ac:dyDescent="0.2">
      <c r="A123" t="s">
        <v>397</v>
      </c>
      <c r="B123" t="s">
        <v>56</v>
      </c>
      <c r="C123" t="s">
        <v>25</v>
      </c>
      <c r="D123" t="s">
        <v>53</v>
      </c>
      <c r="E123" s="3">
        <v>0.5</v>
      </c>
      <c r="F123" s="3">
        <v>0</v>
      </c>
      <c r="G123" s="3">
        <v>19.658678999999999</v>
      </c>
      <c r="H123" s="3">
        <v>21.709752005827834</v>
      </c>
      <c r="I123" s="3">
        <f>Arcs_Data_Table[[#This Row],[2025 Capacity (bcma)]]</f>
        <v>21.709752005827834</v>
      </c>
      <c r="J123" s="3">
        <f>Arcs_Data_Table[[#This Row],[2025 Capacity (bcma)]]</f>
        <v>21.709752005827834</v>
      </c>
      <c r="K123" s="3">
        <f>Arcs_Data_Table[[#This Row],[2025 Capacity (bcma)]]</f>
        <v>21.709752005827834</v>
      </c>
      <c r="L123" s="3">
        <f>Arcs_Data_Table[[#This Row],[2025 Capacity (bcma)]]</f>
        <v>21.709752005827834</v>
      </c>
      <c r="M123" s="3">
        <f>Arcs_Data_Table[[#This Row],[2025 Capacity (bcma)]]</f>
        <v>21.709752005827834</v>
      </c>
      <c r="N123" s="3">
        <f>Arcs_Data_Table[[#This Row],[2025 Capacity (bcma)]]</f>
        <v>21.709752005827834</v>
      </c>
      <c r="O123" s="3">
        <f>Arcs_Data_Table[[#This Row],[2025 Capacity (bcma)]]</f>
        <v>21.709752005827834</v>
      </c>
      <c r="P123" s="3">
        <v>1</v>
      </c>
      <c r="Q123" s="3">
        <v>1</v>
      </c>
      <c r="R123" s="3">
        <v>100</v>
      </c>
      <c r="S123" s="3">
        <v>100</v>
      </c>
      <c r="T123" s="3">
        <v>100</v>
      </c>
    </row>
    <row r="124" spans="1:20" x14ac:dyDescent="0.2">
      <c r="A124" t="s">
        <v>398</v>
      </c>
      <c r="B124" t="s">
        <v>114</v>
      </c>
      <c r="C124" t="s">
        <v>55</v>
      </c>
      <c r="D124" t="s">
        <v>53</v>
      </c>
      <c r="E124" s="3">
        <v>1.9</v>
      </c>
      <c r="F124" s="3">
        <v>1.9</v>
      </c>
      <c r="G124" s="3">
        <v>0</v>
      </c>
      <c r="H124" s="3">
        <v>0</v>
      </c>
      <c r="I124" s="3">
        <f>Arcs_Data_Table[[#This Row],[2025 Capacity (bcma)]]</f>
        <v>0</v>
      </c>
      <c r="J124" s="3">
        <f>Arcs_Data_Table[[#This Row],[2025 Capacity (bcma)]]</f>
        <v>0</v>
      </c>
      <c r="K124" s="3">
        <f>Arcs_Data_Table[[#This Row],[2025 Capacity (bcma)]]</f>
        <v>0</v>
      </c>
      <c r="L124" s="3">
        <f>Arcs_Data_Table[[#This Row],[2025 Capacity (bcma)]]</f>
        <v>0</v>
      </c>
      <c r="M124" s="3">
        <f>Arcs_Data_Table[[#This Row],[2025 Capacity (bcma)]]</f>
        <v>0</v>
      </c>
      <c r="N124" s="3">
        <f>Arcs_Data_Table[[#This Row],[2025 Capacity (bcma)]]</f>
        <v>0</v>
      </c>
      <c r="O124" s="3">
        <f>Arcs_Data_Table[[#This Row],[2025 Capacity (bcma)]]</f>
        <v>0</v>
      </c>
      <c r="P124" s="3">
        <v>1</v>
      </c>
      <c r="Q124" s="3">
        <v>1.5</v>
      </c>
      <c r="R124" s="3">
        <v>100</v>
      </c>
      <c r="S124" s="3">
        <v>100</v>
      </c>
      <c r="T124" s="3">
        <v>100</v>
      </c>
    </row>
    <row r="125" spans="1:20" x14ac:dyDescent="0.2">
      <c r="A125" t="s">
        <v>399</v>
      </c>
      <c r="B125" t="s">
        <v>19</v>
      </c>
      <c r="C125" t="s">
        <v>29</v>
      </c>
      <c r="D125" t="s">
        <v>53</v>
      </c>
      <c r="E125" s="3">
        <v>0.4</v>
      </c>
      <c r="F125" s="3">
        <v>0</v>
      </c>
      <c r="G125" s="3">
        <v>0</v>
      </c>
      <c r="H125" s="3">
        <v>0</v>
      </c>
      <c r="I125" s="3">
        <f>Arcs_Data_Table[[#This Row],[2025 Capacity (bcma)]]</f>
        <v>0</v>
      </c>
      <c r="J125" s="3">
        <f>Arcs_Data_Table[[#This Row],[2025 Capacity (bcma)]]</f>
        <v>0</v>
      </c>
      <c r="K125" s="3">
        <f>Arcs_Data_Table[[#This Row],[2025 Capacity (bcma)]]</f>
        <v>0</v>
      </c>
      <c r="L125" s="3">
        <f>Arcs_Data_Table[[#This Row],[2025 Capacity (bcma)]]</f>
        <v>0</v>
      </c>
      <c r="M125" s="3">
        <f>Arcs_Data_Table[[#This Row],[2025 Capacity (bcma)]]</f>
        <v>0</v>
      </c>
      <c r="N125" s="3">
        <f>Arcs_Data_Table[[#This Row],[2025 Capacity (bcma)]]</f>
        <v>0</v>
      </c>
      <c r="O125" s="3">
        <f>Arcs_Data_Table[[#This Row],[2025 Capacity (bcma)]]</f>
        <v>0</v>
      </c>
      <c r="P125" s="3">
        <v>1</v>
      </c>
      <c r="Q125" s="3">
        <v>1.5</v>
      </c>
      <c r="R125" s="3">
        <v>100</v>
      </c>
      <c r="S125" s="3">
        <v>100</v>
      </c>
      <c r="T125" s="3">
        <v>100</v>
      </c>
    </row>
    <row r="126" spans="1:20" x14ac:dyDescent="0.2">
      <c r="A126" t="s">
        <v>400</v>
      </c>
      <c r="B126" t="s">
        <v>19</v>
      </c>
      <c r="C126" t="s">
        <v>15</v>
      </c>
      <c r="D126" t="s">
        <v>53</v>
      </c>
      <c r="E126" s="3">
        <v>0.45</v>
      </c>
      <c r="F126" s="3">
        <v>0</v>
      </c>
      <c r="G126" s="3">
        <v>0.85953000000000002</v>
      </c>
      <c r="H126" s="3">
        <v>0.97640202541320331</v>
      </c>
      <c r="I126" s="3">
        <f>Arcs_Data_Table[[#This Row],[2025 Capacity (bcma)]]</f>
        <v>0.97640202541320331</v>
      </c>
      <c r="J126" s="3">
        <f>Arcs_Data_Table[[#This Row],[2025 Capacity (bcma)]]</f>
        <v>0.97640202541320331</v>
      </c>
      <c r="K126" s="3">
        <f>Arcs_Data_Table[[#This Row],[2025 Capacity (bcma)]]</f>
        <v>0.97640202541320331</v>
      </c>
      <c r="L126" s="3">
        <f>Arcs_Data_Table[[#This Row],[2025 Capacity (bcma)]]</f>
        <v>0.97640202541320331</v>
      </c>
      <c r="M126" s="3">
        <f>Arcs_Data_Table[[#This Row],[2025 Capacity (bcma)]]</f>
        <v>0.97640202541320331</v>
      </c>
      <c r="N126" s="3">
        <f>Arcs_Data_Table[[#This Row],[2025 Capacity (bcma)]]</f>
        <v>0.97640202541320331</v>
      </c>
      <c r="O126" s="3">
        <f>Arcs_Data_Table[[#This Row],[2025 Capacity (bcma)]]</f>
        <v>0.97640202541320331</v>
      </c>
      <c r="P126" s="3">
        <v>1</v>
      </c>
      <c r="Q126" s="3">
        <v>1</v>
      </c>
      <c r="R126" s="3">
        <v>100</v>
      </c>
      <c r="S126" s="3">
        <v>100</v>
      </c>
      <c r="T126" s="3">
        <v>100</v>
      </c>
    </row>
    <row r="127" spans="1:20" x14ac:dyDescent="0.2">
      <c r="A127" t="s">
        <v>401</v>
      </c>
      <c r="B127" t="s">
        <v>19</v>
      </c>
      <c r="C127" t="s">
        <v>38</v>
      </c>
      <c r="D127" t="s">
        <v>53</v>
      </c>
      <c r="E127" s="3">
        <v>0.4</v>
      </c>
      <c r="F127" s="3">
        <v>0</v>
      </c>
      <c r="G127" s="3">
        <v>41.195431049999996</v>
      </c>
      <c r="H127" s="3">
        <v>41.195431049999996</v>
      </c>
      <c r="I127" s="3">
        <f>Arcs_Data_Table[[#This Row],[2025 Capacity (bcma)]]</f>
        <v>41.195431049999996</v>
      </c>
      <c r="J127" s="3">
        <f>Arcs_Data_Table[[#This Row],[2025 Capacity (bcma)]]</f>
        <v>41.195431049999996</v>
      </c>
      <c r="K127" s="3">
        <f>Arcs_Data_Table[[#This Row],[2025 Capacity (bcma)]]</f>
        <v>41.195431049999996</v>
      </c>
      <c r="L127" s="3">
        <f>Arcs_Data_Table[[#This Row],[2025 Capacity (bcma)]]</f>
        <v>41.195431049999996</v>
      </c>
      <c r="M127" s="3">
        <f>Arcs_Data_Table[[#This Row],[2025 Capacity (bcma)]]</f>
        <v>41.195431049999996</v>
      </c>
      <c r="N127" s="3">
        <f>Arcs_Data_Table[[#This Row],[2025 Capacity (bcma)]]</f>
        <v>41.195431049999996</v>
      </c>
      <c r="O127" s="3">
        <f>Arcs_Data_Table[[#This Row],[2025 Capacity (bcma)]]</f>
        <v>41.195431049999996</v>
      </c>
      <c r="P127" s="3">
        <v>1</v>
      </c>
      <c r="Q127" s="3">
        <v>1</v>
      </c>
      <c r="R127" s="3">
        <v>100</v>
      </c>
      <c r="S127" s="3">
        <v>100</v>
      </c>
      <c r="T127" s="3">
        <v>100</v>
      </c>
    </row>
    <row r="128" spans="1:20" x14ac:dyDescent="0.2">
      <c r="A128" t="s">
        <v>402</v>
      </c>
      <c r="B128" t="s">
        <v>16</v>
      </c>
      <c r="C128" t="s">
        <v>14</v>
      </c>
      <c r="D128" t="s">
        <v>53</v>
      </c>
      <c r="E128" s="3">
        <v>0.4</v>
      </c>
      <c r="F128" s="3">
        <v>0.15</v>
      </c>
      <c r="G128" s="3">
        <v>5.5</v>
      </c>
      <c r="H128" s="3">
        <v>13.809114359415304</v>
      </c>
      <c r="I128" s="3">
        <f>Arcs_Data_Table[[#This Row],[2025 Capacity (bcma)]]</f>
        <v>13.809114359415304</v>
      </c>
      <c r="J128" s="3">
        <f>Arcs_Data_Table[[#This Row],[2025 Capacity (bcma)]]</f>
        <v>13.809114359415304</v>
      </c>
      <c r="K128" s="3">
        <f>Arcs_Data_Table[[#This Row],[2025 Capacity (bcma)]]</f>
        <v>13.809114359415304</v>
      </c>
      <c r="L128" s="3">
        <f>Arcs_Data_Table[[#This Row],[2025 Capacity (bcma)]]</f>
        <v>13.809114359415304</v>
      </c>
      <c r="M128" s="3">
        <f>Arcs_Data_Table[[#This Row],[2025 Capacity (bcma)]]</f>
        <v>13.809114359415304</v>
      </c>
      <c r="N128" s="3">
        <f>Arcs_Data_Table[[#This Row],[2025 Capacity (bcma)]]</f>
        <v>13.809114359415304</v>
      </c>
      <c r="O128" s="3">
        <f>Arcs_Data_Table[[#This Row],[2025 Capacity (bcma)]]</f>
        <v>13.809114359415304</v>
      </c>
      <c r="P128" s="3">
        <v>1</v>
      </c>
      <c r="Q128" s="3">
        <v>1</v>
      </c>
      <c r="R128" s="3">
        <v>100</v>
      </c>
      <c r="S128" s="3">
        <v>100</v>
      </c>
      <c r="T128" s="3">
        <v>100</v>
      </c>
    </row>
    <row r="129" spans="1:20" x14ac:dyDescent="0.2">
      <c r="A129" t="s">
        <v>403</v>
      </c>
      <c r="B129" t="s">
        <v>16</v>
      </c>
      <c r="C129" t="s">
        <v>15</v>
      </c>
      <c r="D129" t="s">
        <v>53</v>
      </c>
      <c r="E129" s="3">
        <v>0.8</v>
      </c>
      <c r="F129" s="3">
        <v>0.25</v>
      </c>
      <c r="G129" s="3">
        <v>0</v>
      </c>
      <c r="H129" s="3">
        <v>10</v>
      </c>
      <c r="I129" s="3">
        <f>Arcs_Data_Table[[#This Row],[2025 Capacity (bcma)]]</f>
        <v>10</v>
      </c>
      <c r="J129" s="3">
        <f>Arcs_Data_Table[[#This Row],[2025 Capacity (bcma)]]</f>
        <v>10</v>
      </c>
      <c r="K129" s="3">
        <f>Arcs_Data_Table[[#This Row],[2025 Capacity (bcma)]]</f>
        <v>10</v>
      </c>
      <c r="L129" s="3">
        <f>Arcs_Data_Table[[#This Row],[2025 Capacity (bcma)]]</f>
        <v>10</v>
      </c>
      <c r="M129" s="3">
        <f>Arcs_Data_Table[[#This Row],[2025 Capacity (bcma)]]</f>
        <v>10</v>
      </c>
      <c r="N129" s="3">
        <f>Arcs_Data_Table[[#This Row],[2025 Capacity (bcma)]]</f>
        <v>10</v>
      </c>
      <c r="O129" s="3">
        <f>Arcs_Data_Table[[#This Row],[2025 Capacity (bcma)]]</f>
        <v>10</v>
      </c>
      <c r="P129" s="3">
        <v>1</v>
      </c>
      <c r="Q129" s="3">
        <v>1.5</v>
      </c>
      <c r="R129" s="3">
        <v>100</v>
      </c>
      <c r="S129" s="3">
        <v>100</v>
      </c>
      <c r="T129" s="3">
        <v>100</v>
      </c>
    </row>
    <row r="130" spans="1:20" x14ac:dyDescent="0.2">
      <c r="A130" t="s">
        <v>404</v>
      </c>
      <c r="B130" t="s">
        <v>16</v>
      </c>
      <c r="C130" t="s">
        <v>20</v>
      </c>
      <c r="D130" t="s">
        <v>53</v>
      </c>
      <c r="E130" s="3">
        <v>0.4</v>
      </c>
      <c r="F130" s="3">
        <v>0</v>
      </c>
      <c r="G130" s="3">
        <v>0.4</v>
      </c>
      <c r="H130" s="3">
        <v>0.4</v>
      </c>
      <c r="I130" s="3">
        <f>Arcs_Data_Table[[#This Row],[2025 Capacity (bcma)]]</f>
        <v>0.4</v>
      </c>
      <c r="J130" s="3">
        <f>Arcs_Data_Table[[#This Row],[2025 Capacity (bcma)]]</f>
        <v>0.4</v>
      </c>
      <c r="K130" s="3">
        <f>Arcs_Data_Table[[#This Row],[2025 Capacity (bcma)]]</f>
        <v>0.4</v>
      </c>
      <c r="L130" s="3">
        <f>Arcs_Data_Table[[#This Row],[2025 Capacity (bcma)]]</f>
        <v>0.4</v>
      </c>
      <c r="M130" s="3">
        <f>Arcs_Data_Table[[#This Row],[2025 Capacity (bcma)]]</f>
        <v>0.4</v>
      </c>
      <c r="N130" s="3">
        <f>Arcs_Data_Table[[#This Row],[2025 Capacity (bcma)]]</f>
        <v>0.4</v>
      </c>
      <c r="O130" s="3">
        <f>Arcs_Data_Table[[#This Row],[2025 Capacity (bcma)]]</f>
        <v>0.4</v>
      </c>
      <c r="P130" s="3">
        <v>1</v>
      </c>
      <c r="Q130" s="3">
        <v>1.5</v>
      </c>
      <c r="R130" s="3">
        <v>100</v>
      </c>
      <c r="S130" s="3">
        <v>100</v>
      </c>
      <c r="T130" s="3">
        <v>100</v>
      </c>
    </row>
    <row r="131" spans="1:20" x14ac:dyDescent="0.2">
      <c r="A131" t="s">
        <v>405</v>
      </c>
      <c r="B131" t="s">
        <v>3</v>
      </c>
      <c r="C131" t="s">
        <v>11</v>
      </c>
      <c r="D131" t="s">
        <v>53</v>
      </c>
      <c r="E131" s="3">
        <v>1</v>
      </c>
      <c r="F131" s="3">
        <v>0</v>
      </c>
      <c r="G131" s="3">
        <v>6.8885189999999996</v>
      </c>
      <c r="H131" s="3">
        <v>7.8460877042132413</v>
      </c>
      <c r="I131" s="3">
        <f>Arcs_Data_Table[[#This Row],[2025 Capacity (bcma)]]</f>
        <v>7.8460877042132413</v>
      </c>
      <c r="J131" s="3">
        <f>Arcs_Data_Table[[#This Row],[2025 Capacity (bcma)]]</f>
        <v>7.8460877042132413</v>
      </c>
      <c r="K131" s="3">
        <f>Arcs_Data_Table[[#This Row],[2025 Capacity (bcma)]]</f>
        <v>7.8460877042132413</v>
      </c>
      <c r="L131" s="3">
        <f>Arcs_Data_Table[[#This Row],[2025 Capacity (bcma)]]</f>
        <v>7.8460877042132413</v>
      </c>
      <c r="M131" s="3">
        <f>Arcs_Data_Table[[#This Row],[2025 Capacity (bcma)]]</f>
        <v>7.8460877042132413</v>
      </c>
      <c r="N131" s="3">
        <f>Arcs_Data_Table[[#This Row],[2025 Capacity (bcma)]]</f>
        <v>7.8460877042132413</v>
      </c>
      <c r="O131" s="3">
        <f>Arcs_Data_Table[[#This Row],[2025 Capacity (bcma)]]</f>
        <v>7.8460877042132413</v>
      </c>
      <c r="P131" s="3">
        <v>1</v>
      </c>
      <c r="Q131" s="3">
        <v>1</v>
      </c>
      <c r="R131" s="3">
        <v>100</v>
      </c>
      <c r="S131" s="3">
        <v>100</v>
      </c>
      <c r="T131" s="3">
        <v>100</v>
      </c>
    </row>
    <row r="132" spans="1:20" x14ac:dyDescent="0.2">
      <c r="A132" t="s">
        <v>406</v>
      </c>
      <c r="B132" t="s">
        <v>3</v>
      </c>
      <c r="C132" t="s">
        <v>5</v>
      </c>
      <c r="D132" t="s">
        <v>53</v>
      </c>
      <c r="E132" s="3">
        <v>0.4</v>
      </c>
      <c r="F132" s="3">
        <v>0</v>
      </c>
      <c r="G132" s="3">
        <v>4.4204400000000001</v>
      </c>
      <c r="H132" s="3">
        <v>5.021496130696474</v>
      </c>
      <c r="I132" s="3">
        <f>Arcs_Data_Table[[#This Row],[2025 Capacity (bcma)]]</f>
        <v>5.021496130696474</v>
      </c>
      <c r="J132" s="3">
        <f>Arcs_Data_Table[[#This Row],[2025 Capacity (bcma)]]</f>
        <v>5.021496130696474</v>
      </c>
      <c r="K132" s="3">
        <f>Arcs_Data_Table[[#This Row],[2025 Capacity (bcma)]]</f>
        <v>5.021496130696474</v>
      </c>
      <c r="L132" s="3">
        <f>Arcs_Data_Table[[#This Row],[2025 Capacity (bcma)]]</f>
        <v>5.021496130696474</v>
      </c>
      <c r="M132" s="3">
        <f>Arcs_Data_Table[[#This Row],[2025 Capacity (bcma)]]</f>
        <v>5.021496130696474</v>
      </c>
      <c r="N132" s="3">
        <f>Arcs_Data_Table[[#This Row],[2025 Capacity (bcma)]]</f>
        <v>5.021496130696474</v>
      </c>
      <c r="O132" s="3">
        <f>Arcs_Data_Table[[#This Row],[2025 Capacity (bcma)]]</f>
        <v>5.021496130696474</v>
      </c>
      <c r="P132" s="3">
        <v>1</v>
      </c>
      <c r="Q132" s="3">
        <v>1</v>
      </c>
      <c r="R132" s="3">
        <v>100</v>
      </c>
      <c r="S132" s="3">
        <v>100</v>
      </c>
      <c r="T132" s="3">
        <v>100</v>
      </c>
    </row>
    <row r="133" spans="1:20" x14ac:dyDescent="0.2">
      <c r="A133" t="s">
        <v>407</v>
      </c>
      <c r="B133" t="s">
        <v>57</v>
      </c>
      <c r="C133" t="s">
        <v>58</v>
      </c>
      <c r="D133" t="s">
        <v>53</v>
      </c>
      <c r="E133" s="3">
        <v>0.4</v>
      </c>
      <c r="F133" s="3">
        <v>0.1</v>
      </c>
      <c r="G133" s="3">
        <v>2.6</v>
      </c>
      <c r="H133" s="3">
        <v>2.6</v>
      </c>
      <c r="I133" s="3">
        <f>Arcs_Data_Table[[#This Row],[2025 Capacity (bcma)]]</f>
        <v>2.6</v>
      </c>
      <c r="J133" s="3">
        <f>Arcs_Data_Table[[#This Row],[2025 Capacity (bcma)]]</f>
        <v>2.6</v>
      </c>
      <c r="K133" s="3">
        <f>Arcs_Data_Table[[#This Row],[2025 Capacity (bcma)]]</f>
        <v>2.6</v>
      </c>
      <c r="L133" s="3">
        <f>Arcs_Data_Table[[#This Row],[2025 Capacity (bcma)]]</f>
        <v>2.6</v>
      </c>
      <c r="M133" s="3">
        <f>Arcs_Data_Table[[#This Row],[2025 Capacity (bcma)]]</f>
        <v>2.6</v>
      </c>
      <c r="N133" s="3">
        <f>Arcs_Data_Table[[#This Row],[2025 Capacity (bcma)]]</f>
        <v>2.6</v>
      </c>
      <c r="O133" s="3">
        <f>Arcs_Data_Table[[#This Row],[2025 Capacity (bcma)]]</f>
        <v>2.6</v>
      </c>
      <c r="P133" s="3">
        <v>1</v>
      </c>
      <c r="Q133" s="3">
        <v>1.5</v>
      </c>
      <c r="R133" s="3">
        <v>100</v>
      </c>
      <c r="S133" s="3">
        <v>100</v>
      </c>
      <c r="T133" s="3">
        <v>100</v>
      </c>
    </row>
    <row r="134" spans="1:20" x14ac:dyDescent="0.2">
      <c r="A134" t="s">
        <v>408</v>
      </c>
      <c r="B134" t="s">
        <v>57</v>
      </c>
      <c r="C134" t="s">
        <v>41</v>
      </c>
      <c r="D134" t="s">
        <v>53</v>
      </c>
      <c r="E134" s="3">
        <v>0.3</v>
      </c>
      <c r="F134" s="3">
        <v>0</v>
      </c>
      <c r="G134" s="3">
        <v>2.5</v>
      </c>
      <c r="H134" s="3">
        <v>6.9743001815228807</v>
      </c>
      <c r="I134" s="3">
        <f>Arcs_Data_Table[[#This Row],[2025 Capacity (bcma)]]</f>
        <v>6.9743001815228807</v>
      </c>
      <c r="J134" s="3">
        <f>Arcs_Data_Table[[#This Row],[2025 Capacity (bcma)]]</f>
        <v>6.9743001815228807</v>
      </c>
      <c r="K134" s="3">
        <f>Arcs_Data_Table[[#This Row],[2025 Capacity (bcma)]]</f>
        <v>6.9743001815228807</v>
      </c>
      <c r="L134" s="3">
        <f>Arcs_Data_Table[[#This Row],[2025 Capacity (bcma)]]</f>
        <v>6.9743001815228807</v>
      </c>
      <c r="M134" s="3">
        <f>Arcs_Data_Table[[#This Row],[2025 Capacity (bcma)]]</f>
        <v>6.9743001815228807</v>
      </c>
      <c r="N134" s="3">
        <f>Arcs_Data_Table[[#This Row],[2025 Capacity (bcma)]]</f>
        <v>6.9743001815228807</v>
      </c>
      <c r="O134" s="3">
        <f>Arcs_Data_Table[[#This Row],[2025 Capacity (bcma)]]</f>
        <v>6.9743001815228807</v>
      </c>
      <c r="P134" s="3">
        <v>1</v>
      </c>
      <c r="Q134" s="3">
        <v>1.5</v>
      </c>
      <c r="R134" s="3">
        <v>100</v>
      </c>
      <c r="S134" s="3">
        <v>100</v>
      </c>
      <c r="T134" s="3">
        <v>100</v>
      </c>
    </row>
    <row r="135" spans="1:20" x14ac:dyDescent="0.2">
      <c r="A135" t="s">
        <v>409</v>
      </c>
      <c r="B135" t="s">
        <v>58</v>
      </c>
      <c r="C135" t="s">
        <v>57</v>
      </c>
      <c r="D135" t="s">
        <v>53</v>
      </c>
      <c r="E135" s="3">
        <v>0.4</v>
      </c>
      <c r="F135" s="3">
        <v>0.1</v>
      </c>
      <c r="G135" s="3">
        <v>2.6</v>
      </c>
      <c r="H135" s="3">
        <v>2.6</v>
      </c>
      <c r="I135" s="3">
        <f>Arcs_Data_Table[[#This Row],[2025 Capacity (bcma)]]</f>
        <v>2.6</v>
      </c>
      <c r="J135" s="3">
        <f>Arcs_Data_Table[[#This Row],[2025 Capacity (bcma)]]</f>
        <v>2.6</v>
      </c>
      <c r="K135" s="3">
        <f>Arcs_Data_Table[[#This Row],[2025 Capacity (bcma)]]</f>
        <v>2.6</v>
      </c>
      <c r="L135" s="3">
        <f>Arcs_Data_Table[[#This Row],[2025 Capacity (bcma)]]</f>
        <v>2.6</v>
      </c>
      <c r="M135" s="3">
        <f>Arcs_Data_Table[[#This Row],[2025 Capacity (bcma)]]</f>
        <v>2.6</v>
      </c>
      <c r="N135" s="3">
        <f>Arcs_Data_Table[[#This Row],[2025 Capacity (bcma)]]</f>
        <v>2.6</v>
      </c>
      <c r="O135" s="3">
        <f>Arcs_Data_Table[[#This Row],[2025 Capacity (bcma)]]</f>
        <v>2.6</v>
      </c>
      <c r="P135" s="3">
        <v>1</v>
      </c>
      <c r="Q135" s="3">
        <v>1.5</v>
      </c>
      <c r="R135" s="3">
        <v>100</v>
      </c>
      <c r="S135" s="3">
        <v>100</v>
      </c>
      <c r="T135" s="3">
        <v>100</v>
      </c>
    </row>
    <row r="136" spans="1:20" x14ac:dyDescent="0.2">
      <c r="A136" t="s">
        <v>410</v>
      </c>
      <c r="B136" t="s">
        <v>11</v>
      </c>
      <c r="C136" t="s">
        <v>6</v>
      </c>
      <c r="D136" t="s">
        <v>53</v>
      </c>
      <c r="E136" s="3">
        <v>0.5</v>
      </c>
      <c r="F136" s="3">
        <v>0</v>
      </c>
      <c r="G136" s="3">
        <v>8.2883250000000004</v>
      </c>
      <c r="H136" s="3">
        <v>21.236744052737173</v>
      </c>
      <c r="I136" s="3">
        <f>Arcs_Data_Table[[#This Row],[2025 Capacity (bcma)]]</f>
        <v>21.236744052737173</v>
      </c>
      <c r="J136" s="3">
        <f>Arcs_Data_Table[[#This Row],[2025 Capacity (bcma)]]</f>
        <v>21.236744052737173</v>
      </c>
      <c r="K136" s="3">
        <f>Arcs_Data_Table[[#This Row],[2025 Capacity (bcma)]]</f>
        <v>21.236744052737173</v>
      </c>
      <c r="L136" s="3">
        <f>Arcs_Data_Table[[#This Row],[2025 Capacity (bcma)]]</f>
        <v>21.236744052737173</v>
      </c>
      <c r="M136" s="3">
        <f>Arcs_Data_Table[[#This Row],[2025 Capacity (bcma)]]</f>
        <v>21.236744052737173</v>
      </c>
      <c r="N136" s="3">
        <f>Arcs_Data_Table[[#This Row],[2025 Capacity (bcma)]]</f>
        <v>21.236744052737173</v>
      </c>
      <c r="O136" s="3">
        <f>Arcs_Data_Table[[#This Row],[2025 Capacity (bcma)]]</f>
        <v>21.236744052737173</v>
      </c>
      <c r="P136" s="3">
        <v>1</v>
      </c>
      <c r="Q136" s="3">
        <v>1</v>
      </c>
      <c r="R136" s="3">
        <v>100</v>
      </c>
      <c r="S136" s="3">
        <v>100</v>
      </c>
      <c r="T136" s="3">
        <v>100</v>
      </c>
    </row>
    <row r="137" spans="1:20" x14ac:dyDescent="0.2">
      <c r="A137" t="s">
        <v>411</v>
      </c>
      <c r="B137" t="s">
        <v>11</v>
      </c>
      <c r="C137" t="s">
        <v>56</v>
      </c>
      <c r="D137" t="s">
        <v>53</v>
      </c>
      <c r="E137" s="3">
        <v>0.5</v>
      </c>
      <c r="F137" s="3">
        <v>0</v>
      </c>
      <c r="G137" s="3">
        <v>6.8455424999999996</v>
      </c>
      <c r="H137" s="3">
        <v>9.0805388363427895</v>
      </c>
      <c r="I137" s="3">
        <f>Arcs_Data_Table[[#This Row],[2025 Capacity (bcma)]]</f>
        <v>9.0805388363427895</v>
      </c>
      <c r="J137" s="3">
        <f>Arcs_Data_Table[[#This Row],[2025 Capacity (bcma)]]</f>
        <v>9.0805388363427895</v>
      </c>
      <c r="K137" s="3">
        <f>Arcs_Data_Table[[#This Row],[2025 Capacity (bcma)]]</f>
        <v>9.0805388363427895</v>
      </c>
      <c r="L137" s="3">
        <f>Arcs_Data_Table[[#This Row],[2025 Capacity (bcma)]]</f>
        <v>9.0805388363427895</v>
      </c>
      <c r="M137" s="3">
        <f>Arcs_Data_Table[[#This Row],[2025 Capacity (bcma)]]</f>
        <v>9.0805388363427895</v>
      </c>
      <c r="N137" s="3">
        <f>Arcs_Data_Table[[#This Row],[2025 Capacity (bcma)]]</f>
        <v>9.0805388363427895</v>
      </c>
      <c r="O137" s="3">
        <f>Arcs_Data_Table[[#This Row],[2025 Capacity (bcma)]]</f>
        <v>9.0805388363427895</v>
      </c>
      <c r="P137" s="3">
        <v>1</v>
      </c>
      <c r="Q137" s="3">
        <v>1</v>
      </c>
      <c r="R137" s="3">
        <v>100</v>
      </c>
      <c r="S137" s="3">
        <v>100</v>
      </c>
      <c r="T137" s="3">
        <v>100</v>
      </c>
    </row>
    <row r="138" spans="1:20" x14ac:dyDescent="0.2">
      <c r="A138" t="s">
        <v>412</v>
      </c>
      <c r="B138" t="s">
        <v>11</v>
      </c>
      <c r="C138" t="s">
        <v>3</v>
      </c>
      <c r="D138" t="s">
        <v>53</v>
      </c>
      <c r="E138" s="3">
        <v>1.05</v>
      </c>
      <c r="F138" s="3">
        <v>0</v>
      </c>
      <c r="G138" s="3">
        <v>5.0519489699999998</v>
      </c>
      <c r="H138" s="3">
        <v>5.7537976497563772</v>
      </c>
      <c r="I138" s="3">
        <f>Arcs_Data_Table[[#This Row],[2025 Capacity (bcma)]]</f>
        <v>5.7537976497563772</v>
      </c>
      <c r="J138" s="3">
        <f>Arcs_Data_Table[[#This Row],[2025 Capacity (bcma)]]</f>
        <v>5.7537976497563772</v>
      </c>
      <c r="K138" s="3">
        <f>Arcs_Data_Table[[#This Row],[2025 Capacity (bcma)]]</f>
        <v>5.7537976497563772</v>
      </c>
      <c r="L138" s="3">
        <f>Arcs_Data_Table[[#This Row],[2025 Capacity (bcma)]]</f>
        <v>5.7537976497563772</v>
      </c>
      <c r="M138" s="3">
        <f>Arcs_Data_Table[[#This Row],[2025 Capacity (bcma)]]</f>
        <v>5.7537976497563772</v>
      </c>
      <c r="N138" s="3">
        <f>Arcs_Data_Table[[#This Row],[2025 Capacity (bcma)]]</f>
        <v>5.7537976497563772</v>
      </c>
      <c r="O138" s="3">
        <f>Arcs_Data_Table[[#This Row],[2025 Capacity (bcma)]]</f>
        <v>5.7537976497563772</v>
      </c>
      <c r="P138" s="3">
        <v>1</v>
      </c>
      <c r="Q138" s="3">
        <v>1</v>
      </c>
      <c r="R138" s="3">
        <v>100</v>
      </c>
      <c r="S138" s="3">
        <v>100</v>
      </c>
      <c r="T138" s="3">
        <v>100</v>
      </c>
    </row>
    <row r="139" spans="1:20" x14ac:dyDescent="0.2">
      <c r="A139" t="s">
        <v>413</v>
      </c>
      <c r="B139" t="s">
        <v>12</v>
      </c>
      <c r="C139" t="s">
        <v>6</v>
      </c>
      <c r="D139" t="s">
        <v>53</v>
      </c>
      <c r="E139" s="3">
        <v>0.4</v>
      </c>
      <c r="F139" s="3">
        <v>0.24</v>
      </c>
      <c r="G139" s="3">
        <v>20.005560750000001</v>
      </c>
      <c r="H139" s="3">
        <v>21.972532721887834</v>
      </c>
      <c r="I139" s="3">
        <f>Arcs_Data_Table[[#This Row],[2025 Capacity (bcma)]]</f>
        <v>21.972532721887834</v>
      </c>
      <c r="J139" s="3">
        <f>Arcs_Data_Table[[#This Row],[2025 Capacity (bcma)]]</f>
        <v>21.972532721887834</v>
      </c>
      <c r="K139" s="3">
        <f>Arcs_Data_Table[[#This Row],[2025 Capacity (bcma)]]</f>
        <v>21.972532721887834</v>
      </c>
      <c r="L139" s="3">
        <f>Arcs_Data_Table[[#This Row],[2025 Capacity (bcma)]]</f>
        <v>21.972532721887834</v>
      </c>
      <c r="M139" s="3">
        <f>Arcs_Data_Table[[#This Row],[2025 Capacity (bcma)]]</f>
        <v>21.972532721887834</v>
      </c>
      <c r="N139" s="3">
        <f>Arcs_Data_Table[[#This Row],[2025 Capacity (bcma)]]</f>
        <v>21.972532721887834</v>
      </c>
      <c r="O139" s="3">
        <f>Arcs_Data_Table[[#This Row],[2025 Capacity (bcma)]]</f>
        <v>21.972532721887834</v>
      </c>
      <c r="P139" s="3">
        <v>1</v>
      </c>
      <c r="Q139" s="3">
        <v>1</v>
      </c>
      <c r="R139" s="3">
        <v>100</v>
      </c>
      <c r="S139" s="3">
        <v>100</v>
      </c>
      <c r="T139" s="3">
        <v>100</v>
      </c>
    </row>
    <row r="140" spans="1:20" x14ac:dyDescent="0.2">
      <c r="A140" t="s">
        <v>414</v>
      </c>
      <c r="B140" t="s">
        <v>12</v>
      </c>
      <c r="C140" t="s">
        <v>46</v>
      </c>
      <c r="D140" t="s">
        <v>53</v>
      </c>
      <c r="E140" s="3">
        <v>0.5</v>
      </c>
      <c r="F140" s="3">
        <v>0.25</v>
      </c>
      <c r="G140" s="3">
        <v>11.876862749999999</v>
      </c>
      <c r="H140" s="3">
        <v>11.926053310404125</v>
      </c>
      <c r="I140" s="3">
        <f>Arcs_Data_Table[[#This Row],[2025 Capacity (bcma)]]</f>
        <v>11.926053310404125</v>
      </c>
      <c r="J140" s="3">
        <f>Arcs_Data_Table[[#This Row],[2025 Capacity (bcma)]]</f>
        <v>11.926053310404125</v>
      </c>
      <c r="K140" s="3">
        <f>Arcs_Data_Table[[#This Row],[2025 Capacity (bcma)]]</f>
        <v>11.926053310404125</v>
      </c>
      <c r="L140" s="3">
        <f>Arcs_Data_Table[[#This Row],[2025 Capacity (bcma)]]</f>
        <v>11.926053310404125</v>
      </c>
      <c r="M140" s="3">
        <f>Arcs_Data_Table[[#This Row],[2025 Capacity (bcma)]]</f>
        <v>11.926053310404125</v>
      </c>
      <c r="N140" s="3">
        <f>Arcs_Data_Table[[#This Row],[2025 Capacity (bcma)]]</f>
        <v>11.926053310404125</v>
      </c>
      <c r="O140" s="3">
        <f>Arcs_Data_Table[[#This Row],[2025 Capacity (bcma)]]</f>
        <v>11.926053310404125</v>
      </c>
      <c r="P140" s="3">
        <v>1</v>
      </c>
      <c r="Q140" s="3">
        <v>1</v>
      </c>
      <c r="R140" s="3">
        <v>100</v>
      </c>
      <c r="S140" s="3">
        <v>100</v>
      </c>
      <c r="T140" s="3">
        <v>100</v>
      </c>
    </row>
    <row r="141" spans="1:20" x14ac:dyDescent="0.2">
      <c r="A141" t="s">
        <v>415</v>
      </c>
      <c r="B141" t="s">
        <v>12</v>
      </c>
      <c r="C141" t="s">
        <v>14</v>
      </c>
      <c r="D141" t="s">
        <v>53</v>
      </c>
      <c r="E141" s="3">
        <v>0.55000000000000004</v>
      </c>
      <c r="F141" s="3">
        <v>0.23</v>
      </c>
      <c r="G141" s="3">
        <v>5.157</v>
      </c>
      <c r="H141" s="3">
        <v>19</v>
      </c>
      <c r="I141" s="3">
        <f>Arcs_Data_Table[[#This Row],[2025 Capacity (bcma)]]</f>
        <v>19</v>
      </c>
      <c r="J141" s="3">
        <f>Arcs_Data_Table[[#This Row],[2025 Capacity (bcma)]]</f>
        <v>19</v>
      </c>
      <c r="K141" s="3">
        <f>Arcs_Data_Table[[#This Row],[2025 Capacity (bcma)]]</f>
        <v>19</v>
      </c>
      <c r="L141" s="3">
        <f>Arcs_Data_Table[[#This Row],[2025 Capacity (bcma)]]</f>
        <v>19</v>
      </c>
      <c r="M141" s="3">
        <f>Arcs_Data_Table[[#This Row],[2025 Capacity (bcma)]]</f>
        <v>19</v>
      </c>
      <c r="N141" s="3">
        <f>Arcs_Data_Table[[#This Row],[2025 Capacity (bcma)]]</f>
        <v>19</v>
      </c>
      <c r="O141" s="3">
        <f>Arcs_Data_Table[[#This Row],[2025 Capacity (bcma)]]</f>
        <v>19</v>
      </c>
      <c r="P141" s="3">
        <v>1</v>
      </c>
      <c r="Q141" s="3">
        <v>1.5</v>
      </c>
      <c r="R141" s="3">
        <v>100</v>
      </c>
      <c r="S141" s="3">
        <v>100</v>
      </c>
      <c r="T141" s="3">
        <v>100</v>
      </c>
    </row>
    <row r="142" spans="1:20" x14ac:dyDescent="0.2">
      <c r="A142" t="s">
        <v>416</v>
      </c>
      <c r="B142" t="s">
        <v>55</v>
      </c>
      <c r="C142" t="s">
        <v>52</v>
      </c>
      <c r="D142" t="s">
        <v>53</v>
      </c>
      <c r="E142" s="3">
        <v>0.5</v>
      </c>
      <c r="F142" s="3">
        <v>0</v>
      </c>
      <c r="G142" s="3">
        <v>10</v>
      </c>
      <c r="H142" s="3">
        <v>10</v>
      </c>
      <c r="I142" s="3">
        <f>Arcs_Data_Table[[#This Row],[2025 Capacity (bcma)]]</f>
        <v>10</v>
      </c>
      <c r="J142" s="3">
        <f>Arcs_Data_Table[[#This Row],[2025 Capacity (bcma)]]</f>
        <v>10</v>
      </c>
      <c r="K142" s="3">
        <f>Arcs_Data_Table[[#This Row],[2025 Capacity (bcma)]]</f>
        <v>10</v>
      </c>
      <c r="L142" s="3">
        <f>Arcs_Data_Table[[#This Row],[2025 Capacity (bcma)]]</f>
        <v>10</v>
      </c>
      <c r="M142" s="3">
        <f>Arcs_Data_Table[[#This Row],[2025 Capacity (bcma)]]</f>
        <v>10</v>
      </c>
      <c r="N142" s="3">
        <f>Arcs_Data_Table[[#This Row],[2025 Capacity (bcma)]]</f>
        <v>10</v>
      </c>
      <c r="O142" s="3">
        <f>Arcs_Data_Table[[#This Row],[2025 Capacity (bcma)]]</f>
        <v>10</v>
      </c>
      <c r="P142" s="3">
        <v>1</v>
      </c>
      <c r="Q142" s="3">
        <v>1</v>
      </c>
      <c r="R142" s="3">
        <v>100</v>
      </c>
      <c r="S142" s="3">
        <v>100</v>
      </c>
      <c r="T142" s="3">
        <v>100</v>
      </c>
    </row>
    <row r="143" spans="1:20" x14ac:dyDescent="0.2">
      <c r="A143" t="s">
        <v>417</v>
      </c>
      <c r="B143" t="s">
        <v>55</v>
      </c>
      <c r="C143" t="s">
        <v>43</v>
      </c>
      <c r="D143" t="s">
        <v>53</v>
      </c>
      <c r="E143" s="3">
        <v>0.5</v>
      </c>
      <c r="F143" s="3">
        <v>0</v>
      </c>
      <c r="G143" s="3">
        <v>1.9898119499999998</v>
      </c>
      <c r="H143" s="3">
        <v>5.8509434999999996</v>
      </c>
      <c r="I143" s="3">
        <f>Arcs_Data_Table[[#This Row],[2025 Capacity (bcma)]]</f>
        <v>5.8509434999999996</v>
      </c>
      <c r="J143" s="3">
        <f>Arcs_Data_Table[[#This Row],[2025 Capacity (bcma)]]</f>
        <v>5.8509434999999996</v>
      </c>
      <c r="K143" s="3">
        <f>Arcs_Data_Table[[#This Row],[2025 Capacity (bcma)]]</f>
        <v>5.8509434999999996</v>
      </c>
      <c r="L143" s="3">
        <f>Arcs_Data_Table[[#This Row],[2025 Capacity (bcma)]]</f>
        <v>5.8509434999999996</v>
      </c>
      <c r="M143" s="3">
        <f>Arcs_Data_Table[[#This Row],[2025 Capacity (bcma)]]</f>
        <v>5.8509434999999996</v>
      </c>
      <c r="N143" s="3">
        <f>Arcs_Data_Table[[#This Row],[2025 Capacity (bcma)]]</f>
        <v>5.8509434999999996</v>
      </c>
      <c r="O143" s="3">
        <f>Arcs_Data_Table[[#This Row],[2025 Capacity (bcma)]]</f>
        <v>5.8509434999999996</v>
      </c>
      <c r="P143" s="3">
        <v>1</v>
      </c>
      <c r="Q143" s="3">
        <v>1</v>
      </c>
      <c r="R143" s="3">
        <v>100</v>
      </c>
      <c r="S143" s="3">
        <v>100</v>
      </c>
      <c r="T143" s="3">
        <v>100</v>
      </c>
    </row>
    <row r="144" spans="1:20" x14ac:dyDescent="0.2">
      <c r="A144" t="s">
        <v>418</v>
      </c>
      <c r="B144" t="s">
        <v>55</v>
      </c>
      <c r="C144" t="s">
        <v>25</v>
      </c>
      <c r="D144" t="s">
        <v>53</v>
      </c>
      <c r="E144" s="3">
        <v>1</v>
      </c>
      <c r="F144" s="3">
        <v>0.8</v>
      </c>
      <c r="G144" s="3">
        <v>0</v>
      </c>
      <c r="H144" s="3">
        <v>0</v>
      </c>
      <c r="I144" s="3">
        <f>Arcs_Data_Table[[#This Row],[2025 Capacity (bcma)]]</f>
        <v>0</v>
      </c>
      <c r="J144" s="3">
        <f>Arcs_Data_Table[[#This Row],[2025 Capacity (bcma)]]</f>
        <v>0</v>
      </c>
      <c r="K144" s="3">
        <f>Arcs_Data_Table[[#This Row],[2025 Capacity (bcma)]]</f>
        <v>0</v>
      </c>
      <c r="L144" s="3">
        <f>Arcs_Data_Table[[#This Row],[2025 Capacity (bcma)]]</f>
        <v>0</v>
      </c>
      <c r="M144" s="3">
        <f>Arcs_Data_Table[[#This Row],[2025 Capacity (bcma)]]</f>
        <v>0</v>
      </c>
      <c r="N144" s="3">
        <f>Arcs_Data_Table[[#This Row],[2025 Capacity (bcma)]]</f>
        <v>0</v>
      </c>
      <c r="O144" s="3">
        <f>Arcs_Data_Table[[#This Row],[2025 Capacity (bcma)]]</f>
        <v>0</v>
      </c>
      <c r="P144" s="3">
        <v>1</v>
      </c>
      <c r="Q144" s="3">
        <v>1.5</v>
      </c>
      <c r="R144" s="3">
        <v>100</v>
      </c>
      <c r="S144" s="3">
        <v>100</v>
      </c>
      <c r="T144" s="3">
        <v>100</v>
      </c>
    </row>
    <row r="145" spans="1:20" x14ac:dyDescent="0.2">
      <c r="A145" t="s">
        <v>419</v>
      </c>
      <c r="B145" t="s">
        <v>44</v>
      </c>
      <c r="C145" t="s">
        <v>33</v>
      </c>
      <c r="D145" t="s">
        <v>53</v>
      </c>
      <c r="E145" s="3">
        <v>0.45</v>
      </c>
      <c r="F145" s="3">
        <v>0</v>
      </c>
      <c r="G145" s="3">
        <v>1.4909775750000001</v>
      </c>
      <c r="H145" s="3">
        <v>2.6502340689786945</v>
      </c>
      <c r="I145" s="3">
        <f>Arcs_Data_Table[[#This Row],[2025 Capacity (bcma)]]</f>
        <v>2.6502340689786945</v>
      </c>
      <c r="J145" s="3">
        <f>Arcs_Data_Table[[#This Row],[2025 Capacity (bcma)]]</f>
        <v>2.6502340689786945</v>
      </c>
      <c r="K145" s="3">
        <f>Arcs_Data_Table[[#This Row],[2025 Capacity (bcma)]]</f>
        <v>2.6502340689786945</v>
      </c>
      <c r="L145" s="3">
        <f>Arcs_Data_Table[[#This Row],[2025 Capacity (bcma)]]</f>
        <v>2.6502340689786945</v>
      </c>
      <c r="M145" s="3">
        <f>Arcs_Data_Table[[#This Row],[2025 Capacity (bcma)]]</f>
        <v>2.6502340689786945</v>
      </c>
      <c r="N145" s="3">
        <f>Arcs_Data_Table[[#This Row],[2025 Capacity (bcma)]]</f>
        <v>2.6502340689786945</v>
      </c>
      <c r="O145" s="3">
        <f>Arcs_Data_Table[[#This Row],[2025 Capacity (bcma)]]</f>
        <v>2.6502340689786945</v>
      </c>
      <c r="P145" s="3">
        <v>1</v>
      </c>
      <c r="Q145" s="3">
        <v>1</v>
      </c>
      <c r="R145" s="3">
        <v>100</v>
      </c>
      <c r="S145" s="3">
        <v>100</v>
      </c>
      <c r="T145" s="3">
        <v>100</v>
      </c>
    </row>
    <row r="146" spans="1:20" x14ac:dyDescent="0.2">
      <c r="A146" t="s">
        <v>420</v>
      </c>
      <c r="B146" t="s">
        <v>44</v>
      </c>
      <c r="C146" t="s">
        <v>54</v>
      </c>
      <c r="D146" t="s">
        <v>53</v>
      </c>
      <c r="E146" s="3">
        <v>0.15</v>
      </c>
      <c r="F146" s="3">
        <v>0</v>
      </c>
      <c r="G146" s="3">
        <v>0.23637074999999999</v>
      </c>
      <c r="H146" s="3">
        <v>4.9729950000000001</v>
      </c>
      <c r="I146" s="3">
        <f>Arcs_Data_Table[[#This Row],[2025 Capacity (bcma)]]</f>
        <v>4.9729950000000001</v>
      </c>
      <c r="J146" s="3">
        <f>Arcs_Data_Table[[#This Row],[2025 Capacity (bcma)]]</f>
        <v>4.9729950000000001</v>
      </c>
      <c r="K146" s="3">
        <f>Arcs_Data_Table[[#This Row],[2025 Capacity (bcma)]]</f>
        <v>4.9729950000000001</v>
      </c>
      <c r="L146" s="3">
        <f>Arcs_Data_Table[[#This Row],[2025 Capacity (bcma)]]</f>
        <v>4.9729950000000001</v>
      </c>
      <c r="M146" s="3">
        <f>Arcs_Data_Table[[#This Row],[2025 Capacity (bcma)]]</f>
        <v>4.9729950000000001</v>
      </c>
      <c r="N146" s="3">
        <f>Arcs_Data_Table[[#This Row],[2025 Capacity (bcma)]]</f>
        <v>4.9729950000000001</v>
      </c>
      <c r="O146" s="3">
        <f>Arcs_Data_Table[[#This Row],[2025 Capacity (bcma)]]</f>
        <v>4.9729950000000001</v>
      </c>
      <c r="P146" s="3">
        <v>1</v>
      </c>
      <c r="Q146" s="3">
        <v>1</v>
      </c>
      <c r="R146" s="3">
        <v>100</v>
      </c>
      <c r="S146" s="3">
        <v>100</v>
      </c>
      <c r="T146" s="3">
        <v>100</v>
      </c>
    </row>
    <row r="147" spans="1:20" x14ac:dyDescent="0.2">
      <c r="A147" t="s">
        <v>421</v>
      </c>
      <c r="B147" t="s">
        <v>33</v>
      </c>
      <c r="C147" t="s">
        <v>29</v>
      </c>
      <c r="D147" t="s">
        <v>53</v>
      </c>
      <c r="E147" s="3">
        <v>0.3</v>
      </c>
      <c r="F147" s="3">
        <v>0</v>
      </c>
      <c r="G147" s="3">
        <v>0</v>
      </c>
      <c r="H147" s="3">
        <v>0</v>
      </c>
      <c r="I147" s="3">
        <f>Arcs_Data_Table[[#This Row],[2025 Capacity (bcma)]]</f>
        <v>0</v>
      </c>
      <c r="J147" s="3">
        <f>Arcs_Data_Table[[#This Row],[2025 Capacity (bcma)]]</f>
        <v>0</v>
      </c>
      <c r="K147" s="3">
        <f>Arcs_Data_Table[[#This Row],[2025 Capacity (bcma)]]</f>
        <v>0</v>
      </c>
      <c r="L147" s="3">
        <f>Arcs_Data_Table[[#This Row],[2025 Capacity (bcma)]]</f>
        <v>0</v>
      </c>
      <c r="M147" s="3">
        <f>Arcs_Data_Table[[#This Row],[2025 Capacity (bcma)]]</f>
        <v>0</v>
      </c>
      <c r="N147" s="3">
        <f>Arcs_Data_Table[[#This Row],[2025 Capacity (bcma)]]</f>
        <v>0</v>
      </c>
      <c r="O147" s="3">
        <f>Arcs_Data_Table[[#This Row],[2025 Capacity (bcma)]]</f>
        <v>0</v>
      </c>
      <c r="P147" s="3">
        <v>1</v>
      </c>
      <c r="Q147" s="3">
        <v>1</v>
      </c>
      <c r="R147" s="3">
        <v>100</v>
      </c>
      <c r="S147" s="3">
        <v>100</v>
      </c>
      <c r="T147" s="3">
        <v>100</v>
      </c>
    </row>
    <row r="148" spans="1:20" x14ac:dyDescent="0.2">
      <c r="A148" t="s">
        <v>422</v>
      </c>
      <c r="B148" t="s">
        <v>33</v>
      </c>
      <c r="C148" t="s">
        <v>44</v>
      </c>
      <c r="D148" t="s">
        <v>53</v>
      </c>
      <c r="E148" s="3">
        <v>0.45</v>
      </c>
      <c r="F148" s="3">
        <v>0</v>
      </c>
      <c r="G148" s="3">
        <v>2.3759865000000002</v>
      </c>
      <c r="H148" s="3">
        <v>2.6746441196140252</v>
      </c>
      <c r="I148" s="3">
        <f>Arcs_Data_Table[[#This Row],[2025 Capacity (bcma)]]</f>
        <v>2.6746441196140252</v>
      </c>
      <c r="J148" s="3">
        <f>Arcs_Data_Table[[#This Row],[2025 Capacity (bcma)]]</f>
        <v>2.6746441196140252</v>
      </c>
      <c r="K148" s="3">
        <f>Arcs_Data_Table[[#This Row],[2025 Capacity (bcma)]]</f>
        <v>2.6746441196140252</v>
      </c>
      <c r="L148" s="3">
        <f>Arcs_Data_Table[[#This Row],[2025 Capacity (bcma)]]</f>
        <v>2.6746441196140252</v>
      </c>
      <c r="M148" s="3">
        <f>Arcs_Data_Table[[#This Row],[2025 Capacity (bcma)]]</f>
        <v>2.6746441196140252</v>
      </c>
      <c r="N148" s="3">
        <f>Arcs_Data_Table[[#This Row],[2025 Capacity (bcma)]]</f>
        <v>2.6746441196140252</v>
      </c>
      <c r="O148" s="3">
        <f>Arcs_Data_Table[[#This Row],[2025 Capacity (bcma)]]</f>
        <v>2.6746441196140252</v>
      </c>
      <c r="P148" s="3">
        <v>1</v>
      </c>
      <c r="Q148" s="3">
        <v>1</v>
      </c>
      <c r="R148" s="3">
        <v>100</v>
      </c>
      <c r="S148" s="3">
        <v>100</v>
      </c>
      <c r="T148" s="3">
        <v>100</v>
      </c>
    </row>
    <row r="149" spans="1:20" x14ac:dyDescent="0.2">
      <c r="A149" t="s">
        <v>423</v>
      </c>
      <c r="B149" t="s">
        <v>33</v>
      </c>
      <c r="C149" t="s">
        <v>327</v>
      </c>
      <c r="D149" t="s">
        <v>53</v>
      </c>
      <c r="E149" s="3">
        <v>0.55000000000000004</v>
      </c>
      <c r="F149" s="3">
        <v>0</v>
      </c>
      <c r="G149" s="3">
        <v>2.3790562500000001</v>
      </c>
      <c r="H149" s="3">
        <v>2.3790562500000001</v>
      </c>
      <c r="I149" s="3">
        <f>Arcs_Data_Table[[#This Row],[2025 Capacity (bcma)]]</f>
        <v>2.3790562500000001</v>
      </c>
      <c r="J149" s="3">
        <f>Arcs_Data_Table[[#This Row],[2025 Capacity (bcma)]]</f>
        <v>2.3790562500000001</v>
      </c>
      <c r="K149" s="3">
        <f>Arcs_Data_Table[[#This Row],[2025 Capacity (bcma)]]</f>
        <v>2.3790562500000001</v>
      </c>
      <c r="L149" s="3">
        <f>Arcs_Data_Table[[#This Row],[2025 Capacity (bcma)]]</f>
        <v>2.3790562500000001</v>
      </c>
      <c r="M149" s="3">
        <f>Arcs_Data_Table[[#This Row],[2025 Capacity (bcma)]]</f>
        <v>2.3790562500000001</v>
      </c>
      <c r="N149" s="3">
        <f>Arcs_Data_Table[[#This Row],[2025 Capacity (bcma)]]</f>
        <v>2.3790562500000001</v>
      </c>
      <c r="O149" s="3">
        <f>Arcs_Data_Table[[#This Row],[2025 Capacity (bcma)]]</f>
        <v>2.3790562500000001</v>
      </c>
      <c r="P149" s="3">
        <v>1</v>
      </c>
      <c r="Q149" s="3">
        <v>1</v>
      </c>
      <c r="R149" s="3">
        <v>100</v>
      </c>
      <c r="S149" s="3">
        <v>100</v>
      </c>
      <c r="T149" s="3">
        <v>100</v>
      </c>
    </row>
    <row r="150" spans="1:20" x14ac:dyDescent="0.2">
      <c r="A150" t="s">
        <v>424</v>
      </c>
      <c r="B150" t="s">
        <v>33</v>
      </c>
      <c r="C150" t="s">
        <v>45</v>
      </c>
      <c r="D150" t="s">
        <v>53</v>
      </c>
      <c r="E150" s="3">
        <v>0.5</v>
      </c>
      <c r="F150" s="3">
        <v>0</v>
      </c>
      <c r="G150" s="3">
        <v>4.3590450000000001</v>
      </c>
      <c r="H150" s="3">
        <v>4.9540197764402398</v>
      </c>
      <c r="I150" s="3">
        <f>Arcs_Data_Table[[#This Row],[2025 Capacity (bcma)]]</f>
        <v>4.9540197764402398</v>
      </c>
      <c r="J150" s="3">
        <f>Arcs_Data_Table[[#This Row],[2025 Capacity (bcma)]]</f>
        <v>4.9540197764402398</v>
      </c>
      <c r="K150" s="3">
        <f>Arcs_Data_Table[[#This Row],[2025 Capacity (bcma)]]</f>
        <v>4.9540197764402398</v>
      </c>
      <c r="L150" s="3">
        <f>Arcs_Data_Table[[#This Row],[2025 Capacity (bcma)]]</f>
        <v>4.9540197764402398</v>
      </c>
      <c r="M150" s="3">
        <f>Arcs_Data_Table[[#This Row],[2025 Capacity (bcma)]]</f>
        <v>4.9540197764402398</v>
      </c>
      <c r="N150" s="3">
        <f>Arcs_Data_Table[[#This Row],[2025 Capacity (bcma)]]</f>
        <v>4.9540197764402398</v>
      </c>
      <c r="O150" s="3">
        <f>Arcs_Data_Table[[#This Row],[2025 Capacity (bcma)]]</f>
        <v>4.9540197764402398</v>
      </c>
      <c r="P150" s="3">
        <v>1</v>
      </c>
      <c r="Q150" s="3">
        <v>1</v>
      </c>
      <c r="R150" s="3">
        <v>100</v>
      </c>
      <c r="S150" s="3">
        <v>100</v>
      </c>
      <c r="T150" s="3">
        <v>100</v>
      </c>
    </row>
    <row r="151" spans="1:20" x14ac:dyDescent="0.2">
      <c r="A151" t="s">
        <v>425</v>
      </c>
      <c r="B151" t="s">
        <v>33</v>
      </c>
      <c r="C151" t="s">
        <v>54</v>
      </c>
      <c r="D151" t="s">
        <v>53</v>
      </c>
      <c r="E151" s="3">
        <v>0.2</v>
      </c>
      <c r="F151" s="3">
        <v>0</v>
      </c>
      <c r="G151" s="3">
        <v>0</v>
      </c>
      <c r="H151" s="3">
        <v>0</v>
      </c>
      <c r="I151" s="3">
        <f>Arcs_Data_Table[[#This Row],[2025 Capacity (bcma)]]</f>
        <v>0</v>
      </c>
      <c r="J151" s="3">
        <f>Arcs_Data_Table[[#This Row],[2025 Capacity (bcma)]]</f>
        <v>0</v>
      </c>
      <c r="K151" s="3">
        <f>Arcs_Data_Table[[#This Row],[2025 Capacity (bcma)]]</f>
        <v>0</v>
      </c>
      <c r="L151" s="3">
        <f>Arcs_Data_Table[[#This Row],[2025 Capacity (bcma)]]</f>
        <v>0</v>
      </c>
      <c r="M151" s="3">
        <f>Arcs_Data_Table[[#This Row],[2025 Capacity (bcma)]]</f>
        <v>0</v>
      </c>
      <c r="N151" s="3">
        <f>Arcs_Data_Table[[#This Row],[2025 Capacity (bcma)]]</f>
        <v>0</v>
      </c>
      <c r="O151" s="3">
        <f>Arcs_Data_Table[[#This Row],[2025 Capacity (bcma)]]</f>
        <v>0</v>
      </c>
      <c r="P151" s="3">
        <v>1</v>
      </c>
      <c r="Q151" s="3">
        <v>1.5</v>
      </c>
      <c r="R151" s="3">
        <v>100</v>
      </c>
      <c r="S151" s="3">
        <v>100</v>
      </c>
      <c r="T151" s="3">
        <v>100</v>
      </c>
    </row>
    <row r="152" spans="1:20" x14ac:dyDescent="0.2">
      <c r="A152" t="s">
        <v>426</v>
      </c>
      <c r="B152" t="s">
        <v>33</v>
      </c>
      <c r="C152" t="s">
        <v>23</v>
      </c>
      <c r="D152" t="s">
        <v>53</v>
      </c>
      <c r="E152" s="3">
        <v>1.05</v>
      </c>
      <c r="F152" s="3">
        <v>0</v>
      </c>
      <c r="G152" s="3">
        <v>15.827631</v>
      </c>
      <c r="H152" s="3">
        <v>15.827631</v>
      </c>
      <c r="I152" s="3">
        <f>Arcs_Data_Table[[#This Row],[2025 Capacity (bcma)]]</f>
        <v>15.827631</v>
      </c>
      <c r="J152" s="3">
        <f>Arcs_Data_Table[[#This Row],[2025 Capacity (bcma)]]</f>
        <v>15.827631</v>
      </c>
      <c r="K152" s="3">
        <f>Arcs_Data_Table[[#This Row],[2025 Capacity (bcma)]]</f>
        <v>15.827631</v>
      </c>
      <c r="L152" s="3">
        <f>Arcs_Data_Table[[#This Row],[2025 Capacity (bcma)]]</f>
        <v>15.827631</v>
      </c>
      <c r="M152" s="3">
        <f>Arcs_Data_Table[[#This Row],[2025 Capacity (bcma)]]</f>
        <v>15.827631</v>
      </c>
      <c r="N152" s="3">
        <f>Arcs_Data_Table[[#This Row],[2025 Capacity (bcma)]]</f>
        <v>15.827631</v>
      </c>
      <c r="O152" s="3">
        <f>Arcs_Data_Table[[#This Row],[2025 Capacity (bcma)]]</f>
        <v>15.827631</v>
      </c>
      <c r="P152" s="3">
        <v>1</v>
      </c>
      <c r="Q152" s="3">
        <v>1</v>
      </c>
      <c r="R152" s="3">
        <v>100</v>
      </c>
      <c r="S152" s="3">
        <v>100</v>
      </c>
      <c r="T152" s="3">
        <v>100</v>
      </c>
    </row>
    <row r="153" spans="1:20" x14ac:dyDescent="0.2">
      <c r="A153" t="s">
        <v>427</v>
      </c>
      <c r="B153" t="s">
        <v>33</v>
      </c>
      <c r="C153" t="s">
        <v>38</v>
      </c>
      <c r="D153" t="s">
        <v>53</v>
      </c>
      <c r="E153" s="3">
        <v>0.2</v>
      </c>
      <c r="F153" s="3">
        <v>0</v>
      </c>
      <c r="G153" s="3">
        <v>1.5619808925000001</v>
      </c>
      <c r="H153" s="3">
        <v>1.5619808925000001</v>
      </c>
      <c r="I153" s="3">
        <f>Arcs_Data_Table[[#This Row],[2025 Capacity (bcma)]]</f>
        <v>1.5619808925000001</v>
      </c>
      <c r="J153" s="3">
        <f>Arcs_Data_Table[[#This Row],[2025 Capacity (bcma)]]</f>
        <v>1.5619808925000001</v>
      </c>
      <c r="K153" s="3">
        <f>Arcs_Data_Table[[#This Row],[2025 Capacity (bcma)]]</f>
        <v>1.5619808925000001</v>
      </c>
      <c r="L153" s="3">
        <f>Arcs_Data_Table[[#This Row],[2025 Capacity (bcma)]]</f>
        <v>1.5619808925000001</v>
      </c>
      <c r="M153" s="3">
        <f>Arcs_Data_Table[[#This Row],[2025 Capacity (bcma)]]</f>
        <v>1.5619808925000001</v>
      </c>
      <c r="N153" s="3">
        <f>Arcs_Data_Table[[#This Row],[2025 Capacity (bcma)]]</f>
        <v>1.5619808925000001</v>
      </c>
      <c r="O153" s="3">
        <f>Arcs_Data_Table[[#This Row],[2025 Capacity (bcma)]]</f>
        <v>1.5619808925000001</v>
      </c>
      <c r="P153" s="3">
        <v>1</v>
      </c>
      <c r="Q153" s="3">
        <v>1.5</v>
      </c>
      <c r="R153" s="3">
        <v>100</v>
      </c>
      <c r="S153" s="3">
        <v>100</v>
      </c>
      <c r="T153" s="3">
        <v>100</v>
      </c>
    </row>
    <row r="154" spans="1:20" x14ac:dyDescent="0.2">
      <c r="A154" t="s">
        <v>428</v>
      </c>
      <c r="B154" t="s">
        <v>46</v>
      </c>
      <c r="C154" t="s">
        <v>12</v>
      </c>
      <c r="D154" t="s">
        <v>53</v>
      </c>
      <c r="E154" s="3">
        <v>0.5</v>
      </c>
      <c r="F154" s="3">
        <v>0.25</v>
      </c>
      <c r="G154" s="3">
        <v>11.876862749999999</v>
      </c>
      <c r="H154" s="3">
        <v>15.029616891181806</v>
      </c>
      <c r="I154" s="3">
        <f>Arcs_Data_Table[[#This Row],[2025 Capacity (bcma)]]</f>
        <v>15.029616891181806</v>
      </c>
      <c r="J154" s="3">
        <f>Arcs_Data_Table[[#This Row],[2025 Capacity (bcma)]]</f>
        <v>15.029616891181806</v>
      </c>
      <c r="K154" s="3">
        <f>Arcs_Data_Table[[#This Row],[2025 Capacity (bcma)]]</f>
        <v>15.029616891181806</v>
      </c>
      <c r="L154" s="3">
        <f>Arcs_Data_Table[[#This Row],[2025 Capacity (bcma)]]</f>
        <v>15.029616891181806</v>
      </c>
      <c r="M154" s="3">
        <f>Arcs_Data_Table[[#This Row],[2025 Capacity (bcma)]]</f>
        <v>15.029616891181806</v>
      </c>
      <c r="N154" s="3">
        <f>Arcs_Data_Table[[#This Row],[2025 Capacity (bcma)]]</f>
        <v>15.029616891181806</v>
      </c>
      <c r="O154" s="3">
        <f>Arcs_Data_Table[[#This Row],[2025 Capacity (bcma)]]</f>
        <v>15.029616891181806</v>
      </c>
      <c r="P154" s="3">
        <v>1</v>
      </c>
      <c r="Q154" s="3">
        <v>1</v>
      </c>
      <c r="R154" s="3">
        <v>100</v>
      </c>
      <c r="S154" s="3">
        <v>100</v>
      </c>
      <c r="T154" s="3">
        <v>100</v>
      </c>
    </row>
    <row r="155" spans="1:20" x14ac:dyDescent="0.2">
      <c r="A155" t="s">
        <v>429</v>
      </c>
      <c r="B155" t="s">
        <v>25</v>
      </c>
      <c r="C155" t="s">
        <v>29</v>
      </c>
      <c r="D155" t="s">
        <v>53</v>
      </c>
      <c r="E155" s="3">
        <v>0.75</v>
      </c>
      <c r="F155" s="3">
        <v>0</v>
      </c>
      <c r="G155" s="3">
        <v>5.9399662499999994</v>
      </c>
      <c r="H155" s="3">
        <v>46.505197935893761</v>
      </c>
      <c r="I155" s="3">
        <f>Arcs_Data_Table[[#This Row],[2025 Capacity (bcma)]]</f>
        <v>46.505197935893761</v>
      </c>
      <c r="J155" s="3">
        <f>Arcs_Data_Table[[#This Row],[2025 Capacity (bcma)]]</f>
        <v>46.505197935893761</v>
      </c>
      <c r="K155" s="3">
        <f>Arcs_Data_Table[[#This Row],[2025 Capacity (bcma)]]</f>
        <v>46.505197935893761</v>
      </c>
      <c r="L155" s="3">
        <f>Arcs_Data_Table[[#This Row],[2025 Capacity (bcma)]]</f>
        <v>46.505197935893761</v>
      </c>
      <c r="M155" s="3">
        <f>Arcs_Data_Table[[#This Row],[2025 Capacity (bcma)]]</f>
        <v>46.505197935893761</v>
      </c>
      <c r="N155" s="3">
        <f>Arcs_Data_Table[[#This Row],[2025 Capacity (bcma)]]</f>
        <v>46.505197935893761</v>
      </c>
      <c r="O155" s="3">
        <f>Arcs_Data_Table[[#This Row],[2025 Capacity (bcma)]]</f>
        <v>46.505197935893761</v>
      </c>
      <c r="P155" s="3">
        <v>1</v>
      </c>
      <c r="Q155" s="3">
        <v>1</v>
      </c>
      <c r="R155" s="3">
        <v>100</v>
      </c>
      <c r="S155" s="3">
        <v>100</v>
      </c>
      <c r="T155" s="3">
        <v>100</v>
      </c>
    </row>
    <row r="156" spans="1:20" x14ac:dyDescent="0.2">
      <c r="A156" t="s">
        <v>430</v>
      </c>
      <c r="B156" t="s">
        <v>25</v>
      </c>
      <c r="C156" t="s">
        <v>56</v>
      </c>
      <c r="D156" t="s">
        <v>53</v>
      </c>
      <c r="E156" s="3">
        <v>0.65</v>
      </c>
      <c r="F156" s="3">
        <v>0</v>
      </c>
      <c r="G156" s="3">
        <v>13.641969</v>
      </c>
      <c r="H156" s="3">
        <v>34.704117703257857</v>
      </c>
      <c r="I156" s="3">
        <f>Arcs_Data_Table[[#This Row],[2025 Capacity (bcma)]]</f>
        <v>34.704117703257857</v>
      </c>
      <c r="J156" s="3">
        <f>Arcs_Data_Table[[#This Row],[2025 Capacity (bcma)]]</f>
        <v>34.704117703257857</v>
      </c>
      <c r="K156" s="3">
        <f>Arcs_Data_Table[[#This Row],[2025 Capacity (bcma)]]</f>
        <v>34.704117703257857</v>
      </c>
      <c r="L156" s="3">
        <f>Arcs_Data_Table[[#This Row],[2025 Capacity (bcma)]]</f>
        <v>34.704117703257857</v>
      </c>
      <c r="M156" s="3">
        <f>Arcs_Data_Table[[#This Row],[2025 Capacity (bcma)]]</f>
        <v>34.704117703257857</v>
      </c>
      <c r="N156" s="3">
        <f>Arcs_Data_Table[[#This Row],[2025 Capacity (bcma)]]</f>
        <v>34.704117703257857</v>
      </c>
      <c r="O156" s="3">
        <f>Arcs_Data_Table[[#This Row],[2025 Capacity (bcma)]]</f>
        <v>34.704117703257857</v>
      </c>
      <c r="P156" s="3">
        <v>1</v>
      </c>
      <c r="Q156" s="3">
        <v>1</v>
      </c>
      <c r="R156" s="3">
        <v>100</v>
      </c>
      <c r="S156" s="3">
        <v>100</v>
      </c>
      <c r="T156" s="3">
        <v>100</v>
      </c>
    </row>
    <row r="157" spans="1:20" x14ac:dyDescent="0.2">
      <c r="A157" t="s">
        <v>431</v>
      </c>
      <c r="B157" t="s">
        <v>25</v>
      </c>
      <c r="C157" t="s">
        <v>54</v>
      </c>
      <c r="D157" t="s">
        <v>53</v>
      </c>
      <c r="E157" s="3">
        <v>0.6</v>
      </c>
      <c r="F157" s="3">
        <v>0</v>
      </c>
      <c r="G157" s="3">
        <v>0.87487874999999993</v>
      </c>
      <c r="H157" s="3">
        <v>0.98686347568548771</v>
      </c>
      <c r="I157" s="3">
        <f>Arcs_Data_Table[[#This Row],[2025 Capacity (bcma)]]</f>
        <v>0.98686347568548771</v>
      </c>
      <c r="J157" s="3">
        <f>Arcs_Data_Table[[#This Row],[2025 Capacity (bcma)]]</f>
        <v>0.98686347568548771</v>
      </c>
      <c r="K157" s="3">
        <f>Arcs_Data_Table[[#This Row],[2025 Capacity (bcma)]]</f>
        <v>0.98686347568548771</v>
      </c>
      <c r="L157" s="3">
        <f>Arcs_Data_Table[[#This Row],[2025 Capacity (bcma)]]</f>
        <v>0.98686347568548771</v>
      </c>
      <c r="M157" s="3">
        <f>Arcs_Data_Table[[#This Row],[2025 Capacity (bcma)]]</f>
        <v>0.98686347568548771</v>
      </c>
      <c r="N157" s="3">
        <f>Arcs_Data_Table[[#This Row],[2025 Capacity (bcma)]]</f>
        <v>0.98686347568548771</v>
      </c>
      <c r="O157" s="3">
        <f>Arcs_Data_Table[[#This Row],[2025 Capacity (bcma)]]</f>
        <v>0.98686347568548771</v>
      </c>
      <c r="P157" s="3">
        <v>1</v>
      </c>
      <c r="Q157" s="3">
        <v>1</v>
      </c>
      <c r="R157" s="3">
        <v>100</v>
      </c>
      <c r="S157" s="3">
        <v>100</v>
      </c>
      <c r="T157" s="3">
        <v>100</v>
      </c>
    </row>
    <row r="158" spans="1:20" x14ac:dyDescent="0.2">
      <c r="A158" t="s">
        <v>432</v>
      </c>
      <c r="B158" t="s">
        <v>7</v>
      </c>
      <c r="C158" t="s">
        <v>41</v>
      </c>
      <c r="D158" t="s">
        <v>53</v>
      </c>
      <c r="E158" s="3">
        <v>0.3</v>
      </c>
      <c r="F158" s="3">
        <v>0</v>
      </c>
      <c r="G158" s="3">
        <v>2.075151</v>
      </c>
      <c r="H158" s="3">
        <v>2.3503391611732112</v>
      </c>
      <c r="I158" s="3">
        <f>Arcs_Data_Table[[#This Row],[2025 Capacity (bcma)]]</f>
        <v>2.3503391611732112</v>
      </c>
      <c r="J158" s="3">
        <f>Arcs_Data_Table[[#This Row],[2025 Capacity (bcma)]]</f>
        <v>2.3503391611732112</v>
      </c>
      <c r="K158" s="3">
        <f>Arcs_Data_Table[[#This Row],[2025 Capacity (bcma)]]</f>
        <v>2.3503391611732112</v>
      </c>
      <c r="L158" s="3">
        <f>Arcs_Data_Table[[#This Row],[2025 Capacity (bcma)]]</f>
        <v>2.3503391611732112</v>
      </c>
      <c r="M158" s="3">
        <f>Arcs_Data_Table[[#This Row],[2025 Capacity (bcma)]]</f>
        <v>2.3503391611732112</v>
      </c>
      <c r="N158" s="3">
        <f>Arcs_Data_Table[[#This Row],[2025 Capacity (bcma)]]</f>
        <v>2.3503391611732112</v>
      </c>
      <c r="O158" s="3">
        <f>Arcs_Data_Table[[#This Row],[2025 Capacity (bcma)]]</f>
        <v>2.3503391611732112</v>
      </c>
      <c r="P158" s="3">
        <v>1</v>
      </c>
      <c r="Q158" s="3">
        <v>1</v>
      </c>
      <c r="R158" s="3">
        <v>100</v>
      </c>
      <c r="S158" s="3">
        <v>100</v>
      </c>
      <c r="T158" s="3">
        <v>100</v>
      </c>
    </row>
    <row r="159" spans="1:20" x14ac:dyDescent="0.2">
      <c r="A159" t="s">
        <v>433</v>
      </c>
      <c r="B159" t="s">
        <v>7</v>
      </c>
      <c r="C159" t="s">
        <v>15</v>
      </c>
      <c r="D159" t="s">
        <v>53</v>
      </c>
      <c r="E159" s="3">
        <v>0.75</v>
      </c>
      <c r="F159" s="3">
        <v>0</v>
      </c>
      <c r="G159" s="3">
        <v>0</v>
      </c>
      <c r="H159" s="3">
        <v>0</v>
      </c>
      <c r="I159" s="3">
        <f>Arcs_Data_Table[[#This Row],[2025 Capacity (bcma)]]</f>
        <v>0</v>
      </c>
      <c r="J159" s="3">
        <f>Arcs_Data_Table[[#This Row],[2025 Capacity (bcma)]]</f>
        <v>0</v>
      </c>
      <c r="K159" s="3">
        <f>Arcs_Data_Table[[#This Row],[2025 Capacity (bcma)]]</f>
        <v>0</v>
      </c>
      <c r="L159" s="3">
        <f>Arcs_Data_Table[[#This Row],[2025 Capacity (bcma)]]</f>
        <v>0</v>
      </c>
      <c r="M159" s="3">
        <f>Arcs_Data_Table[[#This Row],[2025 Capacity (bcma)]]</f>
        <v>0</v>
      </c>
      <c r="N159" s="3">
        <f>Arcs_Data_Table[[#This Row],[2025 Capacity (bcma)]]</f>
        <v>0</v>
      </c>
      <c r="O159" s="3">
        <f>Arcs_Data_Table[[#This Row],[2025 Capacity (bcma)]]</f>
        <v>0</v>
      </c>
      <c r="P159" s="3">
        <v>1</v>
      </c>
      <c r="Q159" s="3">
        <v>1.5</v>
      </c>
      <c r="R159" s="3">
        <v>100</v>
      </c>
      <c r="S159" s="3">
        <v>100</v>
      </c>
      <c r="T159" s="3">
        <v>100</v>
      </c>
    </row>
    <row r="160" spans="1:20" x14ac:dyDescent="0.2">
      <c r="A160" t="s">
        <v>434</v>
      </c>
      <c r="B160" t="s">
        <v>41</v>
      </c>
      <c r="C160" t="s">
        <v>57</v>
      </c>
      <c r="D160" t="s">
        <v>53</v>
      </c>
      <c r="E160" s="3">
        <v>0.3</v>
      </c>
      <c r="F160" s="3">
        <v>0</v>
      </c>
      <c r="G160" s="3">
        <v>0</v>
      </c>
      <c r="H160" s="3">
        <v>6.3814846660934359</v>
      </c>
      <c r="I160" s="3">
        <f>Arcs_Data_Table[[#This Row],[2025 Capacity (bcma)]]</f>
        <v>6.3814846660934359</v>
      </c>
      <c r="J160" s="3">
        <f>Arcs_Data_Table[[#This Row],[2025 Capacity (bcma)]]</f>
        <v>6.3814846660934359</v>
      </c>
      <c r="K160" s="3">
        <f>Arcs_Data_Table[[#This Row],[2025 Capacity (bcma)]]</f>
        <v>6.3814846660934359</v>
      </c>
      <c r="L160" s="3">
        <f>Arcs_Data_Table[[#This Row],[2025 Capacity (bcma)]]</f>
        <v>6.3814846660934359</v>
      </c>
      <c r="M160" s="3">
        <f>Arcs_Data_Table[[#This Row],[2025 Capacity (bcma)]]</f>
        <v>6.3814846660934359</v>
      </c>
      <c r="N160" s="3">
        <f>Arcs_Data_Table[[#This Row],[2025 Capacity (bcma)]]</f>
        <v>6.3814846660934359</v>
      </c>
      <c r="O160" s="3">
        <f>Arcs_Data_Table[[#This Row],[2025 Capacity (bcma)]]</f>
        <v>6.3814846660934359</v>
      </c>
      <c r="P160" s="3">
        <v>1</v>
      </c>
      <c r="Q160" s="3">
        <v>1.5</v>
      </c>
      <c r="R160" s="3">
        <v>100</v>
      </c>
      <c r="S160" s="3">
        <v>100</v>
      </c>
      <c r="T160" s="3">
        <v>100</v>
      </c>
    </row>
    <row r="161" spans="1:20" x14ac:dyDescent="0.2">
      <c r="A161" t="s">
        <v>435</v>
      </c>
      <c r="B161" t="s">
        <v>41</v>
      </c>
      <c r="C161" t="s">
        <v>7</v>
      </c>
      <c r="D161" t="s">
        <v>53</v>
      </c>
      <c r="E161" s="3">
        <v>0.3</v>
      </c>
      <c r="F161" s="3">
        <v>0</v>
      </c>
      <c r="G161" s="3">
        <v>1.9984072499999999</v>
      </c>
      <c r="H161" s="3">
        <v>2.266647558994936</v>
      </c>
      <c r="I161" s="3">
        <f>Arcs_Data_Table[[#This Row],[2025 Capacity (bcma)]]</f>
        <v>2.266647558994936</v>
      </c>
      <c r="J161" s="3">
        <f>Arcs_Data_Table[[#This Row],[2025 Capacity (bcma)]]</f>
        <v>2.266647558994936</v>
      </c>
      <c r="K161" s="3">
        <f>Arcs_Data_Table[[#This Row],[2025 Capacity (bcma)]]</f>
        <v>2.266647558994936</v>
      </c>
      <c r="L161" s="3">
        <f>Arcs_Data_Table[[#This Row],[2025 Capacity (bcma)]]</f>
        <v>2.266647558994936</v>
      </c>
      <c r="M161" s="3">
        <f>Arcs_Data_Table[[#This Row],[2025 Capacity (bcma)]]</f>
        <v>2.266647558994936</v>
      </c>
      <c r="N161" s="3">
        <f>Arcs_Data_Table[[#This Row],[2025 Capacity (bcma)]]</f>
        <v>2.266647558994936</v>
      </c>
      <c r="O161" s="3">
        <f>Arcs_Data_Table[[#This Row],[2025 Capacity (bcma)]]</f>
        <v>2.266647558994936</v>
      </c>
      <c r="P161" s="3">
        <v>1</v>
      </c>
      <c r="Q161" s="3">
        <v>1</v>
      </c>
      <c r="R161" s="3">
        <v>100</v>
      </c>
      <c r="S161" s="3">
        <v>100</v>
      </c>
      <c r="T161" s="3">
        <v>100</v>
      </c>
    </row>
    <row r="162" spans="1:20" x14ac:dyDescent="0.2">
      <c r="A162" t="s">
        <v>436</v>
      </c>
      <c r="B162" t="s">
        <v>14</v>
      </c>
      <c r="C162" t="s">
        <v>6</v>
      </c>
      <c r="D162" t="s">
        <v>53</v>
      </c>
      <c r="E162" s="3">
        <v>0.25</v>
      </c>
      <c r="F162" s="3">
        <v>0</v>
      </c>
      <c r="G162" s="3">
        <v>42.890546999999998</v>
      </c>
      <c r="H162" s="3">
        <v>42.890546999999998</v>
      </c>
      <c r="I162" s="3">
        <f>Arcs_Data_Table[[#This Row],[2025 Capacity (bcma)]]</f>
        <v>42.890546999999998</v>
      </c>
      <c r="J162" s="3">
        <f>Arcs_Data_Table[[#This Row],[2025 Capacity (bcma)]]</f>
        <v>42.890546999999998</v>
      </c>
      <c r="K162" s="3">
        <f>Arcs_Data_Table[[#This Row],[2025 Capacity (bcma)]]</f>
        <v>42.890546999999998</v>
      </c>
      <c r="L162" s="3">
        <f>Arcs_Data_Table[[#This Row],[2025 Capacity (bcma)]]</f>
        <v>42.890546999999998</v>
      </c>
      <c r="M162" s="3">
        <f>Arcs_Data_Table[[#This Row],[2025 Capacity (bcma)]]</f>
        <v>42.890546999999998</v>
      </c>
      <c r="N162" s="3">
        <f>Arcs_Data_Table[[#This Row],[2025 Capacity (bcma)]]</f>
        <v>42.890546999999998</v>
      </c>
      <c r="O162" s="3">
        <f>Arcs_Data_Table[[#This Row],[2025 Capacity (bcma)]]</f>
        <v>42.890546999999998</v>
      </c>
      <c r="P162" s="3">
        <v>1</v>
      </c>
      <c r="Q162" s="3">
        <v>1.5</v>
      </c>
      <c r="R162" s="3">
        <v>100</v>
      </c>
      <c r="S162" s="3">
        <v>100</v>
      </c>
      <c r="T162" s="3">
        <v>100</v>
      </c>
    </row>
    <row r="163" spans="1:20" x14ac:dyDescent="0.2">
      <c r="A163" t="s">
        <v>437</v>
      </c>
      <c r="B163" t="s">
        <v>14</v>
      </c>
      <c r="C163" t="s">
        <v>12</v>
      </c>
      <c r="D163" t="s">
        <v>53</v>
      </c>
      <c r="E163" s="3">
        <v>0.55000000000000004</v>
      </c>
      <c r="F163" s="3">
        <v>0.25</v>
      </c>
      <c r="G163" s="3">
        <v>15.177</v>
      </c>
      <c r="H163" s="3">
        <v>17.226521448361513</v>
      </c>
      <c r="I163" s="3">
        <f>Arcs_Data_Table[[#This Row],[2025 Capacity (bcma)]]</f>
        <v>17.226521448361513</v>
      </c>
      <c r="J163" s="3">
        <f>Arcs_Data_Table[[#This Row],[2025 Capacity (bcma)]]</f>
        <v>17.226521448361513</v>
      </c>
      <c r="K163" s="3">
        <f>Arcs_Data_Table[[#This Row],[2025 Capacity (bcma)]]</f>
        <v>17.226521448361513</v>
      </c>
      <c r="L163" s="3">
        <f>Arcs_Data_Table[[#This Row],[2025 Capacity (bcma)]]</f>
        <v>17.226521448361513</v>
      </c>
      <c r="M163" s="3">
        <f>Arcs_Data_Table[[#This Row],[2025 Capacity (bcma)]]</f>
        <v>17.226521448361513</v>
      </c>
      <c r="N163" s="3">
        <f>Arcs_Data_Table[[#This Row],[2025 Capacity (bcma)]]</f>
        <v>17.226521448361513</v>
      </c>
      <c r="O163" s="3">
        <f>Arcs_Data_Table[[#This Row],[2025 Capacity (bcma)]]</f>
        <v>17.226521448361513</v>
      </c>
      <c r="P163" s="3">
        <v>1</v>
      </c>
      <c r="Q163" s="3">
        <v>1</v>
      </c>
      <c r="R163" s="3">
        <v>100</v>
      </c>
      <c r="S163" s="3">
        <v>100</v>
      </c>
      <c r="T163" s="3">
        <v>100</v>
      </c>
    </row>
    <row r="164" spans="1:20" x14ac:dyDescent="0.2">
      <c r="A164" t="s">
        <v>438</v>
      </c>
      <c r="B164" t="s">
        <v>59</v>
      </c>
      <c r="C164" t="s">
        <v>6</v>
      </c>
      <c r="D164" t="s">
        <v>53</v>
      </c>
      <c r="E164" s="3">
        <v>1</v>
      </c>
      <c r="F164" s="3">
        <v>0.8</v>
      </c>
      <c r="G164" s="3">
        <v>14.98038</v>
      </c>
      <c r="H164" s="3">
        <v>17.017292442915828</v>
      </c>
      <c r="I164" s="3">
        <f>Arcs_Data_Table[[#This Row],[2025 Capacity (bcma)]]</f>
        <v>17.017292442915828</v>
      </c>
      <c r="J164" s="3">
        <f>Arcs_Data_Table[[#This Row],[2025 Capacity (bcma)]]</f>
        <v>17.017292442915828</v>
      </c>
      <c r="K164" s="3">
        <f>Arcs_Data_Table[[#This Row],[2025 Capacity (bcma)]]</f>
        <v>17.017292442915828</v>
      </c>
      <c r="L164" s="3">
        <f>Arcs_Data_Table[[#This Row],[2025 Capacity (bcma)]]</f>
        <v>17.017292442915828</v>
      </c>
      <c r="M164" s="3">
        <f>Arcs_Data_Table[[#This Row],[2025 Capacity (bcma)]]</f>
        <v>17.017292442915828</v>
      </c>
      <c r="N164" s="3">
        <f>Arcs_Data_Table[[#This Row],[2025 Capacity (bcma)]]</f>
        <v>17.017292442915828</v>
      </c>
      <c r="O164" s="3">
        <f>Arcs_Data_Table[[#This Row],[2025 Capacity (bcma)]]</f>
        <v>17.017292442915828</v>
      </c>
      <c r="P164" s="3">
        <v>1</v>
      </c>
      <c r="Q164" s="3">
        <v>1</v>
      </c>
      <c r="R164" s="3">
        <v>100</v>
      </c>
      <c r="S164" s="3">
        <v>100</v>
      </c>
      <c r="T164" s="3">
        <v>100</v>
      </c>
    </row>
    <row r="165" spans="1:20" x14ac:dyDescent="0.2">
      <c r="A165" t="s">
        <v>439</v>
      </c>
      <c r="B165" t="s">
        <v>59</v>
      </c>
      <c r="C165" t="s">
        <v>16</v>
      </c>
      <c r="D165" t="s">
        <v>53</v>
      </c>
      <c r="E165" s="3">
        <v>0.7</v>
      </c>
      <c r="F165" s="3">
        <v>0.6</v>
      </c>
      <c r="G165" s="3">
        <v>0</v>
      </c>
      <c r="H165" s="3">
        <v>10</v>
      </c>
      <c r="I165" s="3">
        <f>Arcs_Data_Table[[#This Row],[2025 Capacity (bcma)]]</f>
        <v>10</v>
      </c>
      <c r="J165" s="3">
        <f>Arcs_Data_Table[[#This Row],[2025 Capacity (bcma)]]</f>
        <v>10</v>
      </c>
      <c r="K165" s="3">
        <f>Arcs_Data_Table[[#This Row],[2025 Capacity (bcma)]]</f>
        <v>10</v>
      </c>
      <c r="L165" s="3">
        <f>Arcs_Data_Table[[#This Row],[2025 Capacity (bcma)]]</f>
        <v>10</v>
      </c>
      <c r="M165" s="3">
        <f>Arcs_Data_Table[[#This Row],[2025 Capacity (bcma)]]</f>
        <v>10</v>
      </c>
      <c r="N165" s="3">
        <f>Arcs_Data_Table[[#This Row],[2025 Capacity (bcma)]]</f>
        <v>10</v>
      </c>
      <c r="O165" s="3">
        <f>Arcs_Data_Table[[#This Row],[2025 Capacity (bcma)]]</f>
        <v>10</v>
      </c>
      <c r="P165" s="3">
        <v>1</v>
      </c>
      <c r="Q165" s="3">
        <v>1</v>
      </c>
      <c r="R165" s="3">
        <v>100</v>
      </c>
      <c r="S165" s="3">
        <v>100</v>
      </c>
      <c r="T165" s="3">
        <v>100</v>
      </c>
    </row>
    <row r="166" spans="1:20" x14ac:dyDescent="0.2">
      <c r="A166" t="s">
        <v>440</v>
      </c>
      <c r="B166" t="s">
        <v>59</v>
      </c>
      <c r="C166" t="s">
        <v>11</v>
      </c>
      <c r="D166" t="s">
        <v>53</v>
      </c>
      <c r="E166" s="3">
        <v>1.4</v>
      </c>
      <c r="F166" s="3">
        <v>0.8</v>
      </c>
      <c r="G166" s="3">
        <v>17.497575000000001</v>
      </c>
      <c r="H166" s="3">
        <v>19.876755517340211</v>
      </c>
      <c r="I166" s="3">
        <f>Arcs_Data_Table[[#This Row],[2025 Capacity (bcma)]]</f>
        <v>19.876755517340211</v>
      </c>
      <c r="J166" s="3">
        <f>Arcs_Data_Table[[#This Row],[2025 Capacity (bcma)]]</f>
        <v>19.876755517340211</v>
      </c>
      <c r="K166" s="3">
        <f>Arcs_Data_Table[[#This Row],[2025 Capacity (bcma)]]</f>
        <v>19.876755517340211</v>
      </c>
      <c r="L166" s="3">
        <f>Arcs_Data_Table[[#This Row],[2025 Capacity (bcma)]]</f>
        <v>19.876755517340211</v>
      </c>
      <c r="M166" s="3">
        <f>Arcs_Data_Table[[#This Row],[2025 Capacity (bcma)]]</f>
        <v>19.876755517340211</v>
      </c>
      <c r="N166" s="3">
        <f>Arcs_Data_Table[[#This Row],[2025 Capacity (bcma)]]</f>
        <v>19.876755517340211</v>
      </c>
      <c r="O166" s="3">
        <f>Arcs_Data_Table[[#This Row],[2025 Capacity (bcma)]]</f>
        <v>19.876755517340211</v>
      </c>
      <c r="P166" s="3">
        <v>1</v>
      </c>
      <c r="Q166" s="3">
        <v>1</v>
      </c>
      <c r="R166" s="3">
        <v>100</v>
      </c>
      <c r="S166" s="3">
        <v>100</v>
      </c>
      <c r="T166" s="3">
        <v>100</v>
      </c>
    </row>
    <row r="167" spans="1:20" x14ac:dyDescent="0.2">
      <c r="A167" t="s">
        <v>441</v>
      </c>
      <c r="B167" t="s">
        <v>59</v>
      </c>
      <c r="C167" t="s">
        <v>12</v>
      </c>
      <c r="D167" t="s">
        <v>53</v>
      </c>
      <c r="E167" s="3">
        <v>0.8</v>
      </c>
      <c r="F167" s="3">
        <v>0.6</v>
      </c>
      <c r="G167" s="3">
        <v>46.018622249999993</v>
      </c>
      <c r="H167" s="3">
        <v>52.275867010604749</v>
      </c>
      <c r="I167" s="3">
        <f>Arcs_Data_Table[[#This Row],[2025 Capacity (bcma)]]</f>
        <v>52.275867010604749</v>
      </c>
      <c r="J167" s="3">
        <f>Arcs_Data_Table[[#This Row],[2025 Capacity (bcma)]]</f>
        <v>52.275867010604749</v>
      </c>
      <c r="K167" s="3">
        <f>Arcs_Data_Table[[#This Row],[2025 Capacity (bcma)]]</f>
        <v>52.275867010604749</v>
      </c>
      <c r="L167" s="3">
        <f>Arcs_Data_Table[[#This Row],[2025 Capacity (bcma)]]</f>
        <v>52.275867010604749</v>
      </c>
      <c r="M167" s="3">
        <f>Arcs_Data_Table[[#This Row],[2025 Capacity (bcma)]]</f>
        <v>52.275867010604749</v>
      </c>
      <c r="N167" s="3">
        <f>Arcs_Data_Table[[#This Row],[2025 Capacity (bcma)]]</f>
        <v>52.275867010604749</v>
      </c>
      <c r="O167" s="3">
        <f>Arcs_Data_Table[[#This Row],[2025 Capacity (bcma)]]</f>
        <v>52.275867010604749</v>
      </c>
      <c r="P167" s="3">
        <v>1</v>
      </c>
      <c r="Q167" s="3">
        <v>1.5</v>
      </c>
      <c r="R167" s="3">
        <v>100</v>
      </c>
      <c r="S167" s="3">
        <v>100</v>
      </c>
      <c r="T167" s="3">
        <v>100</v>
      </c>
    </row>
    <row r="168" spans="1:20" x14ac:dyDescent="0.2">
      <c r="A168" t="s">
        <v>442</v>
      </c>
      <c r="B168" t="s">
        <v>59</v>
      </c>
      <c r="C168" t="s">
        <v>14</v>
      </c>
      <c r="D168" t="s">
        <v>53</v>
      </c>
      <c r="E168" s="3">
        <v>1</v>
      </c>
      <c r="F168" s="3">
        <v>0.55000000000000004</v>
      </c>
      <c r="G168" s="3">
        <v>15</v>
      </c>
      <c r="H168" s="3">
        <v>15</v>
      </c>
      <c r="I168" s="3">
        <f>Arcs_Data_Table[[#This Row],[2025 Capacity (bcma)]]</f>
        <v>15</v>
      </c>
      <c r="J168" s="3">
        <f>Arcs_Data_Table[[#This Row],[2025 Capacity (bcma)]]</f>
        <v>15</v>
      </c>
      <c r="K168" s="3">
        <f>Arcs_Data_Table[[#This Row],[2025 Capacity (bcma)]]</f>
        <v>15</v>
      </c>
      <c r="L168" s="3">
        <f>Arcs_Data_Table[[#This Row],[2025 Capacity (bcma)]]</f>
        <v>15</v>
      </c>
      <c r="M168" s="3">
        <f>Arcs_Data_Table[[#This Row],[2025 Capacity (bcma)]]</f>
        <v>15</v>
      </c>
      <c r="N168" s="3">
        <f>Arcs_Data_Table[[#This Row],[2025 Capacity (bcma)]]</f>
        <v>15</v>
      </c>
      <c r="O168" s="3">
        <f>Arcs_Data_Table[[#This Row],[2025 Capacity (bcma)]]</f>
        <v>15</v>
      </c>
      <c r="P168" s="3">
        <v>1</v>
      </c>
      <c r="Q168" s="3">
        <v>1</v>
      </c>
      <c r="R168" s="3">
        <v>100</v>
      </c>
      <c r="S168" s="3">
        <v>100</v>
      </c>
      <c r="T168" s="3">
        <v>100</v>
      </c>
    </row>
    <row r="169" spans="1:20" x14ac:dyDescent="0.2">
      <c r="A169" t="s">
        <v>443</v>
      </c>
      <c r="B169" t="s">
        <v>15</v>
      </c>
      <c r="C169" t="s">
        <v>19</v>
      </c>
      <c r="D169" t="s">
        <v>53</v>
      </c>
      <c r="E169" s="3">
        <v>0.45</v>
      </c>
      <c r="F169" s="3">
        <v>0</v>
      </c>
      <c r="G169" s="3">
        <v>0.85953000000000002</v>
      </c>
      <c r="H169" s="3">
        <v>4.7028569999999998</v>
      </c>
      <c r="I169" s="3">
        <f>Arcs_Data_Table[[#This Row],[2025 Capacity (bcma)]]</f>
        <v>4.7028569999999998</v>
      </c>
      <c r="J169" s="3">
        <f>Arcs_Data_Table[[#This Row],[2025 Capacity (bcma)]]</f>
        <v>4.7028569999999998</v>
      </c>
      <c r="K169" s="3">
        <f>Arcs_Data_Table[[#This Row],[2025 Capacity (bcma)]]</f>
        <v>4.7028569999999998</v>
      </c>
      <c r="L169" s="3">
        <f>Arcs_Data_Table[[#This Row],[2025 Capacity (bcma)]]</f>
        <v>4.7028569999999998</v>
      </c>
      <c r="M169" s="3">
        <f>Arcs_Data_Table[[#This Row],[2025 Capacity (bcma)]]</f>
        <v>4.7028569999999998</v>
      </c>
      <c r="N169" s="3">
        <f>Arcs_Data_Table[[#This Row],[2025 Capacity (bcma)]]</f>
        <v>4.7028569999999998</v>
      </c>
      <c r="O169" s="3">
        <f>Arcs_Data_Table[[#This Row],[2025 Capacity (bcma)]]</f>
        <v>4.7028569999999998</v>
      </c>
      <c r="P169" s="3">
        <v>1</v>
      </c>
      <c r="Q169" s="3">
        <v>1.5</v>
      </c>
      <c r="R169" s="3">
        <v>100</v>
      </c>
      <c r="S169" s="3">
        <v>100</v>
      </c>
      <c r="T169" s="3">
        <v>100</v>
      </c>
    </row>
    <row r="170" spans="1:20" x14ac:dyDescent="0.2">
      <c r="A170" t="s">
        <v>444</v>
      </c>
      <c r="B170" t="s">
        <v>15</v>
      </c>
      <c r="C170" t="s">
        <v>16</v>
      </c>
      <c r="D170" t="s">
        <v>53</v>
      </c>
      <c r="E170" s="3">
        <v>0.8</v>
      </c>
      <c r="F170" s="3">
        <v>0.2</v>
      </c>
      <c r="G170" s="3">
        <v>0</v>
      </c>
      <c r="H170" s="3">
        <v>0</v>
      </c>
      <c r="I170" s="3">
        <f>Arcs_Data_Table[[#This Row],[2025 Capacity (bcma)]]</f>
        <v>0</v>
      </c>
      <c r="J170" s="3">
        <f>Arcs_Data_Table[[#This Row],[2025 Capacity (bcma)]]</f>
        <v>0</v>
      </c>
      <c r="K170" s="3">
        <f>Arcs_Data_Table[[#This Row],[2025 Capacity (bcma)]]</f>
        <v>0</v>
      </c>
      <c r="L170" s="3">
        <f>Arcs_Data_Table[[#This Row],[2025 Capacity (bcma)]]</f>
        <v>0</v>
      </c>
      <c r="M170" s="3">
        <f>Arcs_Data_Table[[#This Row],[2025 Capacity (bcma)]]</f>
        <v>0</v>
      </c>
      <c r="N170" s="3">
        <f>Arcs_Data_Table[[#This Row],[2025 Capacity (bcma)]]</f>
        <v>0</v>
      </c>
      <c r="O170" s="3">
        <f>Arcs_Data_Table[[#This Row],[2025 Capacity (bcma)]]</f>
        <v>0</v>
      </c>
      <c r="P170" s="3">
        <v>1</v>
      </c>
      <c r="Q170" s="3">
        <v>1.5</v>
      </c>
      <c r="R170" s="3">
        <v>100</v>
      </c>
      <c r="S170" s="3">
        <v>100</v>
      </c>
      <c r="T170" s="3">
        <v>100</v>
      </c>
    </row>
    <row r="171" spans="1:20" x14ac:dyDescent="0.2">
      <c r="A171" t="s">
        <v>445</v>
      </c>
      <c r="B171" t="s">
        <v>15</v>
      </c>
      <c r="C171" t="s">
        <v>7</v>
      </c>
      <c r="D171" t="s">
        <v>53</v>
      </c>
      <c r="E171" s="3">
        <v>0.75</v>
      </c>
      <c r="F171" s="3">
        <v>0</v>
      </c>
      <c r="G171" s="3">
        <v>0</v>
      </c>
      <c r="H171" s="3">
        <v>0</v>
      </c>
      <c r="I171" s="3">
        <f>Arcs_Data_Table[[#This Row],[2025 Capacity (bcma)]]</f>
        <v>0</v>
      </c>
      <c r="J171" s="3">
        <f>Arcs_Data_Table[[#This Row],[2025 Capacity (bcma)]]</f>
        <v>0</v>
      </c>
      <c r="K171" s="3">
        <f>Arcs_Data_Table[[#This Row],[2025 Capacity (bcma)]]</f>
        <v>0</v>
      </c>
      <c r="L171" s="3">
        <f>Arcs_Data_Table[[#This Row],[2025 Capacity (bcma)]]</f>
        <v>0</v>
      </c>
      <c r="M171" s="3">
        <f>Arcs_Data_Table[[#This Row],[2025 Capacity (bcma)]]</f>
        <v>0</v>
      </c>
      <c r="N171" s="3">
        <f>Arcs_Data_Table[[#This Row],[2025 Capacity (bcma)]]</f>
        <v>0</v>
      </c>
      <c r="O171" s="3">
        <f>Arcs_Data_Table[[#This Row],[2025 Capacity (bcma)]]</f>
        <v>0</v>
      </c>
      <c r="P171" s="3">
        <v>1</v>
      </c>
      <c r="Q171" s="3">
        <v>1.5</v>
      </c>
      <c r="R171" s="3">
        <v>100</v>
      </c>
      <c r="S171" s="3">
        <v>100</v>
      </c>
      <c r="T171" s="3">
        <v>100</v>
      </c>
    </row>
    <row r="172" spans="1:20" x14ac:dyDescent="0.2">
      <c r="A172" t="s">
        <v>446</v>
      </c>
      <c r="B172" t="s">
        <v>15</v>
      </c>
      <c r="C172" t="s">
        <v>38</v>
      </c>
      <c r="D172" t="s">
        <v>53</v>
      </c>
      <c r="E172" s="3">
        <v>0.45</v>
      </c>
      <c r="F172" s="3">
        <v>0</v>
      </c>
      <c r="G172" s="3">
        <v>0</v>
      </c>
      <c r="H172" s="3">
        <v>0</v>
      </c>
      <c r="I172" s="3">
        <f>Arcs_Data_Table[[#This Row],[2025 Capacity (bcma)]]</f>
        <v>0</v>
      </c>
      <c r="J172" s="3">
        <f>Arcs_Data_Table[[#This Row],[2025 Capacity (bcma)]]</f>
        <v>0</v>
      </c>
      <c r="K172" s="3">
        <f>Arcs_Data_Table[[#This Row],[2025 Capacity (bcma)]]</f>
        <v>0</v>
      </c>
      <c r="L172" s="3">
        <f>Arcs_Data_Table[[#This Row],[2025 Capacity (bcma)]]</f>
        <v>0</v>
      </c>
      <c r="M172" s="3">
        <f>Arcs_Data_Table[[#This Row],[2025 Capacity (bcma)]]</f>
        <v>0</v>
      </c>
      <c r="N172" s="3">
        <f>Arcs_Data_Table[[#This Row],[2025 Capacity (bcma)]]</f>
        <v>0</v>
      </c>
      <c r="O172" s="3">
        <f>Arcs_Data_Table[[#This Row],[2025 Capacity (bcma)]]</f>
        <v>0</v>
      </c>
      <c r="P172" s="3">
        <v>1</v>
      </c>
      <c r="Q172" s="3">
        <v>1</v>
      </c>
      <c r="R172" s="3">
        <v>100</v>
      </c>
      <c r="S172" s="3">
        <v>100</v>
      </c>
      <c r="T172" s="3">
        <v>100</v>
      </c>
    </row>
    <row r="173" spans="1:20" x14ac:dyDescent="0.2">
      <c r="A173" t="s">
        <v>447</v>
      </c>
      <c r="B173" t="s">
        <v>15</v>
      </c>
      <c r="C173" t="s">
        <v>23</v>
      </c>
      <c r="D173" t="s">
        <v>53</v>
      </c>
      <c r="E173" s="3">
        <v>1</v>
      </c>
      <c r="F173" s="3">
        <v>0</v>
      </c>
      <c r="G173" s="3">
        <v>4.1625809999999994</v>
      </c>
      <c r="H173" s="3">
        <v>4.1625809999999994</v>
      </c>
      <c r="I173" s="3">
        <f>Arcs_Data_Table[[#This Row],[2025 Capacity (bcma)]]</f>
        <v>4.1625809999999994</v>
      </c>
      <c r="J173" s="3">
        <f>Arcs_Data_Table[[#This Row],[2025 Capacity (bcma)]]</f>
        <v>4.1625809999999994</v>
      </c>
      <c r="K173" s="3">
        <f>Arcs_Data_Table[[#This Row],[2025 Capacity (bcma)]]</f>
        <v>4.1625809999999994</v>
      </c>
      <c r="L173" s="3">
        <f>Arcs_Data_Table[[#This Row],[2025 Capacity (bcma)]]</f>
        <v>4.1625809999999994</v>
      </c>
      <c r="M173" s="3">
        <f>Arcs_Data_Table[[#This Row],[2025 Capacity (bcma)]]</f>
        <v>4.1625809999999994</v>
      </c>
      <c r="N173" s="3">
        <f>Arcs_Data_Table[[#This Row],[2025 Capacity (bcma)]]</f>
        <v>4.1625809999999994</v>
      </c>
      <c r="O173" s="3">
        <f>Arcs_Data_Table[[#This Row],[2025 Capacity (bcma)]]</f>
        <v>4.1625809999999994</v>
      </c>
      <c r="P173" s="3">
        <v>1</v>
      </c>
      <c r="Q173" s="3">
        <v>1</v>
      </c>
      <c r="R173" s="3">
        <v>100</v>
      </c>
      <c r="S173" s="3">
        <v>100</v>
      </c>
      <c r="T173" s="3">
        <v>100</v>
      </c>
    </row>
    <row r="174" spans="1:20" x14ac:dyDescent="0.2">
      <c r="A174" t="s">
        <v>448</v>
      </c>
      <c r="B174" t="s">
        <v>5</v>
      </c>
      <c r="C174" t="s">
        <v>3</v>
      </c>
      <c r="D174" t="s">
        <v>53</v>
      </c>
      <c r="E174" s="3">
        <v>0.4</v>
      </c>
      <c r="F174" s="3">
        <v>0</v>
      </c>
      <c r="G174" s="3">
        <v>2.4558</v>
      </c>
      <c r="H174" s="3">
        <v>2.7897200726091524</v>
      </c>
      <c r="I174" s="3">
        <f>Arcs_Data_Table[[#This Row],[2025 Capacity (bcma)]]</f>
        <v>2.7897200726091524</v>
      </c>
      <c r="J174" s="3">
        <f>Arcs_Data_Table[[#This Row],[2025 Capacity (bcma)]]</f>
        <v>2.7897200726091524</v>
      </c>
      <c r="K174" s="3">
        <f>Arcs_Data_Table[[#This Row],[2025 Capacity (bcma)]]</f>
        <v>2.7897200726091524</v>
      </c>
      <c r="L174" s="3">
        <f>Arcs_Data_Table[[#This Row],[2025 Capacity (bcma)]]</f>
        <v>2.7897200726091524</v>
      </c>
      <c r="M174" s="3">
        <f>Arcs_Data_Table[[#This Row],[2025 Capacity (bcma)]]</f>
        <v>2.7897200726091524</v>
      </c>
      <c r="N174" s="3">
        <f>Arcs_Data_Table[[#This Row],[2025 Capacity (bcma)]]</f>
        <v>2.7897200726091524</v>
      </c>
      <c r="O174" s="3">
        <f>Arcs_Data_Table[[#This Row],[2025 Capacity (bcma)]]</f>
        <v>2.7897200726091524</v>
      </c>
      <c r="P174" s="3">
        <v>1</v>
      </c>
      <c r="Q174" s="3">
        <v>1</v>
      </c>
      <c r="R174" s="3">
        <v>100</v>
      </c>
      <c r="S174" s="3">
        <v>100</v>
      </c>
      <c r="T174" s="3">
        <v>100</v>
      </c>
    </row>
    <row r="175" spans="1:20" x14ac:dyDescent="0.2">
      <c r="A175" t="s">
        <v>449</v>
      </c>
      <c r="B175" t="s">
        <v>327</v>
      </c>
      <c r="C175" t="s">
        <v>43</v>
      </c>
      <c r="D175" t="s">
        <v>53</v>
      </c>
      <c r="E175" s="3">
        <v>0.4</v>
      </c>
      <c r="F175" s="3">
        <v>0</v>
      </c>
      <c r="G175" s="3">
        <v>24.734510625000002</v>
      </c>
      <c r="H175" s="3">
        <v>25.912314894430111</v>
      </c>
      <c r="I175" s="3">
        <f>Arcs_Data_Table[[#This Row],[2025 Capacity (bcma)]]</f>
        <v>25.912314894430111</v>
      </c>
      <c r="J175" s="3">
        <f>Arcs_Data_Table[[#This Row],[2025 Capacity (bcma)]]</f>
        <v>25.912314894430111</v>
      </c>
      <c r="K175" s="3">
        <f>Arcs_Data_Table[[#This Row],[2025 Capacity (bcma)]]</f>
        <v>25.912314894430111</v>
      </c>
      <c r="L175" s="3">
        <f>Arcs_Data_Table[[#This Row],[2025 Capacity (bcma)]]</f>
        <v>25.912314894430111</v>
      </c>
      <c r="M175" s="3">
        <f>Arcs_Data_Table[[#This Row],[2025 Capacity (bcma)]]</f>
        <v>25.912314894430111</v>
      </c>
      <c r="N175" s="3">
        <f>Arcs_Data_Table[[#This Row],[2025 Capacity (bcma)]]</f>
        <v>25.912314894430111</v>
      </c>
      <c r="O175" s="3">
        <f>Arcs_Data_Table[[#This Row],[2025 Capacity (bcma)]]</f>
        <v>25.912314894430111</v>
      </c>
      <c r="P175" s="3">
        <v>1</v>
      </c>
      <c r="Q175" s="3">
        <v>1</v>
      </c>
      <c r="R175" s="3">
        <v>100</v>
      </c>
      <c r="S175" s="3">
        <v>100</v>
      </c>
      <c r="T175" s="3">
        <v>100</v>
      </c>
    </row>
    <row r="176" spans="1:20" x14ac:dyDescent="0.2">
      <c r="A176" t="s">
        <v>450</v>
      </c>
      <c r="B176" t="s">
        <v>327</v>
      </c>
      <c r="C176" t="s">
        <v>33</v>
      </c>
      <c r="D176" t="s">
        <v>53</v>
      </c>
      <c r="E176" s="3">
        <v>0.45</v>
      </c>
      <c r="F176" s="3">
        <v>0</v>
      </c>
      <c r="G176" s="3">
        <v>1.5440842499999998</v>
      </c>
      <c r="H176" s="3">
        <v>1.5440842499999998</v>
      </c>
      <c r="I176" s="3">
        <f>Arcs_Data_Table[[#This Row],[2025 Capacity (bcma)]]</f>
        <v>1.5440842499999998</v>
      </c>
      <c r="J176" s="3">
        <f>Arcs_Data_Table[[#This Row],[2025 Capacity (bcma)]]</f>
        <v>1.5440842499999998</v>
      </c>
      <c r="K176" s="3">
        <f>Arcs_Data_Table[[#This Row],[2025 Capacity (bcma)]]</f>
        <v>1.5440842499999998</v>
      </c>
      <c r="L176" s="3">
        <f>Arcs_Data_Table[[#This Row],[2025 Capacity (bcma)]]</f>
        <v>1.5440842499999998</v>
      </c>
      <c r="M176" s="3">
        <f>Arcs_Data_Table[[#This Row],[2025 Capacity (bcma)]]</f>
        <v>1.5440842499999998</v>
      </c>
      <c r="N176" s="3">
        <f>Arcs_Data_Table[[#This Row],[2025 Capacity (bcma)]]</f>
        <v>1.5440842499999998</v>
      </c>
      <c r="O176" s="3">
        <f>Arcs_Data_Table[[#This Row],[2025 Capacity (bcma)]]</f>
        <v>1.5440842499999998</v>
      </c>
      <c r="P176" s="3">
        <v>1</v>
      </c>
      <c r="Q176" s="3">
        <v>1</v>
      </c>
      <c r="R176" s="3">
        <v>100</v>
      </c>
      <c r="S176" s="3">
        <v>100</v>
      </c>
      <c r="T176" s="3">
        <v>100</v>
      </c>
    </row>
    <row r="177" spans="1:20" x14ac:dyDescent="0.2">
      <c r="A177" t="s">
        <v>451</v>
      </c>
      <c r="B177" t="s">
        <v>45</v>
      </c>
      <c r="C177" t="s">
        <v>43</v>
      </c>
      <c r="D177" t="s">
        <v>53</v>
      </c>
      <c r="E177" s="3">
        <v>0.4</v>
      </c>
      <c r="F177" s="3">
        <v>0</v>
      </c>
      <c r="G177" s="3">
        <v>10.29164385</v>
      </c>
      <c r="H177" s="3">
        <v>10.29164385</v>
      </c>
      <c r="I177" s="3">
        <f>Arcs_Data_Table[[#This Row],[2025 Capacity (bcma)]]</f>
        <v>10.29164385</v>
      </c>
      <c r="J177" s="3">
        <f>Arcs_Data_Table[[#This Row],[2025 Capacity (bcma)]]</f>
        <v>10.29164385</v>
      </c>
      <c r="K177" s="3">
        <f>Arcs_Data_Table[[#This Row],[2025 Capacity (bcma)]]</f>
        <v>10.29164385</v>
      </c>
      <c r="L177" s="3">
        <f>Arcs_Data_Table[[#This Row],[2025 Capacity (bcma)]]</f>
        <v>10.29164385</v>
      </c>
      <c r="M177" s="3">
        <f>Arcs_Data_Table[[#This Row],[2025 Capacity (bcma)]]</f>
        <v>10.29164385</v>
      </c>
      <c r="N177" s="3">
        <f>Arcs_Data_Table[[#This Row],[2025 Capacity (bcma)]]</f>
        <v>10.29164385</v>
      </c>
      <c r="O177" s="3">
        <f>Arcs_Data_Table[[#This Row],[2025 Capacity (bcma)]]</f>
        <v>10.29164385</v>
      </c>
      <c r="P177" s="3">
        <v>1</v>
      </c>
      <c r="Q177" s="3">
        <v>1</v>
      </c>
      <c r="R177" s="3">
        <v>100</v>
      </c>
      <c r="S177" s="3">
        <v>100</v>
      </c>
      <c r="T177" s="3">
        <v>100</v>
      </c>
    </row>
    <row r="178" spans="1:20" x14ac:dyDescent="0.2">
      <c r="A178" t="s">
        <v>452</v>
      </c>
      <c r="B178" t="s">
        <v>38</v>
      </c>
      <c r="C178" t="s">
        <v>29</v>
      </c>
      <c r="D178" t="s">
        <v>53</v>
      </c>
      <c r="E178" s="3">
        <v>0.45</v>
      </c>
      <c r="F178" s="3">
        <v>0</v>
      </c>
      <c r="G178" s="3">
        <v>52.45281825</v>
      </c>
      <c r="H178" s="3">
        <v>53.674214197000097</v>
      </c>
      <c r="I178" s="3">
        <f>Arcs_Data_Table[[#This Row],[2025 Capacity (bcma)]]</f>
        <v>53.674214197000097</v>
      </c>
      <c r="J178" s="3">
        <f>Arcs_Data_Table[[#This Row],[2025 Capacity (bcma)]]</f>
        <v>53.674214197000097</v>
      </c>
      <c r="K178" s="3">
        <f>Arcs_Data_Table[[#This Row],[2025 Capacity (bcma)]]</f>
        <v>53.674214197000097</v>
      </c>
      <c r="L178" s="3">
        <f>Arcs_Data_Table[[#This Row],[2025 Capacity (bcma)]]</f>
        <v>53.674214197000097</v>
      </c>
      <c r="M178" s="3">
        <f>Arcs_Data_Table[[#This Row],[2025 Capacity (bcma)]]</f>
        <v>53.674214197000097</v>
      </c>
      <c r="N178" s="3">
        <f>Arcs_Data_Table[[#This Row],[2025 Capacity (bcma)]]</f>
        <v>53.674214197000097</v>
      </c>
      <c r="O178" s="3">
        <f>Arcs_Data_Table[[#This Row],[2025 Capacity (bcma)]]</f>
        <v>53.674214197000097</v>
      </c>
      <c r="P178" s="3">
        <v>1</v>
      </c>
      <c r="Q178" s="3">
        <v>1</v>
      </c>
      <c r="R178" s="3">
        <v>100</v>
      </c>
      <c r="S178" s="3">
        <v>100</v>
      </c>
      <c r="T178" s="3">
        <v>100</v>
      </c>
    </row>
    <row r="179" spans="1:20" x14ac:dyDescent="0.2">
      <c r="A179" t="s">
        <v>453</v>
      </c>
      <c r="B179" t="s">
        <v>38</v>
      </c>
      <c r="C179" t="s">
        <v>19</v>
      </c>
      <c r="D179" t="s">
        <v>53</v>
      </c>
      <c r="E179" s="3">
        <v>0.35</v>
      </c>
      <c r="F179" s="3">
        <v>0</v>
      </c>
      <c r="G179" s="3">
        <v>16.329228150000002</v>
      </c>
      <c r="H179" s="3">
        <v>18.133180471959488</v>
      </c>
      <c r="I179" s="3">
        <f>Arcs_Data_Table[[#This Row],[2025 Capacity (bcma)]]</f>
        <v>18.133180471959488</v>
      </c>
      <c r="J179" s="3">
        <f>Arcs_Data_Table[[#This Row],[2025 Capacity (bcma)]]</f>
        <v>18.133180471959488</v>
      </c>
      <c r="K179" s="3">
        <f>Arcs_Data_Table[[#This Row],[2025 Capacity (bcma)]]</f>
        <v>18.133180471959488</v>
      </c>
      <c r="L179" s="3">
        <f>Arcs_Data_Table[[#This Row],[2025 Capacity (bcma)]]</f>
        <v>18.133180471959488</v>
      </c>
      <c r="M179" s="3">
        <f>Arcs_Data_Table[[#This Row],[2025 Capacity (bcma)]]</f>
        <v>18.133180471959488</v>
      </c>
      <c r="N179" s="3">
        <f>Arcs_Data_Table[[#This Row],[2025 Capacity (bcma)]]</f>
        <v>18.133180471959488</v>
      </c>
      <c r="O179" s="3">
        <f>Arcs_Data_Table[[#This Row],[2025 Capacity (bcma)]]</f>
        <v>18.133180471959488</v>
      </c>
      <c r="P179" s="3">
        <v>1</v>
      </c>
      <c r="Q179" s="3">
        <v>1</v>
      </c>
      <c r="R179" s="3">
        <v>100</v>
      </c>
      <c r="S179" s="3">
        <v>100</v>
      </c>
      <c r="T179" s="3">
        <v>100</v>
      </c>
    </row>
    <row r="180" spans="1:20" x14ac:dyDescent="0.2">
      <c r="A180" t="s">
        <v>454</v>
      </c>
      <c r="B180" t="s">
        <v>38</v>
      </c>
      <c r="C180" t="s">
        <v>33</v>
      </c>
      <c r="D180" t="s">
        <v>53</v>
      </c>
      <c r="E180" s="3">
        <v>0.2</v>
      </c>
      <c r="F180" s="3">
        <v>0</v>
      </c>
      <c r="G180" s="3">
        <v>3.9569077500000001</v>
      </c>
      <c r="H180" s="3">
        <v>4.4274601127352629</v>
      </c>
      <c r="I180" s="3">
        <f>Arcs_Data_Table[[#This Row],[2025 Capacity (bcma)]]</f>
        <v>4.4274601127352629</v>
      </c>
      <c r="J180" s="3">
        <f>Arcs_Data_Table[[#This Row],[2025 Capacity (bcma)]]</f>
        <v>4.4274601127352629</v>
      </c>
      <c r="K180" s="3">
        <f>Arcs_Data_Table[[#This Row],[2025 Capacity (bcma)]]</f>
        <v>4.4274601127352629</v>
      </c>
      <c r="L180" s="3">
        <f>Arcs_Data_Table[[#This Row],[2025 Capacity (bcma)]]</f>
        <v>4.4274601127352629</v>
      </c>
      <c r="M180" s="3">
        <f>Arcs_Data_Table[[#This Row],[2025 Capacity (bcma)]]</f>
        <v>4.4274601127352629</v>
      </c>
      <c r="N180" s="3">
        <f>Arcs_Data_Table[[#This Row],[2025 Capacity (bcma)]]</f>
        <v>4.4274601127352629</v>
      </c>
      <c r="O180" s="3">
        <f>Arcs_Data_Table[[#This Row],[2025 Capacity (bcma)]]</f>
        <v>4.4274601127352629</v>
      </c>
      <c r="P180" s="3">
        <v>1</v>
      </c>
      <c r="Q180" s="3">
        <v>1.5</v>
      </c>
      <c r="R180" s="3">
        <v>100</v>
      </c>
      <c r="S180" s="3">
        <v>100</v>
      </c>
      <c r="T180" s="3">
        <v>100</v>
      </c>
    </row>
    <row r="181" spans="1:20" x14ac:dyDescent="0.2">
      <c r="A181" t="s">
        <v>455</v>
      </c>
      <c r="B181" t="s">
        <v>38</v>
      </c>
      <c r="C181" t="s">
        <v>15</v>
      </c>
      <c r="D181" t="s">
        <v>53</v>
      </c>
      <c r="E181" s="3">
        <v>0.45</v>
      </c>
      <c r="F181" s="3">
        <v>0</v>
      </c>
      <c r="G181" s="3">
        <v>0</v>
      </c>
      <c r="H181" s="3">
        <v>0</v>
      </c>
      <c r="I181" s="3">
        <f>Arcs_Data_Table[[#This Row],[2025 Capacity (bcma)]]</f>
        <v>0</v>
      </c>
      <c r="J181" s="3">
        <f>Arcs_Data_Table[[#This Row],[2025 Capacity (bcma)]]</f>
        <v>0</v>
      </c>
      <c r="K181" s="3">
        <f>Arcs_Data_Table[[#This Row],[2025 Capacity (bcma)]]</f>
        <v>0</v>
      </c>
      <c r="L181" s="3">
        <f>Arcs_Data_Table[[#This Row],[2025 Capacity (bcma)]]</f>
        <v>0</v>
      </c>
      <c r="M181" s="3">
        <f>Arcs_Data_Table[[#This Row],[2025 Capacity (bcma)]]</f>
        <v>0</v>
      </c>
      <c r="N181" s="3">
        <f>Arcs_Data_Table[[#This Row],[2025 Capacity (bcma)]]</f>
        <v>0</v>
      </c>
      <c r="O181" s="3">
        <f>Arcs_Data_Table[[#This Row],[2025 Capacity (bcma)]]</f>
        <v>0</v>
      </c>
      <c r="P181" s="3">
        <v>1</v>
      </c>
      <c r="Q181" s="3">
        <v>1</v>
      </c>
      <c r="R181" s="3">
        <v>100</v>
      </c>
      <c r="S181" s="3">
        <v>100</v>
      </c>
      <c r="T181" s="3">
        <v>100</v>
      </c>
    </row>
    <row r="182" spans="1:20" x14ac:dyDescent="0.2">
      <c r="A182" t="s">
        <v>456</v>
      </c>
      <c r="B182" t="s">
        <v>38</v>
      </c>
      <c r="C182" t="s">
        <v>23</v>
      </c>
      <c r="D182" t="s">
        <v>53</v>
      </c>
      <c r="E182" s="3">
        <v>0.95</v>
      </c>
      <c r="F182" s="3">
        <v>0</v>
      </c>
      <c r="G182" s="3">
        <v>12.770159999999999</v>
      </c>
      <c r="H182" s="3">
        <v>14.506544377567593</v>
      </c>
      <c r="I182" s="3">
        <f>Arcs_Data_Table[[#This Row],[2025 Capacity (bcma)]]</f>
        <v>14.506544377567593</v>
      </c>
      <c r="J182" s="3">
        <f>Arcs_Data_Table[[#This Row],[2025 Capacity (bcma)]]</f>
        <v>14.506544377567593</v>
      </c>
      <c r="K182" s="3">
        <f>Arcs_Data_Table[[#This Row],[2025 Capacity (bcma)]]</f>
        <v>14.506544377567593</v>
      </c>
      <c r="L182" s="3">
        <f>Arcs_Data_Table[[#This Row],[2025 Capacity (bcma)]]</f>
        <v>14.506544377567593</v>
      </c>
      <c r="M182" s="3">
        <f>Arcs_Data_Table[[#This Row],[2025 Capacity (bcma)]]</f>
        <v>14.506544377567593</v>
      </c>
      <c r="N182" s="3">
        <f>Arcs_Data_Table[[#This Row],[2025 Capacity (bcma)]]</f>
        <v>14.506544377567593</v>
      </c>
      <c r="O182" s="3">
        <f>Arcs_Data_Table[[#This Row],[2025 Capacity (bcma)]]</f>
        <v>14.506544377567593</v>
      </c>
      <c r="P182" s="3">
        <v>1</v>
      </c>
      <c r="Q182" s="3">
        <v>1</v>
      </c>
      <c r="R182" s="3">
        <v>100</v>
      </c>
      <c r="S182" s="3">
        <v>100</v>
      </c>
      <c r="T182" s="3">
        <v>100</v>
      </c>
    </row>
    <row r="183" spans="1:20" x14ac:dyDescent="0.2">
      <c r="A183" t="s">
        <v>457</v>
      </c>
      <c r="B183" t="s">
        <v>54</v>
      </c>
      <c r="C183" t="s">
        <v>29</v>
      </c>
      <c r="D183" t="s">
        <v>53</v>
      </c>
      <c r="E183" s="3">
        <v>0.3</v>
      </c>
      <c r="F183" s="3">
        <v>0</v>
      </c>
      <c r="G183" s="3">
        <v>3.4534687499999999</v>
      </c>
      <c r="H183" s="3">
        <v>3.9404796025604276</v>
      </c>
      <c r="I183" s="3">
        <f>Arcs_Data_Table[[#This Row],[2025 Capacity (bcma)]]</f>
        <v>3.9404796025604276</v>
      </c>
      <c r="J183" s="3">
        <f>Arcs_Data_Table[[#This Row],[2025 Capacity (bcma)]]</f>
        <v>3.9404796025604276</v>
      </c>
      <c r="K183" s="3">
        <f>Arcs_Data_Table[[#This Row],[2025 Capacity (bcma)]]</f>
        <v>3.9404796025604276</v>
      </c>
      <c r="L183" s="3">
        <f>Arcs_Data_Table[[#This Row],[2025 Capacity (bcma)]]</f>
        <v>3.9404796025604276</v>
      </c>
      <c r="M183" s="3">
        <f>Arcs_Data_Table[[#This Row],[2025 Capacity (bcma)]]</f>
        <v>3.9404796025604276</v>
      </c>
      <c r="N183" s="3">
        <f>Arcs_Data_Table[[#This Row],[2025 Capacity (bcma)]]</f>
        <v>3.9404796025604276</v>
      </c>
      <c r="O183" s="3">
        <f>Arcs_Data_Table[[#This Row],[2025 Capacity (bcma)]]</f>
        <v>3.9404796025604276</v>
      </c>
      <c r="P183" s="3">
        <v>1</v>
      </c>
      <c r="Q183" s="3">
        <v>1</v>
      </c>
      <c r="R183" s="3">
        <v>100</v>
      </c>
      <c r="S183" s="3">
        <v>100</v>
      </c>
      <c r="T183" s="3">
        <v>100</v>
      </c>
    </row>
    <row r="184" spans="1:20" x14ac:dyDescent="0.2">
      <c r="A184" t="s">
        <v>458</v>
      </c>
      <c r="B184" t="s">
        <v>54</v>
      </c>
      <c r="C184" t="s">
        <v>44</v>
      </c>
      <c r="D184" t="s">
        <v>53</v>
      </c>
      <c r="E184" s="3">
        <v>0.15</v>
      </c>
      <c r="F184" s="3">
        <v>0</v>
      </c>
      <c r="G184" s="3">
        <v>1.6484557500000001</v>
      </c>
      <c r="H184" s="3">
        <v>1.6484557500000001</v>
      </c>
      <c r="I184" s="3">
        <f>Arcs_Data_Table[[#This Row],[2025 Capacity (bcma)]]</f>
        <v>1.6484557500000001</v>
      </c>
      <c r="J184" s="3">
        <f>Arcs_Data_Table[[#This Row],[2025 Capacity (bcma)]]</f>
        <v>1.6484557500000001</v>
      </c>
      <c r="K184" s="3">
        <f>Arcs_Data_Table[[#This Row],[2025 Capacity (bcma)]]</f>
        <v>1.6484557500000001</v>
      </c>
      <c r="L184" s="3">
        <f>Arcs_Data_Table[[#This Row],[2025 Capacity (bcma)]]</f>
        <v>1.6484557500000001</v>
      </c>
      <c r="M184" s="3">
        <f>Arcs_Data_Table[[#This Row],[2025 Capacity (bcma)]]</f>
        <v>1.6484557500000001</v>
      </c>
      <c r="N184" s="3">
        <f>Arcs_Data_Table[[#This Row],[2025 Capacity (bcma)]]</f>
        <v>1.6484557500000001</v>
      </c>
      <c r="O184" s="3">
        <f>Arcs_Data_Table[[#This Row],[2025 Capacity (bcma)]]</f>
        <v>1.6484557500000001</v>
      </c>
      <c r="P184" s="3">
        <v>1</v>
      </c>
      <c r="Q184" s="3">
        <v>1.5</v>
      </c>
      <c r="R184" s="3">
        <v>100</v>
      </c>
      <c r="S184" s="3">
        <v>100</v>
      </c>
      <c r="T184" s="3">
        <v>100</v>
      </c>
    </row>
    <row r="185" spans="1:20" x14ac:dyDescent="0.2">
      <c r="A185" t="s">
        <v>459</v>
      </c>
      <c r="B185" t="s">
        <v>54</v>
      </c>
      <c r="C185" t="s">
        <v>33</v>
      </c>
      <c r="D185" t="s">
        <v>53</v>
      </c>
      <c r="E185" s="3">
        <v>0.2</v>
      </c>
      <c r="F185" s="3">
        <v>0</v>
      </c>
      <c r="G185" s="3">
        <v>0</v>
      </c>
      <c r="H185" s="3">
        <v>0</v>
      </c>
      <c r="I185" s="3">
        <f>Arcs_Data_Table[[#This Row],[2025 Capacity (bcma)]]</f>
        <v>0</v>
      </c>
      <c r="J185" s="3">
        <f>Arcs_Data_Table[[#This Row],[2025 Capacity (bcma)]]</f>
        <v>0</v>
      </c>
      <c r="K185" s="3">
        <f>Arcs_Data_Table[[#This Row],[2025 Capacity (bcma)]]</f>
        <v>0</v>
      </c>
      <c r="L185" s="3">
        <f>Arcs_Data_Table[[#This Row],[2025 Capacity (bcma)]]</f>
        <v>0</v>
      </c>
      <c r="M185" s="3">
        <f>Arcs_Data_Table[[#This Row],[2025 Capacity (bcma)]]</f>
        <v>0</v>
      </c>
      <c r="N185" s="3">
        <f>Arcs_Data_Table[[#This Row],[2025 Capacity (bcma)]]</f>
        <v>0</v>
      </c>
      <c r="O185" s="3">
        <f>Arcs_Data_Table[[#This Row],[2025 Capacity (bcma)]]</f>
        <v>0</v>
      </c>
      <c r="P185" s="3">
        <v>1</v>
      </c>
      <c r="Q185" s="3">
        <v>1</v>
      </c>
      <c r="R185" s="3">
        <v>100</v>
      </c>
      <c r="S185" s="3">
        <v>100</v>
      </c>
      <c r="T185" s="3">
        <v>100</v>
      </c>
    </row>
    <row r="186" spans="1:20" x14ac:dyDescent="0.2">
      <c r="A186" t="s">
        <v>460</v>
      </c>
      <c r="B186" t="s">
        <v>54</v>
      </c>
      <c r="C186" t="s">
        <v>25</v>
      </c>
      <c r="D186" t="s">
        <v>53</v>
      </c>
      <c r="E186" s="3">
        <v>0.5</v>
      </c>
      <c r="F186" s="3">
        <v>0</v>
      </c>
      <c r="G186" s="3">
        <v>0.65999624999999995</v>
      </c>
      <c r="H186" s="3">
        <v>0.65999624999999995</v>
      </c>
      <c r="I186" s="3">
        <f>Arcs_Data_Table[[#This Row],[2025 Capacity (bcma)]]</f>
        <v>0.65999624999999995</v>
      </c>
      <c r="J186" s="3">
        <f>Arcs_Data_Table[[#This Row],[2025 Capacity (bcma)]]</f>
        <v>0.65999624999999995</v>
      </c>
      <c r="K186" s="3">
        <f>Arcs_Data_Table[[#This Row],[2025 Capacity (bcma)]]</f>
        <v>0.65999624999999995</v>
      </c>
      <c r="L186" s="3">
        <f>Arcs_Data_Table[[#This Row],[2025 Capacity (bcma)]]</f>
        <v>0.65999624999999995</v>
      </c>
      <c r="M186" s="3">
        <f>Arcs_Data_Table[[#This Row],[2025 Capacity (bcma)]]</f>
        <v>0.65999624999999995</v>
      </c>
      <c r="N186" s="3">
        <f>Arcs_Data_Table[[#This Row],[2025 Capacity (bcma)]]</f>
        <v>0.65999624999999995</v>
      </c>
      <c r="O186" s="3">
        <f>Arcs_Data_Table[[#This Row],[2025 Capacity (bcma)]]</f>
        <v>0.65999624999999995</v>
      </c>
      <c r="P186" s="3">
        <v>1</v>
      </c>
      <c r="Q186" s="3">
        <v>1</v>
      </c>
      <c r="R186" s="3">
        <v>100</v>
      </c>
      <c r="S186" s="3">
        <v>100</v>
      </c>
      <c r="T186" s="3">
        <v>100</v>
      </c>
    </row>
    <row r="187" spans="1:20" x14ac:dyDescent="0.2">
      <c r="A187" t="s">
        <v>461</v>
      </c>
      <c r="B187" t="s">
        <v>40</v>
      </c>
      <c r="C187" t="s">
        <v>43</v>
      </c>
      <c r="D187" t="s">
        <v>53</v>
      </c>
      <c r="E187" s="3">
        <v>1.1000000000000001</v>
      </c>
      <c r="F187" s="3">
        <v>0</v>
      </c>
      <c r="G187" s="3">
        <v>17.682680925</v>
      </c>
      <c r="H187" s="3">
        <v>17.682680925</v>
      </c>
      <c r="I187" s="3">
        <f>Arcs_Data_Table[[#This Row],[2025 Capacity (bcma)]]</f>
        <v>17.682680925</v>
      </c>
      <c r="J187" s="3">
        <f>Arcs_Data_Table[[#This Row],[2025 Capacity (bcma)]]</f>
        <v>17.682680925</v>
      </c>
      <c r="K187" s="3">
        <f>Arcs_Data_Table[[#This Row],[2025 Capacity (bcma)]]</f>
        <v>17.682680925</v>
      </c>
      <c r="L187" s="3">
        <f>Arcs_Data_Table[[#This Row],[2025 Capacity (bcma)]]</f>
        <v>17.682680925</v>
      </c>
      <c r="M187" s="3">
        <f>Arcs_Data_Table[[#This Row],[2025 Capacity (bcma)]]</f>
        <v>17.682680925</v>
      </c>
      <c r="N187" s="3">
        <f>Arcs_Data_Table[[#This Row],[2025 Capacity (bcma)]]</f>
        <v>17.682680925</v>
      </c>
      <c r="O187" s="3">
        <f>Arcs_Data_Table[[#This Row],[2025 Capacity (bcma)]]</f>
        <v>17.682680925</v>
      </c>
      <c r="P187" s="3">
        <v>1</v>
      </c>
      <c r="Q187" s="3">
        <v>1</v>
      </c>
      <c r="R187" s="3">
        <v>100</v>
      </c>
      <c r="S187" s="3">
        <v>100</v>
      </c>
      <c r="T187" s="3">
        <v>100</v>
      </c>
    </row>
    <row r="188" spans="1:20" x14ac:dyDescent="0.2">
      <c r="A188" t="s">
        <v>462</v>
      </c>
      <c r="B188" t="s">
        <v>40</v>
      </c>
      <c r="C188" t="s">
        <v>55</v>
      </c>
      <c r="D188" t="s">
        <v>53</v>
      </c>
      <c r="E188" s="3">
        <v>1.3</v>
      </c>
      <c r="F188" s="3">
        <v>0.25</v>
      </c>
      <c r="G188" s="3">
        <v>12.2360235</v>
      </c>
      <c r="H188" s="3">
        <v>12.2360235</v>
      </c>
      <c r="I188" s="3">
        <f>Arcs_Data_Table[[#This Row],[2025 Capacity (bcma)]]</f>
        <v>12.2360235</v>
      </c>
      <c r="J188" s="3">
        <f>Arcs_Data_Table[[#This Row],[2025 Capacity (bcma)]]</f>
        <v>12.2360235</v>
      </c>
      <c r="K188" s="3">
        <f>Arcs_Data_Table[[#This Row],[2025 Capacity (bcma)]]</f>
        <v>12.2360235</v>
      </c>
      <c r="L188" s="3">
        <f>Arcs_Data_Table[[#This Row],[2025 Capacity (bcma)]]</f>
        <v>12.2360235</v>
      </c>
      <c r="M188" s="3">
        <f>Arcs_Data_Table[[#This Row],[2025 Capacity (bcma)]]</f>
        <v>12.2360235</v>
      </c>
      <c r="N188" s="3">
        <f>Arcs_Data_Table[[#This Row],[2025 Capacity (bcma)]]</f>
        <v>12.2360235</v>
      </c>
      <c r="O188" s="3">
        <f>Arcs_Data_Table[[#This Row],[2025 Capacity (bcma)]]</f>
        <v>12.2360235</v>
      </c>
      <c r="P188" s="3">
        <v>1</v>
      </c>
      <c r="Q188" s="3">
        <v>1</v>
      </c>
      <c r="R188" s="3">
        <v>100</v>
      </c>
      <c r="S188" s="3">
        <v>100</v>
      </c>
      <c r="T188" s="3">
        <v>100</v>
      </c>
    </row>
    <row r="189" spans="1:20" x14ac:dyDescent="0.2">
      <c r="A189" t="s">
        <v>463</v>
      </c>
      <c r="B189" t="s">
        <v>23</v>
      </c>
      <c r="C189" t="s">
        <v>33</v>
      </c>
      <c r="D189" t="s">
        <v>53</v>
      </c>
      <c r="E189" s="3">
        <v>1.05</v>
      </c>
      <c r="F189" s="3">
        <v>0</v>
      </c>
      <c r="G189" s="3">
        <v>15.827631</v>
      </c>
      <c r="H189" s="3">
        <v>20.933361994840926</v>
      </c>
      <c r="I189" s="3">
        <f>Arcs_Data_Table[[#This Row],[2025 Capacity (bcma)]]</f>
        <v>20.933361994840926</v>
      </c>
      <c r="J189" s="3">
        <f>Arcs_Data_Table[[#This Row],[2025 Capacity (bcma)]]</f>
        <v>20.933361994840926</v>
      </c>
      <c r="K189" s="3">
        <f>Arcs_Data_Table[[#This Row],[2025 Capacity (bcma)]]</f>
        <v>20.933361994840926</v>
      </c>
      <c r="L189" s="3">
        <f>Arcs_Data_Table[[#This Row],[2025 Capacity (bcma)]]</f>
        <v>20.933361994840926</v>
      </c>
      <c r="M189" s="3">
        <f>Arcs_Data_Table[[#This Row],[2025 Capacity (bcma)]]</f>
        <v>20.933361994840926</v>
      </c>
      <c r="N189" s="3">
        <f>Arcs_Data_Table[[#This Row],[2025 Capacity (bcma)]]</f>
        <v>20.933361994840926</v>
      </c>
      <c r="O189" s="3">
        <f>Arcs_Data_Table[[#This Row],[2025 Capacity (bcma)]]</f>
        <v>20.933361994840926</v>
      </c>
      <c r="P189" s="3">
        <v>1</v>
      </c>
      <c r="Q189" s="3">
        <v>1</v>
      </c>
      <c r="R189" s="3">
        <v>100</v>
      </c>
      <c r="S189" s="3">
        <v>100</v>
      </c>
      <c r="T189" s="3">
        <v>100</v>
      </c>
    </row>
    <row r="190" spans="1:20" x14ac:dyDescent="0.2">
      <c r="A190" t="s">
        <v>464</v>
      </c>
      <c r="B190" t="s">
        <v>23</v>
      </c>
      <c r="C190" t="s">
        <v>15</v>
      </c>
      <c r="D190" t="s">
        <v>53</v>
      </c>
      <c r="E190" s="3">
        <v>1</v>
      </c>
      <c r="F190" s="3">
        <v>0</v>
      </c>
      <c r="G190" s="3">
        <v>4.1625809999999994</v>
      </c>
      <c r="H190" s="3">
        <v>4.7285755230725135</v>
      </c>
      <c r="I190" s="3">
        <f>Arcs_Data_Table[[#This Row],[2025 Capacity (bcma)]]</f>
        <v>4.7285755230725135</v>
      </c>
      <c r="J190" s="3">
        <f>Arcs_Data_Table[[#This Row],[2025 Capacity (bcma)]]</f>
        <v>4.7285755230725135</v>
      </c>
      <c r="K190" s="3">
        <f>Arcs_Data_Table[[#This Row],[2025 Capacity (bcma)]]</f>
        <v>4.7285755230725135</v>
      </c>
      <c r="L190" s="3">
        <f>Arcs_Data_Table[[#This Row],[2025 Capacity (bcma)]]</f>
        <v>4.7285755230725135</v>
      </c>
      <c r="M190" s="3">
        <f>Arcs_Data_Table[[#This Row],[2025 Capacity (bcma)]]</f>
        <v>4.7285755230725135</v>
      </c>
      <c r="N190" s="3">
        <f>Arcs_Data_Table[[#This Row],[2025 Capacity (bcma)]]</f>
        <v>4.7285755230725135</v>
      </c>
      <c r="O190" s="3">
        <f>Arcs_Data_Table[[#This Row],[2025 Capacity (bcma)]]</f>
        <v>4.7285755230725135</v>
      </c>
      <c r="P190" s="3">
        <v>1</v>
      </c>
      <c r="Q190" s="3">
        <v>1</v>
      </c>
      <c r="R190" s="3">
        <v>100</v>
      </c>
      <c r="S190" s="3">
        <v>100</v>
      </c>
      <c r="T190" s="3">
        <v>100</v>
      </c>
    </row>
    <row r="191" spans="1:20" x14ac:dyDescent="0.2">
      <c r="A191" t="s">
        <v>465</v>
      </c>
      <c r="B191" t="s">
        <v>23</v>
      </c>
      <c r="C191" t="s">
        <v>327</v>
      </c>
      <c r="D191" t="s">
        <v>53</v>
      </c>
      <c r="E191" s="3">
        <v>0.8</v>
      </c>
      <c r="F191" s="3">
        <v>0</v>
      </c>
      <c r="G191" s="3">
        <v>35.713471500000004</v>
      </c>
      <c r="H191" s="3">
        <v>35.713471500000004</v>
      </c>
      <c r="I191" s="3">
        <f>Arcs_Data_Table[[#This Row],[2025 Capacity (bcma)]]</f>
        <v>35.713471500000004</v>
      </c>
      <c r="J191" s="3">
        <f>Arcs_Data_Table[[#This Row],[2025 Capacity (bcma)]]</f>
        <v>35.713471500000004</v>
      </c>
      <c r="K191" s="3">
        <f>Arcs_Data_Table[[#This Row],[2025 Capacity (bcma)]]</f>
        <v>35.713471500000004</v>
      </c>
      <c r="L191" s="3">
        <f>Arcs_Data_Table[[#This Row],[2025 Capacity (bcma)]]</f>
        <v>35.713471500000004</v>
      </c>
      <c r="M191" s="3">
        <f>Arcs_Data_Table[[#This Row],[2025 Capacity (bcma)]]</f>
        <v>35.713471500000004</v>
      </c>
      <c r="N191" s="3">
        <f>Arcs_Data_Table[[#This Row],[2025 Capacity (bcma)]]</f>
        <v>35.713471500000004</v>
      </c>
      <c r="O191" s="3">
        <f>Arcs_Data_Table[[#This Row],[2025 Capacity (bcma)]]</f>
        <v>35.713471500000004</v>
      </c>
      <c r="P191" s="3">
        <v>1</v>
      </c>
      <c r="Q191" s="3">
        <v>1</v>
      </c>
      <c r="R191" s="3">
        <v>100</v>
      </c>
      <c r="S191" s="3">
        <v>100</v>
      </c>
      <c r="T191" s="3">
        <v>100</v>
      </c>
    </row>
    <row r="192" spans="1:20" x14ac:dyDescent="0.2">
      <c r="A192" t="s">
        <v>466</v>
      </c>
      <c r="B192" t="s">
        <v>23</v>
      </c>
      <c r="C192" t="s">
        <v>38</v>
      </c>
      <c r="D192" t="s">
        <v>53</v>
      </c>
      <c r="E192" s="3">
        <v>0.95</v>
      </c>
      <c r="F192" s="3">
        <v>0</v>
      </c>
      <c r="G192" s="3">
        <v>69.916625999999994</v>
      </c>
      <c r="H192" s="3">
        <v>79.785994076621762</v>
      </c>
      <c r="I192" s="3">
        <f>Arcs_Data_Table[[#This Row],[2025 Capacity (bcma)]]</f>
        <v>79.785994076621762</v>
      </c>
      <c r="J192" s="3">
        <f>Arcs_Data_Table[[#This Row],[2025 Capacity (bcma)]]</f>
        <v>79.785994076621762</v>
      </c>
      <c r="K192" s="3">
        <f>Arcs_Data_Table[[#This Row],[2025 Capacity (bcma)]]</f>
        <v>79.785994076621762</v>
      </c>
      <c r="L192" s="3">
        <f>Arcs_Data_Table[[#This Row],[2025 Capacity (bcma)]]</f>
        <v>79.785994076621762</v>
      </c>
      <c r="M192" s="3">
        <f>Arcs_Data_Table[[#This Row],[2025 Capacity (bcma)]]</f>
        <v>79.785994076621762</v>
      </c>
      <c r="N192" s="3">
        <f>Arcs_Data_Table[[#This Row],[2025 Capacity (bcma)]]</f>
        <v>79.785994076621762</v>
      </c>
      <c r="O192" s="3">
        <f>Arcs_Data_Table[[#This Row],[2025 Capacity (bcma)]]</f>
        <v>79.785994076621762</v>
      </c>
      <c r="P192" s="3">
        <v>1</v>
      </c>
      <c r="Q192" s="3">
        <v>1</v>
      </c>
      <c r="R192" s="3">
        <v>100</v>
      </c>
      <c r="S192" s="3">
        <v>100</v>
      </c>
      <c r="T192" s="3">
        <v>100</v>
      </c>
    </row>
    <row r="193" spans="1:20" x14ac:dyDescent="0.2">
      <c r="A193" t="s">
        <v>467</v>
      </c>
      <c r="B193" t="s">
        <v>60</v>
      </c>
      <c r="C193" t="s">
        <v>3</v>
      </c>
      <c r="D193" t="s">
        <v>53</v>
      </c>
      <c r="E193" s="3">
        <v>1.3</v>
      </c>
      <c r="F193" s="3">
        <v>0.2</v>
      </c>
      <c r="G193" s="3">
        <v>10.7</v>
      </c>
      <c r="H193" s="3">
        <v>10.7</v>
      </c>
      <c r="I193" s="3">
        <f>Arcs_Data_Table[[#This Row],[2025 Capacity (bcma)]]</f>
        <v>10.7</v>
      </c>
      <c r="J193" s="3">
        <f>Arcs_Data_Table[[#This Row],[2025 Capacity (bcma)]]</f>
        <v>10.7</v>
      </c>
      <c r="K193" s="3">
        <f>Arcs_Data_Table[[#This Row],[2025 Capacity (bcma)]]</f>
        <v>10.7</v>
      </c>
      <c r="L193" s="3">
        <f>Arcs_Data_Table[[#This Row],[2025 Capacity (bcma)]]</f>
        <v>10.7</v>
      </c>
      <c r="M193" s="3">
        <f>Arcs_Data_Table[[#This Row],[2025 Capacity (bcma)]]</f>
        <v>10.7</v>
      </c>
      <c r="N193" s="3">
        <f>Arcs_Data_Table[[#This Row],[2025 Capacity (bcma)]]</f>
        <v>10.7</v>
      </c>
      <c r="O193" s="3">
        <f>Arcs_Data_Table[[#This Row],[2025 Capacity (bcma)]]</f>
        <v>10.7</v>
      </c>
      <c r="P193" s="3">
        <v>1</v>
      </c>
      <c r="Q193" s="3">
        <v>1</v>
      </c>
      <c r="R193" s="3">
        <v>100</v>
      </c>
      <c r="S193" s="3">
        <v>100</v>
      </c>
      <c r="T193" s="3">
        <v>100</v>
      </c>
    </row>
    <row r="194" spans="1:20" x14ac:dyDescent="0.2">
      <c r="A194" t="s">
        <v>468</v>
      </c>
      <c r="B194" t="s">
        <v>60</v>
      </c>
      <c r="C194" t="s">
        <v>332</v>
      </c>
      <c r="D194" t="s">
        <v>53</v>
      </c>
      <c r="E194" s="3">
        <v>0.7</v>
      </c>
      <c r="F194" s="3">
        <v>0</v>
      </c>
      <c r="G194" s="3">
        <v>12</v>
      </c>
      <c r="H194" s="3">
        <v>12</v>
      </c>
      <c r="I194" s="3">
        <f>Arcs_Data_Table[[#This Row],[2025 Capacity (bcma)]]</f>
        <v>12</v>
      </c>
      <c r="J194" s="3">
        <f>Arcs_Data_Table[[#This Row],[2025 Capacity (bcma)]]</f>
        <v>12</v>
      </c>
      <c r="K194" s="3">
        <f>Arcs_Data_Table[[#This Row],[2025 Capacity (bcma)]]</f>
        <v>12</v>
      </c>
      <c r="L194" s="3">
        <f>Arcs_Data_Table[[#This Row],[2025 Capacity (bcma)]]</f>
        <v>12</v>
      </c>
      <c r="M194" s="3">
        <f>Arcs_Data_Table[[#This Row],[2025 Capacity (bcma)]]</f>
        <v>12</v>
      </c>
      <c r="N194" s="3">
        <f>Arcs_Data_Table[[#This Row],[2025 Capacity (bcma)]]</f>
        <v>12</v>
      </c>
      <c r="O194" s="3">
        <f>Arcs_Data_Table[[#This Row],[2025 Capacity (bcma)]]</f>
        <v>12</v>
      </c>
      <c r="P194" s="3">
        <v>1</v>
      </c>
      <c r="Q194" s="3">
        <v>1</v>
      </c>
      <c r="R194" s="3">
        <v>100</v>
      </c>
      <c r="S194" s="3">
        <v>100</v>
      </c>
      <c r="T194" s="3">
        <v>100</v>
      </c>
    </row>
    <row r="195" spans="1:20" x14ac:dyDescent="0.2">
      <c r="A195" t="s">
        <v>469</v>
      </c>
      <c r="B195" t="s">
        <v>332</v>
      </c>
      <c r="C195" t="s">
        <v>3</v>
      </c>
      <c r="D195" t="s">
        <v>53</v>
      </c>
      <c r="E195" s="3">
        <v>0.8</v>
      </c>
      <c r="F195" s="3">
        <v>0.2</v>
      </c>
      <c r="G195" s="3">
        <v>12</v>
      </c>
      <c r="H195" s="3">
        <v>12</v>
      </c>
      <c r="I195" s="3">
        <f>Arcs_Data_Table[[#This Row],[2025 Capacity (bcma)]]</f>
        <v>12</v>
      </c>
      <c r="J195" s="3">
        <f>Arcs_Data_Table[[#This Row],[2025 Capacity (bcma)]]</f>
        <v>12</v>
      </c>
      <c r="K195" s="3">
        <f>Arcs_Data_Table[[#This Row],[2025 Capacity (bcma)]]</f>
        <v>12</v>
      </c>
      <c r="L195" s="3">
        <f>Arcs_Data_Table[[#This Row],[2025 Capacity (bcma)]]</f>
        <v>12</v>
      </c>
      <c r="M195" s="3">
        <f>Arcs_Data_Table[[#This Row],[2025 Capacity (bcma)]]</f>
        <v>12</v>
      </c>
      <c r="N195" s="3">
        <f>Arcs_Data_Table[[#This Row],[2025 Capacity (bcma)]]</f>
        <v>12</v>
      </c>
      <c r="O195" s="3">
        <f>Arcs_Data_Table[[#This Row],[2025 Capacity (bcma)]]</f>
        <v>12</v>
      </c>
      <c r="P195" s="3">
        <v>1</v>
      </c>
      <c r="Q195" s="3">
        <v>1.5</v>
      </c>
      <c r="R195" s="3">
        <v>100</v>
      </c>
      <c r="S195" s="3">
        <v>100</v>
      </c>
      <c r="T195" s="3">
        <v>100</v>
      </c>
    </row>
    <row r="196" spans="1:20" x14ac:dyDescent="0.2">
      <c r="A196" t="s">
        <v>470</v>
      </c>
      <c r="B196" t="s">
        <v>60</v>
      </c>
      <c r="C196" t="s">
        <v>25</v>
      </c>
      <c r="D196" t="s">
        <v>53</v>
      </c>
      <c r="E196" s="3">
        <v>1.7</v>
      </c>
      <c r="F196" s="3">
        <v>0.5</v>
      </c>
      <c r="G196" s="3">
        <v>0</v>
      </c>
      <c r="H196" s="3">
        <v>0</v>
      </c>
      <c r="I196" s="3">
        <f>Arcs_Data_Table[[#This Row],[2025 Capacity (bcma)]]</f>
        <v>0</v>
      </c>
      <c r="J196" s="3">
        <f>Arcs_Data_Table[[#This Row],[2025 Capacity (bcma)]]</f>
        <v>0</v>
      </c>
      <c r="K196" s="3">
        <f>Arcs_Data_Table[[#This Row],[2025 Capacity (bcma)]]</f>
        <v>0</v>
      </c>
      <c r="L196" s="3">
        <f>Arcs_Data_Table[[#This Row],[2025 Capacity (bcma)]]</f>
        <v>0</v>
      </c>
      <c r="M196" s="3">
        <f>Arcs_Data_Table[[#This Row],[2025 Capacity (bcma)]]</f>
        <v>0</v>
      </c>
      <c r="N196" s="3">
        <f>Arcs_Data_Table[[#This Row],[2025 Capacity (bcma)]]</f>
        <v>0</v>
      </c>
      <c r="O196" s="3">
        <f>Arcs_Data_Table[[#This Row],[2025 Capacity (bcma)]]</f>
        <v>0</v>
      </c>
      <c r="P196" s="3">
        <v>1</v>
      </c>
      <c r="Q196" s="3">
        <v>1.5</v>
      </c>
      <c r="R196" s="3">
        <v>100</v>
      </c>
      <c r="S196" s="3">
        <v>100</v>
      </c>
      <c r="T196" s="3">
        <v>100</v>
      </c>
    </row>
    <row r="197" spans="1:20" x14ac:dyDescent="0.2">
      <c r="A197" t="s">
        <v>471</v>
      </c>
      <c r="B197" t="s">
        <v>60</v>
      </c>
      <c r="C197" t="s">
        <v>61</v>
      </c>
      <c r="D197" t="s">
        <v>53</v>
      </c>
      <c r="E197" s="3">
        <v>1.4</v>
      </c>
      <c r="F197" s="3">
        <v>0</v>
      </c>
      <c r="G197" s="3">
        <v>0</v>
      </c>
      <c r="H197" s="3">
        <v>0</v>
      </c>
      <c r="I197" s="3">
        <f>Arcs_Data_Table[[#This Row],[2025 Capacity (bcma)]]</f>
        <v>0</v>
      </c>
      <c r="J197" s="3">
        <f>Arcs_Data_Table[[#This Row],[2025 Capacity (bcma)]]</f>
        <v>0</v>
      </c>
      <c r="K197" s="3">
        <f>Arcs_Data_Table[[#This Row],[2025 Capacity (bcma)]]</f>
        <v>0</v>
      </c>
      <c r="L197" s="3">
        <f>Arcs_Data_Table[[#This Row],[2025 Capacity (bcma)]]</f>
        <v>0</v>
      </c>
      <c r="M197" s="3">
        <f>Arcs_Data_Table[[#This Row],[2025 Capacity (bcma)]]</f>
        <v>0</v>
      </c>
      <c r="N197" s="3">
        <f>Arcs_Data_Table[[#This Row],[2025 Capacity (bcma)]]</f>
        <v>0</v>
      </c>
      <c r="O197" s="3">
        <f>Arcs_Data_Table[[#This Row],[2025 Capacity (bcma)]]</f>
        <v>0</v>
      </c>
      <c r="P197" s="3">
        <v>1</v>
      </c>
      <c r="Q197" s="3">
        <v>1</v>
      </c>
      <c r="R197" s="3">
        <v>100</v>
      </c>
      <c r="S197" s="3">
        <v>100</v>
      </c>
      <c r="T197" s="3">
        <v>100</v>
      </c>
    </row>
    <row r="198" spans="1:20" x14ac:dyDescent="0.2">
      <c r="A198" t="s">
        <v>472</v>
      </c>
      <c r="B198" t="s">
        <v>60</v>
      </c>
      <c r="C198" t="s">
        <v>62</v>
      </c>
      <c r="D198" t="s">
        <v>53</v>
      </c>
      <c r="E198" s="3">
        <v>0.8</v>
      </c>
      <c r="F198" s="3">
        <v>0</v>
      </c>
      <c r="G198" s="3">
        <v>33.5</v>
      </c>
      <c r="H198" s="3">
        <v>33.5</v>
      </c>
      <c r="I198" s="3">
        <f>Arcs_Data_Table[[#This Row],[2025 Capacity (bcma)]]</f>
        <v>33.5</v>
      </c>
      <c r="J198" s="3">
        <f>Arcs_Data_Table[[#This Row],[2025 Capacity (bcma)]]</f>
        <v>33.5</v>
      </c>
      <c r="K198" s="3">
        <f>Arcs_Data_Table[[#This Row],[2025 Capacity (bcma)]]</f>
        <v>33.5</v>
      </c>
      <c r="L198" s="3">
        <f>Arcs_Data_Table[[#This Row],[2025 Capacity (bcma)]]</f>
        <v>33.5</v>
      </c>
      <c r="M198" s="3">
        <f>Arcs_Data_Table[[#This Row],[2025 Capacity (bcma)]]</f>
        <v>33.5</v>
      </c>
      <c r="N198" s="3">
        <f>Arcs_Data_Table[[#This Row],[2025 Capacity (bcma)]]</f>
        <v>33.5</v>
      </c>
      <c r="O198" s="3">
        <f>Arcs_Data_Table[[#This Row],[2025 Capacity (bcma)]]</f>
        <v>33.5</v>
      </c>
      <c r="P198" s="3">
        <v>1</v>
      </c>
      <c r="Q198" s="3">
        <v>1.5</v>
      </c>
      <c r="R198" s="3">
        <v>100</v>
      </c>
      <c r="S198" s="3">
        <v>100</v>
      </c>
      <c r="T198" s="3">
        <v>100</v>
      </c>
    </row>
    <row r="199" spans="1:20" x14ac:dyDescent="0.2">
      <c r="A199" t="s">
        <v>473</v>
      </c>
      <c r="B199" t="s">
        <v>61</v>
      </c>
      <c r="C199" t="s">
        <v>63</v>
      </c>
      <c r="D199" t="s">
        <v>53</v>
      </c>
      <c r="E199" s="3">
        <v>1.2</v>
      </c>
      <c r="F199" s="3">
        <v>0</v>
      </c>
      <c r="G199" s="3">
        <v>0</v>
      </c>
      <c r="H199" s="3">
        <v>0</v>
      </c>
      <c r="I199" s="3">
        <f>Arcs_Data_Table[[#This Row],[2025 Capacity (bcma)]]</f>
        <v>0</v>
      </c>
      <c r="J199" s="3">
        <f>Arcs_Data_Table[[#This Row],[2025 Capacity (bcma)]]</f>
        <v>0</v>
      </c>
      <c r="K199" s="3">
        <f>Arcs_Data_Table[[#This Row],[2025 Capacity (bcma)]]</f>
        <v>0</v>
      </c>
      <c r="L199" s="3">
        <f>Arcs_Data_Table[[#This Row],[2025 Capacity (bcma)]]</f>
        <v>0</v>
      </c>
      <c r="M199" s="3">
        <f>Arcs_Data_Table[[#This Row],[2025 Capacity (bcma)]]</f>
        <v>0</v>
      </c>
      <c r="N199" s="3">
        <f>Arcs_Data_Table[[#This Row],[2025 Capacity (bcma)]]</f>
        <v>0</v>
      </c>
      <c r="O199" s="3">
        <f>Arcs_Data_Table[[#This Row],[2025 Capacity (bcma)]]</f>
        <v>0</v>
      </c>
      <c r="P199" s="3">
        <v>1</v>
      </c>
      <c r="Q199" s="3">
        <v>1</v>
      </c>
      <c r="R199" s="3">
        <v>100</v>
      </c>
      <c r="S199" s="3">
        <v>100</v>
      </c>
      <c r="T199" s="3">
        <v>100</v>
      </c>
    </row>
    <row r="200" spans="1:20" x14ac:dyDescent="0.2">
      <c r="A200" t="s">
        <v>474</v>
      </c>
      <c r="B200" t="s">
        <v>61</v>
      </c>
      <c r="C200" t="s">
        <v>25</v>
      </c>
      <c r="D200" t="s">
        <v>53</v>
      </c>
      <c r="E200" s="3">
        <v>1.5</v>
      </c>
      <c r="F200" s="3">
        <v>0.5</v>
      </c>
      <c r="G200" s="3">
        <v>13.486699157351676</v>
      </c>
      <c r="H200" s="3">
        <v>13.486699157351676</v>
      </c>
      <c r="I200" s="3">
        <f>Arcs_Data_Table[[#This Row],[2025 Capacity (bcma)]]</f>
        <v>13.486699157351676</v>
      </c>
      <c r="J200" s="3">
        <f>Arcs_Data_Table[[#This Row],[2025 Capacity (bcma)]]</f>
        <v>13.486699157351676</v>
      </c>
      <c r="K200" s="3">
        <f>Arcs_Data_Table[[#This Row],[2025 Capacity (bcma)]]</f>
        <v>13.486699157351676</v>
      </c>
      <c r="L200" s="3">
        <f>Arcs_Data_Table[[#This Row],[2025 Capacity (bcma)]]</f>
        <v>13.486699157351676</v>
      </c>
      <c r="M200" s="3">
        <f>Arcs_Data_Table[[#This Row],[2025 Capacity (bcma)]]</f>
        <v>13.486699157351676</v>
      </c>
      <c r="N200" s="3">
        <f>Arcs_Data_Table[[#This Row],[2025 Capacity (bcma)]]</f>
        <v>13.486699157351676</v>
      </c>
      <c r="O200" s="3">
        <f>Arcs_Data_Table[[#This Row],[2025 Capacity (bcma)]]</f>
        <v>13.486699157351676</v>
      </c>
      <c r="P200" s="3">
        <v>1</v>
      </c>
      <c r="Q200" s="3">
        <v>1.5</v>
      </c>
      <c r="R200" s="3">
        <v>100</v>
      </c>
      <c r="S200" s="3">
        <v>100</v>
      </c>
      <c r="T200" s="3">
        <v>100</v>
      </c>
    </row>
    <row r="201" spans="1:20" x14ac:dyDescent="0.2">
      <c r="A201" t="s">
        <v>475</v>
      </c>
      <c r="B201" t="s">
        <v>61</v>
      </c>
      <c r="C201" t="s">
        <v>62</v>
      </c>
      <c r="D201" t="s">
        <v>53</v>
      </c>
      <c r="E201" s="3">
        <v>0.95</v>
      </c>
      <c r="F201" s="3">
        <v>0</v>
      </c>
      <c r="G201" s="3">
        <v>0</v>
      </c>
      <c r="H201" s="3">
        <v>0</v>
      </c>
      <c r="I201" s="3">
        <f>Arcs_Data_Table[[#This Row],[2025 Capacity (bcma)]]</f>
        <v>0</v>
      </c>
      <c r="J201" s="3">
        <f>Arcs_Data_Table[[#This Row],[2025 Capacity (bcma)]]</f>
        <v>0</v>
      </c>
      <c r="K201" s="3">
        <f>Arcs_Data_Table[[#This Row],[2025 Capacity (bcma)]]</f>
        <v>0</v>
      </c>
      <c r="L201" s="3">
        <f>Arcs_Data_Table[[#This Row],[2025 Capacity (bcma)]]</f>
        <v>0</v>
      </c>
      <c r="M201" s="3">
        <f>Arcs_Data_Table[[#This Row],[2025 Capacity (bcma)]]</f>
        <v>0</v>
      </c>
      <c r="N201" s="3">
        <f>Arcs_Data_Table[[#This Row],[2025 Capacity (bcma)]]</f>
        <v>0</v>
      </c>
      <c r="O201" s="3">
        <f>Arcs_Data_Table[[#This Row],[2025 Capacity (bcma)]]</f>
        <v>0</v>
      </c>
      <c r="P201" s="3">
        <v>1</v>
      </c>
      <c r="Q201" s="3">
        <v>1</v>
      </c>
      <c r="R201" s="3">
        <v>100</v>
      </c>
      <c r="S201" s="3">
        <v>100</v>
      </c>
      <c r="T201" s="3">
        <v>100</v>
      </c>
    </row>
    <row r="202" spans="1:20" x14ac:dyDescent="0.2">
      <c r="A202" t="s">
        <v>476</v>
      </c>
      <c r="B202" t="s">
        <v>64</v>
      </c>
      <c r="C202" t="s">
        <v>65</v>
      </c>
      <c r="D202" t="s">
        <v>53</v>
      </c>
      <c r="E202" s="3">
        <v>1.4</v>
      </c>
      <c r="F202" s="3">
        <v>0</v>
      </c>
      <c r="G202" s="3">
        <v>5.4</v>
      </c>
      <c r="H202" s="3">
        <v>5.4</v>
      </c>
      <c r="I202" s="3">
        <f>Arcs_Data_Table[[#This Row],[2025 Capacity (bcma)]]</f>
        <v>5.4</v>
      </c>
      <c r="J202" s="3">
        <f>Arcs_Data_Table[[#This Row],[2025 Capacity (bcma)]]</f>
        <v>5.4</v>
      </c>
      <c r="K202" s="3">
        <f>Arcs_Data_Table[[#This Row],[2025 Capacity (bcma)]]</f>
        <v>5.4</v>
      </c>
      <c r="L202" s="3">
        <f>Arcs_Data_Table[[#This Row],[2025 Capacity (bcma)]]</f>
        <v>5.4</v>
      </c>
      <c r="M202" s="3">
        <f>Arcs_Data_Table[[#This Row],[2025 Capacity (bcma)]]</f>
        <v>5.4</v>
      </c>
      <c r="N202" s="3">
        <f>Arcs_Data_Table[[#This Row],[2025 Capacity (bcma)]]</f>
        <v>5.4</v>
      </c>
      <c r="O202" s="3">
        <f>Arcs_Data_Table[[#This Row],[2025 Capacity (bcma)]]</f>
        <v>5.4</v>
      </c>
      <c r="P202" s="3">
        <v>1</v>
      </c>
      <c r="Q202" s="3">
        <v>1.5</v>
      </c>
      <c r="R202" s="3">
        <v>100</v>
      </c>
      <c r="S202" s="3">
        <v>100</v>
      </c>
      <c r="T202" s="3">
        <v>100</v>
      </c>
    </row>
    <row r="203" spans="1:20" x14ac:dyDescent="0.2">
      <c r="A203" t="s">
        <v>477</v>
      </c>
      <c r="B203" t="s">
        <v>66</v>
      </c>
      <c r="C203" t="s">
        <v>60</v>
      </c>
      <c r="D203" t="s">
        <v>53</v>
      </c>
      <c r="E203" s="3">
        <v>2.2000000000000002</v>
      </c>
      <c r="F203" s="3">
        <v>0</v>
      </c>
      <c r="G203" s="3">
        <v>0</v>
      </c>
      <c r="H203" s="3">
        <v>0</v>
      </c>
      <c r="I203" s="3">
        <f>Arcs_Data_Table[[#This Row],[2025 Capacity (bcma)]]</f>
        <v>0</v>
      </c>
      <c r="J203" s="3">
        <f>Arcs_Data_Table[[#This Row],[2025 Capacity (bcma)]]</f>
        <v>0</v>
      </c>
      <c r="K203" s="3">
        <f>Arcs_Data_Table[[#This Row],[2025 Capacity (bcma)]]</f>
        <v>0</v>
      </c>
      <c r="L203" s="3">
        <f>Arcs_Data_Table[[#This Row],[2025 Capacity (bcma)]]</f>
        <v>0</v>
      </c>
      <c r="M203" s="3">
        <f>Arcs_Data_Table[[#This Row],[2025 Capacity (bcma)]]</f>
        <v>0</v>
      </c>
      <c r="N203" s="3">
        <f>Arcs_Data_Table[[#This Row],[2025 Capacity (bcma)]]</f>
        <v>0</v>
      </c>
      <c r="O203" s="3">
        <f>Arcs_Data_Table[[#This Row],[2025 Capacity (bcma)]]</f>
        <v>0</v>
      </c>
      <c r="P203" s="3">
        <v>1</v>
      </c>
      <c r="Q203" s="3">
        <v>1</v>
      </c>
      <c r="R203" s="3">
        <v>100</v>
      </c>
      <c r="S203" s="3">
        <v>100</v>
      </c>
      <c r="T203" s="3">
        <v>100</v>
      </c>
    </row>
    <row r="204" spans="1:20" x14ac:dyDescent="0.2">
      <c r="A204" t="s">
        <v>478</v>
      </c>
      <c r="B204" t="s">
        <v>62</v>
      </c>
      <c r="C204" t="s">
        <v>25</v>
      </c>
      <c r="D204" t="s">
        <v>53</v>
      </c>
      <c r="E204" s="3">
        <v>0.9</v>
      </c>
      <c r="F204" s="3">
        <v>0.15</v>
      </c>
      <c r="G204" s="3">
        <v>36.299999999999997</v>
      </c>
      <c r="H204" s="3">
        <v>36.299999999999997</v>
      </c>
      <c r="I204" s="3">
        <f>Arcs_Data_Table[[#This Row],[2025 Capacity (bcma)]]</f>
        <v>36.299999999999997</v>
      </c>
      <c r="J204" s="3">
        <f>Arcs_Data_Table[[#This Row],[2025 Capacity (bcma)]]</f>
        <v>36.299999999999997</v>
      </c>
      <c r="K204" s="3">
        <f>Arcs_Data_Table[[#This Row],[2025 Capacity (bcma)]]</f>
        <v>36.299999999999997</v>
      </c>
      <c r="L204" s="3">
        <f>Arcs_Data_Table[[#This Row],[2025 Capacity (bcma)]]</f>
        <v>36.299999999999997</v>
      </c>
      <c r="M204" s="3">
        <f>Arcs_Data_Table[[#This Row],[2025 Capacity (bcma)]]</f>
        <v>36.299999999999997</v>
      </c>
      <c r="N204" s="3">
        <f>Arcs_Data_Table[[#This Row],[2025 Capacity (bcma)]]</f>
        <v>36.299999999999997</v>
      </c>
      <c r="O204" s="3">
        <f>Arcs_Data_Table[[#This Row],[2025 Capacity (bcma)]]</f>
        <v>36.299999999999997</v>
      </c>
      <c r="P204" s="3">
        <v>1</v>
      </c>
      <c r="Q204" s="3">
        <v>1</v>
      </c>
      <c r="R204" s="3">
        <v>100</v>
      </c>
      <c r="S204" s="3">
        <v>100</v>
      </c>
      <c r="T204" s="3">
        <v>100</v>
      </c>
    </row>
    <row r="205" spans="1:20" x14ac:dyDescent="0.2">
      <c r="A205" t="s">
        <v>479</v>
      </c>
      <c r="B205" t="s">
        <v>36</v>
      </c>
      <c r="C205" t="s">
        <v>40</v>
      </c>
      <c r="D205" t="s">
        <v>53</v>
      </c>
      <c r="E205" s="3">
        <v>1.05</v>
      </c>
      <c r="F205" s="3">
        <v>0</v>
      </c>
      <c r="G205" s="3">
        <v>14.243639999999999</v>
      </c>
      <c r="H205" s="3">
        <v>14.243639999999999</v>
      </c>
      <c r="I205" s="3">
        <f>Arcs_Data_Table[[#This Row],[2025 Capacity (bcma)]]</f>
        <v>14.243639999999999</v>
      </c>
      <c r="J205" s="3">
        <f>Arcs_Data_Table[[#This Row],[2025 Capacity (bcma)]]</f>
        <v>14.243639999999999</v>
      </c>
      <c r="K205" s="3">
        <f>Arcs_Data_Table[[#This Row],[2025 Capacity (bcma)]]</f>
        <v>14.243639999999999</v>
      </c>
      <c r="L205" s="3">
        <f>Arcs_Data_Table[[#This Row],[2025 Capacity (bcma)]]</f>
        <v>14.243639999999999</v>
      </c>
      <c r="M205" s="3">
        <f>Arcs_Data_Table[[#This Row],[2025 Capacity (bcma)]]</f>
        <v>14.243639999999999</v>
      </c>
      <c r="N205" s="3">
        <f>Arcs_Data_Table[[#This Row],[2025 Capacity (bcma)]]</f>
        <v>14.243639999999999</v>
      </c>
      <c r="O205" s="3">
        <f>Arcs_Data_Table[[#This Row],[2025 Capacity (bcma)]]</f>
        <v>14.243639999999999</v>
      </c>
      <c r="P205" s="3">
        <v>1</v>
      </c>
      <c r="Q205" s="3">
        <v>1</v>
      </c>
      <c r="R205" s="3">
        <v>100</v>
      </c>
      <c r="S205" s="3">
        <v>100</v>
      </c>
      <c r="T205" s="3">
        <v>100</v>
      </c>
    </row>
    <row r="206" spans="1:20" x14ac:dyDescent="0.2">
      <c r="A206" t="s">
        <v>480</v>
      </c>
      <c r="B206" t="s">
        <v>37</v>
      </c>
      <c r="C206" t="s">
        <v>67</v>
      </c>
      <c r="D206" t="s">
        <v>53</v>
      </c>
      <c r="E206" s="3">
        <v>2.2000000000000002</v>
      </c>
      <c r="F206" s="3">
        <v>0</v>
      </c>
      <c r="G206" s="3">
        <v>55</v>
      </c>
      <c r="H206" s="3">
        <v>55</v>
      </c>
      <c r="I206" s="3">
        <f>Arcs_Data_Table[[#This Row],[2025 Capacity (bcma)]]</f>
        <v>55</v>
      </c>
      <c r="J206" s="3">
        <f>Arcs_Data_Table[[#This Row],[2025 Capacity (bcma)]]</f>
        <v>55</v>
      </c>
      <c r="K206" s="3">
        <f>Arcs_Data_Table[[#This Row],[2025 Capacity (bcma)]]</f>
        <v>55</v>
      </c>
      <c r="L206" s="3">
        <f>Arcs_Data_Table[[#This Row],[2025 Capacity (bcma)]]</f>
        <v>55</v>
      </c>
      <c r="M206" s="3">
        <f>Arcs_Data_Table[[#This Row],[2025 Capacity (bcma)]]</f>
        <v>55</v>
      </c>
      <c r="N206" s="3">
        <f>Arcs_Data_Table[[#This Row],[2025 Capacity (bcma)]]</f>
        <v>55</v>
      </c>
      <c r="O206" s="3">
        <f>Arcs_Data_Table[[#This Row],[2025 Capacity (bcma)]]</f>
        <v>55</v>
      </c>
      <c r="P206" s="3">
        <v>1</v>
      </c>
      <c r="Q206" s="3">
        <v>1</v>
      </c>
      <c r="R206" s="3">
        <v>100</v>
      </c>
      <c r="S206" s="3">
        <v>100</v>
      </c>
      <c r="T206" s="3">
        <v>100</v>
      </c>
    </row>
    <row r="207" spans="1:20" x14ac:dyDescent="0.2">
      <c r="A207" t="s">
        <v>481</v>
      </c>
      <c r="B207" t="s">
        <v>37</v>
      </c>
      <c r="C207" t="s">
        <v>21</v>
      </c>
      <c r="D207" t="s">
        <v>53</v>
      </c>
      <c r="E207" s="3">
        <v>1.55</v>
      </c>
      <c r="F207" s="3">
        <v>0</v>
      </c>
      <c r="G207" s="3">
        <v>90</v>
      </c>
      <c r="H207" s="3">
        <v>90</v>
      </c>
      <c r="I207" s="3">
        <f>Arcs_Data_Table[[#This Row],[2025 Capacity (bcma)]]</f>
        <v>90</v>
      </c>
      <c r="J207" s="3">
        <f>Arcs_Data_Table[[#This Row],[2025 Capacity (bcma)]]</f>
        <v>90</v>
      </c>
      <c r="K207" s="3">
        <f>Arcs_Data_Table[[#This Row],[2025 Capacity (bcma)]]</f>
        <v>90</v>
      </c>
      <c r="L207" s="3">
        <f>Arcs_Data_Table[[#This Row],[2025 Capacity (bcma)]]</f>
        <v>90</v>
      </c>
      <c r="M207" s="3">
        <f>Arcs_Data_Table[[#This Row],[2025 Capacity (bcma)]]</f>
        <v>90</v>
      </c>
      <c r="N207" s="3">
        <f>Arcs_Data_Table[[#This Row],[2025 Capacity (bcma)]]</f>
        <v>90</v>
      </c>
      <c r="O207" s="3">
        <f>Arcs_Data_Table[[#This Row],[2025 Capacity (bcma)]]</f>
        <v>90</v>
      </c>
      <c r="P207" s="3">
        <v>1</v>
      </c>
      <c r="Q207" s="3">
        <v>1.5</v>
      </c>
      <c r="R207" s="3">
        <v>100</v>
      </c>
      <c r="S207" s="3">
        <v>100</v>
      </c>
      <c r="T207" s="3">
        <v>100</v>
      </c>
    </row>
    <row r="208" spans="1:20" x14ac:dyDescent="0.2">
      <c r="A208" t="s">
        <v>482</v>
      </c>
      <c r="B208" t="s">
        <v>68</v>
      </c>
      <c r="C208" t="s">
        <v>36</v>
      </c>
      <c r="D208" t="s">
        <v>53</v>
      </c>
      <c r="E208" s="3">
        <v>0.9</v>
      </c>
      <c r="F208" s="3">
        <v>0.2</v>
      </c>
      <c r="G208" s="3">
        <v>0</v>
      </c>
      <c r="H208" s="3">
        <v>0</v>
      </c>
      <c r="I208" s="3">
        <f>Arcs_Data_Table[[#This Row],[2025 Capacity (bcma)]]</f>
        <v>0</v>
      </c>
      <c r="J208" s="3">
        <f>Arcs_Data_Table[[#This Row],[2025 Capacity (bcma)]]</f>
        <v>0</v>
      </c>
      <c r="K208" s="3">
        <f>Arcs_Data_Table[[#This Row],[2025 Capacity (bcma)]]</f>
        <v>0</v>
      </c>
      <c r="L208" s="3">
        <f>Arcs_Data_Table[[#This Row],[2025 Capacity (bcma)]]</f>
        <v>0</v>
      </c>
      <c r="M208" s="3">
        <f>Arcs_Data_Table[[#This Row],[2025 Capacity (bcma)]]</f>
        <v>0</v>
      </c>
      <c r="N208" s="3">
        <f>Arcs_Data_Table[[#This Row],[2025 Capacity (bcma)]]</f>
        <v>0</v>
      </c>
      <c r="O208" s="3">
        <f>Arcs_Data_Table[[#This Row],[2025 Capacity (bcma)]]</f>
        <v>0</v>
      </c>
      <c r="P208" s="3">
        <v>1</v>
      </c>
      <c r="Q208" s="3">
        <v>1</v>
      </c>
      <c r="R208" s="3">
        <v>100</v>
      </c>
      <c r="S208" s="3">
        <v>100</v>
      </c>
      <c r="T208" s="3">
        <v>100</v>
      </c>
    </row>
    <row r="209" spans="1:20" x14ac:dyDescent="0.2">
      <c r="A209" t="s">
        <v>483</v>
      </c>
      <c r="B209" t="s">
        <v>68</v>
      </c>
      <c r="C209" t="s">
        <v>31</v>
      </c>
      <c r="D209" t="s">
        <v>53</v>
      </c>
      <c r="E209" s="3">
        <v>0.85</v>
      </c>
      <c r="F209" s="3">
        <v>0</v>
      </c>
      <c r="G209" s="3">
        <v>20</v>
      </c>
      <c r="H209" s="3">
        <v>20</v>
      </c>
      <c r="I209" s="3">
        <f>Arcs_Data_Table[[#This Row],[2025 Capacity (bcma)]]</f>
        <v>20</v>
      </c>
      <c r="J209" s="3">
        <f>Arcs_Data_Table[[#This Row],[2025 Capacity (bcma)]]</f>
        <v>20</v>
      </c>
      <c r="K209" s="3">
        <f>Arcs_Data_Table[[#This Row],[2025 Capacity (bcma)]]</f>
        <v>20</v>
      </c>
      <c r="L209" s="3">
        <f>Arcs_Data_Table[[#This Row],[2025 Capacity (bcma)]]</f>
        <v>20</v>
      </c>
      <c r="M209" s="3">
        <f>Arcs_Data_Table[[#This Row],[2025 Capacity (bcma)]]</f>
        <v>20</v>
      </c>
      <c r="N209" s="3">
        <f>Arcs_Data_Table[[#This Row],[2025 Capacity (bcma)]]</f>
        <v>20</v>
      </c>
      <c r="O209" s="3">
        <f>Arcs_Data_Table[[#This Row],[2025 Capacity (bcma)]]</f>
        <v>20</v>
      </c>
      <c r="P209" s="3">
        <v>1</v>
      </c>
      <c r="Q209" s="3">
        <v>1</v>
      </c>
      <c r="R209" s="3">
        <v>100</v>
      </c>
      <c r="S209" s="3">
        <v>100</v>
      </c>
      <c r="T209" s="3">
        <v>100</v>
      </c>
    </row>
    <row r="210" spans="1:20" x14ac:dyDescent="0.2">
      <c r="A210" t="s">
        <v>484</v>
      </c>
      <c r="B210" t="s">
        <v>68</v>
      </c>
      <c r="C210" t="s">
        <v>37</v>
      </c>
      <c r="D210" t="s">
        <v>53</v>
      </c>
      <c r="E210" s="3">
        <v>1.2</v>
      </c>
      <c r="F210" s="3">
        <v>0</v>
      </c>
      <c r="G210" s="3">
        <v>10</v>
      </c>
      <c r="H210" s="3">
        <v>10</v>
      </c>
      <c r="I210" s="3">
        <f>Arcs_Data_Table[[#This Row],[2025 Capacity (bcma)]]</f>
        <v>10</v>
      </c>
      <c r="J210" s="3">
        <f>Arcs_Data_Table[[#This Row],[2025 Capacity (bcma)]]</f>
        <v>10</v>
      </c>
      <c r="K210" s="3">
        <f>Arcs_Data_Table[[#This Row],[2025 Capacity (bcma)]]</f>
        <v>10</v>
      </c>
      <c r="L210" s="3">
        <f>Arcs_Data_Table[[#This Row],[2025 Capacity (bcma)]]</f>
        <v>10</v>
      </c>
      <c r="M210" s="3">
        <f>Arcs_Data_Table[[#This Row],[2025 Capacity (bcma)]]</f>
        <v>10</v>
      </c>
      <c r="N210" s="3">
        <f>Arcs_Data_Table[[#This Row],[2025 Capacity (bcma)]]</f>
        <v>10</v>
      </c>
      <c r="O210" s="3">
        <f>Arcs_Data_Table[[#This Row],[2025 Capacity (bcma)]]</f>
        <v>10</v>
      </c>
      <c r="P210" s="3">
        <v>1</v>
      </c>
      <c r="Q210" s="3">
        <v>1.5</v>
      </c>
      <c r="R210" s="3">
        <v>100</v>
      </c>
      <c r="S210" s="3">
        <v>100</v>
      </c>
      <c r="T210" s="3">
        <v>100</v>
      </c>
    </row>
    <row r="211" spans="1:20" x14ac:dyDescent="0.2">
      <c r="A211" t="s">
        <v>485</v>
      </c>
      <c r="B211" t="s">
        <v>68</v>
      </c>
      <c r="C211" t="s">
        <v>69</v>
      </c>
      <c r="D211" t="s">
        <v>53</v>
      </c>
      <c r="E211" s="3">
        <v>1.4</v>
      </c>
      <c r="F211" s="3">
        <v>0</v>
      </c>
      <c r="G211" s="3">
        <v>0</v>
      </c>
      <c r="H211" s="3">
        <v>0</v>
      </c>
      <c r="I211" s="3">
        <f>Arcs_Data_Table[[#This Row],[2025 Capacity (bcma)]]</f>
        <v>0</v>
      </c>
      <c r="J211" s="3">
        <f>Arcs_Data_Table[[#This Row],[2025 Capacity (bcma)]]</f>
        <v>0</v>
      </c>
      <c r="K211" s="3">
        <f>Arcs_Data_Table[[#This Row],[2025 Capacity (bcma)]]</f>
        <v>0</v>
      </c>
      <c r="L211" s="3">
        <f>Arcs_Data_Table[[#This Row],[2025 Capacity (bcma)]]</f>
        <v>0</v>
      </c>
      <c r="M211" s="3">
        <f>Arcs_Data_Table[[#This Row],[2025 Capacity (bcma)]]</f>
        <v>0</v>
      </c>
      <c r="N211" s="3">
        <f>Arcs_Data_Table[[#This Row],[2025 Capacity (bcma)]]</f>
        <v>0</v>
      </c>
      <c r="O211" s="3">
        <f>Arcs_Data_Table[[#This Row],[2025 Capacity (bcma)]]</f>
        <v>0</v>
      </c>
      <c r="P211" s="3">
        <v>1</v>
      </c>
      <c r="Q211" s="3">
        <v>1</v>
      </c>
      <c r="R211" s="3">
        <v>100</v>
      </c>
      <c r="S211" s="3">
        <v>100</v>
      </c>
      <c r="T211" s="3">
        <v>100</v>
      </c>
    </row>
    <row r="212" spans="1:20" x14ac:dyDescent="0.2">
      <c r="A212" t="s">
        <v>486</v>
      </c>
      <c r="B212" t="s">
        <v>68</v>
      </c>
      <c r="C212" t="s">
        <v>34</v>
      </c>
      <c r="D212" t="s">
        <v>53</v>
      </c>
      <c r="E212" s="3">
        <v>0.45</v>
      </c>
      <c r="F212" s="3">
        <v>0</v>
      </c>
      <c r="G212" s="3">
        <v>55</v>
      </c>
      <c r="H212" s="3">
        <v>55</v>
      </c>
      <c r="I212" s="3">
        <f>Arcs_Data_Table[[#This Row],[2025 Capacity (bcma)]]</f>
        <v>55</v>
      </c>
      <c r="J212" s="3">
        <f>Arcs_Data_Table[[#This Row],[2025 Capacity (bcma)]]</f>
        <v>55</v>
      </c>
      <c r="K212" s="3">
        <f>Arcs_Data_Table[[#This Row],[2025 Capacity (bcma)]]</f>
        <v>55</v>
      </c>
      <c r="L212" s="3">
        <f>Arcs_Data_Table[[#This Row],[2025 Capacity (bcma)]]</f>
        <v>55</v>
      </c>
      <c r="M212" s="3">
        <f>Arcs_Data_Table[[#This Row],[2025 Capacity (bcma)]]</f>
        <v>55</v>
      </c>
      <c r="N212" s="3">
        <f>Arcs_Data_Table[[#This Row],[2025 Capacity (bcma)]]</f>
        <v>55</v>
      </c>
      <c r="O212" s="3">
        <f>Arcs_Data_Table[[#This Row],[2025 Capacity (bcma)]]</f>
        <v>55</v>
      </c>
      <c r="P212" s="3">
        <v>1</v>
      </c>
      <c r="Q212" s="3">
        <v>1.5</v>
      </c>
      <c r="R212" s="3">
        <v>100</v>
      </c>
      <c r="S212" s="3">
        <v>100</v>
      </c>
      <c r="T212" s="3">
        <v>100</v>
      </c>
    </row>
    <row r="213" spans="1:20" x14ac:dyDescent="0.2">
      <c r="A213" t="s">
        <v>487</v>
      </c>
      <c r="B213" t="s">
        <v>34</v>
      </c>
      <c r="C213" t="s">
        <v>67</v>
      </c>
      <c r="D213" t="s">
        <v>53</v>
      </c>
      <c r="E213" s="3">
        <v>2.2999999999999998</v>
      </c>
      <c r="F213" s="3">
        <v>0</v>
      </c>
      <c r="G213" s="3">
        <v>0</v>
      </c>
      <c r="H213" s="3">
        <v>0</v>
      </c>
      <c r="I213" s="3">
        <f>Arcs_Data_Table[[#This Row],[2025 Capacity (bcma)]]</f>
        <v>0</v>
      </c>
      <c r="J213" s="3">
        <f>Arcs_Data_Table[[#This Row],[2025 Capacity (bcma)]]</f>
        <v>0</v>
      </c>
      <c r="K213" s="3">
        <f>Arcs_Data_Table[[#This Row],[2025 Capacity (bcma)]]</f>
        <v>0</v>
      </c>
      <c r="L213" s="3">
        <f>Arcs_Data_Table[[#This Row],[2025 Capacity (bcma)]]</f>
        <v>0</v>
      </c>
      <c r="M213" s="3">
        <f>Arcs_Data_Table[[#This Row],[2025 Capacity (bcma)]]</f>
        <v>0</v>
      </c>
      <c r="N213" s="3">
        <f>Arcs_Data_Table[[#This Row],[2025 Capacity (bcma)]]</f>
        <v>0</v>
      </c>
      <c r="O213" s="3">
        <f>Arcs_Data_Table[[#This Row],[2025 Capacity (bcma)]]</f>
        <v>0</v>
      </c>
      <c r="P213" s="3">
        <v>1</v>
      </c>
      <c r="Q213" s="3">
        <v>1</v>
      </c>
      <c r="R213" s="3">
        <v>100</v>
      </c>
      <c r="S213" s="3">
        <v>100</v>
      </c>
      <c r="T213" s="3">
        <v>100</v>
      </c>
    </row>
    <row r="214" spans="1:20" x14ac:dyDescent="0.2">
      <c r="A214" t="s">
        <v>488</v>
      </c>
      <c r="B214" t="s">
        <v>34</v>
      </c>
      <c r="C214" t="s">
        <v>37</v>
      </c>
      <c r="D214" t="s">
        <v>53</v>
      </c>
      <c r="E214" s="3">
        <v>0.85</v>
      </c>
      <c r="F214" s="3">
        <v>0</v>
      </c>
      <c r="G214" s="3">
        <v>55</v>
      </c>
      <c r="H214" s="3">
        <v>55</v>
      </c>
      <c r="I214" s="3">
        <f>Arcs_Data_Table[[#This Row],[2025 Capacity (bcma)]]</f>
        <v>55</v>
      </c>
      <c r="J214" s="3">
        <f>Arcs_Data_Table[[#This Row],[2025 Capacity (bcma)]]</f>
        <v>55</v>
      </c>
      <c r="K214" s="3">
        <f>Arcs_Data_Table[[#This Row],[2025 Capacity (bcma)]]</f>
        <v>55</v>
      </c>
      <c r="L214" s="3">
        <f>Arcs_Data_Table[[#This Row],[2025 Capacity (bcma)]]</f>
        <v>55</v>
      </c>
      <c r="M214" s="3">
        <f>Arcs_Data_Table[[#This Row],[2025 Capacity (bcma)]]</f>
        <v>55</v>
      </c>
      <c r="N214" s="3">
        <f>Arcs_Data_Table[[#This Row],[2025 Capacity (bcma)]]</f>
        <v>55</v>
      </c>
      <c r="O214" s="3">
        <f>Arcs_Data_Table[[#This Row],[2025 Capacity (bcma)]]</f>
        <v>55</v>
      </c>
      <c r="P214" s="3">
        <v>1</v>
      </c>
      <c r="Q214" s="3">
        <v>1</v>
      </c>
      <c r="R214" s="3">
        <v>100</v>
      </c>
      <c r="S214" s="3">
        <v>100</v>
      </c>
      <c r="T214" s="3">
        <v>100</v>
      </c>
    </row>
    <row r="215" spans="1:20" x14ac:dyDescent="0.2">
      <c r="A215" t="s">
        <v>489</v>
      </c>
      <c r="B215" t="s">
        <v>21</v>
      </c>
      <c r="C215" t="s">
        <v>40</v>
      </c>
      <c r="D215" t="s">
        <v>53</v>
      </c>
      <c r="E215" s="3">
        <v>1.5</v>
      </c>
      <c r="F215" s="3">
        <v>0</v>
      </c>
      <c r="G215" s="3">
        <v>49.5</v>
      </c>
      <c r="H215" s="3">
        <v>49.5</v>
      </c>
      <c r="I215" s="3">
        <f>Arcs_Data_Table[[#This Row],[2025 Capacity (bcma)]]</f>
        <v>49.5</v>
      </c>
      <c r="J215" s="3">
        <f>Arcs_Data_Table[[#This Row],[2025 Capacity (bcma)]]</f>
        <v>49.5</v>
      </c>
      <c r="K215" s="3">
        <f>Arcs_Data_Table[[#This Row],[2025 Capacity (bcma)]]</f>
        <v>49.5</v>
      </c>
      <c r="L215" s="3">
        <f>Arcs_Data_Table[[#This Row],[2025 Capacity (bcma)]]</f>
        <v>49.5</v>
      </c>
      <c r="M215" s="3">
        <f>Arcs_Data_Table[[#This Row],[2025 Capacity (bcma)]]</f>
        <v>49.5</v>
      </c>
      <c r="N215" s="3">
        <f>Arcs_Data_Table[[#This Row],[2025 Capacity (bcma)]]</f>
        <v>49.5</v>
      </c>
      <c r="O215" s="3">
        <f>Arcs_Data_Table[[#This Row],[2025 Capacity (bcma)]]</f>
        <v>49.5</v>
      </c>
      <c r="P215" s="3">
        <v>1</v>
      </c>
      <c r="Q215" s="3">
        <v>1</v>
      </c>
      <c r="R215" s="3">
        <v>100</v>
      </c>
      <c r="S215" s="3">
        <v>100</v>
      </c>
      <c r="T215" s="3">
        <v>100</v>
      </c>
    </row>
    <row r="216" spans="1:20" s="21" customFormat="1" x14ac:dyDescent="0.2">
      <c r="A216" s="21" t="s">
        <v>490</v>
      </c>
      <c r="B216" s="21" t="s">
        <v>21</v>
      </c>
      <c r="C216" s="21" t="s">
        <v>23</v>
      </c>
      <c r="D216" s="21" t="s">
        <v>53</v>
      </c>
      <c r="E216" s="22">
        <v>1</v>
      </c>
      <c r="F216" s="22">
        <v>0</v>
      </c>
      <c r="G216" s="22">
        <v>100</v>
      </c>
      <c r="H216" s="22">
        <v>25</v>
      </c>
      <c r="I216" s="22">
        <f>Arcs_Data_Table[[#This Row],[2025 Capacity (bcma)]]</f>
        <v>25</v>
      </c>
      <c r="J216" s="22">
        <f>Arcs_Data_Table[[#This Row],[2025 Capacity (bcma)]]</f>
        <v>25</v>
      </c>
      <c r="K216" s="22">
        <f>Arcs_Data_Table[[#This Row],[2025 Capacity (bcma)]]</f>
        <v>25</v>
      </c>
      <c r="L216" s="22">
        <f>Arcs_Data_Table[[#This Row],[2025 Capacity (bcma)]]</f>
        <v>25</v>
      </c>
      <c r="M216" s="22">
        <f>Arcs_Data_Table[[#This Row],[2025 Capacity (bcma)]]</f>
        <v>25</v>
      </c>
      <c r="N216" s="22">
        <f>Arcs_Data_Table[[#This Row],[2025 Capacity (bcma)]]</f>
        <v>25</v>
      </c>
      <c r="O216" s="22">
        <f>Arcs_Data_Table[[#This Row],[2025 Capacity (bcma)]]</f>
        <v>25</v>
      </c>
      <c r="P216" s="22">
        <v>1</v>
      </c>
      <c r="Q216" s="22">
        <v>1</v>
      </c>
      <c r="R216" s="22">
        <v>0</v>
      </c>
      <c r="S216" s="22">
        <v>0</v>
      </c>
      <c r="T216" s="22">
        <v>0</v>
      </c>
    </row>
    <row r="217" spans="1:20" x14ac:dyDescent="0.2">
      <c r="A217" t="s">
        <v>491</v>
      </c>
      <c r="B217" t="s">
        <v>24</v>
      </c>
      <c r="C217" t="s">
        <v>13</v>
      </c>
      <c r="D217" t="s">
        <v>53</v>
      </c>
      <c r="E217" s="3">
        <v>1.1499999999999999</v>
      </c>
      <c r="F217" s="3">
        <v>0</v>
      </c>
      <c r="G217" s="3">
        <v>41.868467564727233</v>
      </c>
      <c r="H217" s="3">
        <v>41.868467564727233</v>
      </c>
      <c r="I217" s="3">
        <f>Arcs_Data_Table[[#This Row],[2025 Capacity (bcma)]]</f>
        <v>41.868467564727233</v>
      </c>
      <c r="J217" s="3">
        <f>Arcs_Data_Table[[#This Row],[2025 Capacity (bcma)]]</f>
        <v>41.868467564727233</v>
      </c>
      <c r="K217" s="3">
        <f>Arcs_Data_Table[[#This Row],[2025 Capacity (bcma)]]</f>
        <v>41.868467564727233</v>
      </c>
      <c r="L217" s="3">
        <f>Arcs_Data_Table[[#This Row],[2025 Capacity (bcma)]]</f>
        <v>41.868467564727233</v>
      </c>
      <c r="M217" s="3">
        <f>Arcs_Data_Table[[#This Row],[2025 Capacity (bcma)]]</f>
        <v>41.868467564727233</v>
      </c>
      <c r="N217" s="3">
        <f>Arcs_Data_Table[[#This Row],[2025 Capacity (bcma)]]</f>
        <v>41.868467564727233</v>
      </c>
      <c r="O217" s="3">
        <f>Arcs_Data_Table[[#This Row],[2025 Capacity (bcma)]]</f>
        <v>41.868467564727233</v>
      </c>
      <c r="P217" s="3">
        <v>1</v>
      </c>
      <c r="Q217" s="3">
        <v>1</v>
      </c>
      <c r="R217" s="3">
        <v>100</v>
      </c>
      <c r="S217" s="3">
        <v>100</v>
      </c>
      <c r="T217" s="3">
        <v>100</v>
      </c>
    </row>
    <row r="218" spans="1:20" s="21" customFormat="1" x14ac:dyDescent="0.2">
      <c r="A218" s="21" t="s">
        <v>492</v>
      </c>
      <c r="B218" s="21" t="s">
        <v>24</v>
      </c>
      <c r="C218" s="21" t="s">
        <v>57</v>
      </c>
      <c r="D218" s="21" t="s">
        <v>53</v>
      </c>
      <c r="E218" s="22">
        <v>0.95</v>
      </c>
      <c r="F218" s="22">
        <v>0</v>
      </c>
      <c r="G218" s="22">
        <v>6.3789405000000006</v>
      </c>
      <c r="H218" s="22">
        <v>0</v>
      </c>
      <c r="I218" s="22">
        <f>Arcs_Data_Table[[#This Row],[2025 Capacity (bcma)]]</f>
        <v>0</v>
      </c>
      <c r="J218" s="22">
        <f>Arcs_Data_Table[[#This Row],[2025 Capacity (bcma)]]</f>
        <v>0</v>
      </c>
      <c r="K218" s="22">
        <f>Arcs_Data_Table[[#This Row],[2025 Capacity (bcma)]]</f>
        <v>0</v>
      </c>
      <c r="L218" s="22">
        <f>Arcs_Data_Table[[#This Row],[2025 Capacity (bcma)]]</f>
        <v>0</v>
      </c>
      <c r="M218" s="22">
        <f>Arcs_Data_Table[[#This Row],[2025 Capacity (bcma)]]</f>
        <v>0</v>
      </c>
      <c r="N218" s="22">
        <f>Arcs_Data_Table[[#This Row],[2025 Capacity (bcma)]]</f>
        <v>0</v>
      </c>
      <c r="O218" s="22">
        <f>Arcs_Data_Table[[#This Row],[2025 Capacity (bcma)]]</f>
        <v>0</v>
      </c>
      <c r="P218" s="22">
        <v>1</v>
      </c>
      <c r="Q218" s="22">
        <v>1</v>
      </c>
      <c r="R218" s="22">
        <v>0</v>
      </c>
      <c r="S218" s="22">
        <v>0</v>
      </c>
      <c r="T218" s="22">
        <v>0</v>
      </c>
    </row>
    <row r="219" spans="1:20" s="21" customFormat="1" x14ac:dyDescent="0.2">
      <c r="A219" s="21" t="s">
        <v>493</v>
      </c>
      <c r="B219" s="21" t="s">
        <v>24</v>
      </c>
      <c r="C219" s="21" t="s">
        <v>58</v>
      </c>
      <c r="D219" s="21" t="s">
        <v>53</v>
      </c>
      <c r="E219" s="22">
        <v>0.95</v>
      </c>
      <c r="F219" s="22">
        <v>0</v>
      </c>
      <c r="G219" s="22">
        <v>7.6436774999999999</v>
      </c>
      <c r="H219" s="22">
        <v>0</v>
      </c>
      <c r="I219" s="22">
        <f>Arcs_Data_Table[[#This Row],[2025 Capacity (bcma)]]</f>
        <v>0</v>
      </c>
      <c r="J219" s="22">
        <f>Arcs_Data_Table[[#This Row],[2025 Capacity (bcma)]]</f>
        <v>0</v>
      </c>
      <c r="K219" s="22">
        <f>Arcs_Data_Table[[#This Row],[2025 Capacity (bcma)]]</f>
        <v>0</v>
      </c>
      <c r="L219" s="22">
        <f>Arcs_Data_Table[[#This Row],[2025 Capacity (bcma)]]</f>
        <v>0</v>
      </c>
      <c r="M219" s="22">
        <f>Arcs_Data_Table[[#This Row],[2025 Capacity (bcma)]]</f>
        <v>0</v>
      </c>
      <c r="N219" s="22">
        <f>Arcs_Data_Table[[#This Row],[2025 Capacity (bcma)]]</f>
        <v>0</v>
      </c>
      <c r="O219" s="22">
        <f>Arcs_Data_Table[[#This Row],[2025 Capacity (bcma)]]</f>
        <v>0</v>
      </c>
      <c r="P219" s="22">
        <v>1</v>
      </c>
      <c r="Q219" s="22">
        <v>1</v>
      </c>
      <c r="R219" s="22">
        <v>0</v>
      </c>
      <c r="S219" s="22">
        <v>0</v>
      </c>
      <c r="T219" s="22">
        <v>0</v>
      </c>
    </row>
    <row r="220" spans="1:20" s="21" customFormat="1" x14ac:dyDescent="0.2">
      <c r="A220" s="21" t="s">
        <v>494</v>
      </c>
      <c r="B220" s="21" t="s">
        <v>13</v>
      </c>
      <c r="C220" s="21" t="s">
        <v>7</v>
      </c>
      <c r="D220" s="21" t="s">
        <v>53</v>
      </c>
      <c r="E220" s="22">
        <v>0.4</v>
      </c>
      <c r="F220" s="22">
        <v>0</v>
      </c>
      <c r="G220" s="22">
        <v>9.9889664999999983</v>
      </c>
      <c r="H220" s="22">
        <v>0</v>
      </c>
      <c r="I220" s="22">
        <f>Arcs_Data_Table[[#This Row],[2025 Capacity (bcma)]]</f>
        <v>0</v>
      </c>
      <c r="J220" s="22">
        <f>Arcs_Data_Table[[#This Row],[2025 Capacity (bcma)]]</f>
        <v>0</v>
      </c>
      <c r="K220" s="22">
        <f>Arcs_Data_Table[[#This Row],[2025 Capacity (bcma)]]</f>
        <v>0</v>
      </c>
      <c r="L220" s="22">
        <f>Arcs_Data_Table[[#This Row],[2025 Capacity (bcma)]]</f>
        <v>0</v>
      </c>
      <c r="M220" s="22">
        <f>Arcs_Data_Table[[#This Row],[2025 Capacity (bcma)]]</f>
        <v>0</v>
      </c>
      <c r="N220" s="22">
        <f>Arcs_Data_Table[[#This Row],[2025 Capacity (bcma)]]</f>
        <v>0</v>
      </c>
      <c r="O220" s="22">
        <f>Arcs_Data_Table[[#This Row],[2025 Capacity (bcma)]]</f>
        <v>0</v>
      </c>
      <c r="P220" s="22">
        <v>1</v>
      </c>
      <c r="Q220" s="22">
        <v>1</v>
      </c>
      <c r="R220" s="22">
        <v>0</v>
      </c>
      <c r="S220" s="22">
        <v>0</v>
      </c>
      <c r="T220" s="22">
        <v>0</v>
      </c>
    </row>
    <row r="221" spans="1:20" s="21" customFormat="1" x14ac:dyDescent="0.2">
      <c r="A221" s="21" t="s">
        <v>495</v>
      </c>
      <c r="B221" s="21" t="s">
        <v>24</v>
      </c>
      <c r="C221" s="21" t="s">
        <v>41</v>
      </c>
      <c r="D221" s="21" t="s">
        <v>53</v>
      </c>
      <c r="E221" s="22">
        <v>1.1000000000000001</v>
      </c>
      <c r="F221" s="22">
        <v>0</v>
      </c>
      <c r="G221" s="22">
        <v>7.3230151905990253</v>
      </c>
      <c r="H221" s="22">
        <v>0</v>
      </c>
      <c r="I221" s="22">
        <f>Arcs_Data_Table[[#This Row],[2025 Capacity (bcma)]]</f>
        <v>0</v>
      </c>
      <c r="J221" s="22">
        <f>Arcs_Data_Table[[#This Row],[2025 Capacity (bcma)]]</f>
        <v>0</v>
      </c>
      <c r="K221" s="22">
        <f>Arcs_Data_Table[[#This Row],[2025 Capacity (bcma)]]</f>
        <v>0</v>
      </c>
      <c r="L221" s="22">
        <f>Arcs_Data_Table[[#This Row],[2025 Capacity (bcma)]]</f>
        <v>0</v>
      </c>
      <c r="M221" s="22">
        <f>Arcs_Data_Table[[#This Row],[2025 Capacity (bcma)]]</f>
        <v>0</v>
      </c>
      <c r="N221" s="22">
        <f>Arcs_Data_Table[[#This Row],[2025 Capacity (bcma)]]</f>
        <v>0</v>
      </c>
      <c r="O221" s="22">
        <f>Arcs_Data_Table[[#This Row],[2025 Capacity (bcma)]]</f>
        <v>0</v>
      </c>
      <c r="P221" s="22">
        <v>0.5</v>
      </c>
      <c r="Q221" s="22">
        <v>1</v>
      </c>
      <c r="R221" s="22">
        <v>0</v>
      </c>
      <c r="S221" s="22">
        <v>0</v>
      </c>
      <c r="T221" s="22">
        <v>0</v>
      </c>
    </row>
    <row r="222" spans="1:20" x14ac:dyDescent="0.2">
      <c r="A222" t="s">
        <v>496</v>
      </c>
      <c r="B222" t="s">
        <v>24</v>
      </c>
      <c r="C222" t="s">
        <v>70</v>
      </c>
      <c r="D222" t="s">
        <v>53</v>
      </c>
      <c r="E222" s="3">
        <v>3.6</v>
      </c>
      <c r="F222" s="3">
        <v>0</v>
      </c>
      <c r="G222" s="3">
        <v>250</v>
      </c>
      <c r="H222" s="3">
        <v>250</v>
      </c>
      <c r="I222" s="3">
        <f>Arcs_Data_Table[[#This Row],[2025 Capacity (bcma)]]</f>
        <v>250</v>
      </c>
      <c r="J222" s="3">
        <f>Arcs_Data_Table[[#This Row],[2025 Capacity (bcma)]]</f>
        <v>250</v>
      </c>
      <c r="K222" s="3">
        <f>Arcs_Data_Table[[#This Row],[2025 Capacity (bcma)]]</f>
        <v>250</v>
      </c>
      <c r="L222" s="3">
        <f>Arcs_Data_Table[[#This Row],[2025 Capacity (bcma)]]</f>
        <v>250</v>
      </c>
      <c r="M222" s="3">
        <f>Arcs_Data_Table[[#This Row],[2025 Capacity (bcma)]]</f>
        <v>250</v>
      </c>
      <c r="N222" s="3">
        <f>Arcs_Data_Table[[#This Row],[2025 Capacity (bcma)]]</f>
        <v>250</v>
      </c>
      <c r="O222" s="3">
        <f>Arcs_Data_Table[[#This Row],[2025 Capacity (bcma)]]</f>
        <v>250</v>
      </c>
      <c r="P222" s="3">
        <v>0.5</v>
      </c>
      <c r="Q222" s="3">
        <v>1</v>
      </c>
      <c r="R222" s="3">
        <v>100</v>
      </c>
      <c r="S222" s="3">
        <v>100</v>
      </c>
      <c r="T222" s="3">
        <v>100</v>
      </c>
    </row>
    <row r="223" spans="1:20" x14ac:dyDescent="0.2">
      <c r="A223" t="s">
        <v>497</v>
      </c>
      <c r="B223" t="s">
        <v>24</v>
      </c>
      <c r="C223" t="s">
        <v>21</v>
      </c>
      <c r="D223" t="s">
        <v>53</v>
      </c>
      <c r="E223" s="3">
        <v>1</v>
      </c>
      <c r="F223" s="3">
        <v>0</v>
      </c>
      <c r="G223" s="3">
        <v>400</v>
      </c>
      <c r="H223" s="3">
        <v>400</v>
      </c>
      <c r="I223" s="3">
        <f>Arcs_Data_Table[[#This Row],[2025 Capacity (bcma)]]</f>
        <v>400</v>
      </c>
      <c r="J223" s="3">
        <f>Arcs_Data_Table[[#This Row],[2025 Capacity (bcma)]]</f>
        <v>400</v>
      </c>
      <c r="K223" s="3">
        <f>Arcs_Data_Table[[#This Row],[2025 Capacity (bcma)]]</f>
        <v>400</v>
      </c>
      <c r="L223" s="3">
        <f>Arcs_Data_Table[[#This Row],[2025 Capacity (bcma)]]</f>
        <v>400</v>
      </c>
      <c r="M223" s="3">
        <f>Arcs_Data_Table[[#This Row],[2025 Capacity (bcma)]]</f>
        <v>400</v>
      </c>
      <c r="N223" s="3">
        <f>Arcs_Data_Table[[#This Row],[2025 Capacity (bcma)]]</f>
        <v>400</v>
      </c>
      <c r="O223" s="3">
        <f>Arcs_Data_Table[[#This Row],[2025 Capacity (bcma)]]</f>
        <v>400</v>
      </c>
      <c r="P223" s="3">
        <v>1</v>
      </c>
      <c r="Q223" s="3">
        <v>1</v>
      </c>
      <c r="R223" s="3">
        <v>100</v>
      </c>
      <c r="S223" s="3">
        <v>100</v>
      </c>
      <c r="T223" s="3">
        <v>100</v>
      </c>
    </row>
    <row r="224" spans="1:20" x14ac:dyDescent="0.2">
      <c r="A224" t="s">
        <v>498</v>
      </c>
      <c r="B224" t="s">
        <v>21</v>
      </c>
      <c r="C224" t="s">
        <v>36</v>
      </c>
      <c r="D224" t="s">
        <v>53</v>
      </c>
      <c r="E224" s="3">
        <v>1.2</v>
      </c>
      <c r="F224" s="3">
        <v>0</v>
      </c>
      <c r="G224" s="3">
        <v>13</v>
      </c>
      <c r="H224" s="3">
        <v>13</v>
      </c>
      <c r="I224" s="3">
        <f>Arcs_Data_Table[[#This Row],[2025 Capacity (bcma)]]</f>
        <v>13</v>
      </c>
      <c r="J224" s="3">
        <f>Arcs_Data_Table[[#This Row],[2025 Capacity (bcma)]]</f>
        <v>13</v>
      </c>
      <c r="K224" s="3">
        <f>Arcs_Data_Table[[#This Row],[2025 Capacity (bcma)]]</f>
        <v>13</v>
      </c>
      <c r="L224" s="3">
        <f>Arcs_Data_Table[[#This Row],[2025 Capacity (bcma)]]</f>
        <v>13</v>
      </c>
      <c r="M224" s="3">
        <f>Arcs_Data_Table[[#This Row],[2025 Capacity (bcma)]]</f>
        <v>13</v>
      </c>
      <c r="N224" s="3">
        <f>Arcs_Data_Table[[#This Row],[2025 Capacity (bcma)]]</f>
        <v>13</v>
      </c>
      <c r="O224" s="3">
        <f>Arcs_Data_Table[[#This Row],[2025 Capacity (bcma)]]</f>
        <v>13</v>
      </c>
      <c r="P224" s="3">
        <v>1</v>
      </c>
      <c r="Q224" s="3">
        <v>3</v>
      </c>
      <c r="R224" s="3">
        <v>100</v>
      </c>
      <c r="S224" s="3">
        <v>100</v>
      </c>
      <c r="T224" s="3">
        <v>100</v>
      </c>
    </row>
    <row r="225" spans="1:20" x14ac:dyDescent="0.2">
      <c r="A225" t="s">
        <v>499</v>
      </c>
      <c r="B225" t="s">
        <v>70</v>
      </c>
      <c r="C225" t="s">
        <v>1</v>
      </c>
      <c r="D225" t="s">
        <v>53</v>
      </c>
      <c r="E225" s="3">
        <v>2.9</v>
      </c>
      <c r="F225" s="3">
        <v>0</v>
      </c>
      <c r="G225" s="3">
        <v>0</v>
      </c>
      <c r="H225" s="3">
        <v>0</v>
      </c>
      <c r="I225" s="3">
        <f>Arcs_Data_Table[[#This Row],[2025 Capacity (bcma)]]</f>
        <v>0</v>
      </c>
      <c r="J225" s="3">
        <f>Arcs_Data_Table[[#This Row],[2025 Capacity (bcma)]]</f>
        <v>0</v>
      </c>
      <c r="K225" s="3">
        <f>Arcs_Data_Table[[#This Row],[2025 Capacity (bcma)]]</f>
        <v>0</v>
      </c>
      <c r="L225" s="3">
        <f>Arcs_Data_Table[[#This Row],[2025 Capacity (bcma)]]</f>
        <v>0</v>
      </c>
      <c r="M225" s="3">
        <f>Arcs_Data_Table[[#This Row],[2025 Capacity (bcma)]]</f>
        <v>0</v>
      </c>
      <c r="N225" s="3">
        <f>Arcs_Data_Table[[#This Row],[2025 Capacity (bcma)]]</f>
        <v>0</v>
      </c>
      <c r="O225" s="3">
        <f>Arcs_Data_Table[[#This Row],[2025 Capacity (bcma)]]</f>
        <v>0</v>
      </c>
      <c r="P225" s="3">
        <v>1</v>
      </c>
      <c r="Q225" s="3">
        <v>2</v>
      </c>
      <c r="R225" s="3">
        <v>100</v>
      </c>
      <c r="S225" s="3">
        <v>100</v>
      </c>
      <c r="T225" s="3">
        <v>100</v>
      </c>
    </row>
    <row r="226" spans="1:20" x14ac:dyDescent="0.2">
      <c r="A226" t="s">
        <v>500</v>
      </c>
      <c r="B226" t="s">
        <v>70</v>
      </c>
      <c r="C226" t="s">
        <v>67</v>
      </c>
      <c r="D226" t="s">
        <v>53</v>
      </c>
      <c r="E226" s="3">
        <v>3.05</v>
      </c>
      <c r="F226" s="3">
        <v>0</v>
      </c>
      <c r="G226" s="3">
        <v>0</v>
      </c>
      <c r="H226" s="3">
        <v>0</v>
      </c>
      <c r="I226" s="3">
        <f>Arcs_Data_Table[[#This Row],[2025 Capacity (bcma)]]</f>
        <v>0</v>
      </c>
      <c r="J226" s="3">
        <f>Arcs_Data_Table[[#This Row],[2025 Capacity (bcma)]]</f>
        <v>0</v>
      </c>
      <c r="K226" s="3">
        <f>Arcs_Data_Table[[#This Row],[2025 Capacity (bcma)]]</f>
        <v>0</v>
      </c>
      <c r="L226" s="3">
        <f>Arcs_Data_Table[[#This Row],[2025 Capacity (bcma)]]</f>
        <v>0</v>
      </c>
      <c r="M226" s="3">
        <f>Arcs_Data_Table[[#This Row],[2025 Capacity (bcma)]]</f>
        <v>0</v>
      </c>
      <c r="N226" s="3">
        <f>Arcs_Data_Table[[#This Row],[2025 Capacity (bcma)]]</f>
        <v>0</v>
      </c>
      <c r="O226" s="3">
        <f>Arcs_Data_Table[[#This Row],[2025 Capacity (bcma)]]</f>
        <v>0</v>
      </c>
      <c r="P226" s="3">
        <v>1</v>
      </c>
      <c r="Q226" s="3">
        <v>1</v>
      </c>
      <c r="R226" s="3">
        <v>100</v>
      </c>
      <c r="S226" s="3">
        <v>100</v>
      </c>
      <c r="T226" s="3">
        <v>100</v>
      </c>
    </row>
    <row r="227" spans="1:20" x14ac:dyDescent="0.2">
      <c r="A227" t="s">
        <v>501</v>
      </c>
      <c r="B227" t="s">
        <v>70</v>
      </c>
      <c r="C227" t="s">
        <v>4</v>
      </c>
      <c r="D227" t="s">
        <v>53</v>
      </c>
      <c r="E227" s="3">
        <v>2.0499999999999998</v>
      </c>
      <c r="F227" s="3">
        <v>0</v>
      </c>
      <c r="G227" s="3">
        <v>5</v>
      </c>
      <c r="H227" s="3">
        <v>61</v>
      </c>
      <c r="I227" s="3">
        <f>Arcs_Data_Table[[#This Row],[2025 Capacity (bcma)]]</f>
        <v>61</v>
      </c>
      <c r="J227" s="3">
        <f>Arcs_Data_Table[[#This Row],[2025 Capacity (bcma)]]</f>
        <v>61</v>
      </c>
      <c r="K227" s="3">
        <f>Arcs_Data_Table[[#This Row],[2025 Capacity (bcma)]]</f>
        <v>61</v>
      </c>
      <c r="L227" s="3">
        <f>Arcs_Data_Table[[#This Row],[2025 Capacity (bcma)]]</f>
        <v>61</v>
      </c>
      <c r="M227" s="3">
        <f>Arcs_Data_Table[[#This Row],[2025 Capacity (bcma)]]</f>
        <v>61</v>
      </c>
      <c r="N227" s="3">
        <f>Arcs_Data_Table[[#This Row],[2025 Capacity (bcma)]]</f>
        <v>61</v>
      </c>
      <c r="O227" s="3">
        <f>Arcs_Data_Table[[#This Row],[2025 Capacity (bcma)]]</f>
        <v>61</v>
      </c>
      <c r="P227" s="3">
        <v>1.5</v>
      </c>
      <c r="Q227" s="3">
        <v>3</v>
      </c>
      <c r="R227" s="3">
        <v>100</v>
      </c>
      <c r="S227" s="3">
        <v>100</v>
      </c>
      <c r="T227" s="3">
        <v>100</v>
      </c>
    </row>
    <row r="228" spans="1:20" x14ac:dyDescent="0.2">
      <c r="A228" t="s">
        <v>502</v>
      </c>
      <c r="B228" t="s">
        <v>70</v>
      </c>
      <c r="C228" t="s">
        <v>0</v>
      </c>
      <c r="D228" t="s">
        <v>53</v>
      </c>
      <c r="E228" s="3">
        <v>3.3</v>
      </c>
      <c r="F228" s="3">
        <v>0.65</v>
      </c>
      <c r="G228" s="3">
        <v>0</v>
      </c>
      <c r="H228" s="3">
        <v>0</v>
      </c>
      <c r="I228" s="3">
        <f>Arcs_Data_Table[[#This Row],[2025 Capacity (bcma)]]</f>
        <v>0</v>
      </c>
      <c r="J228" s="3">
        <f>Arcs_Data_Table[[#This Row],[2025 Capacity (bcma)]]</f>
        <v>0</v>
      </c>
      <c r="K228" s="3">
        <f>Arcs_Data_Table[[#This Row],[2025 Capacity (bcma)]]</f>
        <v>0</v>
      </c>
      <c r="L228" s="3">
        <f>Arcs_Data_Table[[#This Row],[2025 Capacity (bcma)]]</f>
        <v>0</v>
      </c>
      <c r="M228" s="3">
        <f>Arcs_Data_Table[[#This Row],[2025 Capacity (bcma)]]</f>
        <v>0</v>
      </c>
      <c r="N228" s="3">
        <f>Arcs_Data_Table[[#This Row],[2025 Capacity (bcma)]]</f>
        <v>0</v>
      </c>
      <c r="O228" s="3">
        <f>Arcs_Data_Table[[#This Row],[2025 Capacity (bcma)]]</f>
        <v>0</v>
      </c>
      <c r="P228" s="3">
        <v>1</v>
      </c>
      <c r="Q228" s="3">
        <v>1</v>
      </c>
      <c r="R228" s="3">
        <v>100</v>
      </c>
      <c r="S228" s="3">
        <v>100</v>
      </c>
      <c r="T228" s="3">
        <v>100</v>
      </c>
    </row>
    <row r="229" spans="1:20" x14ac:dyDescent="0.2">
      <c r="A229" t="s">
        <v>503</v>
      </c>
      <c r="B229" t="s">
        <v>18</v>
      </c>
      <c r="C229" t="s">
        <v>71</v>
      </c>
      <c r="D229" t="s">
        <v>53</v>
      </c>
      <c r="E229" s="3">
        <v>0.9</v>
      </c>
      <c r="F229" s="3">
        <v>0</v>
      </c>
      <c r="G229" s="3">
        <v>11.482906045754884</v>
      </c>
      <c r="H229" s="3">
        <v>11.482906045754884</v>
      </c>
      <c r="I229" s="3">
        <f>Arcs_Data_Table[[#This Row],[2025 Capacity (bcma)]]</f>
        <v>11.482906045754884</v>
      </c>
      <c r="J229" s="3">
        <f>Arcs_Data_Table[[#This Row],[2025 Capacity (bcma)]]</f>
        <v>11.482906045754884</v>
      </c>
      <c r="K229" s="3">
        <f>Arcs_Data_Table[[#This Row],[2025 Capacity (bcma)]]</f>
        <v>11.482906045754884</v>
      </c>
      <c r="L229" s="3">
        <f>Arcs_Data_Table[[#This Row],[2025 Capacity (bcma)]]</f>
        <v>11.482906045754884</v>
      </c>
      <c r="M229" s="3">
        <f>Arcs_Data_Table[[#This Row],[2025 Capacity (bcma)]]</f>
        <v>11.482906045754884</v>
      </c>
      <c r="N229" s="3">
        <f>Arcs_Data_Table[[#This Row],[2025 Capacity (bcma)]]</f>
        <v>11.482906045754884</v>
      </c>
      <c r="O229" s="3">
        <f>Arcs_Data_Table[[#This Row],[2025 Capacity (bcma)]]</f>
        <v>11.482906045754884</v>
      </c>
      <c r="P229" s="3">
        <v>0.5</v>
      </c>
      <c r="Q229" s="3">
        <v>1</v>
      </c>
      <c r="R229" s="3">
        <v>100</v>
      </c>
      <c r="S229" s="3">
        <v>100</v>
      </c>
      <c r="T229" s="3">
        <v>100</v>
      </c>
    </row>
    <row r="230" spans="1:20" x14ac:dyDescent="0.2">
      <c r="A230" t="s">
        <v>504</v>
      </c>
      <c r="B230" t="s">
        <v>18</v>
      </c>
      <c r="C230" t="s">
        <v>26</v>
      </c>
      <c r="D230" t="s">
        <v>53</v>
      </c>
      <c r="E230" s="3">
        <v>0.95</v>
      </c>
      <c r="F230" s="3">
        <v>0</v>
      </c>
      <c r="G230" s="3">
        <v>34.262676455155201</v>
      </c>
      <c r="H230" s="3">
        <v>34.262676455155201</v>
      </c>
      <c r="I230" s="3">
        <f>Arcs_Data_Table[[#This Row],[2025 Capacity (bcma)]]</f>
        <v>34.262676455155201</v>
      </c>
      <c r="J230" s="3">
        <f>Arcs_Data_Table[[#This Row],[2025 Capacity (bcma)]]</f>
        <v>34.262676455155201</v>
      </c>
      <c r="K230" s="3">
        <f>Arcs_Data_Table[[#This Row],[2025 Capacity (bcma)]]</f>
        <v>34.262676455155201</v>
      </c>
      <c r="L230" s="3">
        <f>Arcs_Data_Table[[#This Row],[2025 Capacity (bcma)]]</f>
        <v>34.262676455155201</v>
      </c>
      <c r="M230" s="3">
        <f>Arcs_Data_Table[[#This Row],[2025 Capacity (bcma)]]</f>
        <v>34.262676455155201</v>
      </c>
      <c r="N230" s="3">
        <f>Arcs_Data_Table[[#This Row],[2025 Capacity (bcma)]]</f>
        <v>34.262676455155201</v>
      </c>
      <c r="O230" s="3">
        <f>Arcs_Data_Table[[#This Row],[2025 Capacity (bcma)]]</f>
        <v>34.262676455155201</v>
      </c>
      <c r="P230" s="3">
        <v>0.5</v>
      </c>
      <c r="Q230" s="3">
        <v>1</v>
      </c>
      <c r="R230" s="3">
        <v>100</v>
      </c>
      <c r="S230" s="3">
        <v>100</v>
      </c>
      <c r="T230" s="3">
        <v>100</v>
      </c>
    </row>
    <row r="231" spans="1:20" x14ac:dyDescent="0.2">
      <c r="A231" t="s">
        <v>505</v>
      </c>
      <c r="B231" t="s">
        <v>18</v>
      </c>
      <c r="C231" t="s">
        <v>22</v>
      </c>
      <c r="D231" t="s">
        <v>53</v>
      </c>
      <c r="E231" s="3">
        <v>1.1499999999999999</v>
      </c>
      <c r="F231" s="3">
        <v>0</v>
      </c>
      <c r="G231" s="3">
        <v>31.854470236738564</v>
      </c>
      <c r="H231" s="3">
        <v>31.854470236738564</v>
      </c>
      <c r="I231" s="3">
        <f>Arcs_Data_Table[[#This Row],[2025 Capacity (bcma)]]</f>
        <v>31.854470236738564</v>
      </c>
      <c r="J231" s="3">
        <f>Arcs_Data_Table[[#This Row],[2025 Capacity (bcma)]]</f>
        <v>31.854470236738564</v>
      </c>
      <c r="K231" s="3">
        <f>Arcs_Data_Table[[#This Row],[2025 Capacity (bcma)]]</f>
        <v>31.854470236738564</v>
      </c>
      <c r="L231" s="3">
        <f>Arcs_Data_Table[[#This Row],[2025 Capacity (bcma)]]</f>
        <v>31.854470236738564</v>
      </c>
      <c r="M231" s="3">
        <f>Arcs_Data_Table[[#This Row],[2025 Capacity (bcma)]]</f>
        <v>31.854470236738564</v>
      </c>
      <c r="N231" s="3">
        <f>Arcs_Data_Table[[#This Row],[2025 Capacity (bcma)]]</f>
        <v>31.854470236738564</v>
      </c>
      <c r="O231" s="3">
        <f>Arcs_Data_Table[[#This Row],[2025 Capacity (bcma)]]</f>
        <v>31.854470236738564</v>
      </c>
      <c r="P231" s="3">
        <v>0.5</v>
      </c>
      <c r="Q231" s="3">
        <v>1</v>
      </c>
      <c r="R231" s="3">
        <v>100</v>
      </c>
      <c r="S231" s="3">
        <v>100</v>
      </c>
      <c r="T231" s="3">
        <v>100</v>
      </c>
    </row>
    <row r="232" spans="1:20" x14ac:dyDescent="0.2">
      <c r="A232" t="s">
        <v>506</v>
      </c>
      <c r="B232" t="s">
        <v>18</v>
      </c>
      <c r="C232" t="s">
        <v>32</v>
      </c>
      <c r="D232" t="s">
        <v>53</v>
      </c>
      <c r="E232" s="3">
        <v>1.5</v>
      </c>
      <c r="F232" s="3">
        <v>0</v>
      </c>
      <c r="G232" s="3">
        <v>0.25839122515200003</v>
      </c>
      <c r="H232" s="3">
        <v>0.25839122515200003</v>
      </c>
      <c r="I232" s="3">
        <f>Arcs_Data_Table[[#This Row],[2025 Capacity (bcma)]]</f>
        <v>0.25839122515200003</v>
      </c>
      <c r="J232" s="3">
        <f>Arcs_Data_Table[[#This Row],[2025 Capacity (bcma)]]</f>
        <v>0.25839122515200003</v>
      </c>
      <c r="K232" s="3">
        <f>Arcs_Data_Table[[#This Row],[2025 Capacity (bcma)]]</f>
        <v>0.25839122515200003</v>
      </c>
      <c r="L232" s="3">
        <f>Arcs_Data_Table[[#This Row],[2025 Capacity (bcma)]]</f>
        <v>0.25839122515200003</v>
      </c>
      <c r="M232" s="3">
        <f>Arcs_Data_Table[[#This Row],[2025 Capacity (bcma)]]</f>
        <v>0.25839122515200003</v>
      </c>
      <c r="N232" s="3">
        <f>Arcs_Data_Table[[#This Row],[2025 Capacity (bcma)]]</f>
        <v>0.25839122515200003</v>
      </c>
      <c r="O232" s="3">
        <f>Arcs_Data_Table[[#This Row],[2025 Capacity (bcma)]]</f>
        <v>0.25839122515200003</v>
      </c>
      <c r="P232" s="3">
        <v>0.5</v>
      </c>
      <c r="Q232" s="3">
        <v>1</v>
      </c>
      <c r="R232" s="3">
        <v>100</v>
      </c>
      <c r="S232" s="3">
        <v>100</v>
      </c>
      <c r="T232" s="3">
        <v>100</v>
      </c>
    </row>
    <row r="233" spans="1:20" x14ac:dyDescent="0.2">
      <c r="A233" t="s">
        <v>507</v>
      </c>
      <c r="B233" t="s">
        <v>17</v>
      </c>
      <c r="C233" t="s">
        <v>32</v>
      </c>
      <c r="D233" t="s">
        <v>53</v>
      </c>
      <c r="E233" s="3">
        <v>2.2999999999999998</v>
      </c>
      <c r="F233" s="3">
        <v>0</v>
      </c>
      <c r="G233" s="3">
        <v>50.799714864883207</v>
      </c>
      <c r="H233" s="3">
        <v>50.799714864883207</v>
      </c>
      <c r="I233" s="3">
        <f>Arcs_Data_Table[[#This Row],[2025 Capacity (bcma)]]</f>
        <v>50.799714864883207</v>
      </c>
      <c r="J233" s="3">
        <f>Arcs_Data_Table[[#This Row],[2025 Capacity (bcma)]]</f>
        <v>50.799714864883207</v>
      </c>
      <c r="K233" s="3">
        <f>Arcs_Data_Table[[#This Row],[2025 Capacity (bcma)]]</f>
        <v>50.799714864883207</v>
      </c>
      <c r="L233" s="3">
        <f>Arcs_Data_Table[[#This Row],[2025 Capacity (bcma)]]</f>
        <v>50.799714864883207</v>
      </c>
      <c r="M233" s="3">
        <f>Arcs_Data_Table[[#This Row],[2025 Capacity (bcma)]]</f>
        <v>50.799714864883207</v>
      </c>
      <c r="N233" s="3">
        <f>Arcs_Data_Table[[#This Row],[2025 Capacity (bcma)]]</f>
        <v>50.799714864883207</v>
      </c>
      <c r="O233" s="3">
        <f>Arcs_Data_Table[[#This Row],[2025 Capacity (bcma)]]</f>
        <v>50.799714864883207</v>
      </c>
      <c r="P233" s="3">
        <v>0.5</v>
      </c>
      <c r="Q233" s="3">
        <v>1</v>
      </c>
      <c r="R233" s="3">
        <v>100</v>
      </c>
      <c r="S233" s="3">
        <v>100</v>
      </c>
      <c r="T233" s="3">
        <v>100</v>
      </c>
    </row>
    <row r="234" spans="1:20" x14ac:dyDescent="0.2">
      <c r="A234" t="s">
        <v>508</v>
      </c>
      <c r="B234" t="s">
        <v>17</v>
      </c>
      <c r="C234" t="s">
        <v>27</v>
      </c>
      <c r="D234" t="s">
        <v>53</v>
      </c>
      <c r="E234" s="3">
        <v>2.1</v>
      </c>
      <c r="F234" s="3">
        <v>0</v>
      </c>
      <c r="G234" s="3">
        <v>54.448198964029451</v>
      </c>
      <c r="H234" s="3">
        <v>54.448198964029451</v>
      </c>
      <c r="I234" s="3">
        <f>Arcs_Data_Table[[#This Row],[2025 Capacity (bcma)]]</f>
        <v>54.448198964029451</v>
      </c>
      <c r="J234" s="3">
        <f>Arcs_Data_Table[[#This Row],[2025 Capacity (bcma)]]</f>
        <v>54.448198964029451</v>
      </c>
      <c r="K234" s="3">
        <f>Arcs_Data_Table[[#This Row],[2025 Capacity (bcma)]]</f>
        <v>54.448198964029451</v>
      </c>
      <c r="L234" s="3">
        <f>Arcs_Data_Table[[#This Row],[2025 Capacity (bcma)]]</f>
        <v>54.448198964029451</v>
      </c>
      <c r="M234" s="3">
        <f>Arcs_Data_Table[[#This Row],[2025 Capacity (bcma)]]</f>
        <v>54.448198964029451</v>
      </c>
      <c r="N234" s="3">
        <f>Arcs_Data_Table[[#This Row],[2025 Capacity (bcma)]]</f>
        <v>54.448198964029451</v>
      </c>
      <c r="O234" s="3">
        <f>Arcs_Data_Table[[#This Row],[2025 Capacity (bcma)]]</f>
        <v>54.448198964029451</v>
      </c>
      <c r="P234" s="3">
        <v>0.5</v>
      </c>
      <c r="Q234" s="3">
        <v>1</v>
      </c>
      <c r="R234" s="3">
        <v>100</v>
      </c>
      <c r="S234" s="3">
        <v>100</v>
      </c>
      <c r="T234" s="3">
        <v>100</v>
      </c>
    </row>
    <row r="235" spans="1:20" x14ac:dyDescent="0.2">
      <c r="A235" t="s">
        <v>509</v>
      </c>
      <c r="B235" t="s">
        <v>17</v>
      </c>
      <c r="C235" t="s">
        <v>28</v>
      </c>
      <c r="D235" t="s">
        <v>53</v>
      </c>
      <c r="E235" s="3">
        <v>2.1</v>
      </c>
      <c r="F235" s="3">
        <v>0</v>
      </c>
      <c r="G235" s="3">
        <v>18.934908979138566</v>
      </c>
      <c r="H235" s="3">
        <v>18.934908979138566</v>
      </c>
      <c r="I235" s="3">
        <f>Arcs_Data_Table[[#This Row],[2025 Capacity (bcma)]]</f>
        <v>18.934908979138566</v>
      </c>
      <c r="J235" s="3">
        <f>Arcs_Data_Table[[#This Row],[2025 Capacity (bcma)]]</f>
        <v>18.934908979138566</v>
      </c>
      <c r="K235" s="3">
        <f>Arcs_Data_Table[[#This Row],[2025 Capacity (bcma)]]</f>
        <v>18.934908979138566</v>
      </c>
      <c r="L235" s="3">
        <f>Arcs_Data_Table[[#This Row],[2025 Capacity (bcma)]]</f>
        <v>18.934908979138566</v>
      </c>
      <c r="M235" s="3">
        <f>Arcs_Data_Table[[#This Row],[2025 Capacity (bcma)]]</f>
        <v>18.934908979138566</v>
      </c>
      <c r="N235" s="3">
        <f>Arcs_Data_Table[[#This Row],[2025 Capacity (bcma)]]</f>
        <v>18.934908979138566</v>
      </c>
      <c r="O235" s="3">
        <f>Arcs_Data_Table[[#This Row],[2025 Capacity (bcma)]]</f>
        <v>18.934908979138566</v>
      </c>
      <c r="P235" s="3">
        <v>0.5</v>
      </c>
      <c r="Q235" s="3">
        <v>1</v>
      </c>
      <c r="R235" s="3">
        <v>100</v>
      </c>
      <c r="S235" s="3">
        <v>100</v>
      </c>
      <c r="T235" s="3">
        <v>100</v>
      </c>
    </row>
    <row r="236" spans="1:20" x14ac:dyDescent="0.2">
      <c r="A236" t="s">
        <v>510</v>
      </c>
      <c r="B236" t="s">
        <v>17</v>
      </c>
      <c r="C236" t="s">
        <v>18</v>
      </c>
      <c r="D236" t="s">
        <v>53</v>
      </c>
      <c r="E236" s="3">
        <v>2.5</v>
      </c>
      <c r="F236" s="3">
        <v>0</v>
      </c>
      <c r="G236" s="3">
        <v>66.513949999999994</v>
      </c>
      <c r="H236" s="3">
        <v>66.513949999999994</v>
      </c>
      <c r="I236" s="3">
        <f>Arcs_Data_Table[[#This Row],[2025 Capacity (bcma)]]</f>
        <v>66.513949999999994</v>
      </c>
      <c r="J236" s="3">
        <f>Arcs_Data_Table[[#This Row],[2025 Capacity (bcma)]]</f>
        <v>66.513949999999994</v>
      </c>
      <c r="K236" s="3">
        <f>Arcs_Data_Table[[#This Row],[2025 Capacity (bcma)]]</f>
        <v>66.513949999999994</v>
      </c>
      <c r="L236" s="3">
        <f>Arcs_Data_Table[[#This Row],[2025 Capacity (bcma)]]</f>
        <v>66.513949999999994</v>
      </c>
      <c r="M236" s="3">
        <f>Arcs_Data_Table[[#This Row],[2025 Capacity (bcma)]]</f>
        <v>66.513949999999994</v>
      </c>
      <c r="N236" s="3">
        <f>Arcs_Data_Table[[#This Row],[2025 Capacity (bcma)]]</f>
        <v>66.513949999999994</v>
      </c>
      <c r="O236" s="3">
        <f>Arcs_Data_Table[[#This Row],[2025 Capacity (bcma)]]</f>
        <v>66.513949999999994</v>
      </c>
      <c r="P236" s="3">
        <v>0.5</v>
      </c>
      <c r="Q236" s="3">
        <v>1</v>
      </c>
      <c r="R236" s="3">
        <v>100</v>
      </c>
      <c r="S236" s="3">
        <v>100</v>
      </c>
      <c r="T236" s="3">
        <v>100</v>
      </c>
    </row>
    <row r="237" spans="1:20" x14ac:dyDescent="0.2">
      <c r="A237" t="s">
        <v>511</v>
      </c>
      <c r="B237" t="s">
        <v>72</v>
      </c>
      <c r="C237" t="s">
        <v>28</v>
      </c>
      <c r="D237" t="s">
        <v>53</v>
      </c>
      <c r="E237" s="3">
        <v>2.75</v>
      </c>
      <c r="F237" s="3">
        <v>0</v>
      </c>
      <c r="G237" s="3">
        <v>6.3460884897331207</v>
      </c>
      <c r="H237" s="3">
        <v>6.3460884897331207</v>
      </c>
      <c r="I237" s="3">
        <f>Arcs_Data_Table[[#This Row],[2025 Capacity (bcma)]]</f>
        <v>6.3460884897331207</v>
      </c>
      <c r="J237" s="3">
        <f>Arcs_Data_Table[[#This Row],[2025 Capacity (bcma)]]</f>
        <v>6.3460884897331207</v>
      </c>
      <c r="K237" s="3">
        <f>Arcs_Data_Table[[#This Row],[2025 Capacity (bcma)]]</f>
        <v>6.3460884897331207</v>
      </c>
      <c r="L237" s="3">
        <f>Arcs_Data_Table[[#This Row],[2025 Capacity (bcma)]]</f>
        <v>6.3460884897331207</v>
      </c>
      <c r="M237" s="3">
        <f>Arcs_Data_Table[[#This Row],[2025 Capacity (bcma)]]</f>
        <v>6.3460884897331207</v>
      </c>
      <c r="N237" s="3">
        <f>Arcs_Data_Table[[#This Row],[2025 Capacity (bcma)]]</f>
        <v>6.3460884897331207</v>
      </c>
      <c r="O237" s="3">
        <f>Arcs_Data_Table[[#This Row],[2025 Capacity (bcma)]]</f>
        <v>6.3460884897331207</v>
      </c>
      <c r="P237" s="3">
        <v>1</v>
      </c>
      <c r="Q237" s="3">
        <v>1</v>
      </c>
      <c r="R237" s="3">
        <v>100</v>
      </c>
      <c r="S237" s="3">
        <v>100</v>
      </c>
      <c r="T237" s="3">
        <v>100</v>
      </c>
    </row>
    <row r="238" spans="1:20" x14ac:dyDescent="0.2">
      <c r="A238" t="s">
        <v>512</v>
      </c>
      <c r="B238" t="s">
        <v>72</v>
      </c>
      <c r="C238" t="s">
        <v>9</v>
      </c>
      <c r="D238" t="s">
        <v>53</v>
      </c>
      <c r="E238" s="3">
        <v>1.1499999999999999</v>
      </c>
      <c r="F238" s="3">
        <v>0</v>
      </c>
      <c r="G238" s="3">
        <v>9.5604753306240013</v>
      </c>
      <c r="H238" s="3">
        <v>9.5604753306240013</v>
      </c>
      <c r="I238" s="3">
        <f>Arcs_Data_Table[[#This Row],[2025 Capacity (bcma)]]</f>
        <v>9.5604753306240013</v>
      </c>
      <c r="J238" s="3">
        <f>Arcs_Data_Table[[#This Row],[2025 Capacity (bcma)]]</f>
        <v>9.5604753306240013</v>
      </c>
      <c r="K238" s="3">
        <f>Arcs_Data_Table[[#This Row],[2025 Capacity (bcma)]]</f>
        <v>9.5604753306240013</v>
      </c>
      <c r="L238" s="3">
        <f>Arcs_Data_Table[[#This Row],[2025 Capacity (bcma)]]</f>
        <v>9.5604753306240013</v>
      </c>
      <c r="M238" s="3">
        <f>Arcs_Data_Table[[#This Row],[2025 Capacity (bcma)]]</f>
        <v>9.5604753306240013</v>
      </c>
      <c r="N238" s="3">
        <f>Arcs_Data_Table[[#This Row],[2025 Capacity (bcma)]]</f>
        <v>9.5604753306240013</v>
      </c>
      <c r="O238" s="3">
        <f>Arcs_Data_Table[[#This Row],[2025 Capacity (bcma)]]</f>
        <v>9.5604753306240013</v>
      </c>
      <c r="P238" s="3">
        <v>1</v>
      </c>
      <c r="Q238" s="3">
        <v>1</v>
      </c>
      <c r="R238" s="3">
        <v>100</v>
      </c>
      <c r="S238" s="3">
        <v>100</v>
      </c>
      <c r="T238" s="3">
        <v>100</v>
      </c>
    </row>
    <row r="239" spans="1:20" x14ac:dyDescent="0.2">
      <c r="A239" t="s">
        <v>513</v>
      </c>
      <c r="B239" t="s">
        <v>71</v>
      </c>
      <c r="C239" t="s">
        <v>26</v>
      </c>
      <c r="D239" t="s">
        <v>53</v>
      </c>
      <c r="E239" s="3">
        <v>0.65</v>
      </c>
      <c r="F239" s="3">
        <v>0</v>
      </c>
      <c r="G239" s="3">
        <v>9.2504058604416013</v>
      </c>
      <c r="H239" s="3">
        <v>9.2504058604416013</v>
      </c>
      <c r="I239" s="3">
        <f>Arcs_Data_Table[[#This Row],[2025 Capacity (bcma)]]</f>
        <v>9.2504058604416013</v>
      </c>
      <c r="J239" s="3">
        <f>Arcs_Data_Table[[#This Row],[2025 Capacity (bcma)]]</f>
        <v>9.2504058604416013</v>
      </c>
      <c r="K239" s="3">
        <f>Arcs_Data_Table[[#This Row],[2025 Capacity (bcma)]]</f>
        <v>9.2504058604416013</v>
      </c>
      <c r="L239" s="3">
        <f>Arcs_Data_Table[[#This Row],[2025 Capacity (bcma)]]</f>
        <v>9.2504058604416013</v>
      </c>
      <c r="M239" s="3">
        <f>Arcs_Data_Table[[#This Row],[2025 Capacity (bcma)]]</f>
        <v>9.2504058604416013</v>
      </c>
      <c r="N239" s="3">
        <f>Arcs_Data_Table[[#This Row],[2025 Capacity (bcma)]]</f>
        <v>9.2504058604416013</v>
      </c>
      <c r="O239" s="3">
        <f>Arcs_Data_Table[[#This Row],[2025 Capacity (bcma)]]</f>
        <v>9.2504058604416013</v>
      </c>
      <c r="P239" s="3">
        <v>1</v>
      </c>
      <c r="Q239" s="3">
        <v>1</v>
      </c>
      <c r="R239" s="3">
        <v>100</v>
      </c>
      <c r="S239" s="3">
        <v>100</v>
      </c>
      <c r="T239" s="3">
        <v>100</v>
      </c>
    </row>
    <row r="240" spans="1:20" x14ac:dyDescent="0.2">
      <c r="A240" t="s">
        <v>514</v>
      </c>
      <c r="B240" t="s">
        <v>71</v>
      </c>
      <c r="C240" t="s">
        <v>18</v>
      </c>
      <c r="D240" t="s">
        <v>53</v>
      </c>
      <c r="E240" s="3">
        <v>0.9</v>
      </c>
      <c r="F240" s="3">
        <v>0</v>
      </c>
      <c r="G240" s="3">
        <v>10.842095807377923</v>
      </c>
      <c r="H240" s="3">
        <v>10.842095807377923</v>
      </c>
      <c r="I240" s="3">
        <f>Arcs_Data_Table[[#This Row],[2025 Capacity (bcma)]]</f>
        <v>10.842095807377923</v>
      </c>
      <c r="J240" s="3">
        <f>Arcs_Data_Table[[#This Row],[2025 Capacity (bcma)]]</f>
        <v>10.842095807377923</v>
      </c>
      <c r="K240" s="3">
        <f>Arcs_Data_Table[[#This Row],[2025 Capacity (bcma)]]</f>
        <v>10.842095807377923</v>
      </c>
      <c r="L240" s="3">
        <f>Arcs_Data_Table[[#This Row],[2025 Capacity (bcma)]]</f>
        <v>10.842095807377923</v>
      </c>
      <c r="M240" s="3">
        <f>Arcs_Data_Table[[#This Row],[2025 Capacity (bcma)]]</f>
        <v>10.842095807377923</v>
      </c>
      <c r="N240" s="3">
        <f>Arcs_Data_Table[[#This Row],[2025 Capacity (bcma)]]</f>
        <v>10.842095807377923</v>
      </c>
      <c r="O240" s="3">
        <f>Arcs_Data_Table[[#This Row],[2025 Capacity (bcma)]]</f>
        <v>10.842095807377923</v>
      </c>
      <c r="P240" s="3">
        <v>1</v>
      </c>
      <c r="Q240" s="3">
        <v>1</v>
      </c>
      <c r="R240" s="3">
        <v>100</v>
      </c>
      <c r="S240" s="3">
        <v>100</v>
      </c>
      <c r="T240" s="3">
        <v>100</v>
      </c>
    </row>
    <row r="241" spans="1:20" x14ac:dyDescent="0.2">
      <c r="A241" t="s">
        <v>515</v>
      </c>
      <c r="B241" t="s">
        <v>26</v>
      </c>
      <c r="C241" t="s">
        <v>71</v>
      </c>
      <c r="D241" t="s">
        <v>53</v>
      </c>
      <c r="E241" s="3">
        <v>0.65</v>
      </c>
      <c r="F241" s="3">
        <v>0</v>
      </c>
      <c r="G241" s="3">
        <v>40.867156170040325</v>
      </c>
      <c r="H241" s="3">
        <v>40.867156170040325</v>
      </c>
      <c r="I241" s="3">
        <f>Arcs_Data_Table[[#This Row],[2025 Capacity (bcma)]]</f>
        <v>40.867156170040325</v>
      </c>
      <c r="J241" s="3">
        <f>Arcs_Data_Table[[#This Row],[2025 Capacity (bcma)]]</f>
        <v>40.867156170040325</v>
      </c>
      <c r="K241" s="3">
        <f>Arcs_Data_Table[[#This Row],[2025 Capacity (bcma)]]</f>
        <v>40.867156170040325</v>
      </c>
      <c r="L241" s="3">
        <f>Arcs_Data_Table[[#This Row],[2025 Capacity (bcma)]]</f>
        <v>40.867156170040325</v>
      </c>
      <c r="M241" s="3">
        <f>Arcs_Data_Table[[#This Row],[2025 Capacity (bcma)]]</f>
        <v>40.867156170040325</v>
      </c>
      <c r="N241" s="3">
        <f>Arcs_Data_Table[[#This Row],[2025 Capacity (bcma)]]</f>
        <v>40.867156170040325</v>
      </c>
      <c r="O241" s="3">
        <f>Arcs_Data_Table[[#This Row],[2025 Capacity (bcma)]]</f>
        <v>40.867156170040325</v>
      </c>
      <c r="P241" s="3">
        <v>1</v>
      </c>
      <c r="Q241" s="3">
        <v>1</v>
      </c>
      <c r="R241" s="3">
        <v>100</v>
      </c>
      <c r="S241" s="3">
        <v>100</v>
      </c>
      <c r="T241" s="3">
        <v>100</v>
      </c>
    </row>
    <row r="242" spans="1:20" x14ac:dyDescent="0.2">
      <c r="A242" t="s">
        <v>516</v>
      </c>
      <c r="B242" t="s">
        <v>26</v>
      </c>
      <c r="C242" t="s">
        <v>22</v>
      </c>
      <c r="D242" t="s">
        <v>53</v>
      </c>
      <c r="E242" s="3">
        <v>0.95</v>
      </c>
      <c r="F242" s="3">
        <v>0</v>
      </c>
      <c r="G242" s="3">
        <v>22.428358343193601</v>
      </c>
      <c r="H242" s="3">
        <v>22.428358343193601</v>
      </c>
      <c r="I242" s="3">
        <f>Arcs_Data_Table[[#This Row],[2025 Capacity (bcma)]]</f>
        <v>22.428358343193601</v>
      </c>
      <c r="J242" s="3">
        <f>Arcs_Data_Table[[#This Row],[2025 Capacity (bcma)]]</f>
        <v>22.428358343193601</v>
      </c>
      <c r="K242" s="3">
        <f>Arcs_Data_Table[[#This Row],[2025 Capacity (bcma)]]</f>
        <v>22.428358343193601</v>
      </c>
      <c r="L242" s="3">
        <f>Arcs_Data_Table[[#This Row],[2025 Capacity (bcma)]]</f>
        <v>22.428358343193601</v>
      </c>
      <c r="M242" s="3">
        <f>Arcs_Data_Table[[#This Row],[2025 Capacity (bcma)]]</f>
        <v>22.428358343193601</v>
      </c>
      <c r="N242" s="3">
        <f>Arcs_Data_Table[[#This Row],[2025 Capacity (bcma)]]</f>
        <v>22.428358343193601</v>
      </c>
      <c r="O242" s="3">
        <f>Arcs_Data_Table[[#This Row],[2025 Capacity (bcma)]]</f>
        <v>22.428358343193601</v>
      </c>
      <c r="P242" s="3">
        <v>1</v>
      </c>
      <c r="Q242" s="3">
        <v>1</v>
      </c>
      <c r="R242" s="3">
        <v>100</v>
      </c>
      <c r="S242" s="3">
        <v>100</v>
      </c>
      <c r="T242" s="3">
        <v>100</v>
      </c>
    </row>
    <row r="243" spans="1:20" x14ac:dyDescent="0.2">
      <c r="A243" t="s">
        <v>517</v>
      </c>
      <c r="B243" t="s">
        <v>26</v>
      </c>
      <c r="C243" t="s">
        <v>18</v>
      </c>
      <c r="D243" t="s">
        <v>53</v>
      </c>
      <c r="E243" s="3">
        <v>0.95</v>
      </c>
      <c r="F243" s="3">
        <v>0</v>
      </c>
      <c r="G243" s="3">
        <v>10.852431456384002</v>
      </c>
      <c r="H243" s="3">
        <v>10.852431456384002</v>
      </c>
      <c r="I243" s="3">
        <f>Arcs_Data_Table[[#This Row],[2025 Capacity (bcma)]]</f>
        <v>10.852431456384002</v>
      </c>
      <c r="J243" s="3">
        <f>Arcs_Data_Table[[#This Row],[2025 Capacity (bcma)]]</f>
        <v>10.852431456384002</v>
      </c>
      <c r="K243" s="3">
        <f>Arcs_Data_Table[[#This Row],[2025 Capacity (bcma)]]</f>
        <v>10.852431456384002</v>
      </c>
      <c r="L243" s="3">
        <f>Arcs_Data_Table[[#This Row],[2025 Capacity (bcma)]]</f>
        <v>10.852431456384002</v>
      </c>
      <c r="M243" s="3">
        <f>Arcs_Data_Table[[#This Row],[2025 Capacity (bcma)]]</f>
        <v>10.852431456384002</v>
      </c>
      <c r="N243" s="3">
        <f>Arcs_Data_Table[[#This Row],[2025 Capacity (bcma)]]</f>
        <v>10.852431456384002</v>
      </c>
      <c r="O243" s="3">
        <f>Arcs_Data_Table[[#This Row],[2025 Capacity (bcma)]]</f>
        <v>10.852431456384002</v>
      </c>
      <c r="P243" s="3">
        <v>1</v>
      </c>
      <c r="Q243" s="3">
        <v>1</v>
      </c>
      <c r="R243" s="3">
        <v>100</v>
      </c>
      <c r="S243" s="3">
        <v>100</v>
      </c>
      <c r="T243" s="3">
        <v>100</v>
      </c>
    </row>
    <row r="244" spans="1:20" x14ac:dyDescent="0.2">
      <c r="A244" t="s">
        <v>518</v>
      </c>
      <c r="B244" t="s">
        <v>26</v>
      </c>
      <c r="C244" t="s">
        <v>30</v>
      </c>
      <c r="D244" t="s">
        <v>53</v>
      </c>
      <c r="E244" s="3">
        <v>0.85</v>
      </c>
      <c r="F244" s="3">
        <v>0</v>
      </c>
      <c r="G244" s="3">
        <v>95.232669942021147</v>
      </c>
      <c r="H244" s="3">
        <v>95.232669942021147</v>
      </c>
      <c r="I244" s="3">
        <f>Arcs_Data_Table[[#This Row],[2025 Capacity (bcma)]]</f>
        <v>95.232669942021147</v>
      </c>
      <c r="J244" s="3">
        <f>Arcs_Data_Table[[#This Row],[2025 Capacity (bcma)]]</f>
        <v>95.232669942021147</v>
      </c>
      <c r="K244" s="3">
        <f>Arcs_Data_Table[[#This Row],[2025 Capacity (bcma)]]</f>
        <v>95.232669942021147</v>
      </c>
      <c r="L244" s="3">
        <f>Arcs_Data_Table[[#This Row],[2025 Capacity (bcma)]]</f>
        <v>95.232669942021147</v>
      </c>
      <c r="M244" s="3">
        <f>Arcs_Data_Table[[#This Row],[2025 Capacity (bcma)]]</f>
        <v>95.232669942021147</v>
      </c>
      <c r="N244" s="3">
        <f>Arcs_Data_Table[[#This Row],[2025 Capacity (bcma)]]</f>
        <v>95.232669942021147</v>
      </c>
      <c r="O244" s="3">
        <f>Arcs_Data_Table[[#This Row],[2025 Capacity (bcma)]]</f>
        <v>95.232669942021147</v>
      </c>
      <c r="P244" s="3">
        <v>1</v>
      </c>
      <c r="Q244" s="3">
        <v>1</v>
      </c>
      <c r="R244" s="3">
        <v>100</v>
      </c>
      <c r="S244" s="3">
        <v>100</v>
      </c>
      <c r="T244" s="3">
        <v>100</v>
      </c>
    </row>
    <row r="245" spans="1:20" x14ac:dyDescent="0.2">
      <c r="A245" t="s">
        <v>519</v>
      </c>
      <c r="B245" t="s">
        <v>22</v>
      </c>
      <c r="C245" t="s">
        <v>26</v>
      </c>
      <c r="D245" t="s">
        <v>53</v>
      </c>
      <c r="E245" s="3">
        <v>0.95</v>
      </c>
      <c r="F245" s="3">
        <v>0</v>
      </c>
      <c r="G245" s="3">
        <v>22.138960171023363</v>
      </c>
      <c r="H245" s="3">
        <v>22.138960171023363</v>
      </c>
      <c r="I245" s="3">
        <f>Arcs_Data_Table[[#This Row],[2025 Capacity (bcma)]]</f>
        <v>22.138960171023363</v>
      </c>
      <c r="J245" s="3">
        <f>Arcs_Data_Table[[#This Row],[2025 Capacity (bcma)]]</f>
        <v>22.138960171023363</v>
      </c>
      <c r="K245" s="3">
        <f>Arcs_Data_Table[[#This Row],[2025 Capacity (bcma)]]</f>
        <v>22.138960171023363</v>
      </c>
      <c r="L245" s="3">
        <f>Arcs_Data_Table[[#This Row],[2025 Capacity (bcma)]]</f>
        <v>22.138960171023363</v>
      </c>
      <c r="M245" s="3">
        <f>Arcs_Data_Table[[#This Row],[2025 Capacity (bcma)]]</f>
        <v>22.138960171023363</v>
      </c>
      <c r="N245" s="3">
        <f>Arcs_Data_Table[[#This Row],[2025 Capacity (bcma)]]</f>
        <v>22.138960171023363</v>
      </c>
      <c r="O245" s="3">
        <f>Arcs_Data_Table[[#This Row],[2025 Capacity (bcma)]]</f>
        <v>22.138960171023363</v>
      </c>
      <c r="P245" s="3">
        <v>1</v>
      </c>
      <c r="Q245" s="3">
        <v>1</v>
      </c>
      <c r="R245" s="3">
        <v>100</v>
      </c>
      <c r="S245" s="3">
        <v>100</v>
      </c>
      <c r="T245" s="3">
        <v>100</v>
      </c>
    </row>
    <row r="246" spans="1:20" x14ac:dyDescent="0.2">
      <c r="A246" t="s">
        <v>520</v>
      </c>
      <c r="B246" t="s">
        <v>22</v>
      </c>
      <c r="C246" t="s">
        <v>32</v>
      </c>
      <c r="D246" t="s">
        <v>53</v>
      </c>
      <c r="E246" s="3">
        <v>0.8</v>
      </c>
      <c r="F246" s="3">
        <v>0</v>
      </c>
      <c r="G246" s="3">
        <v>53.652353990561288</v>
      </c>
      <c r="H246" s="3">
        <v>53.652353990561288</v>
      </c>
      <c r="I246" s="3">
        <f>Arcs_Data_Table[[#This Row],[2025 Capacity (bcma)]]</f>
        <v>53.652353990561288</v>
      </c>
      <c r="J246" s="3">
        <f>Arcs_Data_Table[[#This Row],[2025 Capacity (bcma)]]</f>
        <v>53.652353990561288</v>
      </c>
      <c r="K246" s="3">
        <f>Arcs_Data_Table[[#This Row],[2025 Capacity (bcma)]]</f>
        <v>53.652353990561288</v>
      </c>
      <c r="L246" s="3">
        <f>Arcs_Data_Table[[#This Row],[2025 Capacity (bcma)]]</f>
        <v>53.652353990561288</v>
      </c>
      <c r="M246" s="3">
        <f>Arcs_Data_Table[[#This Row],[2025 Capacity (bcma)]]</f>
        <v>53.652353990561288</v>
      </c>
      <c r="N246" s="3">
        <f>Arcs_Data_Table[[#This Row],[2025 Capacity (bcma)]]</f>
        <v>53.652353990561288</v>
      </c>
      <c r="O246" s="3">
        <f>Arcs_Data_Table[[#This Row],[2025 Capacity (bcma)]]</f>
        <v>53.652353990561288</v>
      </c>
      <c r="P246" s="3">
        <v>1</v>
      </c>
      <c r="Q246" s="3">
        <v>1</v>
      </c>
      <c r="R246" s="3">
        <v>100</v>
      </c>
      <c r="S246" s="3">
        <v>100</v>
      </c>
      <c r="T246" s="3">
        <v>100</v>
      </c>
    </row>
    <row r="247" spans="1:20" x14ac:dyDescent="0.2">
      <c r="A247" t="s">
        <v>521</v>
      </c>
      <c r="B247" t="s">
        <v>22</v>
      </c>
      <c r="C247" t="s">
        <v>18</v>
      </c>
      <c r="D247" t="s">
        <v>53</v>
      </c>
      <c r="E247" s="3">
        <v>1.1499999999999999</v>
      </c>
      <c r="F247" s="3">
        <v>0</v>
      </c>
      <c r="G247" s="3">
        <v>42.985964216286725</v>
      </c>
      <c r="H247" s="3">
        <v>42.985964216286725</v>
      </c>
      <c r="I247" s="3">
        <f>Arcs_Data_Table[[#This Row],[2025 Capacity (bcma)]]</f>
        <v>42.985964216286725</v>
      </c>
      <c r="J247" s="3">
        <f>Arcs_Data_Table[[#This Row],[2025 Capacity (bcma)]]</f>
        <v>42.985964216286725</v>
      </c>
      <c r="K247" s="3">
        <f>Arcs_Data_Table[[#This Row],[2025 Capacity (bcma)]]</f>
        <v>42.985964216286725</v>
      </c>
      <c r="L247" s="3">
        <f>Arcs_Data_Table[[#This Row],[2025 Capacity (bcma)]]</f>
        <v>42.985964216286725</v>
      </c>
      <c r="M247" s="3">
        <f>Arcs_Data_Table[[#This Row],[2025 Capacity (bcma)]]</f>
        <v>42.985964216286725</v>
      </c>
      <c r="N247" s="3">
        <f>Arcs_Data_Table[[#This Row],[2025 Capacity (bcma)]]</f>
        <v>42.985964216286725</v>
      </c>
      <c r="O247" s="3">
        <f>Arcs_Data_Table[[#This Row],[2025 Capacity (bcma)]]</f>
        <v>42.985964216286725</v>
      </c>
      <c r="P247" s="3">
        <v>1</v>
      </c>
      <c r="Q247" s="3">
        <v>1</v>
      </c>
      <c r="R247" s="3">
        <v>100</v>
      </c>
      <c r="S247" s="3">
        <v>100</v>
      </c>
      <c r="T247" s="3">
        <v>100</v>
      </c>
    </row>
    <row r="248" spans="1:20" x14ac:dyDescent="0.2">
      <c r="A248" t="s">
        <v>522</v>
      </c>
      <c r="B248" t="s">
        <v>22</v>
      </c>
      <c r="C248" t="s">
        <v>30</v>
      </c>
      <c r="D248" t="s">
        <v>53</v>
      </c>
      <c r="E248" s="3">
        <v>1</v>
      </c>
      <c r="F248" s="3">
        <v>0</v>
      </c>
      <c r="G248" s="3">
        <v>34.676102415398404</v>
      </c>
      <c r="H248" s="3">
        <v>34.676102415398404</v>
      </c>
      <c r="I248" s="3">
        <f>Arcs_Data_Table[[#This Row],[2025 Capacity (bcma)]]</f>
        <v>34.676102415398404</v>
      </c>
      <c r="J248" s="3">
        <f>Arcs_Data_Table[[#This Row],[2025 Capacity (bcma)]]</f>
        <v>34.676102415398404</v>
      </c>
      <c r="K248" s="3">
        <f>Arcs_Data_Table[[#This Row],[2025 Capacity (bcma)]]</f>
        <v>34.676102415398404</v>
      </c>
      <c r="L248" s="3">
        <f>Arcs_Data_Table[[#This Row],[2025 Capacity (bcma)]]</f>
        <v>34.676102415398404</v>
      </c>
      <c r="M248" s="3">
        <f>Arcs_Data_Table[[#This Row],[2025 Capacity (bcma)]]</f>
        <v>34.676102415398404</v>
      </c>
      <c r="N248" s="3">
        <f>Arcs_Data_Table[[#This Row],[2025 Capacity (bcma)]]</f>
        <v>34.676102415398404</v>
      </c>
      <c r="O248" s="3">
        <f>Arcs_Data_Table[[#This Row],[2025 Capacity (bcma)]]</f>
        <v>34.676102415398404</v>
      </c>
      <c r="P248" s="3">
        <v>1</v>
      </c>
      <c r="Q248" s="3">
        <v>1</v>
      </c>
      <c r="R248" s="3">
        <v>100</v>
      </c>
      <c r="S248" s="3">
        <v>100</v>
      </c>
      <c r="T248" s="3">
        <v>100</v>
      </c>
    </row>
    <row r="249" spans="1:20" x14ac:dyDescent="0.2">
      <c r="A249" t="s">
        <v>523</v>
      </c>
      <c r="B249" t="s">
        <v>22</v>
      </c>
      <c r="C249" t="s">
        <v>10</v>
      </c>
      <c r="D249" t="s">
        <v>53</v>
      </c>
      <c r="E249" s="3">
        <v>0.7</v>
      </c>
      <c r="F249" s="3">
        <v>0</v>
      </c>
      <c r="G249" s="3">
        <v>73.744855658380814</v>
      </c>
      <c r="H249" s="3">
        <v>73.744855658380814</v>
      </c>
      <c r="I249" s="3">
        <f>Arcs_Data_Table[[#This Row],[2025 Capacity (bcma)]]</f>
        <v>73.744855658380814</v>
      </c>
      <c r="J249" s="3">
        <f>Arcs_Data_Table[[#This Row],[2025 Capacity (bcma)]]</f>
        <v>73.744855658380814</v>
      </c>
      <c r="K249" s="3">
        <f>Arcs_Data_Table[[#This Row],[2025 Capacity (bcma)]]</f>
        <v>73.744855658380814</v>
      </c>
      <c r="L249" s="3">
        <f>Arcs_Data_Table[[#This Row],[2025 Capacity (bcma)]]</f>
        <v>73.744855658380814</v>
      </c>
      <c r="M249" s="3">
        <f>Arcs_Data_Table[[#This Row],[2025 Capacity (bcma)]]</f>
        <v>73.744855658380814</v>
      </c>
      <c r="N249" s="3">
        <f>Arcs_Data_Table[[#This Row],[2025 Capacity (bcma)]]</f>
        <v>73.744855658380814</v>
      </c>
      <c r="O249" s="3">
        <f>Arcs_Data_Table[[#This Row],[2025 Capacity (bcma)]]</f>
        <v>73.744855658380814</v>
      </c>
      <c r="P249" s="3">
        <v>1</v>
      </c>
      <c r="Q249" s="3">
        <v>1</v>
      </c>
      <c r="R249" s="3">
        <v>100</v>
      </c>
      <c r="S249" s="3">
        <v>100</v>
      </c>
      <c r="T249" s="3">
        <v>100</v>
      </c>
    </row>
    <row r="250" spans="1:20" x14ac:dyDescent="0.2">
      <c r="A250" t="s">
        <v>524</v>
      </c>
      <c r="B250" t="s">
        <v>32</v>
      </c>
      <c r="C250" t="s">
        <v>22</v>
      </c>
      <c r="D250" t="s">
        <v>53</v>
      </c>
      <c r="E250" s="3">
        <v>0.8</v>
      </c>
      <c r="F250" s="3">
        <v>0</v>
      </c>
      <c r="G250" s="3">
        <v>151.99605428341252</v>
      </c>
      <c r="H250" s="3">
        <v>151.99605428341252</v>
      </c>
      <c r="I250" s="3">
        <f>Arcs_Data_Table[[#This Row],[2025 Capacity (bcma)]]</f>
        <v>151.99605428341252</v>
      </c>
      <c r="J250" s="3">
        <f>Arcs_Data_Table[[#This Row],[2025 Capacity (bcma)]]</f>
        <v>151.99605428341252</v>
      </c>
      <c r="K250" s="3">
        <f>Arcs_Data_Table[[#This Row],[2025 Capacity (bcma)]]</f>
        <v>151.99605428341252</v>
      </c>
      <c r="L250" s="3">
        <f>Arcs_Data_Table[[#This Row],[2025 Capacity (bcma)]]</f>
        <v>151.99605428341252</v>
      </c>
      <c r="M250" s="3">
        <f>Arcs_Data_Table[[#This Row],[2025 Capacity (bcma)]]</f>
        <v>151.99605428341252</v>
      </c>
      <c r="N250" s="3">
        <f>Arcs_Data_Table[[#This Row],[2025 Capacity (bcma)]]</f>
        <v>151.99605428341252</v>
      </c>
      <c r="O250" s="3">
        <f>Arcs_Data_Table[[#This Row],[2025 Capacity (bcma)]]</f>
        <v>151.99605428341252</v>
      </c>
      <c r="P250" s="3">
        <v>1</v>
      </c>
      <c r="Q250" s="3">
        <v>1</v>
      </c>
      <c r="R250" s="3">
        <v>100</v>
      </c>
      <c r="S250" s="3">
        <v>100</v>
      </c>
      <c r="T250" s="3">
        <v>100</v>
      </c>
    </row>
    <row r="251" spans="1:20" x14ac:dyDescent="0.2">
      <c r="A251" t="s">
        <v>525</v>
      </c>
      <c r="B251" t="s">
        <v>32</v>
      </c>
      <c r="C251" t="s">
        <v>27</v>
      </c>
      <c r="D251" t="s">
        <v>53</v>
      </c>
      <c r="E251" s="3">
        <v>1.3</v>
      </c>
      <c r="F251" s="3">
        <v>0</v>
      </c>
      <c r="G251" s="3">
        <v>35.668324719982088</v>
      </c>
      <c r="H251" s="3">
        <v>35.668324719982088</v>
      </c>
      <c r="I251" s="3">
        <f>Arcs_Data_Table[[#This Row],[2025 Capacity (bcma)]]</f>
        <v>35.668324719982088</v>
      </c>
      <c r="J251" s="3">
        <f>Arcs_Data_Table[[#This Row],[2025 Capacity (bcma)]]</f>
        <v>35.668324719982088</v>
      </c>
      <c r="K251" s="3">
        <f>Arcs_Data_Table[[#This Row],[2025 Capacity (bcma)]]</f>
        <v>35.668324719982088</v>
      </c>
      <c r="L251" s="3">
        <f>Arcs_Data_Table[[#This Row],[2025 Capacity (bcma)]]</f>
        <v>35.668324719982088</v>
      </c>
      <c r="M251" s="3">
        <f>Arcs_Data_Table[[#This Row],[2025 Capacity (bcma)]]</f>
        <v>35.668324719982088</v>
      </c>
      <c r="N251" s="3">
        <f>Arcs_Data_Table[[#This Row],[2025 Capacity (bcma)]]</f>
        <v>35.668324719982088</v>
      </c>
      <c r="O251" s="3">
        <f>Arcs_Data_Table[[#This Row],[2025 Capacity (bcma)]]</f>
        <v>35.668324719982088</v>
      </c>
      <c r="P251" s="3">
        <v>1</v>
      </c>
      <c r="Q251" s="3">
        <v>1</v>
      </c>
      <c r="R251" s="3">
        <v>100</v>
      </c>
      <c r="S251" s="3">
        <v>100</v>
      </c>
      <c r="T251" s="3">
        <v>100</v>
      </c>
    </row>
    <row r="252" spans="1:20" x14ac:dyDescent="0.2">
      <c r="A252" t="s">
        <v>526</v>
      </c>
      <c r="B252" t="s">
        <v>32</v>
      </c>
      <c r="C252" t="s">
        <v>9</v>
      </c>
      <c r="D252" t="s">
        <v>53</v>
      </c>
      <c r="E252" s="3">
        <v>1.1000000000000001</v>
      </c>
      <c r="F252" s="3">
        <v>0</v>
      </c>
      <c r="G252" s="3">
        <v>9.4261118935449613</v>
      </c>
      <c r="H252" s="3">
        <v>9.4261118935449613</v>
      </c>
      <c r="I252" s="3">
        <f>Arcs_Data_Table[[#This Row],[2025 Capacity (bcma)]]</f>
        <v>9.4261118935449613</v>
      </c>
      <c r="J252" s="3">
        <f>Arcs_Data_Table[[#This Row],[2025 Capacity (bcma)]]</f>
        <v>9.4261118935449613</v>
      </c>
      <c r="K252" s="3">
        <f>Arcs_Data_Table[[#This Row],[2025 Capacity (bcma)]]</f>
        <v>9.4261118935449613</v>
      </c>
      <c r="L252" s="3">
        <f>Arcs_Data_Table[[#This Row],[2025 Capacity (bcma)]]</f>
        <v>9.4261118935449613</v>
      </c>
      <c r="M252" s="3">
        <f>Arcs_Data_Table[[#This Row],[2025 Capacity (bcma)]]</f>
        <v>9.4261118935449613</v>
      </c>
      <c r="N252" s="3">
        <f>Arcs_Data_Table[[#This Row],[2025 Capacity (bcma)]]</f>
        <v>9.4261118935449613</v>
      </c>
      <c r="O252" s="3">
        <f>Arcs_Data_Table[[#This Row],[2025 Capacity (bcma)]]</f>
        <v>9.4261118935449613</v>
      </c>
      <c r="P252" s="3">
        <v>1</v>
      </c>
      <c r="Q252" s="3">
        <v>1</v>
      </c>
      <c r="R252" s="3">
        <v>100</v>
      </c>
      <c r="S252" s="3">
        <v>100</v>
      </c>
      <c r="T252" s="3">
        <v>100</v>
      </c>
    </row>
    <row r="253" spans="1:20" x14ac:dyDescent="0.2">
      <c r="A253" t="s">
        <v>527</v>
      </c>
      <c r="B253" t="s">
        <v>32</v>
      </c>
      <c r="C253" t="s">
        <v>18</v>
      </c>
      <c r="D253" t="s">
        <v>53</v>
      </c>
      <c r="E253" s="3">
        <v>1.5</v>
      </c>
      <c r="F253" s="3">
        <v>0</v>
      </c>
      <c r="G253" s="3">
        <v>0.65114588738304002</v>
      </c>
      <c r="H253" s="3">
        <v>0.65114588738304002</v>
      </c>
      <c r="I253" s="3">
        <f>Arcs_Data_Table[[#This Row],[2025 Capacity (bcma)]]</f>
        <v>0.65114588738304002</v>
      </c>
      <c r="J253" s="3">
        <f>Arcs_Data_Table[[#This Row],[2025 Capacity (bcma)]]</f>
        <v>0.65114588738304002</v>
      </c>
      <c r="K253" s="3">
        <f>Arcs_Data_Table[[#This Row],[2025 Capacity (bcma)]]</f>
        <v>0.65114588738304002</v>
      </c>
      <c r="L253" s="3">
        <f>Arcs_Data_Table[[#This Row],[2025 Capacity (bcma)]]</f>
        <v>0.65114588738304002</v>
      </c>
      <c r="M253" s="3">
        <f>Arcs_Data_Table[[#This Row],[2025 Capacity (bcma)]]</f>
        <v>0.65114588738304002</v>
      </c>
      <c r="N253" s="3">
        <f>Arcs_Data_Table[[#This Row],[2025 Capacity (bcma)]]</f>
        <v>0.65114588738304002</v>
      </c>
      <c r="O253" s="3">
        <f>Arcs_Data_Table[[#This Row],[2025 Capacity (bcma)]]</f>
        <v>0.65114588738304002</v>
      </c>
      <c r="P253" s="3">
        <v>1</v>
      </c>
      <c r="Q253" s="3">
        <v>1</v>
      </c>
      <c r="R253" s="3">
        <v>100</v>
      </c>
      <c r="S253" s="3">
        <v>100</v>
      </c>
      <c r="T253" s="3">
        <v>100</v>
      </c>
    </row>
    <row r="254" spans="1:20" x14ac:dyDescent="0.2">
      <c r="A254" t="s">
        <v>528</v>
      </c>
      <c r="B254" t="s">
        <v>30</v>
      </c>
      <c r="C254" t="s">
        <v>26</v>
      </c>
      <c r="D254" t="s">
        <v>53</v>
      </c>
      <c r="E254" s="3">
        <v>0.85</v>
      </c>
      <c r="F254" s="3">
        <v>0</v>
      </c>
      <c r="G254" s="3">
        <v>106.97396721292803</v>
      </c>
      <c r="H254" s="3">
        <v>106.97396721292803</v>
      </c>
      <c r="I254" s="3">
        <f>Arcs_Data_Table[[#This Row],[2025 Capacity (bcma)]]</f>
        <v>106.97396721292803</v>
      </c>
      <c r="J254" s="3">
        <f>Arcs_Data_Table[[#This Row],[2025 Capacity (bcma)]]</f>
        <v>106.97396721292803</v>
      </c>
      <c r="K254" s="3">
        <f>Arcs_Data_Table[[#This Row],[2025 Capacity (bcma)]]</f>
        <v>106.97396721292803</v>
      </c>
      <c r="L254" s="3">
        <f>Arcs_Data_Table[[#This Row],[2025 Capacity (bcma)]]</f>
        <v>106.97396721292803</v>
      </c>
      <c r="M254" s="3">
        <f>Arcs_Data_Table[[#This Row],[2025 Capacity (bcma)]]</f>
        <v>106.97396721292803</v>
      </c>
      <c r="N254" s="3">
        <f>Arcs_Data_Table[[#This Row],[2025 Capacity (bcma)]]</f>
        <v>106.97396721292803</v>
      </c>
      <c r="O254" s="3">
        <f>Arcs_Data_Table[[#This Row],[2025 Capacity (bcma)]]</f>
        <v>106.97396721292803</v>
      </c>
      <c r="P254" s="3">
        <v>1</v>
      </c>
      <c r="Q254" s="3">
        <v>1</v>
      </c>
      <c r="R254" s="3">
        <v>100</v>
      </c>
      <c r="S254" s="3">
        <v>100</v>
      </c>
      <c r="T254" s="3">
        <v>100</v>
      </c>
    </row>
    <row r="255" spans="1:20" x14ac:dyDescent="0.2">
      <c r="A255" t="s">
        <v>529</v>
      </c>
      <c r="B255" t="s">
        <v>30</v>
      </c>
      <c r="C255" t="s">
        <v>22</v>
      </c>
      <c r="D255" t="s">
        <v>53</v>
      </c>
      <c r="E255" s="3">
        <v>1</v>
      </c>
      <c r="F255" s="3">
        <v>0</v>
      </c>
      <c r="G255" s="3">
        <v>58.448095129382409</v>
      </c>
      <c r="H255" s="3">
        <v>58.448095129382409</v>
      </c>
      <c r="I255" s="3">
        <f>Arcs_Data_Table[[#This Row],[2025 Capacity (bcma)]]</f>
        <v>58.448095129382409</v>
      </c>
      <c r="J255" s="3">
        <f>Arcs_Data_Table[[#This Row],[2025 Capacity (bcma)]]</f>
        <v>58.448095129382409</v>
      </c>
      <c r="K255" s="3">
        <f>Arcs_Data_Table[[#This Row],[2025 Capacity (bcma)]]</f>
        <v>58.448095129382409</v>
      </c>
      <c r="L255" s="3">
        <f>Arcs_Data_Table[[#This Row],[2025 Capacity (bcma)]]</f>
        <v>58.448095129382409</v>
      </c>
      <c r="M255" s="3">
        <f>Arcs_Data_Table[[#This Row],[2025 Capacity (bcma)]]</f>
        <v>58.448095129382409</v>
      </c>
      <c r="N255" s="3">
        <f>Arcs_Data_Table[[#This Row],[2025 Capacity (bcma)]]</f>
        <v>58.448095129382409</v>
      </c>
      <c r="O255" s="3">
        <f>Arcs_Data_Table[[#This Row],[2025 Capacity (bcma)]]</f>
        <v>58.448095129382409</v>
      </c>
      <c r="P255" s="3">
        <v>1</v>
      </c>
      <c r="Q255" s="3">
        <v>1</v>
      </c>
      <c r="R255" s="3">
        <v>100</v>
      </c>
      <c r="S255" s="3">
        <v>100</v>
      </c>
      <c r="T255" s="3">
        <v>100</v>
      </c>
    </row>
    <row r="256" spans="1:20" x14ac:dyDescent="0.2">
      <c r="A256" t="s">
        <v>530</v>
      </c>
      <c r="B256" t="s">
        <v>30</v>
      </c>
      <c r="C256" t="s">
        <v>10</v>
      </c>
      <c r="D256" t="s">
        <v>53</v>
      </c>
      <c r="E256" s="3">
        <v>0.75</v>
      </c>
      <c r="F256" s="3">
        <v>0</v>
      </c>
      <c r="G256" s="3">
        <v>38.603649037708806</v>
      </c>
      <c r="H256" s="3">
        <v>38.603649037708806</v>
      </c>
      <c r="I256" s="3">
        <f>Arcs_Data_Table[[#This Row],[2025 Capacity (bcma)]]</f>
        <v>38.603649037708806</v>
      </c>
      <c r="J256" s="3">
        <f>Arcs_Data_Table[[#This Row],[2025 Capacity (bcma)]]</f>
        <v>38.603649037708806</v>
      </c>
      <c r="K256" s="3">
        <f>Arcs_Data_Table[[#This Row],[2025 Capacity (bcma)]]</f>
        <v>38.603649037708806</v>
      </c>
      <c r="L256" s="3">
        <f>Arcs_Data_Table[[#This Row],[2025 Capacity (bcma)]]</f>
        <v>38.603649037708806</v>
      </c>
      <c r="M256" s="3">
        <f>Arcs_Data_Table[[#This Row],[2025 Capacity (bcma)]]</f>
        <v>38.603649037708806</v>
      </c>
      <c r="N256" s="3">
        <f>Arcs_Data_Table[[#This Row],[2025 Capacity (bcma)]]</f>
        <v>38.603649037708806</v>
      </c>
      <c r="O256" s="3">
        <f>Arcs_Data_Table[[#This Row],[2025 Capacity (bcma)]]</f>
        <v>38.603649037708806</v>
      </c>
      <c r="P256" s="3">
        <v>1</v>
      </c>
      <c r="Q256" s="3">
        <v>1</v>
      </c>
      <c r="R256" s="3">
        <v>100</v>
      </c>
      <c r="S256" s="3">
        <v>100</v>
      </c>
      <c r="T256" s="3">
        <v>100</v>
      </c>
    </row>
    <row r="257" spans="1:20" x14ac:dyDescent="0.2">
      <c r="A257" t="s">
        <v>531</v>
      </c>
      <c r="B257" t="s">
        <v>10</v>
      </c>
      <c r="C257" t="s">
        <v>22</v>
      </c>
      <c r="D257" t="s">
        <v>53</v>
      </c>
      <c r="E257" s="3">
        <v>0.7</v>
      </c>
      <c r="F257" s="3">
        <v>0</v>
      </c>
      <c r="G257" s="3">
        <v>96.348920034677775</v>
      </c>
      <c r="H257" s="3">
        <v>96.348920034677775</v>
      </c>
      <c r="I257" s="3">
        <f>Arcs_Data_Table[[#This Row],[2025 Capacity (bcma)]]</f>
        <v>96.348920034677775</v>
      </c>
      <c r="J257" s="3">
        <f>Arcs_Data_Table[[#This Row],[2025 Capacity (bcma)]]</f>
        <v>96.348920034677775</v>
      </c>
      <c r="K257" s="3">
        <f>Arcs_Data_Table[[#This Row],[2025 Capacity (bcma)]]</f>
        <v>96.348920034677775</v>
      </c>
      <c r="L257" s="3">
        <f>Arcs_Data_Table[[#This Row],[2025 Capacity (bcma)]]</f>
        <v>96.348920034677775</v>
      </c>
      <c r="M257" s="3">
        <f>Arcs_Data_Table[[#This Row],[2025 Capacity (bcma)]]</f>
        <v>96.348920034677775</v>
      </c>
      <c r="N257" s="3">
        <f>Arcs_Data_Table[[#This Row],[2025 Capacity (bcma)]]</f>
        <v>96.348920034677775</v>
      </c>
      <c r="O257" s="3">
        <f>Arcs_Data_Table[[#This Row],[2025 Capacity (bcma)]]</f>
        <v>96.348920034677775</v>
      </c>
      <c r="P257" s="3">
        <v>1</v>
      </c>
      <c r="Q257" s="3">
        <v>1</v>
      </c>
      <c r="R257" s="3">
        <v>100</v>
      </c>
      <c r="S257" s="3">
        <v>100</v>
      </c>
      <c r="T257" s="3">
        <v>100</v>
      </c>
    </row>
    <row r="258" spans="1:20" x14ac:dyDescent="0.2">
      <c r="A258" t="s">
        <v>532</v>
      </c>
      <c r="B258" t="s">
        <v>10</v>
      </c>
      <c r="C258" t="s">
        <v>9</v>
      </c>
      <c r="D258" t="s">
        <v>53</v>
      </c>
      <c r="E258" s="3">
        <v>0.95</v>
      </c>
      <c r="F258" s="3">
        <v>0</v>
      </c>
      <c r="G258" s="3">
        <v>92.390366465349132</v>
      </c>
      <c r="H258" s="3">
        <v>92.390366465349132</v>
      </c>
      <c r="I258" s="3">
        <f>Arcs_Data_Table[[#This Row],[2025 Capacity (bcma)]]</f>
        <v>92.390366465349132</v>
      </c>
      <c r="J258" s="3">
        <f>Arcs_Data_Table[[#This Row],[2025 Capacity (bcma)]]</f>
        <v>92.390366465349132</v>
      </c>
      <c r="K258" s="3">
        <f>Arcs_Data_Table[[#This Row],[2025 Capacity (bcma)]]</f>
        <v>92.390366465349132</v>
      </c>
      <c r="L258" s="3">
        <f>Arcs_Data_Table[[#This Row],[2025 Capacity (bcma)]]</f>
        <v>92.390366465349132</v>
      </c>
      <c r="M258" s="3">
        <f>Arcs_Data_Table[[#This Row],[2025 Capacity (bcma)]]</f>
        <v>92.390366465349132</v>
      </c>
      <c r="N258" s="3">
        <f>Arcs_Data_Table[[#This Row],[2025 Capacity (bcma)]]</f>
        <v>92.390366465349132</v>
      </c>
      <c r="O258" s="3">
        <f>Arcs_Data_Table[[#This Row],[2025 Capacity (bcma)]]</f>
        <v>92.390366465349132</v>
      </c>
      <c r="P258" s="3">
        <v>1</v>
      </c>
      <c r="Q258" s="3">
        <v>1</v>
      </c>
      <c r="R258" s="3">
        <v>100</v>
      </c>
      <c r="S258" s="3">
        <v>100</v>
      </c>
      <c r="T258" s="3">
        <v>100</v>
      </c>
    </row>
    <row r="259" spans="1:20" x14ac:dyDescent="0.2">
      <c r="A259" t="s">
        <v>533</v>
      </c>
      <c r="B259" t="s">
        <v>10</v>
      </c>
      <c r="C259" t="s">
        <v>30</v>
      </c>
      <c r="D259" t="s">
        <v>53</v>
      </c>
      <c r="E259" s="3">
        <v>0.75</v>
      </c>
      <c r="F259" s="3">
        <v>0</v>
      </c>
      <c r="G259" s="3">
        <v>167.26180786539268</v>
      </c>
      <c r="H259" s="3">
        <v>167.26180786539268</v>
      </c>
      <c r="I259" s="3">
        <f>Arcs_Data_Table[[#This Row],[2025 Capacity (bcma)]]</f>
        <v>167.26180786539268</v>
      </c>
      <c r="J259" s="3">
        <f>Arcs_Data_Table[[#This Row],[2025 Capacity (bcma)]]</f>
        <v>167.26180786539268</v>
      </c>
      <c r="K259" s="3">
        <f>Arcs_Data_Table[[#This Row],[2025 Capacity (bcma)]]</f>
        <v>167.26180786539268</v>
      </c>
      <c r="L259" s="3">
        <f>Arcs_Data_Table[[#This Row],[2025 Capacity (bcma)]]</f>
        <v>167.26180786539268</v>
      </c>
      <c r="M259" s="3">
        <f>Arcs_Data_Table[[#This Row],[2025 Capacity (bcma)]]</f>
        <v>167.26180786539268</v>
      </c>
      <c r="N259" s="3">
        <f>Arcs_Data_Table[[#This Row],[2025 Capacity (bcma)]]</f>
        <v>167.26180786539268</v>
      </c>
      <c r="O259" s="3">
        <f>Arcs_Data_Table[[#This Row],[2025 Capacity (bcma)]]</f>
        <v>167.26180786539268</v>
      </c>
      <c r="P259" s="3">
        <v>1</v>
      </c>
      <c r="Q259" s="3">
        <v>1</v>
      </c>
      <c r="R259" s="3">
        <v>100</v>
      </c>
      <c r="S259" s="3">
        <v>100</v>
      </c>
      <c r="T259" s="3">
        <v>100</v>
      </c>
    </row>
    <row r="260" spans="1:20" x14ac:dyDescent="0.2">
      <c r="A260" t="s">
        <v>534</v>
      </c>
      <c r="B260" t="s">
        <v>9</v>
      </c>
      <c r="C260" t="s">
        <v>32</v>
      </c>
      <c r="D260" t="s">
        <v>53</v>
      </c>
      <c r="E260" s="3">
        <v>1.1000000000000001</v>
      </c>
      <c r="F260" s="3">
        <v>0</v>
      </c>
      <c r="G260" s="3">
        <v>91.460158054801951</v>
      </c>
      <c r="H260" s="3">
        <v>91.460158054801951</v>
      </c>
      <c r="I260" s="3">
        <f>Arcs_Data_Table[[#This Row],[2025 Capacity (bcma)]]</f>
        <v>91.460158054801951</v>
      </c>
      <c r="J260" s="3">
        <f>Arcs_Data_Table[[#This Row],[2025 Capacity (bcma)]]</f>
        <v>91.460158054801951</v>
      </c>
      <c r="K260" s="3">
        <f>Arcs_Data_Table[[#This Row],[2025 Capacity (bcma)]]</f>
        <v>91.460158054801951</v>
      </c>
      <c r="L260" s="3">
        <f>Arcs_Data_Table[[#This Row],[2025 Capacity (bcma)]]</f>
        <v>91.460158054801951</v>
      </c>
      <c r="M260" s="3">
        <f>Arcs_Data_Table[[#This Row],[2025 Capacity (bcma)]]</f>
        <v>91.460158054801951</v>
      </c>
      <c r="N260" s="3">
        <f>Arcs_Data_Table[[#This Row],[2025 Capacity (bcma)]]</f>
        <v>91.460158054801951</v>
      </c>
      <c r="O260" s="3">
        <f>Arcs_Data_Table[[#This Row],[2025 Capacity (bcma)]]</f>
        <v>91.460158054801951</v>
      </c>
      <c r="P260" s="3">
        <v>1</v>
      </c>
      <c r="Q260" s="3">
        <v>1</v>
      </c>
      <c r="R260" s="3">
        <v>100</v>
      </c>
      <c r="S260" s="3">
        <v>100</v>
      </c>
      <c r="T260" s="3">
        <v>100</v>
      </c>
    </row>
    <row r="261" spans="1:20" x14ac:dyDescent="0.2">
      <c r="A261" t="s">
        <v>535</v>
      </c>
      <c r="B261" t="s">
        <v>9</v>
      </c>
      <c r="C261" t="s">
        <v>27</v>
      </c>
      <c r="D261" t="s">
        <v>53</v>
      </c>
      <c r="E261" s="3">
        <v>1.6</v>
      </c>
      <c r="F261" s="3">
        <v>0</v>
      </c>
      <c r="G261" s="3">
        <v>49.30104575900161</v>
      </c>
      <c r="H261" s="3">
        <v>49.30104575900161</v>
      </c>
      <c r="I261" s="3">
        <f>Arcs_Data_Table[[#This Row],[2025 Capacity (bcma)]]</f>
        <v>49.30104575900161</v>
      </c>
      <c r="J261" s="3">
        <f>Arcs_Data_Table[[#This Row],[2025 Capacity (bcma)]]</f>
        <v>49.30104575900161</v>
      </c>
      <c r="K261" s="3">
        <f>Arcs_Data_Table[[#This Row],[2025 Capacity (bcma)]]</f>
        <v>49.30104575900161</v>
      </c>
      <c r="L261" s="3">
        <f>Arcs_Data_Table[[#This Row],[2025 Capacity (bcma)]]</f>
        <v>49.30104575900161</v>
      </c>
      <c r="M261" s="3">
        <f>Arcs_Data_Table[[#This Row],[2025 Capacity (bcma)]]</f>
        <v>49.30104575900161</v>
      </c>
      <c r="N261" s="3">
        <f>Arcs_Data_Table[[#This Row],[2025 Capacity (bcma)]]</f>
        <v>49.30104575900161</v>
      </c>
      <c r="O261" s="3">
        <f>Arcs_Data_Table[[#This Row],[2025 Capacity (bcma)]]</f>
        <v>49.30104575900161</v>
      </c>
      <c r="P261" s="3">
        <v>1</v>
      </c>
      <c r="Q261" s="3">
        <v>1</v>
      </c>
      <c r="R261" s="3">
        <v>100</v>
      </c>
      <c r="S261" s="3">
        <v>100</v>
      </c>
      <c r="T261" s="3">
        <v>100</v>
      </c>
    </row>
    <row r="262" spans="1:20" x14ac:dyDescent="0.2">
      <c r="A262" t="s">
        <v>536</v>
      </c>
      <c r="B262" t="s">
        <v>9</v>
      </c>
      <c r="C262" t="s">
        <v>10</v>
      </c>
      <c r="D262" t="s">
        <v>53</v>
      </c>
      <c r="E262" s="3">
        <v>0.95</v>
      </c>
      <c r="F262" s="3">
        <v>0</v>
      </c>
      <c r="G262" s="3">
        <v>331.53661316802817</v>
      </c>
      <c r="H262" s="3">
        <v>331.53661316802817</v>
      </c>
      <c r="I262" s="3">
        <f>Arcs_Data_Table[[#This Row],[2025 Capacity (bcma)]]</f>
        <v>331.53661316802817</v>
      </c>
      <c r="J262" s="3">
        <f>Arcs_Data_Table[[#This Row],[2025 Capacity (bcma)]]</f>
        <v>331.53661316802817</v>
      </c>
      <c r="K262" s="3">
        <f>Arcs_Data_Table[[#This Row],[2025 Capacity (bcma)]]</f>
        <v>331.53661316802817</v>
      </c>
      <c r="L262" s="3">
        <f>Arcs_Data_Table[[#This Row],[2025 Capacity (bcma)]]</f>
        <v>331.53661316802817</v>
      </c>
      <c r="M262" s="3">
        <f>Arcs_Data_Table[[#This Row],[2025 Capacity (bcma)]]</f>
        <v>331.53661316802817</v>
      </c>
      <c r="N262" s="3">
        <f>Arcs_Data_Table[[#This Row],[2025 Capacity (bcma)]]</f>
        <v>331.53661316802817</v>
      </c>
      <c r="O262" s="3">
        <f>Arcs_Data_Table[[#This Row],[2025 Capacity (bcma)]]</f>
        <v>331.53661316802817</v>
      </c>
      <c r="P262" s="3">
        <v>1</v>
      </c>
      <c r="Q262" s="3">
        <v>1</v>
      </c>
      <c r="R262" s="3">
        <v>100</v>
      </c>
      <c r="S262" s="3">
        <v>100</v>
      </c>
      <c r="T262" s="3">
        <v>100</v>
      </c>
    </row>
    <row r="263" spans="1:20" x14ac:dyDescent="0.2">
      <c r="A263" t="s">
        <v>537</v>
      </c>
      <c r="B263" t="s">
        <v>9</v>
      </c>
      <c r="C263" t="s">
        <v>72</v>
      </c>
      <c r="D263" t="s">
        <v>53</v>
      </c>
      <c r="E263" s="3">
        <v>1.1499999999999999</v>
      </c>
      <c r="F263" s="3">
        <v>0</v>
      </c>
      <c r="G263" s="3">
        <v>96.36959133268995</v>
      </c>
      <c r="H263" s="3">
        <v>96.36959133268995</v>
      </c>
      <c r="I263" s="3">
        <f>Arcs_Data_Table[[#This Row],[2025 Capacity (bcma)]]</f>
        <v>96.36959133268995</v>
      </c>
      <c r="J263" s="3">
        <f>Arcs_Data_Table[[#This Row],[2025 Capacity (bcma)]]</f>
        <v>96.36959133268995</v>
      </c>
      <c r="K263" s="3">
        <f>Arcs_Data_Table[[#This Row],[2025 Capacity (bcma)]]</f>
        <v>96.36959133268995</v>
      </c>
      <c r="L263" s="3">
        <f>Arcs_Data_Table[[#This Row],[2025 Capacity (bcma)]]</f>
        <v>96.36959133268995</v>
      </c>
      <c r="M263" s="3">
        <f>Arcs_Data_Table[[#This Row],[2025 Capacity (bcma)]]</f>
        <v>96.36959133268995</v>
      </c>
      <c r="N263" s="3">
        <f>Arcs_Data_Table[[#This Row],[2025 Capacity (bcma)]]</f>
        <v>96.36959133268995</v>
      </c>
      <c r="O263" s="3">
        <f>Arcs_Data_Table[[#This Row],[2025 Capacity (bcma)]]</f>
        <v>96.36959133268995</v>
      </c>
      <c r="P263" s="3">
        <v>1</v>
      </c>
      <c r="Q263" s="3">
        <v>1</v>
      </c>
      <c r="R263" s="3">
        <v>100</v>
      </c>
      <c r="S263" s="3">
        <v>100</v>
      </c>
      <c r="T263" s="3">
        <v>100</v>
      </c>
    </row>
    <row r="264" spans="1:20" x14ac:dyDescent="0.2">
      <c r="A264" t="s">
        <v>538</v>
      </c>
      <c r="B264" t="s">
        <v>27</v>
      </c>
      <c r="C264" t="s">
        <v>32</v>
      </c>
      <c r="D264" t="s">
        <v>53</v>
      </c>
      <c r="E264" s="3">
        <v>1.3</v>
      </c>
      <c r="F264" s="3">
        <v>0</v>
      </c>
      <c r="G264" s="3">
        <v>106.65356209373954</v>
      </c>
      <c r="H264" s="3">
        <v>106.65356209373954</v>
      </c>
      <c r="I264" s="3">
        <f>Arcs_Data_Table[[#This Row],[2025 Capacity (bcma)]]</f>
        <v>106.65356209373954</v>
      </c>
      <c r="J264" s="3">
        <f>Arcs_Data_Table[[#This Row],[2025 Capacity (bcma)]]</f>
        <v>106.65356209373954</v>
      </c>
      <c r="K264" s="3">
        <f>Arcs_Data_Table[[#This Row],[2025 Capacity (bcma)]]</f>
        <v>106.65356209373954</v>
      </c>
      <c r="L264" s="3">
        <f>Arcs_Data_Table[[#This Row],[2025 Capacity (bcma)]]</f>
        <v>106.65356209373954</v>
      </c>
      <c r="M264" s="3">
        <f>Arcs_Data_Table[[#This Row],[2025 Capacity (bcma)]]</f>
        <v>106.65356209373954</v>
      </c>
      <c r="N264" s="3">
        <f>Arcs_Data_Table[[#This Row],[2025 Capacity (bcma)]]</f>
        <v>106.65356209373954</v>
      </c>
      <c r="O264" s="3">
        <f>Arcs_Data_Table[[#This Row],[2025 Capacity (bcma)]]</f>
        <v>106.65356209373954</v>
      </c>
      <c r="P264" s="3">
        <v>1</v>
      </c>
      <c r="Q264" s="3">
        <v>1</v>
      </c>
      <c r="R264" s="3">
        <v>100</v>
      </c>
      <c r="S264" s="3">
        <v>100</v>
      </c>
      <c r="T264" s="3">
        <v>100</v>
      </c>
    </row>
    <row r="265" spans="1:20" x14ac:dyDescent="0.2">
      <c r="A265" t="s">
        <v>539</v>
      </c>
      <c r="B265" t="s">
        <v>27</v>
      </c>
      <c r="C265" t="s">
        <v>28</v>
      </c>
      <c r="D265" t="s">
        <v>53</v>
      </c>
      <c r="E265" s="3">
        <v>0.9</v>
      </c>
      <c r="F265" s="3">
        <v>0</v>
      </c>
      <c r="G265" s="3">
        <v>133.70195554265086</v>
      </c>
      <c r="H265" s="3">
        <v>133.70195554265086</v>
      </c>
      <c r="I265" s="3">
        <f>Arcs_Data_Table[[#This Row],[2025 Capacity (bcma)]]</f>
        <v>133.70195554265086</v>
      </c>
      <c r="J265" s="3">
        <f>Arcs_Data_Table[[#This Row],[2025 Capacity (bcma)]]</f>
        <v>133.70195554265086</v>
      </c>
      <c r="K265" s="3">
        <f>Arcs_Data_Table[[#This Row],[2025 Capacity (bcma)]]</f>
        <v>133.70195554265086</v>
      </c>
      <c r="L265" s="3">
        <f>Arcs_Data_Table[[#This Row],[2025 Capacity (bcma)]]</f>
        <v>133.70195554265086</v>
      </c>
      <c r="M265" s="3">
        <f>Arcs_Data_Table[[#This Row],[2025 Capacity (bcma)]]</f>
        <v>133.70195554265086</v>
      </c>
      <c r="N265" s="3">
        <f>Arcs_Data_Table[[#This Row],[2025 Capacity (bcma)]]</f>
        <v>133.70195554265086</v>
      </c>
      <c r="O265" s="3">
        <f>Arcs_Data_Table[[#This Row],[2025 Capacity (bcma)]]</f>
        <v>133.70195554265086</v>
      </c>
      <c r="P265" s="3">
        <v>1</v>
      </c>
      <c r="Q265" s="3">
        <v>1</v>
      </c>
      <c r="R265" s="3">
        <v>100</v>
      </c>
      <c r="S265" s="3">
        <v>100</v>
      </c>
      <c r="T265" s="3">
        <v>100</v>
      </c>
    </row>
    <row r="266" spans="1:20" x14ac:dyDescent="0.2">
      <c r="A266" t="s">
        <v>540</v>
      </c>
      <c r="B266" t="s">
        <v>27</v>
      </c>
      <c r="C266" t="s">
        <v>9</v>
      </c>
      <c r="D266" t="s">
        <v>53</v>
      </c>
      <c r="E266" s="3">
        <v>1.6</v>
      </c>
      <c r="F266" s="3">
        <v>0</v>
      </c>
      <c r="G266" s="3">
        <v>30.0767386076928</v>
      </c>
      <c r="H266" s="3">
        <v>30.0767386076928</v>
      </c>
      <c r="I266" s="3">
        <f>Arcs_Data_Table[[#This Row],[2025 Capacity (bcma)]]</f>
        <v>30.0767386076928</v>
      </c>
      <c r="J266" s="3">
        <f>Arcs_Data_Table[[#This Row],[2025 Capacity (bcma)]]</f>
        <v>30.0767386076928</v>
      </c>
      <c r="K266" s="3">
        <f>Arcs_Data_Table[[#This Row],[2025 Capacity (bcma)]]</f>
        <v>30.0767386076928</v>
      </c>
      <c r="L266" s="3">
        <f>Arcs_Data_Table[[#This Row],[2025 Capacity (bcma)]]</f>
        <v>30.0767386076928</v>
      </c>
      <c r="M266" s="3">
        <f>Arcs_Data_Table[[#This Row],[2025 Capacity (bcma)]]</f>
        <v>30.0767386076928</v>
      </c>
      <c r="N266" s="3">
        <f>Arcs_Data_Table[[#This Row],[2025 Capacity (bcma)]]</f>
        <v>30.0767386076928</v>
      </c>
      <c r="O266" s="3">
        <f>Arcs_Data_Table[[#This Row],[2025 Capacity (bcma)]]</f>
        <v>30.0767386076928</v>
      </c>
      <c r="P266" s="3">
        <v>1</v>
      </c>
      <c r="Q266" s="3">
        <v>1</v>
      </c>
      <c r="R266" s="3">
        <v>100</v>
      </c>
      <c r="S266" s="3">
        <v>100</v>
      </c>
      <c r="T266" s="3">
        <v>100</v>
      </c>
    </row>
    <row r="267" spans="1:20" x14ac:dyDescent="0.2">
      <c r="A267" t="s">
        <v>541</v>
      </c>
      <c r="B267" t="s">
        <v>27</v>
      </c>
      <c r="C267" t="s">
        <v>72</v>
      </c>
      <c r="D267" t="s">
        <v>53</v>
      </c>
      <c r="E267" s="3">
        <v>2.15</v>
      </c>
      <c r="F267" s="3">
        <v>0</v>
      </c>
      <c r="G267" s="3">
        <v>7.369317741335041</v>
      </c>
      <c r="H267" s="3">
        <v>7.369317741335041</v>
      </c>
      <c r="I267" s="3">
        <f>Arcs_Data_Table[[#This Row],[2025 Capacity (bcma)]]</f>
        <v>7.369317741335041</v>
      </c>
      <c r="J267" s="3">
        <f>Arcs_Data_Table[[#This Row],[2025 Capacity (bcma)]]</f>
        <v>7.369317741335041</v>
      </c>
      <c r="K267" s="3">
        <f>Arcs_Data_Table[[#This Row],[2025 Capacity (bcma)]]</f>
        <v>7.369317741335041</v>
      </c>
      <c r="L267" s="3">
        <f>Arcs_Data_Table[[#This Row],[2025 Capacity (bcma)]]</f>
        <v>7.369317741335041</v>
      </c>
      <c r="M267" s="3">
        <f>Arcs_Data_Table[[#This Row],[2025 Capacity (bcma)]]</f>
        <v>7.369317741335041</v>
      </c>
      <c r="N267" s="3">
        <f>Arcs_Data_Table[[#This Row],[2025 Capacity (bcma)]]</f>
        <v>7.369317741335041</v>
      </c>
      <c r="O267" s="3">
        <f>Arcs_Data_Table[[#This Row],[2025 Capacity (bcma)]]</f>
        <v>7.369317741335041</v>
      </c>
      <c r="P267" s="3">
        <v>1</v>
      </c>
      <c r="Q267" s="3">
        <v>1</v>
      </c>
      <c r="R267" s="3">
        <v>100</v>
      </c>
      <c r="S267" s="3">
        <v>100</v>
      </c>
      <c r="T267" s="3">
        <v>100</v>
      </c>
    </row>
    <row r="268" spans="1:20" x14ac:dyDescent="0.2">
      <c r="A268" t="s">
        <v>542</v>
      </c>
      <c r="B268" t="s">
        <v>27</v>
      </c>
      <c r="C268" t="s">
        <v>17</v>
      </c>
      <c r="D268" t="s">
        <v>53</v>
      </c>
      <c r="E268" s="3">
        <v>2.1</v>
      </c>
      <c r="F268" s="3">
        <v>0</v>
      </c>
      <c r="G268" s="3">
        <v>0.83718756949248019</v>
      </c>
      <c r="H268" s="3">
        <v>0.83718756949248019</v>
      </c>
      <c r="I268" s="3">
        <f>Arcs_Data_Table[[#This Row],[2025 Capacity (bcma)]]</f>
        <v>0.83718756949248019</v>
      </c>
      <c r="J268" s="3">
        <f>Arcs_Data_Table[[#This Row],[2025 Capacity (bcma)]]</f>
        <v>0.83718756949248019</v>
      </c>
      <c r="K268" s="3">
        <f>Arcs_Data_Table[[#This Row],[2025 Capacity (bcma)]]</f>
        <v>0.83718756949248019</v>
      </c>
      <c r="L268" s="3">
        <f>Arcs_Data_Table[[#This Row],[2025 Capacity (bcma)]]</f>
        <v>0.83718756949248019</v>
      </c>
      <c r="M268" s="3">
        <f>Arcs_Data_Table[[#This Row],[2025 Capacity (bcma)]]</f>
        <v>0.83718756949248019</v>
      </c>
      <c r="N268" s="3">
        <f>Arcs_Data_Table[[#This Row],[2025 Capacity (bcma)]]</f>
        <v>0.83718756949248019</v>
      </c>
      <c r="O268" s="3">
        <f>Arcs_Data_Table[[#This Row],[2025 Capacity (bcma)]]</f>
        <v>0.83718756949248019</v>
      </c>
      <c r="P268" s="3">
        <v>1</v>
      </c>
      <c r="Q268" s="3">
        <v>1</v>
      </c>
      <c r="R268" s="3">
        <v>100</v>
      </c>
      <c r="S268" s="3">
        <v>100</v>
      </c>
      <c r="T268" s="3">
        <v>100</v>
      </c>
    </row>
    <row r="269" spans="1:20" x14ac:dyDescent="0.2">
      <c r="A269" t="s">
        <v>543</v>
      </c>
      <c r="B269" t="s">
        <v>28</v>
      </c>
      <c r="C269" t="s">
        <v>27</v>
      </c>
      <c r="D269" t="s">
        <v>53</v>
      </c>
      <c r="E269" s="3">
        <v>0.9</v>
      </c>
      <c r="F269" s="3">
        <v>0</v>
      </c>
      <c r="G269" s="3">
        <v>14.438901661493761</v>
      </c>
      <c r="H269" s="3">
        <v>14.438901661493761</v>
      </c>
      <c r="I269" s="3">
        <f>Arcs_Data_Table[[#This Row],[2025 Capacity (bcma)]]</f>
        <v>14.438901661493761</v>
      </c>
      <c r="J269" s="3">
        <f>Arcs_Data_Table[[#This Row],[2025 Capacity (bcma)]]</f>
        <v>14.438901661493761</v>
      </c>
      <c r="K269" s="3">
        <f>Arcs_Data_Table[[#This Row],[2025 Capacity (bcma)]]</f>
        <v>14.438901661493761</v>
      </c>
      <c r="L269" s="3">
        <f>Arcs_Data_Table[[#This Row],[2025 Capacity (bcma)]]</f>
        <v>14.438901661493761</v>
      </c>
      <c r="M269" s="3">
        <f>Arcs_Data_Table[[#This Row],[2025 Capacity (bcma)]]</f>
        <v>14.438901661493761</v>
      </c>
      <c r="N269" s="3">
        <f>Arcs_Data_Table[[#This Row],[2025 Capacity (bcma)]]</f>
        <v>14.438901661493761</v>
      </c>
      <c r="O269" s="3">
        <f>Arcs_Data_Table[[#This Row],[2025 Capacity (bcma)]]</f>
        <v>14.438901661493761</v>
      </c>
      <c r="P269" s="3">
        <v>1</v>
      </c>
      <c r="Q269" s="3">
        <v>1</v>
      </c>
      <c r="R269" s="3">
        <v>100</v>
      </c>
      <c r="S269" s="3">
        <v>100</v>
      </c>
      <c r="T269" s="3">
        <v>100</v>
      </c>
    </row>
    <row r="270" spans="1:20" x14ac:dyDescent="0.2">
      <c r="A270" t="s">
        <v>544</v>
      </c>
      <c r="B270" t="s">
        <v>28</v>
      </c>
      <c r="C270" t="s">
        <v>72</v>
      </c>
      <c r="D270" t="s">
        <v>53</v>
      </c>
      <c r="E270" s="3">
        <v>2.75</v>
      </c>
      <c r="F270" s="3">
        <v>0</v>
      </c>
      <c r="G270" s="3">
        <v>8.5269104300160006</v>
      </c>
      <c r="H270" s="3">
        <v>8.5269104300160006</v>
      </c>
      <c r="I270" s="3">
        <f>Arcs_Data_Table[[#This Row],[2025 Capacity (bcma)]]</f>
        <v>8.5269104300160006</v>
      </c>
      <c r="J270" s="3">
        <f>Arcs_Data_Table[[#This Row],[2025 Capacity (bcma)]]</f>
        <v>8.5269104300160006</v>
      </c>
      <c r="K270" s="3">
        <f>Arcs_Data_Table[[#This Row],[2025 Capacity (bcma)]]</f>
        <v>8.5269104300160006</v>
      </c>
      <c r="L270" s="3">
        <f>Arcs_Data_Table[[#This Row],[2025 Capacity (bcma)]]</f>
        <v>8.5269104300160006</v>
      </c>
      <c r="M270" s="3">
        <f>Arcs_Data_Table[[#This Row],[2025 Capacity (bcma)]]</f>
        <v>8.5269104300160006</v>
      </c>
      <c r="N270" s="3">
        <f>Arcs_Data_Table[[#This Row],[2025 Capacity (bcma)]]</f>
        <v>8.5269104300160006</v>
      </c>
      <c r="O270" s="3">
        <f>Arcs_Data_Table[[#This Row],[2025 Capacity (bcma)]]</f>
        <v>8.5269104300160006</v>
      </c>
      <c r="P270" s="3">
        <v>1</v>
      </c>
      <c r="Q270" s="3">
        <v>1</v>
      </c>
      <c r="R270" s="3">
        <v>100</v>
      </c>
      <c r="S270" s="3">
        <v>100</v>
      </c>
      <c r="T270" s="3">
        <v>100</v>
      </c>
    </row>
    <row r="271" spans="1:20" x14ac:dyDescent="0.2">
      <c r="A271" t="s">
        <v>545</v>
      </c>
      <c r="B271" t="s">
        <v>28</v>
      </c>
      <c r="C271" t="s">
        <v>17</v>
      </c>
      <c r="D271" t="s">
        <v>53</v>
      </c>
      <c r="E271" s="3">
        <v>2.1</v>
      </c>
      <c r="F271" s="3">
        <v>0</v>
      </c>
      <c r="G271" s="3">
        <v>0.52711809931008013</v>
      </c>
      <c r="H271" s="3">
        <v>0.52711809931008013</v>
      </c>
      <c r="I271" s="3">
        <f>Arcs_Data_Table[[#This Row],[2025 Capacity (bcma)]]</f>
        <v>0.52711809931008013</v>
      </c>
      <c r="J271" s="3">
        <f>Arcs_Data_Table[[#This Row],[2025 Capacity (bcma)]]</f>
        <v>0.52711809931008013</v>
      </c>
      <c r="K271" s="3">
        <f>Arcs_Data_Table[[#This Row],[2025 Capacity (bcma)]]</f>
        <v>0.52711809931008013</v>
      </c>
      <c r="L271" s="3">
        <f>Arcs_Data_Table[[#This Row],[2025 Capacity (bcma)]]</f>
        <v>0.52711809931008013</v>
      </c>
      <c r="M271" s="3">
        <f>Arcs_Data_Table[[#This Row],[2025 Capacity (bcma)]]</f>
        <v>0.52711809931008013</v>
      </c>
      <c r="N271" s="3">
        <f>Arcs_Data_Table[[#This Row],[2025 Capacity (bcma)]]</f>
        <v>0.52711809931008013</v>
      </c>
      <c r="O271" s="3">
        <f>Arcs_Data_Table[[#This Row],[2025 Capacity (bcma)]]</f>
        <v>0.52711809931008013</v>
      </c>
      <c r="P271" s="3">
        <v>1</v>
      </c>
      <c r="Q271" s="3">
        <v>1</v>
      </c>
      <c r="R271" s="3">
        <v>100</v>
      </c>
      <c r="S271" s="3">
        <v>100</v>
      </c>
      <c r="T271" s="3">
        <v>100</v>
      </c>
    </row>
    <row r="272" spans="1:20" x14ac:dyDescent="0.2">
      <c r="A272" t="s">
        <v>546</v>
      </c>
      <c r="B272" t="s">
        <v>42</v>
      </c>
      <c r="C272" t="s">
        <v>17</v>
      </c>
      <c r="D272" t="s">
        <v>53</v>
      </c>
      <c r="E272" s="3">
        <v>1.95</v>
      </c>
      <c r="F272" s="3">
        <v>0</v>
      </c>
      <c r="G272" s="3">
        <v>0</v>
      </c>
      <c r="H272" s="3">
        <v>0</v>
      </c>
      <c r="I272" s="3">
        <f>Arcs_Data_Table[[#This Row],[2025 Capacity (bcma)]]</f>
        <v>0</v>
      </c>
      <c r="J272" s="3">
        <f>Arcs_Data_Table[[#This Row],[2025 Capacity (bcma)]]</f>
        <v>0</v>
      </c>
      <c r="K272" s="3">
        <f>Arcs_Data_Table[[#This Row],[2025 Capacity (bcma)]]</f>
        <v>0</v>
      </c>
      <c r="L272" s="3">
        <f>Arcs_Data_Table[[#This Row],[2025 Capacity (bcma)]]</f>
        <v>0</v>
      </c>
      <c r="M272" s="3">
        <f>Arcs_Data_Table[[#This Row],[2025 Capacity (bcma)]]</f>
        <v>0</v>
      </c>
      <c r="N272" s="3">
        <f>Arcs_Data_Table[[#This Row],[2025 Capacity (bcma)]]</f>
        <v>0</v>
      </c>
      <c r="O272" s="3">
        <f>Arcs_Data_Table[[#This Row],[2025 Capacity (bcma)]]</f>
        <v>0</v>
      </c>
      <c r="P272" s="3">
        <v>1</v>
      </c>
      <c r="Q272" s="3">
        <v>1</v>
      </c>
      <c r="R272" s="3">
        <v>100</v>
      </c>
      <c r="S272" s="3">
        <v>100</v>
      </c>
      <c r="T272" s="3">
        <v>100</v>
      </c>
    </row>
    <row r="273" spans="1:20" x14ac:dyDescent="0.2">
      <c r="A273" t="s">
        <v>547</v>
      </c>
      <c r="B273" t="s">
        <v>47</v>
      </c>
      <c r="C273" t="s">
        <v>73</v>
      </c>
      <c r="D273" t="s">
        <v>53</v>
      </c>
      <c r="E273" s="3">
        <v>2.5</v>
      </c>
      <c r="F273" s="3">
        <v>0</v>
      </c>
      <c r="G273" s="3">
        <v>5.5</v>
      </c>
      <c r="H273" s="3">
        <v>5.5</v>
      </c>
      <c r="I273" s="3">
        <f>Arcs_Data_Table[[#This Row],[2025 Capacity (bcma)]]</f>
        <v>5.5</v>
      </c>
      <c r="J273" s="3">
        <f>Arcs_Data_Table[[#This Row],[2025 Capacity (bcma)]]</f>
        <v>5.5</v>
      </c>
      <c r="K273" s="3">
        <f>Arcs_Data_Table[[#This Row],[2025 Capacity (bcma)]]</f>
        <v>5.5</v>
      </c>
      <c r="L273" s="3">
        <f>Arcs_Data_Table[[#This Row],[2025 Capacity (bcma)]]</f>
        <v>5.5</v>
      </c>
      <c r="M273" s="3">
        <f>Arcs_Data_Table[[#This Row],[2025 Capacity (bcma)]]</f>
        <v>5.5</v>
      </c>
      <c r="N273" s="3">
        <f>Arcs_Data_Table[[#This Row],[2025 Capacity (bcma)]]</f>
        <v>5.5</v>
      </c>
      <c r="O273" s="3">
        <f>Arcs_Data_Table[[#This Row],[2025 Capacity (bcma)]]</f>
        <v>5.5</v>
      </c>
      <c r="P273" s="3">
        <v>1</v>
      </c>
      <c r="Q273" s="3">
        <v>1</v>
      </c>
      <c r="R273" s="3">
        <v>100</v>
      </c>
      <c r="S273" s="3">
        <v>100</v>
      </c>
      <c r="T273" s="3">
        <v>100</v>
      </c>
    </row>
    <row r="274" spans="1:20" x14ac:dyDescent="0.2">
      <c r="A274" t="s">
        <v>548</v>
      </c>
      <c r="B274" t="s">
        <v>47</v>
      </c>
      <c r="C274" t="s">
        <v>74</v>
      </c>
      <c r="D274" t="s">
        <v>53</v>
      </c>
      <c r="E274" s="3">
        <v>0.75</v>
      </c>
      <c r="F274" s="3">
        <v>0</v>
      </c>
      <c r="G274" s="3">
        <v>5</v>
      </c>
      <c r="H274" s="3">
        <v>5</v>
      </c>
      <c r="I274" s="3">
        <f>Arcs_Data_Table[[#This Row],[2025 Capacity (bcma)]]</f>
        <v>5</v>
      </c>
      <c r="J274" s="3">
        <f>Arcs_Data_Table[[#This Row],[2025 Capacity (bcma)]]</f>
        <v>5</v>
      </c>
      <c r="K274" s="3">
        <f>Arcs_Data_Table[[#This Row],[2025 Capacity (bcma)]]</f>
        <v>5</v>
      </c>
      <c r="L274" s="3">
        <f>Arcs_Data_Table[[#This Row],[2025 Capacity (bcma)]]</f>
        <v>5</v>
      </c>
      <c r="M274" s="3">
        <f>Arcs_Data_Table[[#This Row],[2025 Capacity (bcma)]]</f>
        <v>5</v>
      </c>
      <c r="N274" s="3">
        <f>Arcs_Data_Table[[#This Row],[2025 Capacity (bcma)]]</f>
        <v>5</v>
      </c>
      <c r="O274" s="3">
        <f>Arcs_Data_Table[[#This Row],[2025 Capacity (bcma)]]</f>
        <v>5</v>
      </c>
      <c r="P274" s="3">
        <v>1</v>
      </c>
      <c r="Q274" s="3">
        <v>1</v>
      </c>
      <c r="R274" s="3">
        <v>100</v>
      </c>
      <c r="S274" s="3">
        <v>100</v>
      </c>
      <c r="T274" s="3">
        <v>100</v>
      </c>
    </row>
    <row r="275" spans="1:20" x14ac:dyDescent="0.2">
      <c r="A275" t="s">
        <v>549</v>
      </c>
      <c r="B275" t="s">
        <v>75</v>
      </c>
      <c r="C275" t="s">
        <v>73</v>
      </c>
      <c r="D275" t="s">
        <v>53</v>
      </c>
      <c r="E275" s="3">
        <v>1.5</v>
      </c>
      <c r="F275" s="3">
        <v>0</v>
      </c>
      <c r="G275" s="3">
        <v>11</v>
      </c>
      <c r="H275" s="3">
        <v>11</v>
      </c>
      <c r="I275" s="3">
        <f>Arcs_Data_Table[[#This Row],[2025 Capacity (bcma)]]</f>
        <v>11</v>
      </c>
      <c r="J275" s="3">
        <f>Arcs_Data_Table[[#This Row],[2025 Capacity (bcma)]]</f>
        <v>11</v>
      </c>
      <c r="K275" s="3">
        <f>Arcs_Data_Table[[#This Row],[2025 Capacity (bcma)]]</f>
        <v>11</v>
      </c>
      <c r="L275" s="3">
        <f>Arcs_Data_Table[[#This Row],[2025 Capacity (bcma)]]</f>
        <v>11</v>
      </c>
      <c r="M275" s="3">
        <f>Arcs_Data_Table[[#This Row],[2025 Capacity (bcma)]]</f>
        <v>11</v>
      </c>
      <c r="N275" s="3">
        <f>Arcs_Data_Table[[#This Row],[2025 Capacity (bcma)]]</f>
        <v>11</v>
      </c>
      <c r="O275" s="3">
        <f>Arcs_Data_Table[[#This Row],[2025 Capacity (bcma)]]</f>
        <v>11</v>
      </c>
      <c r="P275" s="3">
        <v>1</v>
      </c>
      <c r="Q275" s="3">
        <v>1</v>
      </c>
      <c r="R275" s="3">
        <v>100</v>
      </c>
      <c r="S275" s="3">
        <v>100</v>
      </c>
      <c r="T275" s="3">
        <v>100</v>
      </c>
    </row>
    <row r="276" spans="1:20" x14ac:dyDescent="0.2">
      <c r="A276" t="s">
        <v>550</v>
      </c>
      <c r="B276" t="s">
        <v>75</v>
      </c>
      <c r="C276" t="s">
        <v>47</v>
      </c>
      <c r="D276" t="s">
        <v>53</v>
      </c>
      <c r="E276" s="3">
        <v>1.7</v>
      </c>
      <c r="F276" s="3">
        <v>0</v>
      </c>
      <c r="G276" s="3">
        <v>7.907</v>
      </c>
      <c r="H276" s="3">
        <v>7.907</v>
      </c>
      <c r="I276" s="3">
        <f>Arcs_Data_Table[[#This Row],[2025 Capacity (bcma)]]</f>
        <v>7.907</v>
      </c>
      <c r="J276" s="3">
        <f>Arcs_Data_Table[[#This Row],[2025 Capacity (bcma)]]</f>
        <v>7.907</v>
      </c>
      <c r="K276" s="3">
        <f>Arcs_Data_Table[[#This Row],[2025 Capacity (bcma)]]</f>
        <v>7.907</v>
      </c>
      <c r="L276" s="3">
        <f>Arcs_Data_Table[[#This Row],[2025 Capacity (bcma)]]</f>
        <v>7.907</v>
      </c>
      <c r="M276" s="3">
        <f>Arcs_Data_Table[[#This Row],[2025 Capacity (bcma)]]</f>
        <v>7.907</v>
      </c>
      <c r="N276" s="3">
        <f>Arcs_Data_Table[[#This Row],[2025 Capacity (bcma)]]</f>
        <v>7.907</v>
      </c>
      <c r="O276" s="3">
        <f>Arcs_Data_Table[[#This Row],[2025 Capacity (bcma)]]</f>
        <v>7.907</v>
      </c>
      <c r="P276" s="3">
        <v>1</v>
      </c>
      <c r="Q276" s="3">
        <v>1</v>
      </c>
      <c r="R276" s="3">
        <v>100</v>
      </c>
      <c r="S276" s="3">
        <v>100</v>
      </c>
      <c r="T276" s="3">
        <v>100</v>
      </c>
    </row>
    <row r="277" spans="1:20" x14ac:dyDescent="0.2">
      <c r="A277" t="s">
        <v>551</v>
      </c>
      <c r="B277" t="s">
        <v>76</v>
      </c>
      <c r="C277" t="s">
        <v>77</v>
      </c>
      <c r="D277" t="s">
        <v>53</v>
      </c>
      <c r="E277" s="3">
        <v>0.95</v>
      </c>
      <c r="F277" s="3">
        <v>0</v>
      </c>
      <c r="G277" s="3">
        <v>2.0671409999999999</v>
      </c>
      <c r="H277" s="3">
        <v>2.0671409999999999</v>
      </c>
      <c r="I277" s="3">
        <f>Arcs_Data_Table[[#This Row],[2025 Capacity (bcma)]]</f>
        <v>2.0671409999999999</v>
      </c>
      <c r="J277" s="3">
        <f>Arcs_Data_Table[[#This Row],[2025 Capacity (bcma)]]</f>
        <v>2.0671409999999999</v>
      </c>
      <c r="K277" s="3">
        <f>Arcs_Data_Table[[#This Row],[2025 Capacity (bcma)]]</f>
        <v>2.0671409999999999</v>
      </c>
      <c r="L277" s="3">
        <f>Arcs_Data_Table[[#This Row],[2025 Capacity (bcma)]]</f>
        <v>2.0671409999999999</v>
      </c>
      <c r="M277" s="3">
        <f>Arcs_Data_Table[[#This Row],[2025 Capacity (bcma)]]</f>
        <v>2.0671409999999999</v>
      </c>
      <c r="N277" s="3">
        <f>Arcs_Data_Table[[#This Row],[2025 Capacity (bcma)]]</f>
        <v>2.0671409999999999</v>
      </c>
      <c r="O277" s="3">
        <f>Arcs_Data_Table[[#This Row],[2025 Capacity (bcma)]]</f>
        <v>2.0671409999999999</v>
      </c>
      <c r="P277" s="3">
        <v>1</v>
      </c>
      <c r="Q277" s="3">
        <v>1.5</v>
      </c>
      <c r="R277" s="3">
        <v>100</v>
      </c>
      <c r="S277" s="3">
        <v>100</v>
      </c>
      <c r="T277" s="3">
        <v>100</v>
      </c>
    </row>
    <row r="278" spans="1:20" x14ac:dyDescent="0.2">
      <c r="A278" t="s">
        <v>552</v>
      </c>
      <c r="B278" t="s">
        <v>77</v>
      </c>
      <c r="C278" t="s">
        <v>78</v>
      </c>
      <c r="D278" t="s">
        <v>53</v>
      </c>
      <c r="E278" s="3">
        <v>1.7999999999999999E-2</v>
      </c>
      <c r="F278" s="3">
        <v>1.7999999999999999E-2</v>
      </c>
      <c r="G278" s="3">
        <v>0</v>
      </c>
      <c r="H278" s="3">
        <v>0</v>
      </c>
      <c r="I278" s="3">
        <f>Arcs_Data_Table[[#This Row],[2025 Capacity (bcma)]]</f>
        <v>0</v>
      </c>
      <c r="J278" s="3">
        <f>Arcs_Data_Table[[#This Row],[2025 Capacity (bcma)]]</f>
        <v>0</v>
      </c>
      <c r="K278" s="3">
        <f>Arcs_Data_Table[[#This Row],[2025 Capacity (bcma)]]</f>
        <v>0</v>
      </c>
      <c r="L278" s="3">
        <f>Arcs_Data_Table[[#This Row],[2025 Capacity (bcma)]]</f>
        <v>0</v>
      </c>
      <c r="M278" s="3">
        <f>Arcs_Data_Table[[#This Row],[2025 Capacity (bcma)]]</f>
        <v>0</v>
      </c>
      <c r="N278" s="3">
        <f>Arcs_Data_Table[[#This Row],[2025 Capacity (bcma)]]</f>
        <v>0</v>
      </c>
      <c r="O278" s="3">
        <f>Arcs_Data_Table[[#This Row],[2025 Capacity (bcma)]]</f>
        <v>0</v>
      </c>
      <c r="P278" s="3">
        <v>1</v>
      </c>
      <c r="Q278" s="3">
        <v>1.5</v>
      </c>
      <c r="R278" s="3">
        <v>100</v>
      </c>
      <c r="S278" s="3">
        <v>100</v>
      </c>
      <c r="T278" s="3">
        <v>100</v>
      </c>
    </row>
    <row r="279" spans="1:20" x14ac:dyDescent="0.2">
      <c r="A279" t="s">
        <v>553</v>
      </c>
      <c r="B279" t="s">
        <v>77</v>
      </c>
      <c r="C279" t="s">
        <v>76</v>
      </c>
      <c r="D279" t="s">
        <v>53</v>
      </c>
      <c r="E279" s="3">
        <v>0.95</v>
      </c>
      <c r="F279" s="3">
        <v>0</v>
      </c>
      <c r="G279" s="3">
        <v>0</v>
      </c>
      <c r="H279" s="3">
        <v>5</v>
      </c>
      <c r="I279" s="3">
        <f>Arcs_Data_Table[[#This Row],[2025 Capacity (bcma)]]</f>
        <v>5</v>
      </c>
      <c r="J279" s="3">
        <f>Arcs_Data_Table[[#This Row],[2025 Capacity (bcma)]]</f>
        <v>5</v>
      </c>
      <c r="K279" s="3">
        <f>Arcs_Data_Table[[#This Row],[2025 Capacity (bcma)]]</f>
        <v>5</v>
      </c>
      <c r="L279" s="3">
        <f>Arcs_Data_Table[[#This Row],[2025 Capacity (bcma)]]</f>
        <v>5</v>
      </c>
      <c r="M279" s="3">
        <f>Arcs_Data_Table[[#This Row],[2025 Capacity (bcma)]]</f>
        <v>5</v>
      </c>
      <c r="N279" s="3">
        <f>Arcs_Data_Table[[#This Row],[2025 Capacity (bcma)]]</f>
        <v>5</v>
      </c>
      <c r="O279" s="3">
        <f>Arcs_Data_Table[[#This Row],[2025 Capacity (bcma)]]</f>
        <v>5</v>
      </c>
      <c r="P279" s="3">
        <v>1</v>
      </c>
      <c r="Q279" s="3">
        <v>1</v>
      </c>
      <c r="R279" s="3">
        <v>100</v>
      </c>
      <c r="S279" s="3">
        <v>100</v>
      </c>
      <c r="T279" s="3">
        <v>100</v>
      </c>
    </row>
    <row r="280" spans="1:20" x14ac:dyDescent="0.2">
      <c r="A280" t="s">
        <v>556</v>
      </c>
      <c r="B280" t="s">
        <v>31</v>
      </c>
      <c r="C280" t="s">
        <v>68</v>
      </c>
      <c r="D280" t="s">
        <v>53</v>
      </c>
      <c r="E280" s="3">
        <v>0.95</v>
      </c>
      <c r="F280" s="3">
        <v>0</v>
      </c>
      <c r="G280" s="3">
        <v>0</v>
      </c>
      <c r="H280" s="3">
        <v>0</v>
      </c>
      <c r="I280" s="3">
        <f>Arcs_Data_Table[[#This Row],[2025 Capacity (bcma)]]</f>
        <v>0</v>
      </c>
      <c r="J280" s="3">
        <f>Arcs_Data_Table[[#This Row],[2025 Capacity (bcma)]]</f>
        <v>0</v>
      </c>
      <c r="K280" s="3">
        <f>Arcs_Data_Table[[#This Row],[2025 Capacity (bcma)]]</f>
        <v>0</v>
      </c>
      <c r="L280" s="3">
        <f>Arcs_Data_Table[[#This Row],[2025 Capacity (bcma)]]</f>
        <v>0</v>
      </c>
      <c r="M280" s="3">
        <f>Arcs_Data_Table[[#This Row],[2025 Capacity (bcma)]]</f>
        <v>0</v>
      </c>
      <c r="N280" s="3">
        <f>Arcs_Data_Table[[#This Row],[2025 Capacity (bcma)]]</f>
        <v>0</v>
      </c>
      <c r="O280" s="3">
        <f>Arcs_Data_Table[[#This Row],[2025 Capacity (bcma)]]</f>
        <v>0</v>
      </c>
      <c r="P280" s="3">
        <v>1</v>
      </c>
      <c r="Q280" s="3">
        <v>1</v>
      </c>
      <c r="R280" s="3">
        <v>100</v>
      </c>
      <c r="S280" s="3">
        <v>100</v>
      </c>
      <c r="T280" s="3">
        <v>100</v>
      </c>
    </row>
    <row r="281" spans="1:20" x14ac:dyDescent="0.2">
      <c r="A281" t="s">
        <v>557</v>
      </c>
      <c r="B281" t="s">
        <v>80</v>
      </c>
      <c r="C281" t="s">
        <v>40</v>
      </c>
      <c r="D281" t="s">
        <v>53</v>
      </c>
      <c r="E281" s="3">
        <v>1.05</v>
      </c>
      <c r="F281" s="3">
        <v>0</v>
      </c>
      <c r="G281" s="3">
        <v>0</v>
      </c>
      <c r="H281" s="3">
        <v>0</v>
      </c>
      <c r="I281" s="3">
        <f>Arcs_Data_Table[[#This Row],[2025 Capacity (bcma)]]</f>
        <v>0</v>
      </c>
      <c r="J281" s="3">
        <f>Arcs_Data_Table[[#This Row],[2025 Capacity (bcma)]]</f>
        <v>0</v>
      </c>
      <c r="K281" s="3">
        <f>Arcs_Data_Table[[#This Row],[2025 Capacity (bcma)]]</f>
        <v>0</v>
      </c>
      <c r="L281" s="3">
        <f>Arcs_Data_Table[[#This Row],[2025 Capacity (bcma)]]</f>
        <v>0</v>
      </c>
      <c r="M281" s="3">
        <f>Arcs_Data_Table[[#This Row],[2025 Capacity (bcma)]]</f>
        <v>0</v>
      </c>
      <c r="N281" s="3">
        <f>Arcs_Data_Table[[#This Row],[2025 Capacity (bcma)]]</f>
        <v>0</v>
      </c>
      <c r="O281" s="3">
        <f>Arcs_Data_Table[[#This Row],[2025 Capacity (bcma)]]</f>
        <v>0</v>
      </c>
      <c r="P281" s="3">
        <v>1</v>
      </c>
      <c r="Q281" s="3">
        <v>1</v>
      </c>
      <c r="R281" s="3">
        <v>100</v>
      </c>
      <c r="S281" s="3">
        <v>100</v>
      </c>
      <c r="T281" s="3">
        <v>100</v>
      </c>
    </row>
    <row r="282" spans="1:20" x14ac:dyDescent="0.2">
      <c r="A282" t="s">
        <v>558</v>
      </c>
      <c r="B282" t="s">
        <v>80</v>
      </c>
      <c r="C282" t="s">
        <v>81</v>
      </c>
      <c r="D282" t="s">
        <v>53</v>
      </c>
      <c r="E282" s="3">
        <v>0.5</v>
      </c>
      <c r="F282" s="3">
        <v>0</v>
      </c>
      <c r="G282" s="3">
        <v>0</v>
      </c>
      <c r="H282" s="3">
        <v>0</v>
      </c>
      <c r="I282" s="3">
        <f>Arcs_Data_Table[[#This Row],[2025 Capacity (bcma)]]</f>
        <v>0</v>
      </c>
      <c r="J282" s="3">
        <f>Arcs_Data_Table[[#This Row],[2025 Capacity (bcma)]]</f>
        <v>0</v>
      </c>
      <c r="K282" s="3">
        <f>Arcs_Data_Table[[#This Row],[2025 Capacity (bcma)]]</f>
        <v>0</v>
      </c>
      <c r="L282" s="3">
        <f>Arcs_Data_Table[[#This Row],[2025 Capacity (bcma)]]</f>
        <v>0</v>
      </c>
      <c r="M282" s="3">
        <f>Arcs_Data_Table[[#This Row],[2025 Capacity (bcma)]]</f>
        <v>0</v>
      </c>
      <c r="N282" s="3">
        <f>Arcs_Data_Table[[#This Row],[2025 Capacity (bcma)]]</f>
        <v>0</v>
      </c>
      <c r="O282" s="3">
        <f>Arcs_Data_Table[[#This Row],[2025 Capacity (bcma)]]</f>
        <v>0</v>
      </c>
      <c r="P282" s="3">
        <v>1</v>
      </c>
      <c r="Q282" s="3">
        <v>1.5</v>
      </c>
      <c r="R282" s="3">
        <v>100</v>
      </c>
      <c r="S282" s="3">
        <v>100</v>
      </c>
      <c r="T282" s="3">
        <v>100</v>
      </c>
    </row>
    <row r="283" spans="1:20" x14ac:dyDescent="0.2">
      <c r="A283" t="s">
        <v>559</v>
      </c>
      <c r="B283" t="s">
        <v>79</v>
      </c>
      <c r="C283" t="s">
        <v>82</v>
      </c>
      <c r="D283" t="s">
        <v>53</v>
      </c>
      <c r="E283" s="3">
        <v>2</v>
      </c>
      <c r="F283" s="3">
        <v>1.1000000000000001</v>
      </c>
      <c r="G283" s="3">
        <v>0</v>
      </c>
      <c r="H283" s="3">
        <v>0</v>
      </c>
      <c r="I283" s="3">
        <f>Arcs_Data_Table[[#This Row],[2025 Capacity (bcma)]]</f>
        <v>0</v>
      </c>
      <c r="J283" s="3">
        <f>Arcs_Data_Table[[#This Row],[2025 Capacity (bcma)]]</f>
        <v>0</v>
      </c>
      <c r="K283" s="3">
        <f>Arcs_Data_Table[[#This Row],[2025 Capacity (bcma)]]</f>
        <v>0</v>
      </c>
      <c r="L283" s="3">
        <f>Arcs_Data_Table[[#This Row],[2025 Capacity (bcma)]]</f>
        <v>0</v>
      </c>
      <c r="M283" s="3">
        <f>Arcs_Data_Table[[#This Row],[2025 Capacity (bcma)]]</f>
        <v>0</v>
      </c>
      <c r="N283" s="3">
        <f>Arcs_Data_Table[[#This Row],[2025 Capacity (bcma)]]</f>
        <v>0</v>
      </c>
      <c r="O283" s="3">
        <f>Arcs_Data_Table[[#This Row],[2025 Capacity (bcma)]]</f>
        <v>0</v>
      </c>
      <c r="P283" s="3">
        <v>1</v>
      </c>
      <c r="Q283" s="3">
        <v>1</v>
      </c>
      <c r="R283" s="3">
        <v>100</v>
      </c>
      <c r="S283" s="3">
        <v>100</v>
      </c>
      <c r="T283" s="3">
        <v>100</v>
      </c>
    </row>
    <row r="284" spans="1:20" x14ac:dyDescent="0.2">
      <c r="A284" t="s">
        <v>560</v>
      </c>
      <c r="B284" t="s">
        <v>79</v>
      </c>
      <c r="C284" t="s">
        <v>39</v>
      </c>
      <c r="D284" t="s">
        <v>53</v>
      </c>
      <c r="E284" s="3">
        <v>1.2</v>
      </c>
      <c r="F284" s="3">
        <v>0</v>
      </c>
      <c r="G284" s="3">
        <v>5</v>
      </c>
      <c r="H284" s="3">
        <v>5</v>
      </c>
      <c r="I284" s="3">
        <f>Arcs_Data_Table[[#This Row],[2025 Capacity (bcma)]]</f>
        <v>5</v>
      </c>
      <c r="J284" s="3">
        <f>Arcs_Data_Table[[#This Row],[2025 Capacity (bcma)]]</f>
        <v>5</v>
      </c>
      <c r="K284" s="3">
        <f>Arcs_Data_Table[[#This Row],[2025 Capacity (bcma)]]</f>
        <v>5</v>
      </c>
      <c r="L284" s="3">
        <f>Arcs_Data_Table[[#This Row],[2025 Capacity (bcma)]]</f>
        <v>5</v>
      </c>
      <c r="M284" s="3">
        <f>Arcs_Data_Table[[#This Row],[2025 Capacity (bcma)]]</f>
        <v>5</v>
      </c>
      <c r="N284" s="3">
        <f>Arcs_Data_Table[[#This Row],[2025 Capacity (bcma)]]</f>
        <v>5</v>
      </c>
      <c r="O284" s="3">
        <f>Arcs_Data_Table[[#This Row],[2025 Capacity (bcma)]]</f>
        <v>5</v>
      </c>
      <c r="P284" s="3">
        <v>1</v>
      </c>
      <c r="Q284" s="3">
        <v>1</v>
      </c>
      <c r="R284" s="3">
        <v>100</v>
      </c>
      <c r="S284" s="3">
        <v>100</v>
      </c>
      <c r="T284" s="3">
        <v>100</v>
      </c>
    </row>
    <row r="285" spans="1:20" x14ac:dyDescent="0.2">
      <c r="A285" t="s">
        <v>561</v>
      </c>
      <c r="B285" t="s">
        <v>39</v>
      </c>
      <c r="C285" t="s">
        <v>79</v>
      </c>
      <c r="D285" t="s">
        <v>53</v>
      </c>
      <c r="E285" s="3">
        <v>0.4</v>
      </c>
      <c r="F285" s="3">
        <v>0</v>
      </c>
      <c r="G285" s="3">
        <v>20</v>
      </c>
      <c r="H285" s="3">
        <v>20</v>
      </c>
      <c r="I285" s="3">
        <f>Arcs_Data_Table[[#This Row],[2025 Capacity (bcma)]]</f>
        <v>20</v>
      </c>
      <c r="J285" s="3">
        <f>Arcs_Data_Table[[#This Row],[2025 Capacity (bcma)]]</f>
        <v>20</v>
      </c>
      <c r="K285" s="3">
        <f>Arcs_Data_Table[[#This Row],[2025 Capacity (bcma)]]</f>
        <v>20</v>
      </c>
      <c r="L285" s="3">
        <f>Arcs_Data_Table[[#This Row],[2025 Capacity (bcma)]]</f>
        <v>20</v>
      </c>
      <c r="M285" s="3">
        <f>Arcs_Data_Table[[#This Row],[2025 Capacity (bcma)]]</f>
        <v>20</v>
      </c>
      <c r="N285" s="3">
        <f>Arcs_Data_Table[[#This Row],[2025 Capacity (bcma)]]</f>
        <v>20</v>
      </c>
      <c r="O285" s="3">
        <f>Arcs_Data_Table[[#This Row],[2025 Capacity (bcma)]]</f>
        <v>20</v>
      </c>
      <c r="P285" s="3">
        <v>1</v>
      </c>
      <c r="Q285" s="3">
        <v>1</v>
      </c>
      <c r="R285" s="3">
        <v>100</v>
      </c>
      <c r="S285" s="3">
        <v>100</v>
      </c>
      <c r="T285" s="3">
        <v>100</v>
      </c>
    </row>
    <row r="286" spans="1:20" x14ac:dyDescent="0.2">
      <c r="A286" t="s">
        <v>562</v>
      </c>
      <c r="B286" t="s">
        <v>84</v>
      </c>
      <c r="C286" t="s">
        <v>39</v>
      </c>
      <c r="D286" t="s">
        <v>53</v>
      </c>
      <c r="E286" s="3">
        <v>0.35</v>
      </c>
      <c r="F286" s="3">
        <v>0.15</v>
      </c>
      <c r="G286" s="3">
        <v>20</v>
      </c>
      <c r="H286" s="3">
        <v>20</v>
      </c>
      <c r="I286" s="3">
        <f>Arcs_Data_Table[[#This Row],[2025 Capacity (bcma)]]</f>
        <v>20</v>
      </c>
      <c r="J286" s="3">
        <f>Arcs_Data_Table[[#This Row],[2025 Capacity (bcma)]]</f>
        <v>20</v>
      </c>
      <c r="K286" s="3">
        <f>Arcs_Data_Table[[#This Row],[2025 Capacity (bcma)]]</f>
        <v>20</v>
      </c>
      <c r="L286" s="3">
        <f>Arcs_Data_Table[[#This Row],[2025 Capacity (bcma)]]</f>
        <v>20</v>
      </c>
      <c r="M286" s="3">
        <f>Arcs_Data_Table[[#This Row],[2025 Capacity (bcma)]]</f>
        <v>20</v>
      </c>
      <c r="N286" s="3">
        <f>Arcs_Data_Table[[#This Row],[2025 Capacity (bcma)]]</f>
        <v>20</v>
      </c>
      <c r="O286" s="3">
        <f>Arcs_Data_Table[[#This Row],[2025 Capacity (bcma)]]</f>
        <v>20</v>
      </c>
      <c r="P286" s="3">
        <v>1</v>
      </c>
      <c r="Q286" s="3">
        <v>2</v>
      </c>
      <c r="R286" s="3">
        <v>100</v>
      </c>
      <c r="S286" s="3">
        <v>100</v>
      </c>
      <c r="T286" s="3">
        <v>100</v>
      </c>
    </row>
    <row r="287" spans="1:20" x14ac:dyDescent="0.2">
      <c r="A287" t="s">
        <v>563</v>
      </c>
      <c r="B287" t="s">
        <v>84</v>
      </c>
      <c r="C287" t="s">
        <v>83</v>
      </c>
      <c r="D287" t="s">
        <v>53</v>
      </c>
      <c r="E287" s="3">
        <v>0.65</v>
      </c>
      <c r="F287" s="3">
        <v>0</v>
      </c>
      <c r="G287" s="3">
        <v>0</v>
      </c>
      <c r="H287" s="3">
        <v>0</v>
      </c>
      <c r="I287" s="3">
        <f>Arcs_Data_Table[[#This Row],[2025 Capacity (bcma)]]</f>
        <v>0</v>
      </c>
      <c r="J287" s="3">
        <f>Arcs_Data_Table[[#This Row],[2025 Capacity (bcma)]]</f>
        <v>0</v>
      </c>
      <c r="K287" s="3">
        <f>Arcs_Data_Table[[#This Row],[2025 Capacity (bcma)]]</f>
        <v>0</v>
      </c>
      <c r="L287" s="3">
        <f>Arcs_Data_Table[[#This Row],[2025 Capacity (bcma)]]</f>
        <v>0</v>
      </c>
      <c r="M287" s="3">
        <f>Arcs_Data_Table[[#This Row],[2025 Capacity (bcma)]]</f>
        <v>0</v>
      </c>
      <c r="N287" s="3">
        <f>Arcs_Data_Table[[#This Row],[2025 Capacity (bcma)]]</f>
        <v>0</v>
      </c>
      <c r="O287" s="3">
        <f>Arcs_Data_Table[[#This Row],[2025 Capacity (bcma)]]</f>
        <v>0</v>
      </c>
      <c r="P287" s="3">
        <v>1</v>
      </c>
      <c r="Q287" s="3">
        <v>1</v>
      </c>
      <c r="R287" s="3">
        <v>100</v>
      </c>
      <c r="S287" s="3">
        <v>100</v>
      </c>
      <c r="T287" s="3">
        <v>100</v>
      </c>
    </row>
    <row r="288" spans="1:20" x14ac:dyDescent="0.2">
      <c r="A288" t="s">
        <v>564</v>
      </c>
      <c r="B288" t="s">
        <v>67</v>
      </c>
      <c r="C288" t="s">
        <v>85</v>
      </c>
      <c r="D288" t="s">
        <v>53</v>
      </c>
      <c r="E288" s="3">
        <v>1.8</v>
      </c>
      <c r="F288" s="3">
        <v>0</v>
      </c>
      <c r="G288" s="3">
        <v>72</v>
      </c>
      <c r="H288" s="3">
        <v>72</v>
      </c>
      <c r="I288" s="3">
        <f>Arcs_Data_Table[[#This Row],[2025 Capacity (bcma)]]</f>
        <v>72</v>
      </c>
      <c r="J288" s="3">
        <f>Arcs_Data_Table[[#This Row],[2025 Capacity (bcma)]]</f>
        <v>72</v>
      </c>
      <c r="K288" s="3">
        <f>Arcs_Data_Table[[#This Row],[2025 Capacity (bcma)]]</f>
        <v>72</v>
      </c>
      <c r="L288" s="3">
        <f>Arcs_Data_Table[[#This Row],[2025 Capacity (bcma)]]</f>
        <v>72</v>
      </c>
      <c r="M288" s="3">
        <f>Arcs_Data_Table[[#This Row],[2025 Capacity (bcma)]]</f>
        <v>72</v>
      </c>
      <c r="N288" s="3">
        <f>Arcs_Data_Table[[#This Row],[2025 Capacity (bcma)]]</f>
        <v>72</v>
      </c>
      <c r="O288" s="3">
        <f>Arcs_Data_Table[[#This Row],[2025 Capacity (bcma)]]</f>
        <v>72</v>
      </c>
      <c r="P288" s="3">
        <v>1</v>
      </c>
      <c r="Q288" s="3">
        <v>1</v>
      </c>
      <c r="R288" s="3">
        <v>100</v>
      </c>
      <c r="S288" s="3">
        <v>100</v>
      </c>
      <c r="T288" s="3">
        <v>100</v>
      </c>
    </row>
    <row r="289" spans="1:20" x14ac:dyDescent="0.2">
      <c r="A289" t="s">
        <v>565</v>
      </c>
      <c r="B289" t="s">
        <v>67</v>
      </c>
      <c r="C289" t="s">
        <v>86</v>
      </c>
      <c r="D289" t="s">
        <v>53</v>
      </c>
      <c r="E289" s="3">
        <v>2.1</v>
      </c>
      <c r="F289" s="3">
        <v>0</v>
      </c>
      <c r="G289" s="3">
        <v>0</v>
      </c>
      <c r="H289" s="3">
        <v>0</v>
      </c>
      <c r="I289" s="3">
        <f>Arcs_Data_Table[[#This Row],[2025 Capacity (bcma)]]</f>
        <v>0</v>
      </c>
      <c r="J289" s="3">
        <f>Arcs_Data_Table[[#This Row],[2025 Capacity (bcma)]]</f>
        <v>0</v>
      </c>
      <c r="K289" s="3">
        <f>Arcs_Data_Table[[#This Row],[2025 Capacity (bcma)]]</f>
        <v>0</v>
      </c>
      <c r="L289" s="3">
        <f>Arcs_Data_Table[[#This Row],[2025 Capacity (bcma)]]</f>
        <v>0</v>
      </c>
      <c r="M289" s="3">
        <f>Arcs_Data_Table[[#This Row],[2025 Capacity (bcma)]]</f>
        <v>0</v>
      </c>
      <c r="N289" s="3">
        <f>Arcs_Data_Table[[#This Row],[2025 Capacity (bcma)]]</f>
        <v>0</v>
      </c>
      <c r="O289" s="3">
        <f>Arcs_Data_Table[[#This Row],[2025 Capacity (bcma)]]</f>
        <v>0</v>
      </c>
      <c r="P289" s="3">
        <v>1</v>
      </c>
      <c r="Q289" s="3">
        <v>1</v>
      </c>
      <c r="R289" s="3">
        <v>100</v>
      </c>
      <c r="S289" s="3">
        <v>100</v>
      </c>
      <c r="T289" s="3">
        <v>100</v>
      </c>
    </row>
    <row r="290" spans="1:20" x14ac:dyDescent="0.2">
      <c r="A290" t="s">
        <v>566</v>
      </c>
      <c r="B290" t="s">
        <v>85</v>
      </c>
      <c r="C290" t="s">
        <v>87</v>
      </c>
      <c r="D290" t="s">
        <v>53</v>
      </c>
      <c r="E290" s="3">
        <v>0.55000000000000004</v>
      </c>
      <c r="F290" s="3">
        <v>0</v>
      </c>
      <c r="G290" s="3">
        <v>100</v>
      </c>
      <c r="H290" s="3">
        <v>100</v>
      </c>
      <c r="I290" s="3">
        <f>Arcs_Data_Table[[#This Row],[2025 Capacity (bcma)]]</f>
        <v>100</v>
      </c>
      <c r="J290" s="3">
        <f>Arcs_Data_Table[[#This Row],[2025 Capacity (bcma)]]</f>
        <v>100</v>
      </c>
      <c r="K290" s="3">
        <f>Arcs_Data_Table[[#This Row],[2025 Capacity (bcma)]]</f>
        <v>100</v>
      </c>
      <c r="L290" s="3">
        <f>Arcs_Data_Table[[#This Row],[2025 Capacity (bcma)]]</f>
        <v>100</v>
      </c>
      <c r="M290" s="3">
        <f>Arcs_Data_Table[[#This Row],[2025 Capacity (bcma)]]</f>
        <v>100</v>
      </c>
      <c r="N290" s="3">
        <f>Arcs_Data_Table[[#This Row],[2025 Capacity (bcma)]]</f>
        <v>100</v>
      </c>
      <c r="O290" s="3">
        <f>Arcs_Data_Table[[#This Row],[2025 Capacity (bcma)]]</f>
        <v>100</v>
      </c>
      <c r="P290" s="3">
        <v>1</v>
      </c>
      <c r="Q290" s="3">
        <v>1</v>
      </c>
      <c r="R290" s="3">
        <v>100</v>
      </c>
      <c r="S290" s="3">
        <v>100</v>
      </c>
      <c r="T290" s="3">
        <v>100</v>
      </c>
    </row>
    <row r="291" spans="1:20" x14ac:dyDescent="0.2">
      <c r="A291" t="s">
        <v>567</v>
      </c>
      <c r="B291" t="s">
        <v>85</v>
      </c>
      <c r="C291" t="s">
        <v>86</v>
      </c>
      <c r="D291" t="s">
        <v>53</v>
      </c>
      <c r="E291" s="3">
        <v>1.3</v>
      </c>
      <c r="F291" s="3">
        <v>0</v>
      </c>
      <c r="G291" s="3">
        <v>72</v>
      </c>
      <c r="H291" s="3">
        <v>72</v>
      </c>
      <c r="I291" s="3">
        <f>Arcs_Data_Table[[#This Row],[2025 Capacity (bcma)]]</f>
        <v>72</v>
      </c>
      <c r="J291" s="3">
        <f>Arcs_Data_Table[[#This Row],[2025 Capacity (bcma)]]</f>
        <v>72</v>
      </c>
      <c r="K291" s="3">
        <f>Arcs_Data_Table[[#This Row],[2025 Capacity (bcma)]]</f>
        <v>72</v>
      </c>
      <c r="L291" s="3">
        <f>Arcs_Data_Table[[#This Row],[2025 Capacity (bcma)]]</f>
        <v>72</v>
      </c>
      <c r="M291" s="3">
        <f>Arcs_Data_Table[[#This Row],[2025 Capacity (bcma)]]</f>
        <v>72</v>
      </c>
      <c r="N291" s="3">
        <f>Arcs_Data_Table[[#This Row],[2025 Capacity (bcma)]]</f>
        <v>72</v>
      </c>
      <c r="O291" s="3">
        <f>Arcs_Data_Table[[#This Row],[2025 Capacity (bcma)]]</f>
        <v>72</v>
      </c>
      <c r="P291" s="3">
        <v>1</v>
      </c>
      <c r="Q291" s="3">
        <v>1</v>
      </c>
      <c r="R291" s="3">
        <v>100</v>
      </c>
      <c r="S291" s="3">
        <v>100</v>
      </c>
      <c r="T291" s="3">
        <v>100</v>
      </c>
    </row>
    <row r="292" spans="1:20" x14ac:dyDescent="0.2">
      <c r="A292" t="s">
        <v>568</v>
      </c>
      <c r="B292" t="s">
        <v>85</v>
      </c>
      <c r="C292" t="s">
        <v>4</v>
      </c>
      <c r="D292" t="s">
        <v>53</v>
      </c>
      <c r="E292" s="3">
        <v>1.45</v>
      </c>
      <c r="F292" s="3">
        <v>0</v>
      </c>
      <c r="G292" s="3">
        <v>5</v>
      </c>
      <c r="H292" s="3">
        <v>5</v>
      </c>
      <c r="I292" s="3">
        <f>Arcs_Data_Table[[#This Row],[2025 Capacity (bcma)]]</f>
        <v>5</v>
      </c>
      <c r="J292" s="3">
        <f>Arcs_Data_Table[[#This Row],[2025 Capacity (bcma)]]</f>
        <v>5</v>
      </c>
      <c r="K292" s="3">
        <f>Arcs_Data_Table[[#This Row],[2025 Capacity (bcma)]]</f>
        <v>5</v>
      </c>
      <c r="L292" s="3">
        <f>Arcs_Data_Table[[#This Row],[2025 Capacity (bcma)]]</f>
        <v>5</v>
      </c>
      <c r="M292" s="3">
        <f>Arcs_Data_Table[[#This Row],[2025 Capacity (bcma)]]</f>
        <v>5</v>
      </c>
      <c r="N292" s="3">
        <f>Arcs_Data_Table[[#This Row],[2025 Capacity (bcma)]]</f>
        <v>5</v>
      </c>
      <c r="O292" s="3">
        <f>Arcs_Data_Table[[#This Row],[2025 Capacity (bcma)]]</f>
        <v>5</v>
      </c>
      <c r="P292" s="3">
        <v>1</v>
      </c>
      <c r="Q292" s="3">
        <v>1</v>
      </c>
      <c r="R292" s="3">
        <v>100</v>
      </c>
      <c r="S292" s="3">
        <v>100</v>
      </c>
      <c r="T292" s="3">
        <v>100</v>
      </c>
    </row>
    <row r="293" spans="1:20" x14ac:dyDescent="0.2">
      <c r="A293" t="s">
        <v>569</v>
      </c>
      <c r="B293" t="s">
        <v>87</v>
      </c>
      <c r="C293" t="s">
        <v>2</v>
      </c>
      <c r="D293" t="s">
        <v>53</v>
      </c>
      <c r="E293" s="3">
        <v>1.2</v>
      </c>
      <c r="F293" s="3">
        <v>0</v>
      </c>
      <c r="G293" s="3">
        <v>12</v>
      </c>
      <c r="H293" s="3">
        <v>12</v>
      </c>
      <c r="I293" s="3">
        <f>Arcs_Data_Table[[#This Row],[2025 Capacity (bcma)]]</f>
        <v>12</v>
      </c>
      <c r="J293" s="3">
        <f>Arcs_Data_Table[[#This Row],[2025 Capacity (bcma)]]</f>
        <v>12</v>
      </c>
      <c r="K293" s="3">
        <f>Arcs_Data_Table[[#This Row],[2025 Capacity (bcma)]]</f>
        <v>12</v>
      </c>
      <c r="L293" s="3">
        <f>Arcs_Data_Table[[#This Row],[2025 Capacity (bcma)]]</f>
        <v>12</v>
      </c>
      <c r="M293" s="3">
        <f>Arcs_Data_Table[[#This Row],[2025 Capacity (bcma)]]</f>
        <v>12</v>
      </c>
      <c r="N293" s="3">
        <f>Arcs_Data_Table[[#This Row],[2025 Capacity (bcma)]]</f>
        <v>12</v>
      </c>
      <c r="O293" s="3">
        <f>Arcs_Data_Table[[#This Row],[2025 Capacity (bcma)]]</f>
        <v>12</v>
      </c>
      <c r="P293" s="3">
        <v>1</v>
      </c>
      <c r="Q293" s="3">
        <v>1</v>
      </c>
      <c r="R293" s="3">
        <v>100</v>
      </c>
      <c r="S293" s="3">
        <v>100</v>
      </c>
      <c r="T293" s="3">
        <v>100</v>
      </c>
    </row>
    <row r="294" spans="1:20" x14ac:dyDescent="0.2">
      <c r="A294" t="s">
        <v>570</v>
      </c>
      <c r="B294" t="s">
        <v>87</v>
      </c>
      <c r="C294" t="s">
        <v>86</v>
      </c>
      <c r="D294" t="s">
        <v>53</v>
      </c>
      <c r="E294" s="3">
        <v>1.1000000000000001</v>
      </c>
      <c r="F294" s="3">
        <v>0</v>
      </c>
      <c r="G294" s="3">
        <v>30</v>
      </c>
      <c r="H294" s="3">
        <v>30</v>
      </c>
      <c r="I294" s="3">
        <f>Arcs_Data_Table[[#This Row],[2025 Capacity (bcma)]]</f>
        <v>30</v>
      </c>
      <c r="J294" s="3">
        <f>Arcs_Data_Table[[#This Row],[2025 Capacity (bcma)]]</f>
        <v>30</v>
      </c>
      <c r="K294" s="3">
        <f>Arcs_Data_Table[[#This Row],[2025 Capacity (bcma)]]</f>
        <v>30</v>
      </c>
      <c r="L294" s="3">
        <f>Arcs_Data_Table[[#This Row],[2025 Capacity (bcma)]]</f>
        <v>30</v>
      </c>
      <c r="M294" s="3">
        <f>Arcs_Data_Table[[#This Row],[2025 Capacity (bcma)]]</f>
        <v>30</v>
      </c>
      <c r="N294" s="3">
        <f>Arcs_Data_Table[[#This Row],[2025 Capacity (bcma)]]</f>
        <v>30</v>
      </c>
      <c r="O294" s="3">
        <f>Arcs_Data_Table[[#This Row],[2025 Capacity (bcma)]]</f>
        <v>30</v>
      </c>
      <c r="P294" s="3">
        <v>1</v>
      </c>
      <c r="Q294" s="3">
        <v>1</v>
      </c>
      <c r="R294" s="3">
        <v>100</v>
      </c>
      <c r="S294" s="3">
        <v>100</v>
      </c>
      <c r="T294" s="3">
        <v>100</v>
      </c>
    </row>
    <row r="295" spans="1:20" x14ac:dyDescent="0.2">
      <c r="A295" t="s">
        <v>571</v>
      </c>
      <c r="B295" t="s">
        <v>86</v>
      </c>
      <c r="C295" t="s">
        <v>2</v>
      </c>
      <c r="D295" t="s">
        <v>53</v>
      </c>
      <c r="E295" s="3">
        <v>0.75</v>
      </c>
      <c r="F295" s="3">
        <v>0</v>
      </c>
      <c r="G295" s="3">
        <v>84</v>
      </c>
      <c r="H295" s="3">
        <v>84</v>
      </c>
      <c r="I295" s="3">
        <f>Arcs_Data_Table[[#This Row],[2025 Capacity (bcma)]]</f>
        <v>84</v>
      </c>
      <c r="J295" s="3">
        <f>Arcs_Data_Table[[#This Row],[2025 Capacity (bcma)]]</f>
        <v>84</v>
      </c>
      <c r="K295" s="3">
        <f>Arcs_Data_Table[[#This Row],[2025 Capacity (bcma)]]</f>
        <v>84</v>
      </c>
      <c r="L295" s="3">
        <f>Arcs_Data_Table[[#This Row],[2025 Capacity (bcma)]]</f>
        <v>84</v>
      </c>
      <c r="M295" s="3">
        <f>Arcs_Data_Table[[#This Row],[2025 Capacity (bcma)]]</f>
        <v>84</v>
      </c>
      <c r="N295" s="3">
        <f>Arcs_Data_Table[[#This Row],[2025 Capacity (bcma)]]</f>
        <v>84</v>
      </c>
      <c r="O295" s="3">
        <f>Arcs_Data_Table[[#This Row],[2025 Capacity (bcma)]]</f>
        <v>84</v>
      </c>
      <c r="P295" s="3">
        <v>1</v>
      </c>
      <c r="Q295" s="3">
        <v>1</v>
      </c>
      <c r="R295" s="3">
        <v>100</v>
      </c>
      <c r="S295" s="3">
        <v>100</v>
      </c>
      <c r="T295" s="3">
        <v>100</v>
      </c>
    </row>
    <row r="296" spans="1:20" x14ac:dyDescent="0.2">
      <c r="A296" t="s">
        <v>572</v>
      </c>
      <c r="B296" t="s">
        <v>88</v>
      </c>
      <c r="C296" t="s">
        <v>86</v>
      </c>
      <c r="D296" t="s">
        <v>53</v>
      </c>
      <c r="E296" s="3">
        <v>1.5</v>
      </c>
      <c r="F296" s="3">
        <v>0</v>
      </c>
      <c r="G296" s="3">
        <v>13</v>
      </c>
      <c r="H296" s="3">
        <v>13</v>
      </c>
      <c r="I296" s="3">
        <f>Arcs_Data_Table[[#This Row],[2025 Capacity (bcma)]]</f>
        <v>13</v>
      </c>
      <c r="J296" s="3">
        <f>Arcs_Data_Table[[#This Row],[2025 Capacity (bcma)]]</f>
        <v>13</v>
      </c>
      <c r="K296" s="3">
        <f>Arcs_Data_Table[[#This Row],[2025 Capacity (bcma)]]</f>
        <v>13</v>
      </c>
      <c r="L296" s="3">
        <f>Arcs_Data_Table[[#This Row],[2025 Capacity (bcma)]]</f>
        <v>13</v>
      </c>
      <c r="M296" s="3">
        <f>Arcs_Data_Table[[#This Row],[2025 Capacity (bcma)]]</f>
        <v>13</v>
      </c>
      <c r="N296" s="3">
        <f>Arcs_Data_Table[[#This Row],[2025 Capacity (bcma)]]</f>
        <v>13</v>
      </c>
      <c r="O296" s="3">
        <f>Arcs_Data_Table[[#This Row],[2025 Capacity (bcma)]]</f>
        <v>13</v>
      </c>
      <c r="P296" s="3">
        <v>1</v>
      </c>
      <c r="Q296" s="3">
        <v>1</v>
      </c>
      <c r="R296" s="3">
        <v>100</v>
      </c>
      <c r="S296" s="3">
        <v>100</v>
      </c>
      <c r="T296" s="3">
        <v>100</v>
      </c>
    </row>
    <row r="297" spans="1:20" x14ac:dyDescent="0.2">
      <c r="A297" t="s">
        <v>573</v>
      </c>
      <c r="B297" t="s">
        <v>88</v>
      </c>
      <c r="C297" t="s">
        <v>89</v>
      </c>
      <c r="D297" t="s">
        <v>53</v>
      </c>
      <c r="E297" s="3">
        <v>1.1000000000000001</v>
      </c>
      <c r="F297" s="3">
        <v>0</v>
      </c>
      <c r="G297" s="3">
        <v>0</v>
      </c>
      <c r="H297" s="3">
        <v>0</v>
      </c>
      <c r="I297" s="3">
        <f>Arcs_Data_Table[[#This Row],[2025 Capacity (bcma)]]</f>
        <v>0</v>
      </c>
      <c r="J297" s="3">
        <f>Arcs_Data_Table[[#This Row],[2025 Capacity (bcma)]]</f>
        <v>0</v>
      </c>
      <c r="K297" s="3">
        <f>Arcs_Data_Table[[#This Row],[2025 Capacity (bcma)]]</f>
        <v>0</v>
      </c>
      <c r="L297" s="3">
        <f>Arcs_Data_Table[[#This Row],[2025 Capacity (bcma)]]</f>
        <v>0</v>
      </c>
      <c r="M297" s="3">
        <f>Arcs_Data_Table[[#This Row],[2025 Capacity (bcma)]]</f>
        <v>0</v>
      </c>
      <c r="N297" s="3">
        <f>Arcs_Data_Table[[#This Row],[2025 Capacity (bcma)]]</f>
        <v>0</v>
      </c>
      <c r="O297" s="3">
        <f>Arcs_Data_Table[[#This Row],[2025 Capacity (bcma)]]</f>
        <v>0</v>
      </c>
      <c r="P297" s="3">
        <v>1</v>
      </c>
      <c r="Q297" s="3">
        <v>1</v>
      </c>
      <c r="R297" s="3">
        <v>100</v>
      </c>
      <c r="S297" s="3">
        <v>100</v>
      </c>
      <c r="T297" s="3">
        <v>100</v>
      </c>
    </row>
    <row r="298" spans="1:20" x14ac:dyDescent="0.2">
      <c r="A298" t="s">
        <v>574</v>
      </c>
      <c r="B298" t="s">
        <v>88</v>
      </c>
      <c r="C298" t="s">
        <v>90</v>
      </c>
      <c r="D298" t="s">
        <v>53</v>
      </c>
      <c r="E298" s="3">
        <v>2</v>
      </c>
      <c r="F298" s="3">
        <v>0</v>
      </c>
      <c r="G298" s="3">
        <v>0</v>
      </c>
      <c r="H298" s="3">
        <v>0</v>
      </c>
      <c r="I298" s="3">
        <f>Arcs_Data_Table[[#This Row],[2025 Capacity (bcma)]]</f>
        <v>0</v>
      </c>
      <c r="J298" s="3">
        <f>Arcs_Data_Table[[#This Row],[2025 Capacity (bcma)]]</f>
        <v>0</v>
      </c>
      <c r="K298" s="3">
        <f>Arcs_Data_Table[[#This Row],[2025 Capacity (bcma)]]</f>
        <v>0</v>
      </c>
      <c r="L298" s="3">
        <f>Arcs_Data_Table[[#This Row],[2025 Capacity (bcma)]]</f>
        <v>0</v>
      </c>
      <c r="M298" s="3">
        <f>Arcs_Data_Table[[#This Row],[2025 Capacity (bcma)]]</f>
        <v>0</v>
      </c>
      <c r="N298" s="3">
        <f>Arcs_Data_Table[[#This Row],[2025 Capacity (bcma)]]</f>
        <v>0</v>
      </c>
      <c r="O298" s="3">
        <f>Arcs_Data_Table[[#This Row],[2025 Capacity (bcma)]]</f>
        <v>0</v>
      </c>
      <c r="P298" s="3">
        <v>1</v>
      </c>
      <c r="Q298" s="3">
        <v>1</v>
      </c>
      <c r="R298" s="3">
        <v>100</v>
      </c>
      <c r="S298" s="3">
        <v>100</v>
      </c>
      <c r="T298" s="3">
        <v>100</v>
      </c>
    </row>
    <row r="299" spans="1:20" x14ac:dyDescent="0.2">
      <c r="A299" t="s">
        <v>575</v>
      </c>
      <c r="B299" t="s">
        <v>88</v>
      </c>
      <c r="C299" t="s">
        <v>91</v>
      </c>
      <c r="D299" t="s">
        <v>53</v>
      </c>
      <c r="E299" s="3">
        <v>0.8</v>
      </c>
      <c r="F299" s="3">
        <v>0</v>
      </c>
      <c r="G299" s="3">
        <v>20.16</v>
      </c>
      <c r="H299" s="3">
        <v>20.16</v>
      </c>
      <c r="I299" s="3">
        <f>Arcs_Data_Table[[#This Row],[2025 Capacity (bcma)]]</f>
        <v>20.16</v>
      </c>
      <c r="J299" s="3">
        <f>Arcs_Data_Table[[#This Row],[2025 Capacity (bcma)]]</f>
        <v>20.16</v>
      </c>
      <c r="K299" s="3">
        <f>Arcs_Data_Table[[#This Row],[2025 Capacity (bcma)]]</f>
        <v>20.16</v>
      </c>
      <c r="L299" s="3">
        <f>Arcs_Data_Table[[#This Row],[2025 Capacity (bcma)]]</f>
        <v>20.16</v>
      </c>
      <c r="M299" s="3">
        <f>Arcs_Data_Table[[#This Row],[2025 Capacity (bcma)]]</f>
        <v>20.16</v>
      </c>
      <c r="N299" s="3">
        <f>Arcs_Data_Table[[#This Row],[2025 Capacity (bcma)]]</f>
        <v>20.16</v>
      </c>
      <c r="O299" s="3">
        <f>Arcs_Data_Table[[#This Row],[2025 Capacity (bcma)]]</f>
        <v>20.16</v>
      </c>
      <c r="P299" s="3">
        <v>1</v>
      </c>
      <c r="Q299" s="3">
        <v>1</v>
      </c>
      <c r="R299" s="3">
        <v>100</v>
      </c>
      <c r="S299" s="3">
        <v>100</v>
      </c>
      <c r="T299" s="3">
        <v>100</v>
      </c>
    </row>
    <row r="300" spans="1:20" x14ac:dyDescent="0.2">
      <c r="A300" t="s">
        <v>576</v>
      </c>
      <c r="B300" t="s">
        <v>82</v>
      </c>
      <c r="C300" t="s">
        <v>92</v>
      </c>
      <c r="D300" t="s">
        <v>53</v>
      </c>
      <c r="E300" s="3">
        <v>0.65</v>
      </c>
      <c r="F300" s="3">
        <v>0</v>
      </c>
      <c r="G300" s="3">
        <v>11.000999999999999</v>
      </c>
      <c r="H300" s="3">
        <v>11.000999999999999</v>
      </c>
      <c r="I300" s="3">
        <f>Arcs_Data_Table[[#This Row],[2025 Capacity (bcma)]]</f>
        <v>11.000999999999999</v>
      </c>
      <c r="J300" s="3">
        <f>Arcs_Data_Table[[#This Row],[2025 Capacity (bcma)]]</f>
        <v>11.000999999999999</v>
      </c>
      <c r="K300" s="3">
        <f>Arcs_Data_Table[[#This Row],[2025 Capacity (bcma)]]</f>
        <v>11.000999999999999</v>
      </c>
      <c r="L300" s="3">
        <f>Arcs_Data_Table[[#This Row],[2025 Capacity (bcma)]]</f>
        <v>11.000999999999999</v>
      </c>
      <c r="M300" s="3">
        <f>Arcs_Data_Table[[#This Row],[2025 Capacity (bcma)]]</f>
        <v>11.000999999999999</v>
      </c>
      <c r="N300" s="3">
        <f>Arcs_Data_Table[[#This Row],[2025 Capacity (bcma)]]</f>
        <v>11.000999999999999</v>
      </c>
      <c r="O300" s="3">
        <f>Arcs_Data_Table[[#This Row],[2025 Capacity (bcma)]]</f>
        <v>11.000999999999999</v>
      </c>
      <c r="P300" s="3">
        <v>1</v>
      </c>
      <c r="Q300" s="3">
        <v>1</v>
      </c>
      <c r="R300" s="3">
        <v>100</v>
      </c>
      <c r="S300" s="3">
        <v>100</v>
      </c>
      <c r="T300" s="3">
        <v>100</v>
      </c>
    </row>
    <row r="301" spans="1:20" x14ac:dyDescent="0.2">
      <c r="A301" t="s">
        <v>577</v>
      </c>
      <c r="B301" t="s">
        <v>82</v>
      </c>
      <c r="C301" t="s">
        <v>89</v>
      </c>
      <c r="D301" t="s">
        <v>53</v>
      </c>
      <c r="E301" s="3">
        <v>1</v>
      </c>
      <c r="F301" s="3">
        <v>0</v>
      </c>
      <c r="G301" s="3">
        <v>0</v>
      </c>
      <c r="H301" s="3">
        <v>0</v>
      </c>
      <c r="I301" s="3">
        <f>Arcs_Data_Table[[#This Row],[2025 Capacity (bcma)]]</f>
        <v>0</v>
      </c>
      <c r="J301" s="3">
        <f>Arcs_Data_Table[[#This Row],[2025 Capacity (bcma)]]</f>
        <v>0</v>
      </c>
      <c r="K301" s="3">
        <f>Arcs_Data_Table[[#This Row],[2025 Capacity (bcma)]]</f>
        <v>0</v>
      </c>
      <c r="L301" s="3">
        <f>Arcs_Data_Table[[#This Row],[2025 Capacity (bcma)]]</f>
        <v>0</v>
      </c>
      <c r="M301" s="3">
        <f>Arcs_Data_Table[[#This Row],[2025 Capacity (bcma)]]</f>
        <v>0</v>
      </c>
      <c r="N301" s="3">
        <f>Arcs_Data_Table[[#This Row],[2025 Capacity (bcma)]]</f>
        <v>0</v>
      </c>
      <c r="O301" s="3">
        <f>Arcs_Data_Table[[#This Row],[2025 Capacity (bcma)]]</f>
        <v>0</v>
      </c>
      <c r="P301" s="3">
        <v>1</v>
      </c>
      <c r="Q301" s="3">
        <v>1</v>
      </c>
      <c r="R301" s="3">
        <v>100</v>
      </c>
      <c r="S301" s="3">
        <v>100</v>
      </c>
      <c r="T301" s="3">
        <v>100</v>
      </c>
    </row>
    <row r="302" spans="1:20" x14ac:dyDescent="0.2">
      <c r="A302" t="s">
        <v>578</v>
      </c>
      <c r="B302" t="s">
        <v>82</v>
      </c>
      <c r="C302" t="s">
        <v>93</v>
      </c>
      <c r="D302" t="s">
        <v>53</v>
      </c>
      <c r="E302" s="3">
        <v>0.85</v>
      </c>
      <c r="F302" s="3">
        <v>0</v>
      </c>
      <c r="G302" s="3">
        <v>14.000999999999999</v>
      </c>
      <c r="H302" s="3">
        <v>14.000999999999999</v>
      </c>
      <c r="I302" s="3">
        <f>Arcs_Data_Table[[#This Row],[2025 Capacity (bcma)]]</f>
        <v>14.000999999999999</v>
      </c>
      <c r="J302" s="3">
        <f>Arcs_Data_Table[[#This Row],[2025 Capacity (bcma)]]</f>
        <v>14.000999999999999</v>
      </c>
      <c r="K302" s="3">
        <f>Arcs_Data_Table[[#This Row],[2025 Capacity (bcma)]]</f>
        <v>14.000999999999999</v>
      </c>
      <c r="L302" s="3">
        <f>Arcs_Data_Table[[#This Row],[2025 Capacity (bcma)]]</f>
        <v>14.000999999999999</v>
      </c>
      <c r="M302" s="3">
        <f>Arcs_Data_Table[[#This Row],[2025 Capacity (bcma)]]</f>
        <v>14.000999999999999</v>
      </c>
      <c r="N302" s="3">
        <f>Arcs_Data_Table[[#This Row],[2025 Capacity (bcma)]]</f>
        <v>14.000999999999999</v>
      </c>
      <c r="O302" s="3">
        <f>Arcs_Data_Table[[#This Row],[2025 Capacity (bcma)]]</f>
        <v>14.000999999999999</v>
      </c>
      <c r="P302" s="3">
        <v>1</v>
      </c>
      <c r="Q302" s="3">
        <v>1</v>
      </c>
      <c r="R302" s="3">
        <v>100</v>
      </c>
      <c r="S302" s="3">
        <v>100</v>
      </c>
      <c r="T302" s="3">
        <v>100</v>
      </c>
    </row>
    <row r="303" spans="1:20" x14ac:dyDescent="0.2">
      <c r="A303" t="s">
        <v>579</v>
      </c>
      <c r="B303" t="s">
        <v>82</v>
      </c>
      <c r="C303" t="s">
        <v>69</v>
      </c>
      <c r="D303" t="s">
        <v>53</v>
      </c>
      <c r="E303" s="3">
        <v>1.1000000000000001</v>
      </c>
      <c r="F303" s="3">
        <v>0</v>
      </c>
      <c r="G303" s="3">
        <v>0</v>
      </c>
      <c r="H303" s="3">
        <v>0</v>
      </c>
      <c r="I303" s="3">
        <f>Arcs_Data_Table[[#This Row],[2025 Capacity (bcma)]]</f>
        <v>0</v>
      </c>
      <c r="J303" s="3">
        <f>Arcs_Data_Table[[#This Row],[2025 Capacity (bcma)]]</f>
        <v>0</v>
      </c>
      <c r="K303" s="3">
        <f>Arcs_Data_Table[[#This Row],[2025 Capacity (bcma)]]</f>
        <v>0</v>
      </c>
      <c r="L303" s="3">
        <f>Arcs_Data_Table[[#This Row],[2025 Capacity (bcma)]]</f>
        <v>0</v>
      </c>
      <c r="M303" s="3">
        <f>Arcs_Data_Table[[#This Row],[2025 Capacity (bcma)]]</f>
        <v>0</v>
      </c>
      <c r="N303" s="3">
        <f>Arcs_Data_Table[[#This Row],[2025 Capacity (bcma)]]</f>
        <v>0</v>
      </c>
      <c r="O303" s="3">
        <f>Arcs_Data_Table[[#This Row],[2025 Capacity (bcma)]]</f>
        <v>0</v>
      </c>
      <c r="P303" s="3">
        <v>1</v>
      </c>
      <c r="Q303" s="3">
        <v>1</v>
      </c>
      <c r="R303" s="3">
        <v>100</v>
      </c>
      <c r="S303" s="3">
        <v>100</v>
      </c>
      <c r="T303" s="3">
        <v>100</v>
      </c>
    </row>
    <row r="304" spans="1:20" x14ac:dyDescent="0.2">
      <c r="A304" t="s">
        <v>580</v>
      </c>
      <c r="B304" t="s">
        <v>93</v>
      </c>
      <c r="C304" t="s">
        <v>89</v>
      </c>
      <c r="D304" t="s">
        <v>53</v>
      </c>
      <c r="E304" s="3">
        <v>1.05</v>
      </c>
      <c r="F304" s="3">
        <v>0</v>
      </c>
      <c r="G304" s="3">
        <v>0</v>
      </c>
      <c r="H304" s="3">
        <v>0</v>
      </c>
      <c r="I304" s="3">
        <f>Arcs_Data_Table[[#This Row],[2025 Capacity (bcma)]]</f>
        <v>0</v>
      </c>
      <c r="J304" s="3">
        <f>Arcs_Data_Table[[#This Row],[2025 Capacity (bcma)]]</f>
        <v>0</v>
      </c>
      <c r="K304" s="3">
        <f>Arcs_Data_Table[[#This Row],[2025 Capacity (bcma)]]</f>
        <v>0</v>
      </c>
      <c r="L304" s="3">
        <f>Arcs_Data_Table[[#This Row],[2025 Capacity (bcma)]]</f>
        <v>0</v>
      </c>
      <c r="M304" s="3">
        <f>Arcs_Data_Table[[#This Row],[2025 Capacity (bcma)]]</f>
        <v>0</v>
      </c>
      <c r="N304" s="3">
        <f>Arcs_Data_Table[[#This Row],[2025 Capacity (bcma)]]</f>
        <v>0</v>
      </c>
      <c r="O304" s="3">
        <f>Arcs_Data_Table[[#This Row],[2025 Capacity (bcma)]]</f>
        <v>0</v>
      </c>
      <c r="P304" s="3">
        <v>1</v>
      </c>
      <c r="Q304" s="3">
        <v>1</v>
      </c>
      <c r="R304" s="3">
        <v>100</v>
      </c>
      <c r="S304" s="3">
        <v>100</v>
      </c>
      <c r="T304" s="3">
        <v>100</v>
      </c>
    </row>
    <row r="305" spans="1:20" x14ac:dyDescent="0.2">
      <c r="A305" t="s">
        <v>581</v>
      </c>
      <c r="B305" t="s">
        <v>69</v>
      </c>
      <c r="C305" t="s">
        <v>93</v>
      </c>
      <c r="D305" t="s">
        <v>53</v>
      </c>
      <c r="E305" s="3">
        <v>0.9</v>
      </c>
      <c r="F305" s="3">
        <v>0</v>
      </c>
      <c r="G305" s="3">
        <v>0</v>
      </c>
      <c r="H305" s="3">
        <v>0</v>
      </c>
      <c r="I305" s="3">
        <f>Arcs_Data_Table[[#This Row],[2025 Capacity (bcma)]]</f>
        <v>0</v>
      </c>
      <c r="J305" s="3">
        <f>Arcs_Data_Table[[#This Row],[2025 Capacity (bcma)]]</f>
        <v>0</v>
      </c>
      <c r="K305" s="3">
        <f>Arcs_Data_Table[[#This Row],[2025 Capacity (bcma)]]</f>
        <v>0</v>
      </c>
      <c r="L305" s="3">
        <f>Arcs_Data_Table[[#This Row],[2025 Capacity (bcma)]]</f>
        <v>0</v>
      </c>
      <c r="M305" s="3">
        <f>Arcs_Data_Table[[#This Row],[2025 Capacity (bcma)]]</f>
        <v>0</v>
      </c>
      <c r="N305" s="3">
        <f>Arcs_Data_Table[[#This Row],[2025 Capacity (bcma)]]</f>
        <v>0</v>
      </c>
      <c r="O305" s="3">
        <f>Arcs_Data_Table[[#This Row],[2025 Capacity (bcma)]]</f>
        <v>0</v>
      </c>
      <c r="P305" s="3">
        <v>1</v>
      </c>
      <c r="Q305" s="3">
        <v>1</v>
      </c>
      <c r="R305" s="3">
        <v>100</v>
      </c>
      <c r="S305" s="3">
        <v>100</v>
      </c>
      <c r="T305" s="3">
        <v>100</v>
      </c>
    </row>
    <row r="306" spans="1:20" x14ac:dyDescent="0.2">
      <c r="A306" t="s">
        <v>582</v>
      </c>
      <c r="B306" t="s">
        <v>69</v>
      </c>
      <c r="C306" t="s">
        <v>82</v>
      </c>
      <c r="D306" t="s">
        <v>53</v>
      </c>
      <c r="E306" s="3">
        <v>1.1000000000000001</v>
      </c>
      <c r="F306" s="3">
        <v>0</v>
      </c>
      <c r="G306" s="3">
        <v>0</v>
      </c>
      <c r="H306" s="3">
        <v>0</v>
      </c>
      <c r="I306" s="3">
        <f>Arcs_Data_Table[[#This Row],[2025 Capacity (bcma)]]</f>
        <v>0</v>
      </c>
      <c r="J306" s="3">
        <f>Arcs_Data_Table[[#This Row],[2025 Capacity (bcma)]]</f>
        <v>0</v>
      </c>
      <c r="K306" s="3">
        <f>Arcs_Data_Table[[#This Row],[2025 Capacity (bcma)]]</f>
        <v>0</v>
      </c>
      <c r="L306" s="3">
        <f>Arcs_Data_Table[[#This Row],[2025 Capacity (bcma)]]</f>
        <v>0</v>
      </c>
      <c r="M306" s="3">
        <f>Arcs_Data_Table[[#This Row],[2025 Capacity (bcma)]]</f>
        <v>0</v>
      </c>
      <c r="N306" s="3">
        <f>Arcs_Data_Table[[#This Row],[2025 Capacity (bcma)]]</f>
        <v>0</v>
      </c>
      <c r="O306" s="3">
        <f>Arcs_Data_Table[[#This Row],[2025 Capacity (bcma)]]</f>
        <v>0</v>
      </c>
      <c r="P306" s="3">
        <v>1</v>
      </c>
      <c r="Q306" s="3">
        <v>1</v>
      </c>
      <c r="R306" s="3">
        <v>100</v>
      </c>
      <c r="S306" s="3">
        <v>100</v>
      </c>
      <c r="T306" s="3">
        <v>100</v>
      </c>
    </row>
    <row r="307" spans="1:20" x14ac:dyDescent="0.2">
      <c r="A307" t="s">
        <v>583</v>
      </c>
      <c r="B307" t="s">
        <v>69</v>
      </c>
      <c r="C307" t="s">
        <v>67</v>
      </c>
      <c r="D307" t="s">
        <v>53</v>
      </c>
      <c r="E307" s="3">
        <v>2.2000000000000002</v>
      </c>
      <c r="F307" s="3">
        <v>0</v>
      </c>
      <c r="G307" s="3">
        <v>0</v>
      </c>
      <c r="H307" s="3">
        <v>0</v>
      </c>
      <c r="I307" s="3">
        <f>Arcs_Data_Table[[#This Row],[2025 Capacity (bcma)]]</f>
        <v>0</v>
      </c>
      <c r="J307" s="3">
        <f>Arcs_Data_Table[[#This Row],[2025 Capacity (bcma)]]</f>
        <v>0</v>
      </c>
      <c r="K307" s="3">
        <f>Arcs_Data_Table[[#This Row],[2025 Capacity (bcma)]]</f>
        <v>0</v>
      </c>
      <c r="L307" s="3">
        <f>Arcs_Data_Table[[#This Row],[2025 Capacity (bcma)]]</f>
        <v>0</v>
      </c>
      <c r="M307" s="3">
        <f>Arcs_Data_Table[[#This Row],[2025 Capacity (bcma)]]</f>
        <v>0</v>
      </c>
      <c r="N307" s="3">
        <f>Arcs_Data_Table[[#This Row],[2025 Capacity (bcma)]]</f>
        <v>0</v>
      </c>
      <c r="O307" s="3">
        <f>Arcs_Data_Table[[#This Row],[2025 Capacity (bcma)]]</f>
        <v>0</v>
      </c>
      <c r="P307" s="3">
        <v>1</v>
      </c>
      <c r="Q307" s="3">
        <v>1</v>
      </c>
      <c r="R307" s="3">
        <v>100</v>
      </c>
      <c r="S307" s="3">
        <v>100</v>
      </c>
      <c r="T307" s="3">
        <v>100</v>
      </c>
    </row>
    <row r="308" spans="1:20" x14ac:dyDescent="0.2">
      <c r="A308" t="s">
        <v>584</v>
      </c>
      <c r="B308" t="s">
        <v>4</v>
      </c>
      <c r="C308" t="s">
        <v>87</v>
      </c>
      <c r="D308" t="s">
        <v>53</v>
      </c>
      <c r="E308" s="3">
        <v>1.4</v>
      </c>
      <c r="F308" s="3">
        <v>0</v>
      </c>
      <c r="G308" s="3">
        <v>50</v>
      </c>
      <c r="H308" s="3">
        <v>50</v>
      </c>
      <c r="I308" s="3">
        <f>Arcs_Data_Table[[#This Row],[2025 Capacity (bcma)]]</f>
        <v>50</v>
      </c>
      <c r="J308" s="3">
        <f>Arcs_Data_Table[[#This Row],[2025 Capacity (bcma)]]</f>
        <v>50</v>
      </c>
      <c r="K308" s="3">
        <f>Arcs_Data_Table[[#This Row],[2025 Capacity (bcma)]]</f>
        <v>50</v>
      </c>
      <c r="L308" s="3">
        <f>Arcs_Data_Table[[#This Row],[2025 Capacity (bcma)]]</f>
        <v>50</v>
      </c>
      <c r="M308" s="3">
        <f>Arcs_Data_Table[[#This Row],[2025 Capacity (bcma)]]</f>
        <v>50</v>
      </c>
      <c r="N308" s="3">
        <f>Arcs_Data_Table[[#This Row],[2025 Capacity (bcma)]]</f>
        <v>50</v>
      </c>
      <c r="O308" s="3">
        <f>Arcs_Data_Table[[#This Row],[2025 Capacity (bcma)]]</f>
        <v>50</v>
      </c>
      <c r="P308" s="3">
        <v>1</v>
      </c>
      <c r="Q308" s="3">
        <v>3</v>
      </c>
      <c r="R308" s="3">
        <v>100</v>
      </c>
      <c r="S308" s="3">
        <v>100</v>
      </c>
      <c r="T308" s="3">
        <v>100</v>
      </c>
    </row>
    <row r="309" spans="1:20" x14ac:dyDescent="0.2">
      <c r="A309" t="s">
        <v>585</v>
      </c>
      <c r="B309" t="s">
        <v>4</v>
      </c>
      <c r="C309" t="s">
        <v>1</v>
      </c>
      <c r="D309" t="s">
        <v>53</v>
      </c>
      <c r="E309" s="3">
        <v>0.9</v>
      </c>
      <c r="F309" s="3">
        <v>0</v>
      </c>
      <c r="G309" s="3">
        <v>0</v>
      </c>
      <c r="H309" s="3">
        <v>0</v>
      </c>
      <c r="I309" s="3">
        <f>Arcs_Data_Table[[#This Row],[2025 Capacity (bcma)]]</f>
        <v>0</v>
      </c>
      <c r="J309" s="3">
        <f>Arcs_Data_Table[[#This Row],[2025 Capacity (bcma)]]</f>
        <v>0</v>
      </c>
      <c r="K309" s="3">
        <f>Arcs_Data_Table[[#This Row],[2025 Capacity (bcma)]]</f>
        <v>0</v>
      </c>
      <c r="L309" s="3">
        <f>Arcs_Data_Table[[#This Row],[2025 Capacity (bcma)]]</f>
        <v>0</v>
      </c>
      <c r="M309" s="3">
        <f>Arcs_Data_Table[[#This Row],[2025 Capacity (bcma)]]</f>
        <v>0</v>
      </c>
      <c r="N309" s="3">
        <f>Arcs_Data_Table[[#This Row],[2025 Capacity (bcma)]]</f>
        <v>0</v>
      </c>
      <c r="O309" s="3">
        <f>Arcs_Data_Table[[#This Row],[2025 Capacity (bcma)]]</f>
        <v>0</v>
      </c>
      <c r="P309" s="3">
        <v>1</v>
      </c>
      <c r="Q309" s="3">
        <v>1</v>
      </c>
      <c r="R309" s="3">
        <v>100</v>
      </c>
      <c r="S309" s="3">
        <v>100</v>
      </c>
      <c r="T309" s="3">
        <v>100</v>
      </c>
    </row>
    <row r="310" spans="1:20" x14ac:dyDescent="0.2">
      <c r="A310" t="s">
        <v>586</v>
      </c>
      <c r="B310" t="s">
        <v>92</v>
      </c>
      <c r="C310" t="s">
        <v>89</v>
      </c>
      <c r="D310" t="s">
        <v>53</v>
      </c>
      <c r="E310" s="3">
        <v>1.05</v>
      </c>
      <c r="F310" s="3">
        <v>0</v>
      </c>
      <c r="G310" s="3">
        <v>0</v>
      </c>
      <c r="H310" s="3">
        <v>0</v>
      </c>
      <c r="I310" s="3">
        <f>Arcs_Data_Table[[#This Row],[2025 Capacity (bcma)]]</f>
        <v>0</v>
      </c>
      <c r="J310" s="3">
        <f>Arcs_Data_Table[[#This Row],[2025 Capacity (bcma)]]</f>
        <v>0</v>
      </c>
      <c r="K310" s="3">
        <f>Arcs_Data_Table[[#This Row],[2025 Capacity (bcma)]]</f>
        <v>0</v>
      </c>
      <c r="L310" s="3">
        <f>Arcs_Data_Table[[#This Row],[2025 Capacity (bcma)]]</f>
        <v>0</v>
      </c>
      <c r="M310" s="3">
        <f>Arcs_Data_Table[[#This Row],[2025 Capacity (bcma)]]</f>
        <v>0</v>
      </c>
      <c r="N310" s="3">
        <f>Arcs_Data_Table[[#This Row],[2025 Capacity (bcma)]]</f>
        <v>0</v>
      </c>
      <c r="O310" s="3">
        <f>Arcs_Data_Table[[#This Row],[2025 Capacity (bcma)]]</f>
        <v>0</v>
      </c>
      <c r="P310" s="3">
        <v>1</v>
      </c>
      <c r="Q310" s="3">
        <v>1</v>
      </c>
      <c r="R310" s="3">
        <v>100</v>
      </c>
      <c r="S310" s="3">
        <v>100</v>
      </c>
      <c r="T310" s="3">
        <v>100</v>
      </c>
    </row>
    <row r="311" spans="1:20" x14ac:dyDescent="0.2">
      <c r="A311" t="s">
        <v>587</v>
      </c>
      <c r="B311" t="s">
        <v>92</v>
      </c>
      <c r="C311" t="s">
        <v>82</v>
      </c>
      <c r="D311" t="s">
        <v>53</v>
      </c>
      <c r="E311" s="3">
        <v>0.65</v>
      </c>
      <c r="F311" s="3">
        <v>0</v>
      </c>
      <c r="G311" s="3">
        <v>29.2</v>
      </c>
      <c r="H311" s="3">
        <v>29.2</v>
      </c>
      <c r="I311" s="3">
        <f>Arcs_Data_Table[[#This Row],[2025 Capacity (bcma)]]</f>
        <v>29.2</v>
      </c>
      <c r="J311" s="3">
        <f>Arcs_Data_Table[[#This Row],[2025 Capacity (bcma)]]</f>
        <v>29.2</v>
      </c>
      <c r="K311" s="3">
        <f>Arcs_Data_Table[[#This Row],[2025 Capacity (bcma)]]</f>
        <v>29.2</v>
      </c>
      <c r="L311" s="3">
        <f>Arcs_Data_Table[[#This Row],[2025 Capacity (bcma)]]</f>
        <v>29.2</v>
      </c>
      <c r="M311" s="3">
        <f>Arcs_Data_Table[[#This Row],[2025 Capacity (bcma)]]</f>
        <v>29.2</v>
      </c>
      <c r="N311" s="3">
        <f>Arcs_Data_Table[[#This Row],[2025 Capacity (bcma)]]</f>
        <v>29.2</v>
      </c>
      <c r="O311" s="3">
        <f>Arcs_Data_Table[[#This Row],[2025 Capacity (bcma)]]</f>
        <v>29.2</v>
      </c>
      <c r="P311" s="3">
        <v>1</v>
      </c>
      <c r="Q311" s="3">
        <v>1</v>
      </c>
      <c r="R311" s="3">
        <v>100</v>
      </c>
      <c r="S311" s="3">
        <v>100</v>
      </c>
      <c r="T311" s="3">
        <v>100</v>
      </c>
    </row>
    <row r="312" spans="1:20" x14ac:dyDescent="0.2">
      <c r="A312" t="s">
        <v>588</v>
      </c>
      <c r="B312" t="s">
        <v>94</v>
      </c>
      <c r="C312" t="s">
        <v>95</v>
      </c>
      <c r="D312" t="s">
        <v>53</v>
      </c>
      <c r="E312" s="3">
        <v>0.75</v>
      </c>
      <c r="F312" s="3">
        <v>0.1</v>
      </c>
      <c r="G312" s="3">
        <v>2.6</v>
      </c>
      <c r="H312" s="3">
        <v>2.6</v>
      </c>
      <c r="I312" s="3">
        <f>Arcs_Data_Table[[#This Row],[2025 Capacity (bcma)]]</f>
        <v>2.6</v>
      </c>
      <c r="J312" s="3">
        <f>Arcs_Data_Table[[#This Row],[2025 Capacity (bcma)]]</f>
        <v>2.6</v>
      </c>
      <c r="K312" s="3">
        <f>Arcs_Data_Table[[#This Row],[2025 Capacity (bcma)]]</f>
        <v>2.6</v>
      </c>
      <c r="L312" s="3">
        <f>Arcs_Data_Table[[#This Row],[2025 Capacity (bcma)]]</f>
        <v>2.6</v>
      </c>
      <c r="M312" s="3">
        <f>Arcs_Data_Table[[#This Row],[2025 Capacity (bcma)]]</f>
        <v>2.6</v>
      </c>
      <c r="N312" s="3">
        <f>Arcs_Data_Table[[#This Row],[2025 Capacity (bcma)]]</f>
        <v>2.6</v>
      </c>
      <c r="O312" s="3">
        <f>Arcs_Data_Table[[#This Row],[2025 Capacity (bcma)]]</f>
        <v>2.6</v>
      </c>
      <c r="P312" s="3">
        <v>1</v>
      </c>
      <c r="Q312" s="3">
        <v>1</v>
      </c>
      <c r="R312" s="3">
        <v>100</v>
      </c>
      <c r="S312" s="3">
        <v>100</v>
      </c>
      <c r="T312" s="3">
        <v>100</v>
      </c>
    </row>
    <row r="313" spans="1:20" x14ac:dyDescent="0.2">
      <c r="A313" t="s">
        <v>589</v>
      </c>
      <c r="B313" t="s">
        <v>94</v>
      </c>
      <c r="C313" t="s">
        <v>96</v>
      </c>
      <c r="D313" t="s">
        <v>53</v>
      </c>
      <c r="E313" s="3">
        <v>0.4</v>
      </c>
      <c r="F313" s="3">
        <v>0.1</v>
      </c>
      <c r="G313" s="3">
        <v>7</v>
      </c>
      <c r="H313" s="3">
        <v>7</v>
      </c>
      <c r="I313" s="3">
        <f>Arcs_Data_Table[[#This Row],[2025 Capacity (bcma)]]</f>
        <v>7</v>
      </c>
      <c r="J313" s="3">
        <f>Arcs_Data_Table[[#This Row],[2025 Capacity (bcma)]]</f>
        <v>7</v>
      </c>
      <c r="K313" s="3">
        <f>Arcs_Data_Table[[#This Row],[2025 Capacity (bcma)]]</f>
        <v>7</v>
      </c>
      <c r="L313" s="3">
        <f>Arcs_Data_Table[[#This Row],[2025 Capacity (bcma)]]</f>
        <v>7</v>
      </c>
      <c r="M313" s="3">
        <f>Arcs_Data_Table[[#This Row],[2025 Capacity (bcma)]]</f>
        <v>7</v>
      </c>
      <c r="N313" s="3">
        <f>Arcs_Data_Table[[#This Row],[2025 Capacity (bcma)]]</f>
        <v>7</v>
      </c>
      <c r="O313" s="3">
        <f>Arcs_Data_Table[[#This Row],[2025 Capacity (bcma)]]</f>
        <v>7</v>
      </c>
      <c r="P313" s="3">
        <v>1</v>
      </c>
      <c r="Q313" s="3">
        <v>1</v>
      </c>
      <c r="R313" s="3">
        <v>100</v>
      </c>
      <c r="S313" s="3">
        <v>100</v>
      </c>
      <c r="T313" s="3">
        <v>100</v>
      </c>
    </row>
    <row r="314" spans="1:20" x14ac:dyDescent="0.2">
      <c r="A314" t="s">
        <v>590</v>
      </c>
      <c r="B314" t="s">
        <v>89</v>
      </c>
      <c r="C314" t="s">
        <v>90</v>
      </c>
      <c r="D314" t="s">
        <v>53</v>
      </c>
      <c r="E314" s="3">
        <v>0.4</v>
      </c>
      <c r="F314" s="3">
        <v>0</v>
      </c>
      <c r="G314" s="3">
        <v>0</v>
      </c>
      <c r="H314" s="3">
        <v>0</v>
      </c>
      <c r="I314" s="3">
        <f>Arcs_Data_Table[[#This Row],[2025 Capacity (bcma)]]</f>
        <v>0</v>
      </c>
      <c r="J314" s="3">
        <f>Arcs_Data_Table[[#This Row],[2025 Capacity (bcma)]]</f>
        <v>0</v>
      </c>
      <c r="K314" s="3">
        <f>Arcs_Data_Table[[#This Row],[2025 Capacity (bcma)]]</f>
        <v>0</v>
      </c>
      <c r="L314" s="3">
        <f>Arcs_Data_Table[[#This Row],[2025 Capacity (bcma)]]</f>
        <v>0</v>
      </c>
      <c r="M314" s="3">
        <f>Arcs_Data_Table[[#This Row],[2025 Capacity (bcma)]]</f>
        <v>0</v>
      </c>
      <c r="N314" s="3">
        <f>Arcs_Data_Table[[#This Row],[2025 Capacity (bcma)]]</f>
        <v>0</v>
      </c>
      <c r="O314" s="3">
        <f>Arcs_Data_Table[[#This Row],[2025 Capacity (bcma)]]</f>
        <v>0</v>
      </c>
      <c r="P314" s="3">
        <v>1</v>
      </c>
      <c r="Q314" s="3">
        <v>1</v>
      </c>
      <c r="R314" s="3">
        <v>100</v>
      </c>
      <c r="S314" s="3">
        <v>100</v>
      </c>
      <c r="T314" s="3">
        <v>100</v>
      </c>
    </row>
    <row r="315" spans="1:20" x14ac:dyDescent="0.2">
      <c r="A315" t="s">
        <v>591</v>
      </c>
      <c r="B315" t="s">
        <v>95</v>
      </c>
      <c r="C315" t="s">
        <v>96</v>
      </c>
      <c r="D315" t="s">
        <v>53</v>
      </c>
      <c r="E315" s="3">
        <v>0.35</v>
      </c>
      <c r="F315" s="3">
        <v>0</v>
      </c>
      <c r="G315" s="3">
        <v>1.8</v>
      </c>
      <c r="H315" s="3">
        <v>1.8</v>
      </c>
      <c r="I315" s="3">
        <f>Arcs_Data_Table[[#This Row],[2025 Capacity (bcma)]]</f>
        <v>1.8</v>
      </c>
      <c r="J315" s="3">
        <f>Arcs_Data_Table[[#This Row],[2025 Capacity (bcma)]]</f>
        <v>1.8</v>
      </c>
      <c r="K315" s="3">
        <f>Arcs_Data_Table[[#This Row],[2025 Capacity (bcma)]]</f>
        <v>1.8</v>
      </c>
      <c r="L315" s="3">
        <f>Arcs_Data_Table[[#This Row],[2025 Capacity (bcma)]]</f>
        <v>1.8</v>
      </c>
      <c r="M315" s="3">
        <f>Arcs_Data_Table[[#This Row],[2025 Capacity (bcma)]]</f>
        <v>1.8</v>
      </c>
      <c r="N315" s="3">
        <f>Arcs_Data_Table[[#This Row],[2025 Capacity (bcma)]]</f>
        <v>1.8</v>
      </c>
      <c r="O315" s="3">
        <f>Arcs_Data_Table[[#This Row],[2025 Capacity (bcma)]]</f>
        <v>1.8</v>
      </c>
      <c r="P315" s="3">
        <v>1</v>
      </c>
      <c r="Q315" s="3">
        <v>1</v>
      </c>
      <c r="R315" s="3">
        <v>100</v>
      </c>
      <c r="S315" s="3">
        <v>100</v>
      </c>
      <c r="T315" s="3">
        <v>100</v>
      </c>
    </row>
    <row r="316" spans="1:20" x14ac:dyDescent="0.2">
      <c r="A316" t="s">
        <v>592</v>
      </c>
      <c r="B316" t="s">
        <v>31</v>
      </c>
      <c r="C316" t="s">
        <v>342</v>
      </c>
      <c r="D316" t="s">
        <v>53</v>
      </c>
      <c r="E316" s="3">
        <v>0.25</v>
      </c>
      <c r="F316" s="3">
        <v>0</v>
      </c>
      <c r="G316" s="3">
        <v>0.18648000000000001</v>
      </c>
      <c r="H316" s="3">
        <v>0.18648000000000001</v>
      </c>
      <c r="I316" s="3">
        <f>Arcs_Data_Table[[#This Row],[2025 Capacity (bcma)]]</f>
        <v>0.18648000000000001</v>
      </c>
      <c r="J316" s="3">
        <f>Arcs_Data_Table[[#This Row],[2025 Capacity (bcma)]]</f>
        <v>0.18648000000000001</v>
      </c>
      <c r="K316" s="3">
        <f>Arcs_Data_Table[[#This Row],[2025 Capacity (bcma)]]</f>
        <v>0.18648000000000001</v>
      </c>
      <c r="L316" s="3">
        <f>Arcs_Data_Table[[#This Row],[2025 Capacity (bcma)]]</f>
        <v>0.18648000000000001</v>
      </c>
      <c r="M316" s="3">
        <f>Arcs_Data_Table[[#This Row],[2025 Capacity (bcma)]]</f>
        <v>0.18648000000000001</v>
      </c>
      <c r="N316" s="3">
        <f>Arcs_Data_Table[[#This Row],[2025 Capacity (bcma)]]</f>
        <v>0.18648000000000001</v>
      </c>
      <c r="O316" s="3">
        <f>Arcs_Data_Table[[#This Row],[2025 Capacity (bcma)]]</f>
        <v>0.18648000000000001</v>
      </c>
      <c r="P316" s="3">
        <v>1</v>
      </c>
      <c r="Q316" s="3">
        <v>1</v>
      </c>
      <c r="R316" s="3">
        <v>100</v>
      </c>
      <c r="S316" s="3">
        <v>100</v>
      </c>
      <c r="T316" s="3">
        <v>100</v>
      </c>
    </row>
    <row r="317" spans="1:20" x14ac:dyDescent="0.2">
      <c r="A317" t="s">
        <v>593</v>
      </c>
      <c r="B317" t="s">
        <v>37</v>
      </c>
      <c r="C317" t="s">
        <v>31</v>
      </c>
      <c r="D317" t="s">
        <v>53</v>
      </c>
      <c r="E317" s="3">
        <v>1</v>
      </c>
      <c r="F317" s="3">
        <v>0</v>
      </c>
      <c r="G317" s="3">
        <v>10</v>
      </c>
      <c r="H317" s="3">
        <v>10</v>
      </c>
      <c r="I317" s="3">
        <f>Arcs_Data_Table[[#This Row],[2025 Capacity (bcma)]]</f>
        <v>10</v>
      </c>
      <c r="J317" s="3">
        <f>Arcs_Data_Table[[#This Row],[2025 Capacity (bcma)]]</f>
        <v>10</v>
      </c>
      <c r="K317" s="3">
        <f>Arcs_Data_Table[[#This Row],[2025 Capacity (bcma)]]</f>
        <v>10</v>
      </c>
      <c r="L317" s="3">
        <f>Arcs_Data_Table[[#This Row],[2025 Capacity (bcma)]]</f>
        <v>10</v>
      </c>
      <c r="M317" s="3">
        <f>Arcs_Data_Table[[#This Row],[2025 Capacity (bcma)]]</f>
        <v>10</v>
      </c>
      <c r="N317" s="3">
        <f>Arcs_Data_Table[[#This Row],[2025 Capacity (bcma)]]</f>
        <v>10</v>
      </c>
      <c r="O317" s="3">
        <f>Arcs_Data_Table[[#This Row],[2025 Capacity (bcma)]]</f>
        <v>10</v>
      </c>
      <c r="P317" s="3">
        <v>1</v>
      </c>
      <c r="Q317" s="3">
        <v>1</v>
      </c>
      <c r="R317" s="3">
        <v>100</v>
      </c>
      <c r="S317" s="3">
        <v>100</v>
      </c>
      <c r="T317" s="3">
        <v>100</v>
      </c>
    </row>
    <row r="318" spans="1:20" x14ac:dyDescent="0.2">
      <c r="A318" t="s">
        <v>594</v>
      </c>
      <c r="B318" t="s">
        <v>21</v>
      </c>
      <c r="C318" t="s">
        <v>341</v>
      </c>
      <c r="D318" t="s">
        <v>53</v>
      </c>
      <c r="E318" s="3">
        <v>0.2</v>
      </c>
      <c r="F318" s="3">
        <v>0</v>
      </c>
      <c r="G318" s="3">
        <v>12</v>
      </c>
      <c r="H318" s="3">
        <v>12</v>
      </c>
      <c r="I318" s="3">
        <f>Arcs_Data_Table[[#This Row],[2025 Capacity (bcma)]]</f>
        <v>12</v>
      </c>
      <c r="J318" s="3">
        <f>Arcs_Data_Table[[#This Row],[2025 Capacity (bcma)]]</f>
        <v>12</v>
      </c>
      <c r="K318" s="3">
        <f>Arcs_Data_Table[[#This Row],[2025 Capacity (bcma)]]</f>
        <v>12</v>
      </c>
      <c r="L318" s="3">
        <f>Arcs_Data_Table[[#This Row],[2025 Capacity (bcma)]]</f>
        <v>12</v>
      </c>
      <c r="M318" s="3">
        <f>Arcs_Data_Table[[#This Row],[2025 Capacity (bcma)]]</f>
        <v>12</v>
      </c>
      <c r="N318" s="3">
        <f>Arcs_Data_Table[[#This Row],[2025 Capacity (bcma)]]</f>
        <v>12</v>
      </c>
      <c r="O318" s="3">
        <f>Arcs_Data_Table[[#This Row],[2025 Capacity (bcma)]]</f>
        <v>12</v>
      </c>
      <c r="P318" s="3">
        <v>1</v>
      </c>
      <c r="Q318" s="3">
        <v>1</v>
      </c>
      <c r="R318" s="3">
        <v>100</v>
      </c>
      <c r="S318" s="3">
        <v>100</v>
      </c>
      <c r="T318" s="3">
        <v>100</v>
      </c>
    </row>
    <row r="319" spans="1:20" x14ac:dyDescent="0.2">
      <c r="A319" t="s">
        <v>595</v>
      </c>
      <c r="B319" t="s">
        <v>341</v>
      </c>
      <c r="C319" t="s">
        <v>342</v>
      </c>
      <c r="D319" t="s">
        <v>53</v>
      </c>
      <c r="E319" s="3">
        <v>0.2</v>
      </c>
      <c r="F319" s="3">
        <v>0</v>
      </c>
      <c r="G319" s="3">
        <v>12</v>
      </c>
      <c r="H319" s="3">
        <v>12</v>
      </c>
      <c r="I319" s="3">
        <f>Arcs_Data_Table[[#This Row],[2025 Capacity (bcma)]]</f>
        <v>12</v>
      </c>
      <c r="J319" s="3">
        <f>Arcs_Data_Table[[#This Row],[2025 Capacity (bcma)]]</f>
        <v>12</v>
      </c>
      <c r="K319" s="3">
        <f>Arcs_Data_Table[[#This Row],[2025 Capacity (bcma)]]</f>
        <v>12</v>
      </c>
      <c r="L319" s="3">
        <f>Arcs_Data_Table[[#This Row],[2025 Capacity (bcma)]]</f>
        <v>12</v>
      </c>
      <c r="M319" s="3">
        <f>Arcs_Data_Table[[#This Row],[2025 Capacity (bcma)]]</f>
        <v>12</v>
      </c>
      <c r="N319" s="3">
        <f>Arcs_Data_Table[[#This Row],[2025 Capacity (bcma)]]</f>
        <v>12</v>
      </c>
      <c r="O319" s="3">
        <f>Arcs_Data_Table[[#This Row],[2025 Capacity (bcma)]]</f>
        <v>12</v>
      </c>
      <c r="P319" s="3">
        <v>1</v>
      </c>
      <c r="Q319" s="3">
        <v>1</v>
      </c>
      <c r="R319" s="3">
        <v>100</v>
      </c>
      <c r="S319" s="3">
        <v>100</v>
      </c>
      <c r="T319" s="3">
        <v>100</v>
      </c>
    </row>
    <row r="320" spans="1:20" x14ac:dyDescent="0.2">
      <c r="A320" t="s">
        <v>596</v>
      </c>
      <c r="B320" t="s">
        <v>36</v>
      </c>
      <c r="C320" t="s">
        <v>341</v>
      </c>
      <c r="D320" t="s">
        <v>53</v>
      </c>
      <c r="E320" s="3">
        <v>0.5</v>
      </c>
      <c r="F320" s="3">
        <v>0</v>
      </c>
      <c r="G320" s="3">
        <v>8.6999999999999993</v>
      </c>
      <c r="H320" s="3">
        <v>8.6999999999999993</v>
      </c>
      <c r="I320" s="3">
        <f>Arcs_Data_Table[[#This Row],[2025 Capacity (bcma)]]</f>
        <v>8.6999999999999993</v>
      </c>
      <c r="J320" s="3">
        <f>Arcs_Data_Table[[#This Row],[2025 Capacity (bcma)]]</f>
        <v>8.6999999999999993</v>
      </c>
      <c r="K320" s="3">
        <f>Arcs_Data_Table[[#This Row],[2025 Capacity (bcma)]]</f>
        <v>8.6999999999999993</v>
      </c>
      <c r="L320" s="3">
        <f>Arcs_Data_Table[[#This Row],[2025 Capacity (bcma)]]</f>
        <v>8.6999999999999993</v>
      </c>
      <c r="M320" s="3">
        <f>Arcs_Data_Table[[#This Row],[2025 Capacity (bcma)]]</f>
        <v>8.6999999999999993</v>
      </c>
      <c r="N320" s="3">
        <f>Arcs_Data_Table[[#This Row],[2025 Capacity (bcma)]]</f>
        <v>8.6999999999999993</v>
      </c>
      <c r="O320" s="3">
        <f>Arcs_Data_Table[[#This Row],[2025 Capacity (bcma)]]</f>
        <v>8.6999999999999993</v>
      </c>
      <c r="P320" s="3">
        <v>1</v>
      </c>
      <c r="Q320" s="3">
        <v>1</v>
      </c>
      <c r="R320" s="3">
        <v>100</v>
      </c>
      <c r="S320" s="3">
        <v>100</v>
      </c>
      <c r="T320" s="3">
        <v>100</v>
      </c>
    </row>
    <row r="321" spans="1:20" x14ac:dyDescent="0.2">
      <c r="A321" t="s">
        <v>597</v>
      </c>
      <c r="B321" t="s">
        <v>31</v>
      </c>
      <c r="C321" t="s">
        <v>79</v>
      </c>
      <c r="D321" t="s">
        <v>53</v>
      </c>
      <c r="E321" s="3">
        <v>0.5</v>
      </c>
      <c r="F321" s="3">
        <v>0.4</v>
      </c>
      <c r="G321" s="3">
        <v>0</v>
      </c>
      <c r="H321" s="3">
        <v>0</v>
      </c>
      <c r="I321" s="3">
        <f>Arcs_Data_Table[[#This Row],[2025 Capacity (bcma)]]</f>
        <v>0</v>
      </c>
      <c r="J321" s="3">
        <f>Arcs_Data_Table[[#This Row],[2025 Capacity (bcma)]]</f>
        <v>0</v>
      </c>
      <c r="K321" s="3">
        <f>Arcs_Data_Table[[#This Row],[2025 Capacity (bcma)]]</f>
        <v>0</v>
      </c>
      <c r="L321" s="3">
        <f>Arcs_Data_Table[[#This Row],[2025 Capacity (bcma)]]</f>
        <v>0</v>
      </c>
      <c r="M321" s="3">
        <f>Arcs_Data_Table[[#This Row],[2025 Capacity (bcma)]]</f>
        <v>0</v>
      </c>
      <c r="N321" s="3">
        <f>Arcs_Data_Table[[#This Row],[2025 Capacity (bcma)]]</f>
        <v>0</v>
      </c>
      <c r="O321" s="3">
        <f>Arcs_Data_Table[[#This Row],[2025 Capacity (bcma)]]</f>
        <v>0</v>
      </c>
      <c r="P321" s="3">
        <v>1</v>
      </c>
      <c r="Q321" s="3">
        <v>1</v>
      </c>
      <c r="R321" s="3">
        <v>100</v>
      </c>
      <c r="S321" s="3">
        <v>100</v>
      </c>
      <c r="T321" s="3">
        <v>100</v>
      </c>
    </row>
    <row r="322" spans="1:20" x14ac:dyDescent="0.2">
      <c r="A322" t="s">
        <v>554</v>
      </c>
      <c r="B322" t="s">
        <v>31</v>
      </c>
      <c r="C322" t="s">
        <v>40</v>
      </c>
      <c r="D322" t="s">
        <v>53</v>
      </c>
      <c r="E322" s="3">
        <v>2.6</v>
      </c>
      <c r="F322" s="3">
        <v>0</v>
      </c>
      <c r="G322" s="3">
        <v>14</v>
      </c>
      <c r="H322" s="3">
        <v>14</v>
      </c>
      <c r="I322" s="3">
        <f>Arcs_Data_Table[[#This Row],[2025 Capacity (bcma)]]</f>
        <v>14</v>
      </c>
      <c r="J322" s="3">
        <f>Arcs_Data_Table[[#This Row],[2025 Capacity (bcma)]]</f>
        <v>14</v>
      </c>
      <c r="K322" s="3">
        <f>Arcs_Data_Table[[#This Row],[2025 Capacity (bcma)]]</f>
        <v>14</v>
      </c>
      <c r="L322" s="3">
        <f>Arcs_Data_Table[[#This Row],[2025 Capacity (bcma)]]</f>
        <v>14</v>
      </c>
      <c r="M322" s="3">
        <f>Arcs_Data_Table[[#This Row],[2025 Capacity (bcma)]]</f>
        <v>14</v>
      </c>
      <c r="N322" s="3">
        <f>Arcs_Data_Table[[#This Row],[2025 Capacity (bcma)]]</f>
        <v>14</v>
      </c>
      <c r="O322" s="3">
        <f>Arcs_Data_Table[[#This Row],[2025 Capacity (bcma)]]</f>
        <v>14</v>
      </c>
      <c r="P322" s="3">
        <v>1</v>
      </c>
      <c r="Q322" s="3">
        <v>1</v>
      </c>
      <c r="R322" s="3">
        <v>100</v>
      </c>
      <c r="S322" s="3">
        <v>100</v>
      </c>
      <c r="T322" s="3">
        <v>100</v>
      </c>
    </row>
    <row r="323" spans="1:20" x14ac:dyDescent="0.2">
      <c r="A323" t="s">
        <v>555</v>
      </c>
      <c r="B323" t="s">
        <v>31</v>
      </c>
      <c r="C323" t="s">
        <v>69</v>
      </c>
      <c r="D323" t="s">
        <v>53</v>
      </c>
      <c r="E323" s="3">
        <v>2.7</v>
      </c>
      <c r="F323" s="3">
        <v>0</v>
      </c>
      <c r="G323" s="3">
        <v>0</v>
      </c>
      <c r="H323" s="3">
        <v>0</v>
      </c>
      <c r="I323" s="3">
        <f>Arcs_Data_Table[[#This Row],[2025 Capacity (bcma)]]</f>
        <v>0</v>
      </c>
      <c r="J323" s="3">
        <f>Arcs_Data_Table[[#This Row],[2025 Capacity (bcma)]]</f>
        <v>0</v>
      </c>
      <c r="K323" s="3">
        <f>Arcs_Data_Table[[#This Row],[2025 Capacity (bcma)]]</f>
        <v>0</v>
      </c>
      <c r="L323" s="3">
        <f>Arcs_Data_Table[[#This Row],[2025 Capacity (bcma)]]</f>
        <v>0</v>
      </c>
      <c r="M323" s="3">
        <f>Arcs_Data_Table[[#This Row],[2025 Capacity (bcma)]]</f>
        <v>0</v>
      </c>
      <c r="N323" s="3">
        <f>Arcs_Data_Table[[#This Row],[2025 Capacity (bcma)]]</f>
        <v>0</v>
      </c>
      <c r="O323" s="3">
        <f>Arcs_Data_Table[[#This Row],[2025 Capacity (bcma)]]</f>
        <v>0</v>
      </c>
      <c r="P323" s="3">
        <v>1</v>
      </c>
      <c r="Q323" s="3">
        <v>1</v>
      </c>
      <c r="R323" s="3">
        <v>100</v>
      </c>
      <c r="S323" s="3">
        <v>100</v>
      </c>
      <c r="T323" s="3">
        <v>100</v>
      </c>
    </row>
    <row r="324" spans="1:20" x14ac:dyDescent="0.2">
      <c r="A324" t="s">
        <v>598</v>
      </c>
      <c r="B324" t="s">
        <v>36</v>
      </c>
      <c r="C324" t="s">
        <v>21</v>
      </c>
      <c r="D324" t="s">
        <v>53</v>
      </c>
      <c r="E324" s="3">
        <v>1.2</v>
      </c>
      <c r="F324" s="3">
        <v>0</v>
      </c>
      <c r="G324" s="3">
        <v>13</v>
      </c>
      <c r="H324" s="3">
        <v>13</v>
      </c>
      <c r="I324" s="3">
        <f>Arcs_Data_Table[[#This Row],[2025 Capacity (bcma)]]</f>
        <v>13</v>
      </c>
      <c r="J324" s="3">
        <f>Arcs_Data_Table[[#This Row],[2025 Capacity (bcma)]]</f>
        <v>13</v>
      </c>
      <c r="K324" s="3">
        <f>Arcs_Data_Table[[#This Row],[2025 Capacity (bcma)]]</f>
        <v>13</v>
      </c>
      <c r="L324" s="3">
        <f>Arcs_Data_Table[[#This Row],[2025 Capacity (bcma)]]</f>
        <v>13</v>
      </c>
      <c r="M324" s="3">
        <f>Arcs_Data_Table[[#This Row],[2025 Capacity (bcma)]]</f>
        <v>13</v>
      </c>
      <c r="N324" s="3">
        <f>Arcs_Data_Table[[#This Row],[2025 Capacity (bcma)]]</f>
        <v>13</v>
      </c>
      <c r="O324" s="3">
        <f>Arcs_Data_Table[[#This Row],[2025 Capacity (bcma)]]</f>
        <v>13</v>
      </c>
      <c r="P324" s="3">
        <v>1</v>
      </c>
      <c r="Q324" s="3">
        <v>1</v>
      </c>
      <c r="R324" s="3">
        <v>100</v>
      </c>
      <c r="S324" s="3">
        <v>100</v>
      </c>
      <c r="T324" s="3">
        <v>100</v>
      </c>
    </row>
    <row r="325" spans="1:20" x14ac:dyDescent="0.2">
      <c r="A325" t="s">
        <v>599</v>
      </c>
      <c r="B325" t="s">
        <v>180</v>
      </c>
      <c r="C325" t="s">
        <v>63</v>
      </c>
      <c r="D325" t="s">
        <v>53</v>
      </c>
      <c r="E325" s="3">
        <v>0.3</v>
      </c>
      <c r="F325" s="3">
        <v>0.1</v>
      </c>
      <c r="G325" s="3">
        <v>7</v>
      </c>
      <c r="H325" s="3">
        <v>7</v>
      </c>
      <c r="I325" s="3">
        <f>Arcs_Data_Table[[#This Row],[2025 Capacity (bcma)]]</f>
        <v>7</v>
      </c>
      <c r="J325" s="3">
        <f>Arcs_Data_Table[[#This Row],[2025 Capacity (bcma)]]</f>
        <v>7</v>
      </c>
      <c r="K325" s="3">
        <f>Arcs_Data_Table[[#This Row],[2025 Capacity (bcma)]]</f>
        <v>7</v>
      </c>
      <c r="L325" s="3">
        <f>Arcs_Data_Table[[#This Row],[2025 Capacity (bcma)]]</f>
        <v>7</v>
      </c>
      <c r="M325" s="3">
        <f>Arcs_Data_Table[[#This Row],[2025 Capacity (bcma)]]</f>
        <v>7</v>
      </c>
      <c r="N325" s="3">
        <f>Arcs_Data_Table[[#This Row],[2025 Capacity (bcma)]]</f>
        <v>7</v>
      </c>
      <c r="O325" s="3">
        <f>Arcs_Data_Table[[#This Row],[2025 Capacity (bcma)]]</f>
        <v>7</v>
      </c>
      <c r="P325" s="3">
        <v>1</v>
      </c>
      <c r="Q325" s="3">
        <v>1</v>
      </c>
      <c r="R325" s="3">
        <v>100</v>
      </c>
      <c r="S325" s="3">
        <v>100</v>
      </c>
      <c r="T325" s="3">
        <v>100</v>
      </c>
    </row>
    <row r="326" spans="1:20" x14ac:dyDescent="0.2">
      <c r="A326" t="s">
        <v>601</v>
      </c>
      <c r="B326" t="s">
        <v>340</v>
      </c>
      <c r="C326" t="s">
        <v>289</v>
      </c>
      <c r="D326" t="s">
        <v>53</v>
      </c>
      <c r="E326" s="3">
        <v>0.4</v>
      </c>
      <c r="F326" s="3">
        <v>0</v>
      </c>
      <c r="G326" s="3">
        <v>0.28000000000000003</v>
      </c>
      <c r="H326" s="3">
        <v>0.28000000000000003</v>
      </c>
      <c r="I326" s="3">
        <f>Arcs_Data_Table[[#This Row],[2025 Capacity (bcma)]]</f>
        <v>0.28000000000000003</v>
      </c>
      <c r="J326" s="3">
        <f>Arcs_Data_Table[[#This Row],[2025 Capacity (bcma)]]</f>
        <v>0.28000000000000003</v>
      </c>
      <c r="K326" s="3">
        <f>Arcs_Data_Table[[#This Row],[2025 Capacity (bcma)]]</f>
        <v>0.28000000000000003</v>
      </c>
      <c r="L326" s="3">
        <f>Arcs_Data_Table[[#This Row],[2025 Capacity (bcma)]]</f>
        <v>0.28000000000000003</v>
      </c>
      <c r="M326" s="3">
        <f>Arcs_Data_Table[[#This Row],[2025 Capacity (bcma)]]</f>
        <v>0.28000000000000003</v>
      </c>
      <c r="N326" s="3">
        <f>Arcs_Data_Table[[#This Row],[2025 Capacity (bcma)]]</f>
        <v>0.28000000000000003</v>
      </c>
      <c r="O326" s="3">
        <f>Arcs_Data_Table[[#This Row],[2025 Capacity (bcma)]]</f>
        <v>0.28000000000000003</v>
      </c>
      <c r="P326" s="3">
        <v>1</v>
      </c>
      <c r="Q326" s="3">
        <v>1</v>
      </c>
      <c r="R326" s="3">
        <v>100</v>
      </c>
      <c r="S326" s="3">
        <v>100</v>
      </c>
      <c r="T326" s="3">
        <v>100</v>
      </c>
    </row>
    <row r="327" spans="1:20" x14ac:dyDescent="0.2">
      <c r="A327" t="s">
        <v>602</v>
      </c>
      <c r="B327" t="s">
        <v>289</v>
      </c>
      <c r="C327" t="s">
        <v>339</v>
      </c>
      <c r="D327" t="s">
        <v>53</v>
      </c>
      <c r="E327" s="3">
        <v>0.1</v>
      </c>
      <c r="F327" s="3">
        <v>0</v>
      </c>
      <c r="G327" s="3">
        <v>0.28000000000000003</v>
      </c>
      <c r="H327" s="3">
        <v>0.28000000000000003</v>
      </c>
      <c r="I327" s="3">
        <f>Arcs_Data_Table[[#This Row],[2025 Capacity (bcma)]]</f>
        <v>0.28000000000000003</v>
      </c>
      <c r="J327" s="3">
        <f>Arcs_Data_Table[[#This Row],[2025 Capacity (bcma)]]</f>
        <v>0.28000000000000003</v>
      </c>
      <c r="K327" s="3">
        <f>Arcs_Data_Table[[#This Row],[2025 Capacity (bcma)]]</f>
        <v>0.28000000000000003</v>
      </c>
      <c r="L327" s="3">
        <f>Arcs_Data_Table[[#This Row],[2025 Capacity (bcma)]]</f>
        <v>0.28000000000000003</v>
      </c>
      <c r="M327" s="3">
        <f>Arcs_Data_Table[[#This Row],[2025 Capacity (bcma)]]</f>
        <v>0.28000000000000003</v>
      </c>
      <c r="N327" s="3">
        <f>Arcs_Data_Table[[#This Row],[2025 Capacity (bcma)]]</f>
        <v>0.28000000000000003</v>
      </c>
      <c r="O327" s="3">
        <f>Arcs_Data_Table[[#This Row],[2025 Capacity (bcma)]]</f>
        <v>0.28000000000000003</v>
      </c>
      <c r="P327" s="3">
        <v>1</v>
      </c>
      <c r="Q327" s="3">
        <v>1</v>
      </c>
      <c r="R327" s="3">
        <v>100</v>
      </c>
      <c r="S327" s="3">
        <v>100</v>
      </c>
      <c r="T327" s="3">
        <v>100</v>
      </c>
    </row>
    <row r="328" spans="1:20" x14ac:dyDescent="0.2">
      <c r="A328" t="s">
        <v>603</v>
      </c>
      <c r="B328" t="s">
        <v>114</v>
      </c>
      <c r="C328" t="s">
        <v>63</v>
      </c>
      <c r="D328" t="s">
        <v>53</v>
      </c>
      <c r="E328" s="3">
        <v>0.3</v>
      </c>
      <c r="F328" s="3">
        <v>0.3</v>
      </c>
      <c r="G328" s="3">
        <v>0</v>
      </c>
      <c r="H328" s="3">
        <v>0</v>
      </c>
      <c r="I328" s="3">
        <f>Arcs_Data_Table[[#This Row],[2025 Capacity (bcma)]]</f>
        <v>0</v>
      </c>
      <c r="J328" s="3">
        <f>Arcs_Data_Table[[#This Row],[2025 Capacity (bcma)]]</f>
        <v>0</v>
      </c>
      <c r="K328" s="3">
        <f>Arcs_Data_Table[[#This Row],[2025 Capacity (bcma)]]</f>
        <v>0</v>
      </c>
      <c r="L328" s="3">
        <f>Arcs_Data_Table[[#This Row],[2025 Capacity (bcma)]]</f>
        <v>0</v>
      </c>
      <c r="M328" s="3">
        <f>Arcs_Data_Table[[#This Row],[2025 Capacity (bcma)]]</f>
        <v>0</v>
      </c>
      <c r="N328" s="3">
        <f>Arcs_Data_Table[[#This Row],[2025 Capacity (bcma)]]</f>
        <v>0</v>
      </c>
      <c r="O328" s="3">
        <f>Arcs_Data_Table[[#This Row],[2025 Capacity (bcma)]]</f>
        <v>0</v>
      </c>
      <c r="P328" s="3">
        <v>1</v>
      </c>
      <c r="Q328" s="3">
        <v>1</v>
      </c>
      <c r="R328" s="3">
        <v>100</v>
      </c>
      <c r="S328" s="3">
        <v>100</v>
      </c>
      <c r="T328" s="3">
        <v>100</v>
      </c>
    </row>
    <row r="329" spans="1:20" x14ac:dyDescent="0.2">
      <c r="A329" t="s">
        <v>604</v>
      </c>
      <c r="B329" t="s">
        <v>91</v>
      </c>
      <c r="C329" t="s">
        <v>95</v>
      </c>
      <c r="D329" t="s">
        <v>53</v>
      </c>
      <c r="E329" s="3">
        <v>0.5</v>
      </c>
      <c r="F329" s="3">
        <v>0.2</v>
      </c>
      <c r="G329" s="3">
        <v>7.7</v>
      </c>
      <c r="H329" s="3">
        <v>7.7</v>
      </c>
      <c r="I329" s="3">
        <f>Arcs_Data_Table[[#This Row],[2025 Capacity (bcma)]]</f>
        <v>7.7</v>
      </c>
      <c r="J329" s="3">
        <f>Arcs_Data_Table[[#This Row],[2025 Capacity (bcma)]]</f>
        <v>7.7</v>
      </c>
      <c r="K329" s="3">
        <f>Arcs_Data_Table[[#This Row],[2025 Capacity (bcma)]]</f>
        <v>7.7</v>
      </c>
      <c r="L329" s="3">
        <f>Arcs_Data_Table[[#This Row],[2025 Capacity (bcma)]]</f>
        <v>7.7</v>
      </c>
      <c r="M329" s="3">
        <f>Arcs_Data_Table[[#This Row],[2025 Capacity (bcma)]]</f>
        <v>7.7</v>
      </c>
      <c r="N329" s="3">
        <f>Arcs_Data_Table[[#This Row],[2025 Capacity (bcma)]]</f>
        <v>7.7</v>
      </c>
      <c r="O329" s="3">
        <f>Arcs_Data_Table[[#This Row],[2025 Capacity (bcma)]]</f>
        <v>7.7</v>
      </c>
      <c r="P329" s="3">
        <v>1</v>
      </c>
      <c r="Q329" s="3">
        <v>1</v>
      </c>
      <c r="R329" s="3">
        <v>100</v>
      </c>
      <c r="S329" s="3">
        <v>100</v>
      </c>
      <c r="T329" s="3">
        <v>100</v>
      </c>
    </row>
    <row r="330" spans="1:20" x14ac:dyDescent="0.2">
      <c r="A330" t="s">
        <v>605</v>
      </c>
      <c r="B330" t="s">
        <v>36</v>
      </c>
      <c r="C330" t="s">
        <v>342</v>
      </c>
      <c r="D330" t="s">
        <v>53</v>
      </c>
      <c r="E330" s="3">
        <v>0.2</v>
      </c>
      <c r="F330" s="3">
        <v>0</v>
      </c>
      <c r="G330" s="3">
        <v>4.7</v>
      </c>
      <c r="H330" s="3">
        <v>4.7</v>
      </c>
      <c r="I330" s="3">
        <f>Arcs_Data_Table[[#This Row],[2025 Capacity (bcma)]]</f>
        <v>4.7</v>
      </c>
      <c r="J330" s="3">
        <f>Arcs_Data_Table[[#This Row],[2025 Capacity (bcma)]]</f>
        <v>4.7</v>
      </c>
      <c r="K330" s="3">
        <f>Arcs_Data_Table[[#This Row],[2025 Capacity (bcma)]]</f>
        <v>4.7</v>
      </c>
      <c r="L330" s="3">
        <f>Arcs_Data_Table[[#This Row],[2025 Capacity (bcma)]]</f>
        <v>4.7</v>
      </c>
      <c r="M330" s="3">
        <f>Arcs_Data_Table[[#This Row],[2025 Capacity (bcma)]]</f>
        <v>4.7</v>
      </c>
      <c r="N330" s="3">
        <f>Arcs_Data_Table[[#This Row],[2025 Capacity (bcma)]]</f>
        <v>4.7</v>
      </c>
      <c r="O330" s="3">
        <f>Arcs_Data_Table[[#This Row],[2025 Capacity (bcma)]]</f>
        <v>4.7</v>
      </c>
      <c r="P330" s="3">
        <v>1</v>
      </c>
      <c r="Q330" s="3">
        <v>1</v>
      </c>
      <c r="R330" s="3">
        <v>100</v>
      </c>
      <c r="S330" s="3">
        <v>100</v>
      </c>
      <c r="T330" s="3">
        <v>100</v>
      </c>
    </row>
    <row r="331" spans="1:20" x14ac:dyDescent="0.2">
      <c r="A331" t="s">
        <v>606</v>
      </c>
      <c r="B331" t="s">
        <v>327</v>
      </c>
      <c r="C331" t="s">
        <v>331</v>
      </c>
      <c r="D331" t="s">
        <v>53</v>
      </c>
      <c r="E331" s="3">
        <v>0.15</v>
      </c>
      <c r="F331" s="3">
        <v>0</v>
      </c>
      <c r="G331" s="3">
        <v>2.5</v>
      </c>
      <c r="H331" s="3">
        <v>2.5</v>
      </c>
      <c r="I331" s="3">
        <f>Arcs_Data_Table[[#This Row],[2025 Capacity (bcma)]]</f>
        <v>2.5</v>
      </c>
      <c r="J331" s="3">
        <f>Arcs_Data_Table[[#This Row],[2025 Capacity (bcma)]]</f>
        <v>2.5</v>
      </c>
      <c r="K331" s="3">
        <f>Arcs_Data_Table[[#This Row],[2025 Capacity (bcma)]]</f>
        <v>2.5</v>
      </c>
      <c r="L331" s="3">
        <f>Arcs_Data_Table[[#This Row],[2025 Capacity (bcma)]]</f>
        <v>2.5</v>
      </c>
      <c r="M331" s="3">
        <f>Arcs_Data_Table[[#This Row],[2025 Capacity (bcma)]]</f>
        <v>2.5</v>
      </c>
      <c r="N331" s="3">
        <f>Arcs_Data_Table[[#This Row],[2025 Capacity (bcma)]]</f>
        <v>2.5</v>
      </c>
      <c r="O331" s="3">
        <f>Arcs_Data_Table[[#This Row],[2025 Capacity (bcma)]]</f>
        <v>2.5</v>
      </c>
      <c r="P331" s="3">
        <v>1</v>
      </c>
      <c r="Q331" s="3">
        <v>1</v>
      </c>
      <c r="R331" s="3">
        <v>100</v>
      </c>
      <c r="S331" s="3">
        <v>100</v>
      </c>
      <c r="T331" s="3">
        <v>100</v>
      </c>
    </row>
    <row r="332" spans="1:20" x14ac:dyDescent="0.2">
      <c r="A332" t="s">
        <v>607</v>
      </c>
      <c r="B332" t="s">
        <v>23</v>
      </c>
      <c r="C332" t="s">
        <v>331</v>
      </c>
      <c r="D332" t="s">
        <v>53</v>
      </c>
      <c r="E332" s="3">
        <v>0.25</v>
      </c>
      <c r="F332" s="3">
        <v>0</v>
      </c>
      <c r="G332" s="3">
        <v>31</v>
      </c>
      <c r="H332" s="3">
        <v>31</v>
      </c>
      <c r="I332" s="3">
        <f>Arcs_Data_Table[[#This Row],[2025 Capacity (bcma)]]</f>
        <v>31</v>
      </c>
      <c r="J332" s="3">
        <f>Arcs_Data_Table[[#This Row],[2025 Capacity (bcma)]]</f>
        <v>31</v>
      </c>
      <c r="K332" s="3">
        <f>Arcs_Data_Table[[#This Row],[2025 Capacity (bcma)]]</f>
        <v>31</v>
      </c>
      <c r="L332" s="3">
        <f>Arcs_Data_Table[[#This Row],[2025 Capacity (bcma)]]</f>
        <v>31</v>
      </c>
      <c r="M332" s="3">
        <f>Arcs_Data_Table[[#This Row],[2025 Capacity (bcma)]]</f>
        <v>31</v>
      </c>
      <c r="N332" s="3">
        <f>Arcs_Data_Table[[#This Row],[2025 Capacity (bcma)]]</f>
        <v>31</v>
      </c>
      <c r="O332" s="3">
        <f>Arcs_Data_Table[[#This Row],[2025 Capacity (bcma)]]</f>
        <v>31</v>
      </c>
      <c r="P332" s="3">
        <v>1</v>
      </c>
      <c r="Q332" s="3">
        <v>1</v>
      </c>
      <c r="R332" s="3">
        <v>100</v>
      </c>
      <c r="S332" s="3">
        <v>100</v>
      </c>
      <c r="T332" s="3">
        <v>100</v>
      </c>
    </row>
    <row r="333" spans="1:20" x14ac:dyDescent="0.2">
      <c r="A333" t="s">
        <v>608</v>
      </c>
      <c r="B333" t="s">
        <v>55</v>
      </c>
      <c r="C333" t="s">
        <v>330</v>
      </c>
      <c r="D333" t="s">
        <v>53</v>
      </c>
      <c r="E333" s="3">
        <v>0.1</v>
      </c>
      <c r="F333" s="3">
        <v>0</v>
      </c>
      <c r="G333" s="3">
        <v>0</v>
      </c>
      <c r="H333" s="3">
        <v>1.5</v>
      </c>
      <c r="I333" s="3">
        <f>Arcs_Data_Table[[#This Row],[2025 Capacity (bcma)]]</f>
        <v>1.5</v>
      </c>
      <c r="J333" s="3">
        <f>Arcs_Data_Table[[#This Row],[2025 Capacity (bcma)]]</f>
        <v>1.5</v>
      </c>
      <c r="K333" s="3">
        <f>Arcs_Data_Table[[#This Row],[2025 Capacity (bcma)]]</f>
        <v>1.5</v>
      </c>
      <c r="L333" s="3">
        <f>Arcs_Data_Table[[#This Row],[2025 Capacity (bcma)]]</f>
        <v>1.5</v>
      </c>
      <c r="M333" s="3">
        <f>Arcs_Data_Table[[#This Row],[2025 Capacity (bcma)]]</f>
        <v>1.5</v>
      </c>
      <c r="N333" s="3">
        <f>Arcs_Data_Table[[#This Row],[2025 Capacity (bcma)]]</f>
        <v>1.5</v>
      </c>
      <c r="O333" s="3">
        <f>Arcs_Data_Table[[#This Row],[2025 Capacity (bcma)]]</f>
        <v>1.5</v>
      </c>
      <c r="P333" s="3">
        <v>1</v>
      </c>
      <c r="Q333" s="3">
        <v>1</v>
      </c>
      <c r="R333" s="3">
        <v>100</v>
      </c>
      <c r="S333" s="3">
        <v>100</v>
      </c>
      <c r="T333" s="3">
        <v>100</v>
      </c>
    </row>
    <row r="334" spans="1:20" x14ac:dyDescent="0.2">
      <c r="A334" t="s">
        <v>609</v>
      </c>
      <c r="B334" t="s">
        <v>44</v>
      </c>
      <c r="C334" t="s">
        <v>328</v>
      </c>
      <c r="D334" t="s">
        <v>53</v>
      </c>
      <c r="E334" s="3">
        <v>0.2</v>
      </c>
      <c r="F334" s="3">
        <v>0</v>
      </c>
      <c r="G334" s="3">
        <v>0</v>
      </c>
      <c r="H334" s="3">
        <v>0</v>
      </c>
      <c r="I334" s="3">
        <f>Arcs_Data_Table[[#This Row],[2025 Capacity (bcma)]]</f>
        <v>0</v>
      </c>
      <c r="J334" s="3">
        <f>Arcs_Data_Table[[#This Row],[2025 Capacity (bcma)]]</f>
        <v>0</v>
      </c>
      <c r="K334" s="3">
        <f>Arcs_Data_Table[[#This Row],[2025 Capacity (bcma)]]</f>
        <v>0</v>
      </c>
      <c r="L334" s="3">
        <f>Arcs_Data_Table[[#This Row],[2025 Capacity (bcma)]]</f>
        <v>0</v>
      </c>
      <c r="M334" s="3">
        <f>Arcs_Data_Table[[#This Row],[2025 Capacity (bcma)]]</f>
        <v>0</v>
      </c>
      <c r="N334" s="3">
        <f>Arcs_Data_Table[[#This Row],[2025 Capacity (bcma)]]</f>
        <v>0</v>
      </c>
      <c r="O334" s="3">
        <f>Arcs_Data_Table[[#This Row],[2025 Capacity (bcma)]]</f>
        <v>0</v>
      </c>
      <c r="P334" s="3">
        <v>1</v>
      </c>
      <c r="Q334" s="3">
        <v>1</v>
      </c>
      <c r="R334" s="3">
        <v>100</v>
      </c>
      <c r="S334" s="3">
        <v>100</v>
      </c>
      <c r="T334" s="3">
        <v>100</v>
      </c>
    </row>
    <row r="335" spans="1:20" x14ac:dyDescent="0.2">
      <c r="A335" t="s">
        <v>610</v>
      </c>
      <c r="B335" t="s">
        <v>45</v>
      </c>
      <c r="C335" t="s">
        <v>33</v>
      </c>
      <c r="D335" t="s">
        <v>53</v>
      </c>
      <c r="E335" s="3">
        <v>0.5</v>
      </c>
      <c r="F335" s="3">
        <v>0</v>
      </c>
      <c r="G335" s="3">
        <v>0</v>
      </c>
      <c r="H335" s="3">
        <v>6</v>
      </c>
      <c r="I335" s="3">
        <f>Arcs_Data_Table[[#This Row],[2025 Capacity (bcma)]]</f>
        <v>6</v>
      </c>
      <c r="J335" s="3">
        <f>Arcs_Data_Table[[#This Row],[2025 Capacity (bcma)]]</f>
        <v>6</v>
      </c>
      <c r="K335" s="3">
        <f>Arcs_Data_Table[[#This Row],[2025 Capacity (bcma)]]</f>
        <v>6</v>
      </c>
      <c r="L335" s="3">
        <f>Arcs_Data_Table[[#This Row],[2025 Capacity (bcma)]]</f>
        <v>6</v>
      </c>
      <c r="M335" s="3">
        <f>Arcs_Data_Table[[#This Row],[2025 Capacity (bcma)]]</f>
        <v>6</v>
      </c>
      <c r="N335" s="3">
        <f>Arcs_Data_Table[[#This Row],[2025 Capacity (bcma)]]</f>
        <v>6</v>
      </c>
      <c r="O335" s="3">
        <f>Arcs_Data_Table[[#This Row],[2025 Capacity (bcma)]]</f>
        <v>6</v>
      </c>
      <c r="P335" s="3">
        <v>1</v>
      </c>
      <c r="Q335" s="3">
        <v>1</v>
      </c>
      <c r="R335" s="3">
        <v>100</v>
      </c>
      <c r="S335" s="3">
        <v>100</v>
      </c>
      <c r="T335" s="3">
        <v>100</v>
      </c>
    </row>
    <row r="336" spans="1:20" x14ac:dyDescent="0.2">
      <c r="A336" t="s">
        <v>611</v>
      </c>
      <c r="B336" t="s">
        <v>328</v>
      </c>
      <c r="C336" t="s">
        <v>44</v>
      </c>
      <c r="D336" t="s">
        <v>53</v>
      </c>
      <c r="E336" s="3">
        <v>0.2</v>
      </c>
      <c r="F336" s="3">
        <v>0</v>
      </c>
      <c r="G336" s="3">
        <v>0</v>
      </c>
      <c r="H336" s="3">
        <v>0</v>
      </c>
      <c r="I336" s="3">
        <f>Arcs_Data_Table[[#This Row],[2025 Capacity (bcma)]]</f>
        <v>0</v>
      </c>
      <c r="J336" s="3">
        <f>Arcs_Data_Table[[#This Row],[2025 Capacity (bcma)]]</f>
        <v>0</v>
      </c>
      <c r="K336" s="3">
        <f>Arcs_Data_Table[[#This Row],[2025 Capacity (bcma)]]</f>
        <v>0</v>
      </c>
      <c r="L336" s="3">
        <f>Arcs_Data_Table[[#This Row],[2025 Capacity (bcma)]]</f>
        <v>0</v>
      </c>
      <c r="M336" s="3">
        <f>Arcs_Data_Table[[#This Row],[2025 Capacity (bcma)]]</f>
        <v>0</v>
      </c>
      <c r="N336" s="3">
        <f>Arcs_Data_Table[[#This Row],[2025 Capacity (bcma)]]</f>
        <v>0</v>
      </c>
      <c r="O336" s="3">
        <f>Arcs_Data_Table[[#This Row],[2025 Capacity (bcma)]]</f>
        <v>0</v>
      </c>
      <c r="P336" s="3">
        <v>1</v>
      </c>
      <c r="Q336" s="3">
        <v>1</v>
      </c>
      <c r="R336" s="3">
        <v>100</v>
      </c>
      <c r="S336" s="3">
        <v>100</v>
      </c>
      <c r="T336" s="3">
        <v>100</v>
      </c>
    </row>
    <row r="337" spans="1:20" x14ac:dyDescent="0.2">
      <c r="A337" t="s">
        <v>612</v>
      </c>
      <c r="B337" t="s">
        <v>45</v>
      </c>
      <c r="C337" t="s">
        <v>328</v>
      </c>
      <c r="D337" t="s">
        <v>53</v>
      </c>
      <c r="E337" s="3">
        <v>0.4</v>
      </c>
      <c r="F337" s="3">
        <v>0</v>
      </c>
      <c r="G337" s="3">
        <v>0.71</v>
      </c>
      <c r="H337" s="3">
        <v>0.71</v>
      </c>
      <c r="I337" s="3">
        <f>Arcs_Data_Table[[#This Row],[2025 Capacity (bcma)]]</f>
        <v>0.71</v>
      </c>
      <c r="J337" s="3">
        <f>Arcs_Data_Table[[#This Row],[2025 Capacity (bcma)]]</f>
        <v>0.71</v>
      </c>
      <c r="K337" s="3">
        <f>Arcs_Data_Table[[#This Row],[2025 Capacity (bcma)]]</f>
        <v>0.71</v>
      </c>
      <c r="L337" s="3">
        <f>Arcs_Data_Table[[#This Row],[2025 Capacity (bcma)]]</f>
        <v>0.71</v>
      </c>
      <c r="M337" s="3">
        <f>Arcs_Data_Table[[#This Row],[2025 Capacity (bcma)]]</f>
        <v>0.71</v>
      </c>
      <c r="N337" s="3">
        <f>Arcs_Data_Table[[#This Row],[2025 Capacity (bcma)]]</f>
        <v>0.71</v>
      </c>
      <c r="O337" s="3">
        <f>Arcs_Data_Table[[#This Row],[2025 Capacity (bcma)]]</f>
        <v>0.71</v>
      </c>
      <c r="P337" s="3">
        <v>1</v>
      </c>
      <c r="Q337" s="3">
        <v>1</v>
      </c>
      <c r="R337" s="3">
        <v>100</v>
      </c>
      <c r="S337" s="3">
        <v>100</v>
      </c>
      <c r="T337" s="3">
        <v>100</v>
      </c>
    </row>
    <row r="338" spans="1:20" x14ac:dyDescent="0.2">
      <c r="A338" t="s">
        <v>613</v>
      </c>
      <c r="B338" t="s">
        <v>52</v>
      </c>
      <c r="C338" t="s">
        <v>329</v>
      </c>
      <c r="D338" t="s">
        <v>53</v>
      </c>
      <c r="E338" s="3">
        <v>0.2</v>
      </c>
      <c r="F338" s="3">
        <v>0</v>
      </c>
      <c r="G338" s="3">
        <v>0</v>
      </c>
      <c r="H338" s="3">
        <v>0</v>
      </c>
      <c r="I338" s="3">
        <f>Arcs_Data_Table[[#This Row],[2025 Capacity (bcma)]]</f>
        <v>0</v>
      </c>
      <c r="J338" s="3">
        <f>Arcs_Data_Table[[#This Row],[2025 Capacity (bcma)]]</f>
        <v>0</v>
      </c>
      <c r="K338" s="3">
        <f>Arcs_Data_Table[[#This Row],[2025 Capacity (bcma)]]</f>
        <v>0</v>
      </c>
      <c r="L338" s="3">
        <f>Arcs_Data_Table[[#This Row],[2025 Capacity (bcma)]]</f>
        <v>0</v>
      </c>
      <c r="M338" s="3">
        <f>Arcs_Data_Table[[#This Row],[2025 Capacity (bcma)]]</f>
        <v>0</v>
      </c>
      <c r="N338" s="3">
        <f>Arcs_Data_Table[[#This Row],[2025 Capacity (bcma)]]</f>
        <v>0</v>
      </c>
      <c r="O338" s="3">
        <f>Arcs_Data_Table[[#This Row],[2025 Capacity (bcma)]]</f>
        <v>0</v>
      </c>
      <c r="P338" s="3">
        <v>1</v>
      </c>
      <c r="Q338" s="3">
        <v>1</v>
      </c>
      <c r="R338" s="3">
        <v>100</v>
      </c>
      <c r="S338" s="3">
        <v>100</v>
      </c>
      <c r="T338" s="3">
        <v>100</v>
      </c>
    </row>
    <row r="339" spans="1:20" x14ac:dyDescent="0.2">
      <c r="A339" t="s">
        <v>614</v>
      </c>
      <c r="B339" t="s">
        <v>329</v>
      </c>
      <c r="C339" t="s">
        <v>328</v>
      </c>
      <c r="D339" t="s">
        <v>53</v>
      </c>
      <c r="E339" s="3">
        <v>0.3</v>
      </c>
      <c r="F339" s="3">
        <v>0</v>
      </c>
      <c r="G339" s="3">
        <v>0</v>
      </c>
      <c r="H339" s="3">
        <v>0</v>
      </c>
      <c r="I339" s="3">
        <f>Arcs_Data_Table[[#This Row],[2025 Capacity (bcma)]]</f>
        <v>0</v>
      </c>
      <c r="J339" s="3">
        <f>Arcs_Data_Table[[#This Row],[2025 Capacity (bcma)]]</f>
        <v>0</v>
      </c>
      <c r="K339" s="3">
        <f>Arcs_Data_Table[[#This Row],[2025 Capacity (bcma)]]</f>
        <v>0</v>
      </c>
      <c r="L339" s="3">
        <f>Arcs_Data_Table[[#This Row],[2025 Capacity (bcma)]]</f>
        <v>0</v>
      </c>
      <c r="M339" s="3">
        <f>Arcs_Data_Table[[#This Row],[2025 Capacity (bcma)]]</f>
        <v>0</v>
      </c>
      <c r="N339" s="3">
        <f>Arcs_Data_Table[[#This Row],[2025 Capacity (bcma)]]</f>
        <v>0</v>
      </c>
      <c r="O339" s="3">
        <f>Arcs_Data_Table[[#This Row],[2025 Capacity (bcma)]]</f>
        <v>0</v>
      </c>
      <c r="P339" s="3">
        <v>1</v>
      </c>
      <c r="Q339" s="3">
        <v>1</v>
      </c>
      <c r="R339" s="3">
        <v>100</v>
      </c>
      <c r="S339" s="3">
        <v>100</v>
      </c>
      <c r="T339" s="3">
        <v>100</v>
      </c>
    </row>
    <row r="340" spans="1:20" x14ac:dyDescent="0.2">
      <c r="A340" t="s">
        <v>615</v>
      </c>
      <c r="B340" t="s">
        <v>66</v>
      </c>
      <c r="C340" t="s">
        <v>335</v>
      </c>
      <c r="D340" t="s">
        <v>53</v>
      </c>
      <c r="E340" s="3">
        <v>0.7</v>
      </c>
      <c r="F340" s="3">
        <v>0.6</v>
      </c>
      <c r="G340" s="3">
        <v>5</v>
      </c>
      <c r="H340" s="3">
        <v>5</v>
      </c>
      <c r="I340" s="3">
        <f>Arcs_Data_Table[[#This Row],[2025 Capacity (bcma)]]</f>
        <v>5</v>
      </c>
      <c r="J340" s="3">
        <f>Arcs_Data_Table[[#This Row],[2025 Capacity (bcma)]]</f>
        <v>5</v>
      </c>
      <c r="K340" s="3">
        <f>Arcs_Data_Table[[#This Row],[2025 Capacity (bcma)]]</f>
        <v>5</v>
      </c>
      <c r="L340" s="3">
        <f>Arcs_Data_Table[[#This Row],[2025 Capacity (bcma)]]</f>
        <v>5</v>
      </c>
      <c r="M340" s="3">
        <f>Arcs_Data_Table[[#This Row],[2025 Capacity (bcma)]]</f>
        <v>5</v>
      </c>
      <c r="N340" s="3">
        <f>Arcs_Data_Table[[#This Row],[2025 Capacity (bcma)]]</f>
        <v>5</v>
      </c>
      <c r="O340" s="3">
        <f>Arcs_Data_Table[[#This Row],[2025 Capacity (bcma)]]</f>
        <v>5</v>
      </c>
      <c r="P340" s="3">
        <v>1</v>
      </c>
      <c r="Q340" s="3">
        <v>1</v>
      </c>
      <c r="R340" s="3">
        <v>100</v>
      </c>
      <c r="S340" s="3">
        <v>100</v>
      </c>
      <c r="T340" s="3">
        <v>100</v>
      </c>
    </row>
    <row r="341" spans="1:20" x14ac:dyDescent="0.2">
      <c r="A341" t="s">
        <v>600</v>
      </c>
      <c r="B341" t="s">
        <v>63</v>
      </c>
      <c r="C341" t="s">
        <v>340</v>
      </c>
      <c r="D341" t="s">
        <v>53</v>
      </c>
      <c r="E341" s="3">
        <v>0.98</v>
      </c>
      <c r="F341" s="3">
        <v>0</v>
      </c>
      <c r="G341" s="3">
        <v>10.3</v>
      </c>
      <c r="H341" s="3">
        <v>10.3</v>
      </c>
      <c r="I341" s="3">
        <f>Arcs_Data_Table[[#This Row],[2025 Capacity (bcma)]]</f>
        <v>10.3</v>
      </c>
      <c r="J341" s="3">
        <f>Arcs_Data_Table[[#This Row],[2025 Capacity (bcma)]]</f>
        <v>10.3</v>
      </c>
      <c r="K341" s="3">
        <f>Arcs_Data_Table[[#This Row],[2025 Capacity (bcma)]]</f>
        <v>10.3</v>
      </c>
      <c r="L341" s="3">
        <f>Arcs_Data_Table[[#This Row],[2025 Capacity (bcma)]]</f>
        <v>10.3</v>
      </c>
      <c r="M341" s="3">
        <f>Arcs_Data_Table[[#This Row],[2025 Capacity (bcma)]]</f>
        <v>10.3</v>
      </c>
      <c r="N341" s="3">
        <f>Arcs_Data_Table[[#This Row],[2025 Capacity (bcma)]]</f>
        <v>10.3</v>
      </c>
      <c r="O341" s="3">
        <f>Arcs_Data_Table[[#This Row],[2025 Capacity (bcma)]]</f>
        <v>10.3</v>
      </c>
      <c r="P341" s="3">
        <v>1</v>
      </c>
      <c r="Q341" s="3">
        <v>1</v>
      </c>
      <c r="R341" s="3">
        <v>100</v>
      </c>
      <c r="S341" s="3">
        <v>100</v>
      </c>
      <c r="T341" s="3">
        <v>100</v>
      </c>
    </row>
    <row r="342" spans="1:20" x14ac:dyDescent="0.2">
      <c r="A342" t="s">
        <v>616</v>
      </c>
      <c r="B342" t="s">
        <v>180</v>
      </c>
      <c r="C342" t="s">
        <v>340</v>
      </c>
      <c r="D342" t="s">
        <v>53</v>
      </c>
      <c r="E342" s="3">
        <v>0.2</v>
      </c>
      <c r="F342" s="3">
        <v>0.1</v>
      </c>
      <c r="G342" s="3">
        <v>3</v>
      </c>
      <c r="H342" s="3">
        <v>3</v>
      </c>
      <c r="I342" s="3">
        <f>Arcs_Data_Table[[#This Row],[2025 Capacity (bcma)]]</f>
        <v>3</v>
      </c>
      <c r="J342" s="3">
        <f>Arcs_Data_Table[[#This Row],[2025 Capacity (bcma)]]</f>
        <v>3</v>
      </c>
      <c r="K342" s="3">
        <f>Arcs_Data_Table[[#This Row],[2025 Capacity (bcma)]]</f>
        <v>3</v>
      </c>
      <c r="L342" s="3">
        <f>Arcs_Data_Table[[#This Row],[2025 Capacity (bcma)]]</f>
        <v>3</v>
      </c>
      <c r="M342" s="3">
        <f>Arcs_Data_Table[[#This Row],[2025 Capacity (bcma)]]</f>
        <v>3</v>
      </c>
      <c r="N342" s="3">
        <f>Arcs_Data_Table[[#This Row],[2025 Capacity (bcma)]]</f>
        <v>3</v>
      </c>
      <c r="O342" s="3">
        <f>Arcs_Data_Table[[#This Row],[2025 Capacity (bcma)]]</f>
        <v>3</v>
      </c>
      <c r="P342" s="3">
        <v>1</v>
      </c>
      <c r="Q342" s="3">
        <v>1</v>
      </c>
      <c r="R342" s="3">
        <v>100</v>
      </c>
      <c r="S342" s="3">
        <v>100</v>
      </c>
      <c r="T342" s="3">
        <v>100</v>
      </c>
    </row>
    <row r="343" spans="1:20" x14ac:dyDescent="0.2">
      <c r="A343" t="s">
        <v>617</v>
      </c>
      <c r="B343" t="s">
        <v>180</v>
      </c>
      <c r="C343" t="s">
        <v>289</v>
      </c>
      <c r="D343" t="s">
        <v>53</v>
      </c>
      <c r="E343" s="3">
        <v>0.2</v>
      </c>
      <c r="F343" s="3">
        <v>0.1</v>
      </c>
      <c r="G343" s="3">
        <v>0</v>
      </c>
      <c r="H343" s="3">
        <v>0</v>
      </c>
      <c r="I343" s="3">
        <f>Arcs_Data_Table[[#This Row],[2025 Capacity (bcma)]]</f>
        <v>0</v>
      </c>
      <c r="J343" s="3">
        <f>Arcs_Data_Table[[#This Row],[2025 Capacity (bcma)]]</f>
        <v>0</v>
      </c>
      <c r="K343" s="3">
        <f>Arcs_Data_Table[[#This Row],[2025 Capacity (bcma)]]</f>
        <v>0</v>
      </c>
      <c r="L343" s="3">
        <f>Arcs_Data_Table[[#This Row],[2025 Capacity (bcma)]]</f>
        <v>0</v>
      </c>
      <c r="M343" s="3">
        <f>Arcs_Data_Table[[#This Row],[2025 Capacity (bcma)]]</f>
        <v>0</v>
      </c>
      <c r="N343" s="3">
        <f>Arcs_Data_Table[[#This Row],[2025 Capacity (bcma)]]</f>
        <v>0</v>
      </c>
      <c r="O343" s="3">
        <f>Arcs_Data_Table[[#This Row],[2025 Capacity (bcma)]]</f>
        <v>0</v>
      </c>
      <c r="P343" s="3">
        <v>1</v>
      </c>
      <c r="Q343" s="3">
        <v>1</v>
      </c>
      <c r="R343" s="3">
        <v>100</v>
      </c>
      <c r="S343" s="3">
        <v>100</v>
      </c>
      <c r="T343" s="3">
        <v>100</v>
      </c>
    </row>
    <row r="344" spans="1:20" x14ac:dyDescent="0.2">
      <c r="A344" t="s">
        <v>618</v>
      </c>
      <c r="B344" t="s">
        <v>31</v>
      </c>
      <c r="C344" t="s">
        <v>80</v>
      </c>
      <c r="D344" t="s">
        <v>53</v>
      </c>
      <c r="E344" s="3">
        <v>3</v>
      </c>
      <c r="F344" s="3">
        <v>0</v>
      </c>
      <c r="G344" s="3">
        <v>10.5</v>
      </c>
      <c r="H344" s="3">
        <v>10.5</v>
      </c>
      <c r="I344" s="3">
        <f>Arcs_Data_Table[[#This Row],[2025 Capacity (bcma)]]</f>
        <v>10.5</v>
      </c>
      <c r="J344" s="3">
        <f>Arcs_Data_Table[[#This Row],[2025 Capacity (bcma)]]</f>
        <v>10.5</v>
      </c>
      <c r="K344" s="3">
        <f>Arcs_Data_Table[[#This Row],[2025 Capacity (bcma)]]</f>
        <v>10.5</v>
      </c>
      <c r="L344" s="3">
        <f>Arcs_Data_Table[[#This Row],[2025 Capacity (bcma)]]</f>
        <v>10.5</v>
      </c>
      <c r="M344" s="3">
        <f>Arcs_Data_Table[[#This Row],[2025 Capacity (bcma)]]</f>
        <v>10.5</v>
      </c>
      <c r="N344" s="3">
        <f>Arcs_Data_Table[[#This Row],[2025 Capacity (bcma)]]</f>
        <v>10.5</v>
      </c>
      <c r="O344" s="3">
        <f>Arcs_Data_Table[[#This Row],[2025 Capacity (bcma)]]</f>
        <v>10.5</v>
      </c>
      <c r="P344" s="3">
        <v>1</v>
      </c>
      <c r="Q344" s="3">
        <v>1</v>
      </c>
      <c r="R344" s="3">
        <v>100</v>
      </c>
      <c r="S344" s="3">
        <v>100</v>
      </c>
      <c r="T344" s="3">
        <v>100</v>
      </c>
    </row>
    <row r="345" spans="1:20" x14ac:dyDescent="0.2">
      <c r="A345" t="s">
        <v>619</v>
      </c>
      <c r="B345" t="s">
        <v>24</v>
      </c>
      <c r="C345" t="s">
        <v>85</v>
      </c>
      <c r="D345" t="s">
        <v>53</v>
      </c>
      <c r="E345" s="3">
        <v>3.5</v>
      </c>
      <c r="F345" s="3">
        <v>0</v>
      </c>
      <c r="G345" s="3">
        <v>0</v>
      </c>
      <c r="H345" s="3">
        <v>0</v>
      </c>
      <c r="I345" s="3">
        <f>Arcs_Data_Table[[#This Row],[2025 Capacity (bcma)]]</f>
        <v>0</v>
      </c>
      <c r="J345" s="3">
        <f>Arcs_Data_Table[[#This Row],[2025 Capacity (bcma)]]</f>
        <v>0</v>
      </c>
      <c r="K345" s="3">
        <f>Arcs_Data_Table[[#This Row],[2025 Capacity (bcma)]]</f>
        <v>0</v>
      </c>
      <c r="L345" s="3">
        <f>Arcs_Data_Table[[#This Row],[2025 Capacity (bcma)]]</f>
        <v>0</v>
      </c>
      <c r="M345" s="3">
        <f>Arcs_Data_Table[[#This Row],[2025 Capacity (bcma)]]</f>
        <v>0</v>
      </c>
      <c r="N345" s="3">
        <f>Arcs_Data_Table[[#This Row],[2025 Capacity (bcma)]]</f>
        <v>0</v>
      </c>
      <c r="O345" s="3">
        <f>Arcs_Data_Table[[#This Row],[2025 Capacity (bcma)]]</f>
        <v>0</v>
      </c>
      <c r="P345" s="3">
        <v>1</v>
      </c>
      <c r="Q345" s="3">
        <v>1</v>
      </c>
      <c r="R345" s="3">
        <v>100</v>
      </c>
      <c r="S345" s="3">
        <v>100</v>
      </c>
      <c r="T345" s="3">
        <v>100</v>
      </c>
    </row>
    <row r="346" spans="1:20" x14ac:dyDescent="0.2">
      <c r="A346" t="s">
        <v>620</v>
      </c>
      <c r="B346" t="s">
        <v>371</v>
      </c>
      <c r="C346" t="s">
        <v>29</v>
      </c>
      <c r="D346" t="s">
        <v>53</v>
      </c>
      <c r="E346" s="3">
        <v>0.55000000000000004</v>
      </c>
      <c r="F346" s="3">
        <v>0</v>
      </c>
      <c r="G346" s="3">
        <v>20.994437735999998</v>
      </c>
      <c r="H346" s="3">
        <v>20.994437735999998</v>
      </c>
      <c r="I346" s="3">
        <f>Arcs_Data_Table[[#This Row],[2025 Capacity (bcma)]]</f>
        <v>20.994437735999998</v>
      </c>
      <c r="J346" s="3">
        <f>Arcs_Data_Table[[#This Row],[2025 Capacity (bcma)]]</f>
        <v>20.994437735999998</v>
      </c>
      <c r="K346" s="3">
        <f>Arcs_Data_Table[[#This Row],[2025 Capacity (bcma)]]</f>
        <v>20.994437735999998</v>
      </c>
      <c r="L346" s="3">
        <f>Arcs_Data_Table[[#This Row],[2025 Capacity (bcma)]]</f>
        <v>20.994437735999998</v>
      </c>
      <c r="M346" s="3">
        <f>Arcs_Data_Table[[#This Row],[2025 Capacity (bcma)]]</f>
        <v>20.994437735999998</v>
      </c>
      <c r="N346" s="3">
        <f>Arcs_Data_Table[[#This Row],[2025 Capacity (bcma)]]</f>
        <v>20.994437735999998</v>
      </c>
      <c r="O346" s="3">
        <f>Arcs_Data_Table[[#This Row],[2025 Capacity (bcma)]]</f>
        <v>20.994437735999998</v>
      </c>
      <c r="P346" s="3">
        <v>1</v>
      </c>
      <c r="Q346" s="3">
        <v>1</v>
      </c>
      <c r="R346" s="3">
        <v>100</v>
      </c>
      <c r="S346" s="3">
        <v>100</v>
      </c>
      <c r="T346" s="3">
        <v>100</v>
      </c>
    </row>
    <row r="347" spans="1:20" x14ac:dyDescent="0.2">
      <c r="A347" t="s">
        <v>621</v>
      </c>
      <c r="B347" t="s">
        <v>369</v>
      </c>
      <c r="C347" t="s">
        <v>6</v>
      </c>
      <c r="D347" t="s">
        <v>53</v>
      </c>
      <c r="E347" s="3">
        <v>0.5</v>
      </c>
      <c r="F347" s="3">
        <v>0</v>
      </c>
      <c r="G347" s="3">
        <v>12.160814625</v>
      </c>
      <c r="H347" s="3">
        <v>13.631269704786472</v>
      </c>
      <c r="I347" s="3">
        <f>Arcs_Data_Table[[#This Row],[2025 Capacity (bcma)]]</f>
        <v>13.631269704786472</v>
      </c>
      <c r="J347" s="3">
        <f>Arcs_Data_Table[[#This Row],[2025 Capacity (bcma)]]</f>
        <v>13.631269704786472</v>
      </c>
      <c r="K347" s="3">
        <f>Arcs_Data_Table[[#This Row],[2025 Capacity (bcma)]]</f>
        <v>13.631269704786472</v>
      </c>
      <c r="L347" s="3">
        <f>Arcs_Data_Table[[#This Row],[2025 Capacity (bcma)]]</f>
        <v>13.631269704786472</v>
      </c>
      <c r="M347" s="3">
        <f>Arcs_Data_Table[[#This Row],[2025 Capacity (bcma)]]</f>
        <v>13.631269704786472</v>
      </c>
      <c r="N347" s="3">
        <f>Arcs_Data_Table[[#This Row],[2025 Capacity (bcma)]]</f>
        <v>13.631269704786472</v>
      </c>
      <c r="O347" s="3">
        <f>Arcs_Data_Table[[#This Row],[2025 Capacity (bcma)]]</f>
        <v>13.631269704786472</v>
      </c>
      <c r="P347" s="3">
        <v>1</v>
      </c>
      <c r="Q347" s="3">
        <v>1</v>
      </c>
      <c r="R347" s="3">
        <v>100</v>
      </c>
      <c r="S347" s="3">
        <v>100</v>
      </c>
      <c r="T347" s="3">
        <v>100</v>
      </c>
    </row>
    <row r="348" spans="1:20" x14ac:dyDescent="0.2">
      <c r="A348" t="s">
        <v>622</v>
      </c>
      <c r="B348" t="s">
        <v>369</v>
      </c>
      <c r="C348" t="s">
        <v>56</v>
      </c>
      <c r="D348" t="s">
        <v>53</v>
      </c>
      <c r="E348" s="3">
        <v>0.55000000000000004</v>
      </c>
      <c r="F348" s="3">
        <v>0</v>
      </c>
      <c r="G348" s="3">
        <v>10.06878</v>
      </c>
      <c r="H348" s="3">
        <v>20.294864813222507</v>
      </c>
      <c r="I348" s="3">
        <f>Arcs_Data_Table[[#This Row],[2025 Capacity (bcma)]]</f>
        <v>20.294864813222507</v>
      </c>
      <c r="J348" s="3">
        <f>Arcs_Data_Table[[#This Row],[2025 Capacity (bcma)]]</f>
        <v>20.294864813222507</v>
      </c>
      <c r="K348" s="3">
        <f>Arcs_Data_Table[[#This Row],[2025 Capacity (bcma)]]</f>
        <v>20.294864813222507</v>
      </c>
      <c r="L348" s="3">
        <f>Arcs_Data_Table[[#This Row],[2025 Capacity (bcma)]]</f>
        <v>20.294864813222507</v>
      </c>
      <c r="M348" s="3">
        <f>Arcs_Data_Table[[#This Row],[2025 Capacity (bcma)]]</f>
        <v>20.294864813222507</v>
      </c>
      <c r="N348" s="3">
        <f>Arcs_Data_Table[[#This Row],[2025 Capacity (bcma)]]</f>
        <v>20.294864813222507</v>
      </c>
      <c r="O348" s="3">
        <f>Arcs_Data_Table[[#This Row],[2025 Capacity (bcma)]]</f>
        <v>20.294864813222507</v>
      </c>
      <c r="P348" s="3">
        <v>1</v>
      </c>
      <c r="Q348" s="3">
        <v>1</v>
      </c>
      <c r="R348" s="3">
        <v>100</v>
      </c>
      <c r="S348" s="3">
        <v>100</v>
      </c>
      <c r="T348" s="3">
        <v>100</v>
      </c>
    </row>
    <row r="349" spans="1:20" x14ac:dyDescent="0.2">
      <c r="A349" t="s">
        <v>623</v>
      </c>
      <c r="B349" t="s">
        <v>370</v>
      </c>
      <c r="C349" t="s">
        <v>19</v>
      </c>
      <c r="D349" t="s">
        <v>53</v>
      </c>
      <c r="E349" s="3">
        <v>0.45</v>
      </c>
      <c r="F349" s="3">
        <v>0</v>
      </c>
      <c r="G349" s="3">
        <v>55.371229575000001</v>
      </c>
      <c r="H349" s="3">
        <v>95.855227575809664</v>
      </c>
      <c r="I349" s="3">
        <f>Arcs_Data_Table[[#This Row],[2025 Capacity (bcma)]]</f>
        <v>95.855227575809664</v>
      </c>
      <c r="J349" s="3">
        <f>Arcs_Data_Table[[#This Row],[2025 Capacity (bcma)]]</f>
        <v>95.855227575809664</v>
      </c>
      <c r="K349" s="3">
        <f>Arcs_Data_Table[[#This Row],[2025 Capacity (bcma)]]</f>
        <v>95.855227575809664</v>
      </c>
      <c r="L349" s="3">
        <f>Arcs_Data_Table[[#This Row],[2025 Capacity (bcma)]]</f>
        <v>95.855227575809664</v>
      </c>
      <c r="M349" s="3">
        <f>Arcs_Data_Table[[#This Row],[2025 Capacity (bcma)]]</f>
        <v>95.855227575809664</v>
      </c>
      <c r="N349" s="3">
        <f>Arcs_Data_Table[[#This Row],[2025 Capacity (bcma)]]</f>
        <v>95.855227575809664</v>
      </c>
      <c r="O349" s="3">
        <f>Arcs_Data_Table[[#This Row],[2025 Capacity (bcma)]]</f>
        <v>95.855227575809664</v>
      </c>
      <c r="P349" s="3">
        <v>1</v>
      </c>
      <c r="Q349" s="3">
        <v>1</v>
      </c>
      <c r="R349" s="3">
        <v>100</v>
      </c>
      <c r="S349" s="3">
        <v>100</v>
      </c>
      <c r="T349" s="3">
        <v>100</v>
      </c>
    </row>
    <row r="350" spans="1:20" x14ac:dyDescent="0.2">
      <c r="A350" t="s">
        <v>624</v>
      </c>
      <c r="B350" t="s">
        <v>371</v>
      </c>
      <c r="C350" t="s">
        <v>19</v>
      </c>
      <c r="D350" t="s">
        <v>53</v>
      </c>
      <c r="E350" s="3">
        <v>0.45</v>
      </c>
      <c r="F350" s="3">
        <v>0</v>
      </c>
      <c r="G350" s="3">
        <v>0</v>
      </c>
      <c r="H350" s="3">
        <v>0.5</v>
      </c>
      <c r="I350" s="3">
        <f>Arcs_Data_Table[[#This Row],[2025 Capacity (bcma)]]</f>
        <v>0.5</v>
      </c>
      <c r="J350" s="3">
        <f>Arcs_Data_Table[[#This Row],[2025 Capacity (bcma)]]</f>
        <v>0.5</v>
      </c>
      <c r="K350" s="3">
        <f>Arcs_Data_Table[[#This Row],[2025 Capacity (bcma)]]</f>
        <v>0.5</v>
      </c>
      <c r="L350" s="3">
        <f>Arcs_Data_Table[[#This Row],[2025 Capacity (bcma)]]</f>
        <v>0.5</v>
      </c>
      <c r="M350" s="3">
        <f>Arcs_Data_Table[[#This Row],[2025 Capacity (bcma)]]</f>
        <v>0.5</v>
      </c>
      <c r="N350" s="3">
        <f>Arcs_Data_Table[[#This Row],[2025 Capacity (bcma)]]</f>
        <v>0.5</v>
      </c>
      <c r="O350" s="3">
        <f>Arcs_Data_Table[[#This Row],[2025 Capacity (bcma)]]</f>
        <v>0.5</v>
      </c>
      <c r="P350" s="3">
        <v>1</v>
      </c>
      <c r="Q350" s="3">
        <v>1</v>
      </c>
      <c r="R350" s="3">
        <v>100</v>
      </c>
      <c r="S350" s="3">
        <v>100</v>
      </c>
      <c r="T350" s="3">
        <v>100</v>
      </c>
    </row>
    <row r="351" spans="1:20" x14ac:dyDescent="0.2">
      <c r="A351" t="s">
        <v>625</v>
      </c>
      <c r="B351" t="s">
        <v>369</v>
      </c>
      <c r="C351" t="s">
        <v>16</v>
      </c>
      <c r="D351" t="s">
        <v>53</v>
      </c>
      <c r="E351" s="3">
        <v>0.6</v>
      </c>
      <c r="F351" s="3">
        <v>0</v>
      </c>
      <c r="G351" s="3">
        <v>4.17829812</v>
      </c>
      <c r="H351" s="3">
        <v>4.17829812</v>
      </c>
      <c r="I351" s="3">
        <f>Arcs_Data_Table[[#This Row],[2025 Capacity (bcma)]]</f>
        <v>4.17829812</v>
      </c>
      <c r="J351" s="3">
        <f>Arcs_Data_Table[[#This Row],[2025 Capacity (bcma)]]</f>
        <v>4.17829812</v>
      </c>
      <c r="K351" s="3">
        <f>Arcs_Data_Table[[#This Row],[2025 Capacity (bcma)]]</f>
        <v>4.17829812</v>
      </c>
      <c r="L351" s="3">
        <f>Arcs_Data_Table[[#This Row],[2025 Capacity (bcma)]]</f>
        <v>4.17829812</v>
      </c>
      <c r="M351" s="3">
        <f>Arcs_Data_Table[[#This Row],[2025 Capacity (bcma)]]</f>
        <v>4.17829812</v>
      </c>
      <c r="N351" s="3">
        <f>Arcs_Data_Table[[#This Row],[2025 Capacity (bcma)]]</f>
        <v>4.17829812</v>
      </c>
      <c r="O351" s="3">
        <f>Arcs_Data_Table[[#This Row],[2025 Capacity (bcma)]]</f>
        <v>4.17829812</v>
      </c>
      <c r="P351" s="3">
        <v>1</v>
      </c>
      <c r="Q351" s="3">
        <v>1</v>
      </c>
      <c r="R351" s="3">
        <v>100</v>
      </c>
      <c r="S351" s="3">
        <v>100</v>
      </c>
      <c r="T351" s="3">
        <v>100</v>
      </c>
    </row>
    <row r="352" spans="1:20" x14ac:dyDescent="0.2">
      <c r="A352" t="s">
        <v>626</v>
      </c>
      <c r="B352" t="s">
        <v>369</v>
      </c>
      <c r="C352" t="s">
        <v>11</v>
      </c>
      <c r="D352" t="s">
        <v>53</v>
      </c>
      <c r="E352" s="3">
        <v>0.8</v>
      </c>
      <c r="F352" s="3">
        <v>0</v>
      </c>
      <c r="G352" s="3">
        <v>18.839546909999999</v>
      </c>
      <c r="H352" s="3">
        <v>20.124343173784276</v>
      </c>
      <c r="I352" s="3">
        <f>Arcs_Data_Table[[#This Row],[2025 Capacity (bcma)]]</f>
        <v>20.124343173784276</v>
      </c>
      <c r="J352" s="3">
        <f>Arcs_Data_Table[[#This Row],[2025 Capacity (bcma)]]</f>
        <v>20.124343173784276</v>
      </c>
      <c r="K352" s="3">
        <f>Arcs_Data_Table[[#This Row],[2025 Capacity (bcma)]]</f>
        <v>20.124343173784276</v>
      </c>
      <c r="L352" s="3">
        <f>Arcs_Data_Table[[#This Row],[2025 Capacity (bcma)]]</f>
        <v>20.124343173784276</v>
      </c>
      <c r="M352" s="3">
        <f>Arcs_Data_Table[[#This Row],[2025 Capacity (bcma)]]</f>
        <v>20.124343173784276</v>
      </c>
      <c r="N352" s="3">
        <f>Arcs_Data_Table[[#This Row],[2025 Capacity (bcma)]]</f>
        <v>20.124343173784276</v>
      </c>
      <c r="O352" s="3">
        <f>Arcs_Data_Table[[#This Row],[2025 Capacity (bcma)]]</f>
        <v>20.124343173784276</v>
      </c>
      <c r="P352" s="3">
        <v>1</v>
      </c>
      <c r="Q352" s="3">
        <v>1</v>
      </c>
      <c r="R352" s="3">
        <v>100</v>
      </c>
      <c r="S352" s="3">
        <v>100</v>
      </c>
      <c r="T352" s="3">
        <v>100</v>
      </c>
    </row>
    <row r="353" spans="1:20" x14ac:dyDescent="0.2">
      <c r="A353" t="s">
        <v>627</v>
      </c>
      <c r="B353" t="s">
        <v>369</v>
      </c>
      <c r="C353" t="s">
        <v>14</v>
      </c>
      <c r="D353" t="s">
        <v>53</v>
      </c>
      <c r="E353" s="3">
        <v>0.4</v>
      </c>
      <c r="F353" s="3">
        <v>0</v>
      </c>
      <c r="G353" s="3">
        <v>58.761246592500001</v>
      </c>
      <c r="H353" s="3">
        <v>58.761246592500001</v>
      </c>
      <c r="I353" s="3">
        <f>Arcs_Data_Table[[#This Row],[2025 Capacity (bcma)]]</f>
        <v>58.761246592500001</v>
      </c>
      <c r="J353" s="3">
        <f>Arcs_Data_Table[[#This Row],[2025 Capacity (bcma)]]</f>
        <v>58.761246592500001</v>
      </c>
      <c r="K353" s="3">
        <f>Arcs_Data_Table[[#This Row],[2025 Capacity (bcma)]]</f>
        <v>58.761246592500001</v>
      </c>
      <c r="L353" s="3">
        <f>Arcs_Data_Table[[#This Row],[2025 Capacity (bcma)]]</f>
        <v>58.761246592500001</v>
      </c>
      <c r="M353" s="3">
        <f>Arcs_Data_Table[[#This Row],[2025 Capacity (bcma)]]</f>
        <v>58.761246592500001</v>
      </c>
      <c r="N353" s="3">
        <f>Arcs_Data_Table[[#This Row],[2025 Capacity (bcma)]]</f>
        <v>58.761246592500001</v>
      </c>
      <c r="O353" s="3">
        <f>Arcs_Data_Table[[#This Row],[2025 Capacity (bcma)]]</f>
        <v>58.761246592500001</v>
      </c>
      <c r="P353" s="3">
        <v>1</v>
      </c>
      <c r="Q353" s="3">
        <v>1</v>
      </c>
      <c r="R353" s="3">
        <v>100</v>
      </c>
      <c r="S353" s="3">
        <v>100</v>
      </c>
      <c r="T353" s="3">
        <v>100</v>
      </c>
    </row>
    <row r="354" spans="1:20" x14ac:dyDescent="0.2">
      <c r="A354" t="s">
        <v>628</v>
      </c>
      <c r="B354" t="s">
        <v>370</v>
      </c>
      <c r="C354" t="s">
        <v>15</v>
      </c>
      <c r="D354" t="s">
        <v>53</v>
      </c>
      <c r="E354" s="3">
        <v>0.7</v>
      </c>
      <c r="F354" s="3">
        <v>0</v>
      </c>
      <c r="G354" s="3">
        <v>7.1678662499999994</v>
      </c>
      <c r="H354" s="3">
        <v>7.4283271233400194</v>
      </c>
      <c r="I354" s="3">
        <f>Arcs_Data_Table[[#This Row],[2025 Capacity (bcma)]]</f>
        <v>7.4283271233400194</v>
      </c>
      <c r="J354" s="3">
        <f>Arcs_Data_Table[[#This Row],[2025 Capacity (bcma)]]</f>
        <v>7.4283271233400194</v>
      </c>
      <c r="K354" s="3">
        <f>Arcs_Data_Table[[#This Row],[2025 Capacity (bcma)]]</f>
        <v>7.4283271233400194</v>
      </c>
      <c r="L354" s="3">
        <f>Arcs_Data_Table[[#This Row],[2025 Capacity (bcma)]]</f>
        <v>7.4283271233400194</v>
      </c>
      <c r="M354" s="3">
        <f>Arcs_Data_Table[[#This Row],[2025 Capacity (bcma)]]</f>
        <v>7.4283271233400194</v>
      </c>
      <c r="N354" s="3">
        <f>Arcs_Data_Table[[#This Row],[2025 Capacity (bcma)]]</f>
        <v>7.4283271233400194</v>
      </c>
      <c r="O354" s="3">
        <f>Arcs_Data_Table[[#This Row],[2025 Capacity (bcma)]]</f>
        <v>7.4283271233400194</v>
      </c>
      <c r="P354" s="3">
        <v>1</v>
      </c>
      <c r="Q354" s="3">
        <v>1</v>
      </c>
      <c r="R354" s="3">
        <v>100</v>
      </c>
      <c r="S354" s="3">
        <v>100</v>
      </c>
      <c r="T354" s="3">
        <v>100</v>
      </c>
    </row>
    <row r="355" spans="1:20" x14ac:dyDescent="0.2">
      <c r="A355" t="s">
        <v>629</v>
      </c>
      <c r="B355" t="s">
        <v>29</v>
      </c>
      <c r="C355" t="s">
        <v>371</v>
      </c>
      <c r="D355" t="s">
        <v>53</v>
      </c>
      <c r="E355" s="3">
        <v>0.65</v>
      </c>
      <c r="F355" s="3">
        <v>0</v>
      </c>
      <c r="G355" s="3">
        <v>10.436167679999999</v>
      </c>
      <c r="H355" s="3">
        <v>15.15515429444922</v>
      </c>
      <c r="I355" s="3">
        <f>Arcs_Data_Table[[#This Row],[2025 Capacity (bcma)]]</f>
        <v>15.15515429444922</v>
      </c>
      <c r="J355" s="3">
        <f>Arcs_Data_Table[[#This Row],[2025 Capacity (bcma)]]</f>
        <v>15.15515429444922</v>
      </c>
      <c r="K355" s="3">
        <f>Arcs_Data_Table[[#This Row],[2025 Capacity (bcma)]]</f>
        <v>15.15515429444922</v>
      </c>
      <c r="L355" s="3">
        <f>Arcs_Data_Table[[#This Row],[2025 Capacity (bcma)]]</f>
        <v>15.15515429444922</v>
      </c>
      <c r="M355" s="3">
        <f>Arcs_Data_Table[[#This Row],[2025 Capacity (bcma)]]</f>
        <v>15.15515429444922</v>
      </c>
      <c r="N355" s="3">
        <f>Arcs_Data_Table[[#This Row],[2025 Capacity (bcma)]]</f>
        <v>15.15515429444922</v>
      </c>
      <c r="O355" s="3">
        <f>Arcs_Data_Table[[#This Row],[2025 Capacity (bcma)]]</f>
        <v>15.15515429444922</v>
      </c>
      <c r="P355" s="3">
        <v>1</v>
      </c>
      <c r="Q355" s="3">
        <v>1</v>
      </c>
      <c r="R355" s="3">
        <v>100</v>
      </c>
      <c r="S355" s="3">
        <v>100</v>
      </c>
      <c r="T355" s="3">
        <v>100</v>
      </c>
    </row>
    <row r="356" spans="1:20" x14ac:dyDescent="0.2">
      <c r="A356" t="s">
        <v>630</v>
      </c>
      <c r="B356" t="s">
        <v>6</v>
      </c>
      <c r="C356" t="s">
        <v>369</v>
      </c>
      <c r="D356" t="s">
        <v>53</v>
      </c>
      <c r="E356" s="3">
        <v>0.4</v>
      </c>
      <c r="F356" s="3">
        <v>0</v>
      </c>
      <c r="G356" s="3">
        <v>9.908232074999999</v>
      </c>
      <c r="H356" s="3">
        <v>10.917399331231488</v>
      </c>
      <c r="I356" s="3">
        <f>Arcs_Data_Table[[#This Row],[2025 Capacity (bcma)]]</f>
        <v>10.917399331231488</v>
      </c>
      <c r="J356" s="3">
        <f>Arcs_Data_Table[[#This Row],[2025 Capacity (bcma)]]</f>
        <v>10.917399331231488</v>
      </c>
      <c r="K356" s="3">
        <f>Arcs_Data_Table[[#This Row],[2025 Capacity (bcma)]]</f>
        <v>10.917399331231488</v>
      </c>
      <c r="L356" s="3">
        <f>Arcs_Data_Table[[#This Row],[2025 Capacity (bcma)]]</f>
        <v>10.917399331231488</v>
      </c>
      <c r="M356" s="3">
        <f>Arcs_Data_Table[[#This Row],[2025 Capacity (bcma)]]</f>
        <v>10.917399331231488</v>
      </c>
      <c r="N356" s="3">
        <f>Arcs_Data_Table[[#This Row],[2025 Capacity (bcma)]]</f>
        <v>10.917399331231488</v>
      </c>
      <c r="O356" s="3">
        <f>Arcs_Data_Table[[#This Row],[2025 Capacity (bcma)]]</f>
        <v>10.917399331231488</v>
      </c>
      <c r="P356" s="3">
        <v>1</v>
      </c>
      <c r="Q356" s="3">
        <v>1</v>
      </c>
      <c r="R356" s="3">
        <v>100</v>
      </c>
      <c r="S356" s="3">
        <v>100</v>
      </c>
      <c r="T356" s="3">
        <v>100</v>
      </c>
    </row>
    <row r="357" spans="1:20" x14ac:dyDescent="0.2">
      <c r="A357" t="s">
        <v>631</v>
      </c>
      <c r="B357" t="s">
        <v>56</v>
      </c>
      <c r="C357" t="s">
        <v>369</v>
      </c>
      <c r="D357" t="s">
        <v>53</v>
      </c>
      <c r="E357" s="3">
        <v>0.55000000000000004</v>
      </c>
      <c r="F357" s="3">
        <v>0</v>
      </c>
      <c r="G357" s="3">
        <v>5.3045280000000004</v>
      </c>
      <c r="H357" s="3">
        <v>7.3673999999999999</v>
      </c>
      <c r="I357" s="3">
        <f>Arcs_Data_Table[[#This Row],[2025 Capacity (bcma)]]</f>
        <v>7.3673999999999999</v>
      </c>
      <c r="J357" s="3">
        <f>Arcs_Data_Table[[#This Row],[2025 Capacity (bcma)]]</f>
        <v>7.3673999999999999</v>
      </c>
      <c r="K357" s="3">
        <f>Arcs_Data_Table[[#This Row],[2025 Capacity (bcma)]]</f>
        <v>7.3673999999999999</v>
      </c>
      <c r="L357" s="3">
        <f>Arcs_Data_Table[[#This Row],[2025 Capacity (bcma)]]</f>
        <v>7.3673999999999999</v>
      </c>
      <c r="M357" s="3">
        <f>Arcs_Data_Table[[#This Row],[2025 Capacity (bcma)]]</f>
        <v>7.3673999999999999</v>
      </c>
      <c r="N357" s="3">
        <f>Arcs_Data_Table[[#This Row],[2025 Capacity (bcma)]]</f>
        <v>7.3673999999999999</v>
      </c>
      <c r="O357" s="3">
        <f>Arcs_Data_Table[[#This Row],[2025 Capacity (bcma)]]</f>
        <v>7.3673999999999999</v>
      </c>
      <c r="P357" s="3">
        <v>1</v>
      </c>
      <c r="Q357" s="3">
        <v>1</v>
      </c>
      <c r="R357" s="3">
        <v>100</v>
      </c>
      <c r="S357" s="3">
        <v>100</v>
      </c>
      <c r="T357" s="3">
        <v>100</v>
      </c>
    </row>
    <row r="358" spans="1:20" x14ac:dyDescent="0.2">
      <c r="A358" t="s">
        <v>632</v>
      </c>
      <c r="B358" t="s">
        <v>19</v>
      </c>
      <c r="C358" t="s">
        <v>370</v>
      </c>
      <c r="D358" t="s">
        <v>53</v>
      </c>
      <c r="E358" s="3">
        <v>0.45</v>
      </c>
      <c r="F358" s="3">
        <v>0</v>
      </c>
      <c r="G358" s="3">
        <v>23.411921902500001</v>
      </c>
      <c r="H358" s="3">
        <v>23.411921902500001</v>
      </c>
      <c r="I358" s="3">
        <f>Arcs_Data_Table[[#This Row],[2025 Capacity (bcma)]]</f>
        <v>23.411921902500001</v>
      </c>
      <c r="J358" s="3">
        <f>Arcs_Data_Table[[#This Row],[2025 Capacity (bcma)]]</f>
        <v>23.411921902500001</v>
      </c>
      <c r="K358" s="3">
        <f>Arcs_Data_Table[[#This Row],[2025 Capacity (bcma)]]</f>
        <v>23.411921902500001</v>
      </c>
      <c r="L358" s="3">
        <f>Arcs_Data_Table[[#This Row],[2025 Capacity (bcma)]]</f>
        <v>23.411921902500001</v>
      </c>
      <c r="M358" s="3">
        <f>Arcs_Data_Table[[#This Row],[2025 Capacity (bcma)]]</f>
        <v>23.411921902500001</v>
      </c>
      <c r="N358" s="3">
        <f>Arcs_Data_Table[[#This Row],[2025 Capacity (bcma)]]</f>
        <v>23.411921902500001</v>
      </c>
      <c r="O358" s="3">
        <f>Arcs_Data_Table[[#This Row],[2025 Capacity (bcma)]]</f>
        <v>23.411921902500001</v>
      </c>
      <c r="P358" s="3">
        <v>1</v>
      </c>
      <c r="Q358" s="3">
        <v>1</v>
      </c>
      <c r="R358" s="3">
        <v>100</v>
      </c>
      <c r="S358" s="3">
        <v>100</v>
      </c>
      <c r="T358" s="3">
        <v>100</v>
      </c>
    </row>
    <row r="359" spans="1:20" x14ac:dyDescent="0.2">
      <c r="A359" t="s">
        <v>633</v>
      </c>
      <c r="B359" t="s">
        <v>19</v>
      </c>
      <c r="C359" t="s">
        <v>371</v>
      </c>
      <c r="D359" t="s">
        <v>53</v>
      </c>
      <c r="E359" s="3">
        <v>0.45</v>
      </c>
      <c r="F359" s="3">
        <v>0</v>
      </c>
      <c r="G359" s="3">
        <v>14.4</v>
      </c>
      <c r="H359" s="3">
        <v>14.4</v>
      </c>
      <c r="I359" s="3">
        <f>Arcs_Data_Table[[#This Row],[2025 Capacity (bcma)]]</f>
        <v>14.4</v>
      </c>
      <c r="J359" s="3">
        <f>Arcs_Data_Table[[#This Row],[2025 Capacity (bcma)]]</f>
        <v>14.4</v>
      </c>
      <c r="K359" s="3">
        <f>Arcs_Data_Table[[#This Row],[2025 Capacity (bcma)]]</f>
        <v>14.4</v>
      </c>
      <c r="L359" s="3">
        <f>Arcs_Data_Table[[#This Row],[2025 Capacity (bcma)]]</f>
        <v>14.4</v>
      </c>
      <c r="M359" s="3">
        <f>Arcs_Data_Table[[#This Row],[2025 Capacity (bcma)]]</f>
        <v>14.4</v>
      </c>
      <c r="N359" s="3">
        <f>Arcs_Data_Table[[#This Row],[2025 Capacity (bcma)]]</f>
        <v>14.4</v>
      </c>
      <c r="O359" s="3">
        <f>Arcs_Data_Table[[#This Row],[2025 Capacity (bcma)]]</f>
        <v>14.4</v>
      </c>
      <c r="P359" s="3">
        <v>1</v>
      </c>
      <c r="Q359" s="3">
        <v>1</v>
      </c>
      <c r="R359" s="3">
        <v>100</v>
      </c>
      <c r="S359" s="3">
        <v>100</v>
      </c>
      <c r="T359" s="3">
        <v>100</v>
      </c>
    </row>
    <row r="360" spans="1:20" x14ac:dyDescent="0.2">
      <c r="A360" t="s">
        <v>634</v>
      </c>
      <c r="B360" t="s">
        <v>16</v>
      </c>
      <c r="C360" t="s">
        <v>369</v>
      </c>
      <c r="D360" t="s">
        <v>53</v>
      </c>
      <c r="E360" s="3">
        <v>0.6</v>
      </c>
      <c r="F360" s="3">
        <v>0</v>
      </c>
      <c r="G360" s="3">
        <v>0.12644300249999998</v>
      </c>
      <c r="H360" s="3">
        <v>3.174282984618324</v>
      </c>
      <c r="I360" s="3">
        <f>Arcs_Data_Table[[#This Row],[2025 Capacity (bcma)]]</f>
        <v>3.174282984618324</v>
      </c>
      <c r="J360" s="3">
        <f>Arcs_Data_Table[[#This Row],[2025 Capacity (bcma)]]</f>
        <v>3.174282984618324</v>
      </c>
      <c r="K360" s="3">
        <f>Arcs_Data_Table[[#This Row],[2025 Capacity (bcma)]]</f>
        <v>3.174282984618324</v>
      </c>
      <c r="L360" s="3">
        <f>Arcs_Data_Table[[#This Row],[2025 Capacity (bcma)]]</f>
        <v>3.174282984618324</v>
      </c>
      <c r="M360" s="3">
        <f>Arcs_Data_Table[[#This Row],[2025 Capacity (bcma)]]</f>
        <v>3.174282984618324</v>
      </c>
      <c r="N360" s="3">
        <f>Arcs_Data_Table[[#This Row],[2025 Capacity (bcma)]]</f>
        <v>3.174282984618324</v>
      </c>
      <c r="O360" s="3">
        <f>Arcs_Data_Table[[#This Row],[2025 Capacity (bcma)]]</f>
        <v>3.174282984618324</v>
      </c>
      <c r="P360" s="3">
        <v>1</v>
      </c>
      <c r="Q360" s="3">
        <v>1</v>
      </c>
      <c r="R360" s="3">
        <v>100</v>
      </c>
      <c r="S360" s="3">
        <v>100</v>
      </c>
      <c r="T360" s="3">
        <v>100</v>
      </c>
    </row>
    <row r="361" spans="1:20" x14ac:dyDescent="0.2">
      <c r="A361" t="s">
        <v>635</v>
      </c>
      <c r="B361" t="s">
        <v>11</v>
      </c>
      <c r="C361" t="s">
        <v>369</v>
      </c>
      <c r="D361" t="s">
        <v>53</v>
      </c>
      <c r="E361" s="3">
        <v>0.8</v>
      </c>
      <c r="F361" s="3">
        <v>0</v>
      </c>
      <c r="G361" s="3">
        <v>18.839546909999999</v>
      </c>
      <c r="H361" s="3">
        <v>19.78713576000764</v>
      </c>
      <c r="I361" s="3">
        <f>Arcs_Data_Table[[#This Row],[2025 Capacity (bcma)]]</f>
        <v>19.78713576000764</v>
      </c>
      <c r="J361" s="3">
        <f>Arcs_Data_Table[[#This Row],[2025 Capacity (bcma)]]</f>
        <v>19.78713576000764</v>
      </c>
      <c r="K361" s="3">
        <f>Arcs_Data_Table[[#This Row],[2025 Capacity (bcma)]]</f>
        <v>19.78713576000764</v>
      </c>
      <c r="L361" s="3">
        <f>Arcs_Data_Table[[#This Row],[2025 Capacity (bcma)]]</f>
        <v>19.78713576000764</v>
      </c>
      <c r="M361" s="3">
        <f>Arcs_Data_Table[[#This Row],[2025 Capacity (bcma)]]</f>
        <v>19.78713576000764</v>
      </c>
      <c r="N361" s="3">
        <f>Arcs_Data_Table[[#This Row],[2025 Capacity (bcma)]]</f>
        <v>19.78713576000764</v>
      </c>
      <c r="O361" s="3">
        <f>Arcs_Data_Table[[#This Row],[2025 Capacity (bcma)]]</f>
        <v>19.78713576000764</v>
      </c>
      <c r="P361" s="3">
        <v>1</v>
      </c>
      <c r="Q361" s="3">
        <v>1</v>
      </c>
      <c r="R361" s="3">
        <v>100</v>
      </c>
      <c r="S361" s="3">
        <v>100</v>
      </c>
      <c r="T361" s="3">
        <v>100</v>
      </c>
    </row>
    <row r="362" spans="1:20" x14ac:dyDescent="0.2">
      <c r="A362" t="s">
        <v>636</v>
      </c>
      <c r="B362" t="s">
        <v>14</v>
      </c>
      <c r="C362" t="s">
        <v>369</v>
      </c>
      <c r="D362" t="s">
        <v>53</v>
      </c>
      <c r="E362" s="3">
        <v>0.4</v>
      </c>
      <c r="F362" s="3">
        <v>0</v>
      </c>
      <c r="G362" s="3">
        <v>74.557903815000003</v>
      </c>
      <c r="H362" s="3">
        <v>64.2777222112353</v>
      </c>
      <c r="I362" s="3">
        <f>Arcs_Data_Table[[#This Row],[2025 Capacity (bcma)]]</f>
        <v>64.2777222112353</v>
      </c>
      <c r="J362" s="3">
        <f>Arcs_Data_Table[[#This Row],[2025 Capacity (bcma)]]</f>
        <v>64.2777222112353</v>
      </c>
      <c r="K362" s="3">
        <f>Arcs_Data_Table[[#This Row],[2025 Capacity (bcma)]]</f>
        <v>64.2777222112353</v>
      </c>
      <c r="L362" s="3">
        <f>Arcs_Data_Table[[#This Row],[2025 Capacity (bcma)]]</f>
        <v>64.2777222112353</v>
      </c>
      <c r="M362" s="3">
        <f>Arcs_Data_Table[[#This Row],[2025 Capacity (bcma)]]</f>
        <v>64.2777222112353</v>
      </c>
      <c r="N362" s="3">
        <f>Arcs_Data_Table[[#This Row],[2025 Capacity (bcma)]]</f>
        <v>64.2777222112353</v>
      </c>
      <c r="O362" s="3">
        <f>Arcs_Data_Table[[#This Row],[2025 Capacity (bcma)]]</f>
        <v>64.2777222112353</v>
      </c>
      <c r="P362" s="3">
        <v>1</v>
      </c>
      <c r="Q362" s="3">
        <v>1</v>
      </c>
      <c r="R362" s="3">
        <v>100</v>
      </c>
      <c r="S362" s="3">
        <v>100</v>
      </c>
      <c r="T362" s="3">
        <v>100</v>
      </c>
    </row>
    <row r="363" spans="1:20" x14ac:dyDescent="0.2">
      <c r="A363" t="s">
        <v>637</v>
      </c>
      <c r="B363" t="s">
        <v>59</v>
      </c>
      <c r="C363" t="s">
        <v>369</v>
      </c>
      <c r="D363" t="s">
        <v>53</v>
      </c>
      <c r="E363" s="3">
        <v>1</v>
      </c>
      <c r="F363" s="3">
        <v>0.8</v>
      </c>
      <c r="G363" s="3">
        <v>40</v>
      </c>
      <c r="H363" s="3">
        <v>40</v>
      </c>
      <c r="I363" s="3">
        <f>Arcs_Data_Table[[#This Row],[2025 Capacity (bcma)]]</f>
        <v>40</v>
      </c>
      <c r="J363" s="3">
        <f>Arcs_Data_Table[[#This Row],[2025 Capacity (bcma)]]</f>
        <v>40</v>
      </c>
      <c r="K363" s="3">
        <f>Arcs_Data_Table[[#This Row],[2025 Capacity (bcma)]]</f>
        <v>40</v>
      </c>
      <c r="L363" s="3">
        <f>Arcs_Data_Table[[#This Row],[2025 Capacity (bcma)]]</f>
        <v>40</v>
      </c>
      <c r="M363" s="3">
        <f>Arcs_Data_Table[[#This Row],[2025 Capacity (bcma)]]</f>
        <v>40</v>
      </c>
      <c r="N363" s="3">
        <f>Arcs_Data_Table[[#This Row],[2025 Capacity (bcma)]]</f>
        <v>40</v>
      </c>
      <c r="O363" s="3">
        <f>Arcs_Data_Table[[#This Row],[2025 Capacity (bcma)]]</f>
        <v>40</v>
      </c>
      <c r="P363" s="3">
        <v>1</v>
      </c>
      <c r="Q363" s="3">
        <v>1</v>
      </c>
      <c r="R363" s="3">
        <v>100</v>
      </c>
      <c r="S363" s="3">
        <v>100</v>
      </c>
      <c r="T363" s="3">
        <v>100</v>
      </c>
    </row>
    <row r="364" spans="1:20" x14ac:dyDescent="0.2">
      <c r="A364" t="s">
        <v>638</v>
      </c>
      <c r="B364" t="s">
        <v>15</v>
      </c>
      <c r="C364" t="s">
        <v>370</v>
      </c>
      <c r="D364" t="s">
        <v>53</v>
      </c>
      <c r="E364" s="3">
        <v>0.7</v>
      </c>
      <c r="F364" s="3">
        <v>0</v>
      </c>
      <c r="G364" s="3">
        <v>28.597791000000001</v>
      </c>
      <c r="H364" s="3">
        <v>28.597791000000001</v>
      </c>
      <c r="I364" s="3">
        <f>Arcs_Data_Table[[#This Row],[2025 Capacity (bcma)]]</f>
        <v>28.597791000000001</v>
      </c>
      <c r="J364" s="3">
        <f>Arcs_Data_Table[[#This Row],[2025 Capacity (bcma)]]</f>
        <v>28.597791000000001</v>
      </c>
      <c r="K364" s="3">
        <f>Arcs_Data_Table[[#This Row],[2025 Capacity (bcma)]]</f>
        <v>28.597791000000001</v>
      </c>
      <c r="L364" s="3">
        <f>Arcs_Data_Table[[#This Row],[2025 Capacity (bcma)]]</f>
        <v>28.597791000000001</v>
      </c>
      <c r="M364" s="3">
        <f>Arcs_Data_Table[[#This Row],[2025 Capacity (bcma)]]</f>
        <v>28.597791000000001</v>
      </c>
      <c r="N364" s="3">
        <f>Arcs_Data_Table[[#This Row],[2025 Capacity (bcma)]]</f>
        <v>28.597791000000001</v>
      </c>
      <c r="O364" s="3">
        <f>Arcs_Data_Table[[#This Row],[2025 Capacity (bcma)]]</f>
        <v>28.597791000000001</v>
      </c>
      <c r="P364" s="3">
        <v>1</v>
      </c>
      <c r="Q364" s="3">
        <v>1</v>
      </c>
      <c r="R364" s="3">
        <v>100</v>
      </c>
      <c r="S364" s="3">
        <v>100</v>
      </c>
      <c r="T364" s="3">
        <v>100</v>
      </c>
    </row>
    <row r="365" spans="1:20" s="21" customFormat="1" x14ac:dyDescent="0.2">
      <c r="A365" s="21" t="s">
        <v>639</v>
      </c>
      <c r="B365" s="21" t="s">
        <v>24</v>
      </c>
      <c r="C365" s="21" t="s">
        <v>370</v>
      </c>
      <c r="D365" s="21" t="s">
        <v>53</v>
      </c>
      <c r="E365" s="22">
        <v>1.9</v>
      </c>
      <c r="F365" s="22">
        <v>1.1000000000000001</v>
      </c>
      <c r="G365" s="22">
        <v>55</v>
      </c>
      <c r="H365" s="22">
        <v>0</v>
      </c>
      <c r="I365" s="22">
        <f>Arcs_Data_Table[[#This Row],[2025 Capacity (bcma)]]</f>
        <v>0</v>
      </c>
      <c r="J365" s="22">
        <f>Arcs_Data_Table[[#This Row],[2025 Capacity (bcma)]]</f>
        <v>0</v>
      </c>
      <c r="K365" s="22">
        <f>Arcs_Data_Table[[#This Row],[2025 Capacity (bcma)]]</f>
        <v>0</v>
      </c>
      <c r="L365" s="22">
        <f>Arcs_Data_Table[[#This Row],[2025 Capacity (bcma)]]</f>
        <v>0</v>
      </c>
      <c r="M365" s="22">
        <f>Arcs_Data_Table[[#This Row],[2025 Capacity (bcma)]]</f>
        <v>0</v>
      </c>
      <c r="N365" s="22">
        <f>Arcs_Data_Table[[#This Row],[2025 Capacity (bcma)]]</f>
        <v>0</v>
      </c>
      <c r="O365" s="22">
        <f>Arcs_Data_Table[[#This Row],[2025 Capacity (bcma)]]</f>
        <v>0</v>
      </c>
      <c r="P365" s="22">
        <v>1</v>
      </c>
      <c r="Q365" s="22">
        <v>1</v>
      </c>
      <c r="R365" s="22">
        <v>0</v>
      </c>
      <c r="S365" s="22">
        <v>0</v>
      </c>
      <c r="T365" s="22">
        <v>0</v>
      </c>
    </row>
    <row r="366" spans="1:20" x14ac:dyDescent="0.2">
      <c r="A366" t="s">
        <v>640</v>
      </c>
      <c r="B366" t="s">
        <v>369</v>
      </c>
      <c r="C366" t="s">
        <v>370</v>
      </c>
      <c r="D366" t="s">
        <v>53</v>
      </c>
      <c r="E366" s="3">
        <v>0.4</v>
      </c>
      <c r="F366" s="3">
        <v>0</v>
      </c>
      <c r="G366" s="3">
        <v>20</v>
      </c>
      <c r="H366" s="3">
        <v>20</v>
      </c>
      <c r="I366" s="3">
        <f>Arcs_Data_Table[[#This Row],[2025 Capacity (bcma)]]</f>
        <v>20</v>
      </c>
      <c r="J366" s="3">
        <f>Arcs_Data_Table[[#This Row],[2025 Capacity (bcma)]]</f>
        <v>20</v>
      </c>
      <c r="K366" s="3">
        <f>Arcs_Data_Table[[#This Row],[2025 Capacity (bcma)]]</f>
        <v>20</v>
      </c>
      <c r="L366" s="3">
        <f>Arcs_Data_Table[[#This Row],[2025 Capacity (bcma)]]</f>
        <v>20</v>
      </c>
      <c r="M366" s="3">
        <f>Arcs_Data_Table[[#This Row],[2025 Capacity (bcma)]]</f>
        <v>20</v>
      </c>
      <c r="N366" s="3">
        <f>Arcs_Data_Table[[#This Row],[2025 Capacity (bcma)]]</f>
        <v>20</v>
      </c>
      <c r="O366" s="3">
        <f>Arcs_Data_Table[[#This Row],[2025 Capacity (bcma)]]</f>
        <v>20</v>
      </c>
      <c r="P366" s="3">
        <v>1</v>
      </c>
      <c r="Q366" s="3">
        <v>1</v>
      </c>
      <c r="R366" s="3">
        <v>100</v>
      </c>
      <c r="S366" s="3">
        <v>100</v>
      </c>
      <c r="T366" s="3">
        <v>100</v>
      </c>
    </row>
    <row r="367" spans="1:20" x14ac:dyDescent="0.2">
      <c r="A367" t="s">
        <v>641</v>
      </c>
      <c r="B367" t="s">
        <v>370</v>
      </c>
      <c r="C367" t="s">
        <v>369</v>
      </c>
      <c r="D367" t="s">
        <v>53</v>
      </c>
      <c r="E367" s="3">
        <v>0.4</v>
      </c>
      <c r="F367" s="3">
        <v>0</v>
      </c>
      <c r="G367" s="3">
        <v>28</v>
      </c>
      <c r="H367" s="3">
        <v>28</v>
      </c>
      <c r="I367" s="3">
        <f>Arcs_Data_Table[[#This Row],[2025 Capacity (bcma)]]</f>
        <v>28</v>
      </c>
      <c r="J367" s="3">
        <f>Arcs_Data_Table[[#This Row],[2025 Capacity (bcma)]]</f>
        <v>28</v>
      </c>
      <c r="K367" s="3">
        <f>Arcs_Data_Table[[#This Row],[2025 Capacity (bcma)]]</f>
        <v>28</v>
      </c>
      <c r="L367" s="3">
        <f>Arcs_Data_Table[[#This Row],[2025 Capacity (bcma)]]</f>
        <v>28</v>
      </c>
      <c r="M367" s="3">
        <f>Arcs_Data_Table[[#This Row],[2025 Capacity (bcma)]]</f>
        <v>28</v>
      </c>
      <c r="N367" s="3">
        <f>Arcs_Data_Table[[#This Row],[2025 Capacity (bcma)]]</f>
        <v>28</v>
      </c>
      <c r="O367" s="3">
        <f>Arcs_Data_Table[[#This Row],[2025 Capacity (bcma)]]</f>
        <v>28</v>
      </c>
      <c r="P367" s="3">
        <v>1</v>
      </c>
      <c r="Q367" s="3">
        <v>1</v>
      </c>
      <c r="R367" s="3">
        <v>100</v>
      </c>
      <c r="S367" s="3">
        <v>100</v>
      </c>
      <c r="T367" s="3">
        <v>100</v>
      </c>
    </row>
    <row r="368" spans="1:20" x14ac:dyDescent="0.2">
      <c r="A368" t="s">
        <v>642</v>
      </c>
      <c r="B368" t="s">
        <v>369</v>
      </c>
      <c r="C368" t="s">
        <v>371</v>
      </c>
      <c r="D368" t="s">
        <v>53</v>
      </c>
      <c r="E368" s="3">
        <v>0.4</v>
      </c>
      <c r="F368" s="3">
        <v>0</v>
      </c>
      <c r="G368" s="3">
        <v>0</v>
      </c>
      <c r="H368" s="3">
        <v>0</v>
      </c>
      <c r="I368" s="3">
        <f>Arcs_Data_Table[[#This Row],[2025 Capacity (bcma)]]</f>
        <v>0</v>
      </c>
      <c r="J368" s="3">
        <f>Arcs_Data_Table[[#This Row],[2025 Capacity (bcma)]]</f>
        <v>0</v>
      </c>
      <c r="K368" s="3">
        <f>Arcs_Data_Table[[#This Row],[2025 Capacity (bcma)]]</f>
        <v>0</v>
      </c>
      <c r="L368" s="3">
        <f>Arcs_Data_Table[[#This Row],[2025 Capacity (bcma)]]</f>
        <v>0</v>
      </c>
      <c r="M368" s="3">
        <f>Arcs_Data_Table[[#This Row],[2025 Capacity (bcma)]]</f>
        <v>0</v>
      </c>
      <c r="N368" s="3">
        <f>Arcs_Data_Table[[#This Row],[2025 Capacity (bcma)]]</f>
        <v>0</v>
      </c>
      <c r="O368" s="3">
        <f>Arcs_Data_Table[[#This Row],[2025 Capacity (bcma)]]</f>
        <v>0</v>
      </c>
      <c r="P368" s="3">
        <v>1</v>
      </c>
      <c r="Q368" s="3">
        <v>1</v>
      </c>
      <c r="R368" s="3">
        <v>100</v>
      </c>
      <c r="S368" s="3">
        <v>100</v>
      </c>
      <c r="T368" s="3">
        <v>100</v>
      </c>
    </row>
    <row r="369" spans="1:20" x14ac:dyDescent="0.2">
      <c r="A369" t="s">
        <v>643</v>
      </c>
      <c r="B369" t="s">
        <v>371</v>
      </c>
      <c r="C369" t="s">
        <v>369</v>
      </c>
      <c r="D369" t="s">
        <v>53</v>
      </c>
      <c r="E369" s="3">
        <v>0.4</v>
      </c>
      <c r="F369" s="3">
        <v>0</v>
      </c>
      <c r="G369" s="3">
        <v>22</v>
      </c>
      <c r="H369" s="3">
        <v>22</v>
      </c>
      <c r="I369" s="3">
        <f>Arcs_Data_Table[[#This Row],[2025 Capacity (bcma)]]</f>
        <v>22</v>
      </c>
      <c r="J369" s="3">
        <f>Arcs_Data_Table[[#This Row],[2025 Capacity (bcma)]]</f>
        <v>22</v>
      </c>
      <c r="K369" s="3">
        <f>Arcs_Data_Table[[#This Row],[2025 Capacity (bcma)]]</f>
        <v>22</v>
      </c>
      <c r="L369" s="3">
        <f>Arcs_Data_Table[[#This Row],[2025 Capacity (bcma)]]</f>
        <v>22</v>
      </c>
      <c r="M369" s="3">
        <f>Arcs_Data_Table[[#This Row],[2025 Capacity (bcma)]]</f>
        <v>22</v>
      </c>
      <c r="N369" s="3">
        <f>Arcs_Data_Table[[#This Row],[2025 Capacity (bcma)]]</f>
        <v>22</v>
      </c>
      <c r="O369" s="3">
        <f>Arcs_Data_Table[[#This Row],[2025 Capacity (bcma)]]</f>
        <v>22</v>
      </c>
      <c r="P369" s="3">
        <v>1</v>
      </c>
      <c r="Q369" s="3">
        <v>1</v>
      </c>
      <c r="R369" s="3">
        <v>100</v>
      </c>
      <c r="S369" s="3">
        <v>100</v>
      </c>
      <c r="T369" s="3">
        <v>100</v>
      </c>
    </row>
    <row r="370" spans="1:20" x14ac:dyDescent="0.2">
      <c r="A370" t="s">
        <v>644</v>
      </c>
      <c r="B370" t="s">
        <v>370</v>
      </c>
      <c r="C370" t="s">
        <v>371</v>
      </c>
      <c r="D370" t="s">
        <v>53</v>
      </c>
      <c r="E370" s="3">
        <v>0.5</v>
      </c>
      <c r="F370" s="3">
        <v>0</v>
      </c>
      <c r="G370" s="3">
        <v>0</v>
      </c>
      <c r="H370" s="3">
        <v>0</v>
      </c>
      <c r="I370" s="3">
        <f>Arcs_Data_Table[[#This Row],[2025 Capacity (bcma)]]</f>
        <v>0</v>
      </c>
      <c r="J370" s="3">
        <f>Arcs_Data_Table[[#This Row],[2025 Capacity (bcma)]]</f>
        <v>0</v>
      </c>
      <c r="K370" s="3">
        <f>Arcs_Data_Table[[#This Row],[2025 Capacity (bcma)]]</f>
        <v>0</v>
      </c>
      <c r="L370" s="3">
        <f>Arcs_Data_Table[[#This Row],[2025 Capacity (bcma)]]</f>
        <v>0</v>
      </c>
      <c r="M370" s="3">
        <f>Arcs_Data_Table[[#This Row],[2025 Capacity (bcma)]]</f>
        <v>0</v>
      </c>
      <c r="N370" s="3">
        <f>Arcs_Data_Table[[#This Row],[2025 Capacity (bcma)]]</f>
        <v>0</v>
      </c>
      <c r="O370" s="3">
        <f>Arcs_Data_Table[[#This Row],[2025 Capacity (bcma)]]</f>
        <v>0</v>
      </c>
      <c r="P370" s="3">
        <v>1</v>
      </c>
      <c r="Q370" s="3">
        <v>1</v>
      </c>
      <c r="R370" s="3">
        <v>100</v>
      </c>
      <c r="S370" s="3">
        <v>100</v>
      </c>
      <c r="T370" s="3">
        <v>100</v>
      </c>
    </row>
    <row r="371" spans="1:20" x14ac:dyDescent="0.2">
      <c r="A371" t="s">
        <v>645</v>
      </c>
      <c r="B371" t="s">
        <v>371</v>
      </c>
      <c r="C371" t="s">
        <v>370</v>
      </c>
      <c r="D371" t="s">
        <v>53</v>
      </c>
      <c r="E371" s="3">
        <v>0.5</v>
      </c>
      <c r="F371" s="3">
        <v>0</v>
      </c>
      <c r="G371" s="3">
        <v>0</v>
      </c>
      <c r="H371" s="3">
        <v>0</v>
      </c>
      <c r="I371" s="3">
        <f>Arcs_Data_Table[[#This Row],[2025 Capacity (bcma)]]</f>
        <v>0</v>
      </c>
      <c r="J371" s="3">
        <f>Arcs_Data_Table[[#This Row],[2025 Capacity (bcma)]]</f>
        <v>0</v>
      </c>
      <c r="K371" s="3">
        <f>Arcs_Data_Table[[#This Row],[2025 Capacity (bcma)]]</f>
        <v>0</v>
      </c>
      <c r="L371" s="3">
        <f>Arcs_Data_Table[[#This Row],[2025 Capacity (bcma)]]</f>
        <v>0</v>
      </c>
      <c r="M371" s="3">
        <f>Arcs_Data_Table[[#This Row],[2025 Capacity (bcma)]]</f>
        <v>0</v>
      </c>
      <c r="N371" s="3">
        <f>Arcs_Data_Table[[#This Row],[2025 Capacity (bcma)]]</f>
        <v>0</v>
      </c>
      <c r="O371" s="3">
        <f>Arcs_Data_Table[[#This Row],[2025 Capacity (bcma)]]</f>
        <v>0</v>
      </c>
      <c r="P371" s="3">
        <v>1</v>
      </c>
      <c r="Q371" s="3">
        <v>1</v>
      </c>
      <c r="R371" s="3">
        <v>100</v>
      </c>
      <c r="S371" s="3">
        <v>100</v>
      </c>
      <c r="T371" s="3">
        <v>100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364"/>
  <sheetViews>
    <sheetView zoomScaleNormal="80" workbookViewId="0">
      <selection activeCell="AD19" sqref="AD19"/>
    </sheetView>
  </sheetViews>
  <sheetFormatPr baseColWidth="10" defaultColWidth="10.83203125" defaultRowHeight="16" x14ac:dyDescent="0.2"/>
  <cols>
    <col min="1" max="1" width="10" bestFit="1" customWidth="1"/>
    <col min="2" max="2" width="8.1640625" bestFit="1" customWidth="1"/>
    <col min="3" max="3" width="7.6640625" bestFit="1" customWidth="1"/>
    <col min="4" max="4" width="7.1640625" bestFit="1" customWidth="1"/>
    <col min="5" max="5" width="18" bestFit="1" customWidth="1"/>
    <col min="6" max="6" width="29.83203125" bestFit="1" customWidth="1"/>
    <col min="7" max="7" width="27.33203125" bestFit="1" customWidth="1"/>
    <col min="8" max="16" width="26.6640625" bestFit="1" customWidth="1"/>
    <col min="17" max="17" width="36" bestFit="1" customWidth="1"/>
    <col min="18" max="26" width="24.33203125" bestFit="1" customWidth="1"/>
    <col min="27" max="27" width="33.5" bestFit="1" customWidth="1"/>
  </cols>
  <sheetData>
    <row r="1" spans="1:33" ht="17" thickBot="1" x14ac:dyDescent="0.25">
      <c r="A1" t="s">
        <v>251</v>
      </c>
      <c r="B1" t="s">
        <v>244</v>
      </c>
      <c r="C1" t="s">
        <v>48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373</v>
      </c>
      <c r="R1" t="s">
        <v>374</v>
      </c>
      <c r="S1" t="s">
        <v>375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376</v>
      </c>
      <c r="AE1" s="19" t="s">
        <v>377</v>
      </c>
      <c r="AF1" s="19" t="s">
        <v>378</v>
      </c>
      <c r="AG1" s="13" t="s">
        <v>275</v>
      </c>
    </row>
    <row r="2" spans="1:33" ht="17" thickTop="1" x14ac:dyDescent="0.2">
      <c r="A2" t="str">
        <f>LEFT(Table3[[#This Row],[Node]],3)</f>
        <v>CAN</v>
      </c>
      <c r="B2" t="s">
        <v>18</v>
      </c>
      <c r="C2" t="s">
        <v>249</v>
      </c>
      <c r="D2">
        <v>1.4999999999999999E-2</v>
      </c>
      <c r="E2" s="2">
        <v>30</v>
      </c>
      <c r="F2" s="2">
        <v>1</v>
      </c>
      <c r="G2" s="2">
        <v>1</v>
      </c>
      <c r="H2" s="2">
        <v>6321.4169999999995</v>
      </c>
      <c r="I2" s="2">
        <v>6321.4169999999995</v>
      </c>
      <c r="J2" s="2">
        <v>6321.4169999999995</v>
      </c>
      <c r="K2" s="2">
        <v>6321.4169999999995</v>
      </c>
      <c r="L2" s="2">
        <v>6321.4169999999995</v>
      </c>
      <c r="M2" s="2">
        <v>6321.4169999999995</v>
      </c>
      <c r="N2" s="2">
        <v>6321.4169999999995</v>
      </c>
      <c r="O2" s="2">
        <v>6321.4169999999995</v>
      </c>
      <c r="P2" s="2">
        <v>6321.4169999999995</v>
      </c>
      <c r="Q2" s="2">
        <v>6321.4169999999995</v>
      </c>
      <c r="R2" s="2">
        <v>6321.4169999999995</v>
      </c>
      <c r="S2" s="2">
        <v>6321.4169999999995</v>
      </c>
      <c r="T2" s="6">
        <v>10000</v>
      </c>
      <c r="U2" s="2">
        <v>128.02595604395606</v>
      </c>
      <c r="V2" s="2">
        <v>128.02595604395606</v>
      </c>
      <c r="W2" s="2">
        <v>128.02595604395606</v>
      </c>
      <c r="X2" s="2">
        <v>128.02595604395606</v>
      </c>
      <c r="Y2" s="2">
        <v>128.02595604395606</v>
      </c>
      <c r="Z2" s="2">
        <v>128.02595604395606</v>
      </c>
      <c r="AA2" s="6">
        <v>128.02595604395606</v>
      </c>
      <c r="AB2" s="2">
        <v>128.02595604395606</v>
      </c>
      <c r="AC2" s="2">
        <v>128.02595604395606</v>
      </c>
      <c r="AD2" s="2">
        <v>128.02595604395606</v>
      </c>
      <c r="AE2" s="2">
        <v>128.02595604395606</v>
      </c>
      <c r="AF2" s="2">
        <v>128.02595604395606</v>
      </c>
      <c r="AG2" s="16">
        <v>9999</v>
      </c>
    </row>
    <row r="3" spans="1:33" x14ac:dyDescent="0.2">
      <c r="A3" t="str">
        <f>LEFT(Table3[[#This Row],[Node]],3)</f>
        <v>CAN</v>
      </c>
      <c r="B3" t="s">
        <v>17</v>
      </c>
      <c r="C3" t="s">
        <v>249</v>
      </c>
      <c r="D3">
        <v>1.4999999999999999E-2</v>
      </c>
      <c r="E3" s="2">
        <v>30</v>
      </c>
      <c r="F3" s="2">
        <v>1</v>
      </c>
      <c r="G3" s="2">
        <v>1</v>
      </c>
      <c r="H3" s="2">
        <v>17007.077000000001</v>
      </c>
      <c r="I3" s="2">
        <v>17007.077000000001</v>
      </c>
      <c r="J3" s="2">
        <v>17007.077000000001</v>
      </c>
      <c r="K3" s="2">
        <v>17007.077000000001</v>
      </c>
      <c r="L3" s="2">
        <v>17007.077000000001</v>
      </c>
      <c r="M3" s="2">
        <v>17007.077000000001</v>
      </c>
      <c r="N3" s="2">
        <v>17007.077000000001</v>
      </c>
      <c r="O3" s="2">
        <v>17007.077000000001</v>
      </c>
      <c r="P3" s="2">
        <v>17007.077000000001</v>
      </c>
      <c r="Q3" s="2">
        <v>17007.077000000001</v>
      </c>
      <c r="R3" s="2">
        <v>17007.077000000001</v>
      </c>
      <c r="S3" s="2">
        <v>17007.077000000001</v>
      </c>
      <c r="T3" s="6">
        <v>10000</v>
      </c>
      <c r="U3" s="2">
        <v>220.08885714285717</v>
      </c>
      <c r="V3" s="2">
        <v>220.08885714285717</v>
      </c>
      <c r="W3" s="2">
        <v>220.08885714285717</v>
      </c>
      <c r="X3" s="2">
        <v>220.08885714285717</v>
      </c>
      <c r="Y3" s="2">
        <v>220.08885714285717</v>
      </c>
      <c r="Z3" s="2">
        <v>220.08885714285717</v>
      </c>
      <c r="AA3" s="6">
        <v>220.08885714285717</v>
      </c>
      <c r="AB3" s="2">
        <v>220.08885714285717</v>
      </c>
      <c r="AC3" s="2">
        <v>220.08885714285717</v>
      </c>
      <c r="AD3" s="2">
        <v>220.08885714285717</v>
      </c>
      <c r="AE3" s="2">
        <v>220.08885714285717</v>
      </c>
      <c r="AF3" s="2">
        <v>220.08885714285717</v>
      </c>
      <c r="AG3" s="17">
        <v>9999</v>
      </c>
    </row>
    <row r="4" spans="1:33" x14ac:dyDescent="0.2">
      <c r="A4" t="str">
        <f>LEFT(Table3[[#This Row],[Node]],3)</f>
        <v>DOM</v>
      </c>
      <c r="B4" t="s">
        <v>323</v>
      </c>
      <c r="C4" t="s">
        <v>249</v>
      </c>
      <c r="D4">
        <v>1.4999999999999999E-2</v>
      </c>
      <c r="E4" s="2">
        <v>30</v>
      </c>
      <c r="F4" s="2">
        <v>1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6">
        <v>10000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6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6">
        <v>9999</v>
      </c>
    </row>
    <row r="5" spans="1:33" x14ac:dyDescent="0.2">
      <c r="A5" t="str">
        <f>LEFT(Table3[[#This Row],[Node]],3)</f>
        <v>MEX</v>
      </c>
      <c r="B5" t="s">
        <v>72</v>
      </c>
      <c r="C5" t="s">
        <v>249</v>
      </c>
      <c r="D5">
        <v>1.4999999999999999E-2</v>
      </c>
      <c r="E5" s="2">
        <v>30</v>
      </c>
      <c r="F5" s="2">
        <v>1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6">
        <v>10000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6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17">
        <v>9999</v>
      </c>
    </row>
    <row r="6" spans="1:33" x14ac:dyDescent="0.2">
      <c r="A6" t="str">
        <f>LEFT(Table3[[#This Row],[Node]],3)</f>
        <v>USA</v>
      </c>
      <c r="B6" t="s">
        <v>71</v>
      </c>
      <c r="C6" t="s">
        <v>249</v>
      </c>
      <c r="D6">
        <v>1.4999999999999999E-2</v>
      </c>
      <c r="E6" s="2">
        <v>30</v>
      </c>
      <c r="F6" s="2">
        <v>1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6">
        <v>10000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6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16">
        <v>9999</v>
      </c>
    </row>
    <row r="7" spans="1:33" x14ac:dyDescent="0.2">
      <c r="A7" t="str">
        <f>LEFT(Table3[[#This Row],[Node]],3)</f>
        <v>USA</v>
      </c>
      <c r="B7" t="s">
        <v>26</v>
      </c>
      <c r="C7" t="s">
        <v>249</v>
      </c>
      <c r="D7">
        <v>1.4999999999999999E-2</v>
      </c>
      <c r="E7" s="2">
        <v>30</v>
      </c>
      <c r="F7" s="2">
        <v>1</v>
      </c>
      <c r="G7" s="2">
        <v>1</v>
      </c>
      <c r="H7" s="2">
        <v>15412.798124151643</v>
      </c>
      <c r="I7" s="2">
        <v>15412.798124151643</v>
      </c>
      <c r="J7" s="2">
        <v>15412.798124151643</v>
      </c>
      <c r="K7" s="2">
        <v>15412.798124151643</v>
      </c>
      <c r="L7" s="2">
        <v>15412.798124151643</v>
      </c>
      <c r="M7" s="2">
        <v>15412.798124151643</v>
      </c>
      <c r="N7" s="2">
        <v>15412.798124151643</v>
      </c>
      <c r="O7" s="2">
        <v>15412.798124151643</v>
      </c>
      <c r="P7" s="2">
        <v>15412.798124151643</v>
      </c>
      <c r="Q7" s="2">
        <v>15412.798124151643</v>
      </c>
      <c r="R7" s="2">
        <v>15412.798124151643</v>
      </c>
      <c r="S7" s="2">
        <v>15412.798124151643</v>
      </c>
      <c r="T7" s="6">
        <v>10000</v>
      </c>
      <c r="U7" s="2">
        <v>345.09927832857903</v>
      </c>
      <c r="V7" s="2">
        <v>345.09927832857903</v>
      </c>
      <c r="W7" s="2">
        <v>345.09927832857903</v>
      </c>
      <c r="X7" s="2">
        <v>345.09927832857903</v>
      </c>
      <c r="Y7" s="2">
        <v>345.09927832857903</v>
      </c>
      <c r="Z7" s="2">
        <v>345.09927832857903</v>
      </c>
      <c r="AA7" s="6">
        <v>345.09927832857903</v>
      </c>
      <c r="AB7" s="2">
        <v>345.09927832857903</v>
      </c>
      <c r="AC7" s="2">
        <v>345.09927832857903</v>
      </c>
      <c r="AD7" s="2">
        <v>345.09927832857903</v>
      </c>
      <c r="AE7" s="2">
        <v>345.09927832857903</v>
      </c>
      <c r="AF7" s="2">
        <v>345.09927832857903</v>
      </c>
      <c r="AG7" s="17">
        <v>9999</v>
      </c>
    </row>
    <row r="8" spans="1:33" x14ac:dyDescent="0.2">
      <c r="A8" t="str">
        <f>LEFT(Table3[[#This Row],[Node]],3)</f>
        <v>USA</v>
      </c>
      <c r="B8" t="s">
        <v>22</v>
      </c>
      <c r="C8" t="s">
        <v>249</v>
      </c>
      <c r="D8">
        <v>1.4999999999999999E-2</v>
      </c>
      <c r="E8" s="2">
        <v>30</v>
      </c>
      <c r="F8" s="2">
        <v>1</v>
      </c>
      <c r="G8" s="2">
        <v>1</v>
      </c>
      <c r="H8" s="2">
        <v>35853.140962238373</v>
      </c>
      <c r="I8" s="2">
        <v>35853.140962238373</v>
      </c>
      <c r="J8" s="2">
        <v>35853.140962238373</v>
      </c>
      <c r="K8" s="2">
        <v>35853.140962238373</v>
      </c>
      <c r="L8" s="2">
        <v>35853.140962238373</v>
      </c>
      <c r="M8" s="2">
        <v>35853.140962238373</v>
      </c>
      <c r="N8" s="2">
        <v>35853.140962238373</v>
      </c>
      <c r="O8" s="2">
        <v>35853.140962238373</v>
      </c>
      <c r="P8" s="2">
        <v>35853.140962238373</v>
      </c>
      <c r="Q8" s="2">
        <v>35853.140962238373</v>
      </c>
      <c r="R8" s="2">
        <v>35853.140962238373</v>
      </c>
      <c r="S8" s="2">
        <v>35853.140962238373</v>
      </c>
      <c r="T8" s="6">
        <v>10000</v>
      </c>
      <c r="U8" s="2">
        <v>830.2357836541438</v>
      </c>
      <c r="V8" s="2">
        <v>830.2357836541438</v>
      </c>
      <c r="W8" s="2">
        <v>830.2357836541438</v>
      </c>
      <c r="X8" s="2">
        <v>830.2357836541438</v>
      </c>
      <c r="Y8" s="2">
        <v>830.2357836541438</v>
      </c>
      <c r="Z8" s="2">
        <v>830.2357836541438</v>
      </c>
      <c r="AA8" s="6">
        <v>830.2357836541438</v>
      </c>
      <c r="AB8" s="2">
        <v>830.2357836541438</v>
      </c>
      <c r="AC8" s="2">
        <v>830.2357836541438</v>
      </c>
      <c r="AD8" s="2">
        <v>830.2357836541438</v>
      </c>
      <c r="AE8" s="2">
        <v>830.2357836541438</v>
      </c>
      <c r="AF8" s="2">
        <v>830.2357836541438</v>
      </c>
      <c r="AG8" s="16">
        <v>9999</v>
      </c>
    </row>
    <row r="9" spans="1:33" x14ac:dyDescent="0.2">
      <c r="A9" t="str">
        <f>LEFT(Table3[[#This Row],[Node]],3)</f>
        <v>USA</v>
      </c>
      <c r="B9" t="s">
        <v>32</v>
      </c>
      <c r="C9" t="s">
        <v>249</v>
      </c>
      <c r="D9">
        <v>1.4999999999999999E-2</v>
      </c>
      <c r="E9" s="2">
        <v>30</v>
      </c>
      <c r="F9" s="2">
        <v>1</v>
      </c>
      <c r="G9" s="2">
        <v>1</v>
      </c>
      <c r="H9" s="2">
        <v>6558.2900392791043</v>
      </c>
      <c r="I9" s="2">
        <v>6558.2900392791043</v>
      </c>
      <c r="J9" s="2">
        <v>6558.2900392791043</v>
      </c>
      <c r="K9" s="2">
        <v>6558.2900392791043</v>
      </c>
      <c r="L9" s="2">
        <v>6558.2900392791043</v>
      </c>
      <c r="M9" s="2">
        <v>6558.2900392791043</v>
      </c>
      <c r="N9" s="2">
        <v>6558.2900392791043</v>
      </c>
      <c r="O9" s="2">
        <v>6558.2900392791043</v>
      </c>
      <c r="P9" s="2">
        <v>6558.2900392791043</v>
      </c>
      <c r="Q9" s="2">
        <v>6558.2900392791043</v>
      </c>
      <c r="R9" s="2">
        <v>6558.2900392791043</v>
      </c>
      <c r="S9" s="2">
        <v>6558.2900392791043</v>
      </c>
      <c r="T9" s="6">
        <v>10000</v>
      </c>
      <c r="U9" s="2">
        <v>126.5655721813816</v>
      </c>
      <c r="V9" s="2">
        <v>126.5655721813816</v>
      </c>
      <c r="W9" s="2">
        <v>126.5655721813816</v>
      </c>
      <c r="X9" s="2">
        <v>126.5655721813816</v>
      </c>
      <c r="Y9" s="2">
        <v>126.5655721813816</v>
      </c>
      <c r="Z9" s="2">
        <v>126.5655721813816</v>
      </c>
      <c r="AA9" s="6">
        <v>126.5655721813816</v>
      </c>
      <c r="AB9" s="2">
        <v>126.5655721813816</v>
      </c>
      <c r="AC9" s="2">
        <v>126.5655721813816</v>
      </c>
      <c r="AD9" s="2">
        <v>126.5655721813816</v>
      </c>
      <c r="AE9" s="2">
        <v>126.5655721813816</v>
      </c>
      <c r="AF9" s="2">
        <v>126.5655721813816</v>
      </c>
      <c r="AG9" s="17">
        <v>9999</v>
      </c>
    </row>
    <row r="10" spans="1:33" x14ac:dyDescent="0.2">
      <c r="A10" t="str">
        <f>LEFT(Table3[[#This Row],[Node]],3)</f>
        <v>USA</v>
      </c>
      <c r="B10" t="s">
        <v>30</v>
      </c>
      <c r="C10" t="s">
        <v>249</v>
      </c>
      <c r="D10">
        <v>1.4999999999999999E-2</v>
      </c>
      <c r="E10" s="2">
        <v>30</v>
      </c>
      <c r="F10" s="2">
        <v>1</v>
      </c>
      <c r="G10" s="2">
        <v>1</v>
      </c>
      <c r="H10" s="2">
        <v>7424.7620703284792</v>
      </c>
      <c r="I10" s="2">
        <v>7424.7620703284792</v>
      </c>
      <c r="J10" s="2">
        <v>7424.7620703284792</v>
      </c>
      <c r="K10" s="2">
        <v>7424.7620703284792</v>
      </c>
      <c r="L10" s="2">
        <v>7424.7620703284792</v>
      </c>
      <c r="M10" s="2">
        <v>7424.7620703284792</v>
      </c>
      <c r="N10" s="2">
        <v>7424.7620703284792</v>
      </c>
      <c r="O10" s="2">
        <v>7424.7620703284792</v>
      </c>
      <c r="P10" s="2">
        <v>7424.7620703284792</v>
      </c>
      <c r="Q10" s="2">
        <v>7424.7620703284792</v>
      </c>
      <c r="R10" s="2">
        <v>7424.7620703284792</v>
      </c>
      <c r="S10" s="2">
        <v>7424.7620703284792</v>
      </c>
      <c r="T10" s="6">
        <v>10000</v>
      </c>
      <c r="U10" s="2">
        <v>123.34498395108706</v>
      </c>
      <c r="V10" s="2">
        <v>123.34498395108706</v>
      </c>
      <c r="W10" s="2">
        <v>123.34498395108706</v>
      </c>
      <c r="X10" s="2">
        <v>123.34498395108706</v>
      </c>
      <c r="Y10" s="2">
        <v>123.34498395108706</v>
      </c>
      <c r="Z10" s="2">
        <v>123.34498395108706</v>
      </c>
      <c r="AA10" s="6">
        <v>123.34498395108706</v>
      </c>
      <c r="AB10" s="2">
        <v>123.34498395108706</v>
      </c>
      <c r="AC10" s="2">
        <v>123.34498395108706</v>
      </c>
      <c r="AD10" s="2">
        <v>123.34498395108706</v>
      </c>
      <c r="AE10" s="2">
        <v>123.34498395108706</v>
      </c>
      <c r="AF10" s="2">
        <v>123.34498395108706</v>
      </c>
      <c r="AG10" s="16">
        <v>9999</v>
      </c>
    </row>
    <row r="11" spans="1:33" x14ac:dyDescent="0.2">
      <c r="A11" t="str">
        <f>LEFT(Table3[[#This Row],[Node]],3)</f>
        <v>USA</v>
      </c>
      <c r="B11" t="s">
        <v>10</v>
      </c>
      <c r="C11" t="s">
        <v>249</v>
      </c>
      <c r="D11">
        <v>1.4999999999999999E-2</v>
      </c>
      <c r="E11" s="2">
        <v>30</v>
      </c>
      <c r="F11" s="2">
        <v>1</v>
      </c>
      <c r="G11" s="2">
        <v>1</v>
      </c>
      <c r="H11" s="2">
        <v>5364.8008487283259</v>
      </c>
      <c r="I11" s="2">
        <v>5364.8008487283259</v>
      </c>
      <c r="J11" s="2">
        <v>5364.8008487283259</v>
      </c>
      <c r="K11" s="2">
        <v>5364.8008487283259</v>
      </c>
      <c r="L11" s="2">
        <v>5364.8008487283259</v>
      </c>
      <c r="M11" s="2">
        <v>5364.8008487283259</v>
      </c>
      <c r="N11" s="2">
        <v>5364.8008487283259</v>
      </c>
      <c r="O11" s="2">
        <v>5364.8008487283259</v>
      </c>
      <c r="P11" s="2">
        <v>5364.8008487283259</v>
      </c>
      <c r="Q11" s="2">
        <v>5364.8008487283259</v>
      </c>
      <c r="R11" s="2">
        <v>5364.8008487283259</v>
      </c>
      <c r="S11" s="2">
        <v>5364.8008487283259</v>
      </c>
      <c r="T11" s="6">
        <v>10000</v>
      </c>
      <c r="U11" s="2">
        <v>116.3661555242557</v>
      </c>
      <c r="V11" s="2">
        <v>116.3661555242557</v>
      </c>
      <c r="W11" s="2">
        <v>116.3661555242557</v>
      </c>
      <c r="X11" s="2">
        <v>116.3661555242557</v>
      </c>
      <c r="Y11" s="2">
        <v>116.3661555242557</v>
      </c>
      <c r="Z11" s="2">
        <v>116.3661555242557</v>
      </c>
      <c r="AA11" s="6">
        <v>116.3661555242557</v>
      </c>
      <c r="AB11" s="2">
        <v>116.3661555242557</v>
      </c>
      <c r="AC11" s="2">
        <v>116.3661555242557</v>
      </c>
      <c r="AD11" s="2">
        <v>116.3661555242557</v>
      </c>
      <c r="AE11" s="2">
        <v>116.3661555242557</v>
      </c>
      <c r="AF11" s="2">
        <v>116.3661555242557</v>
      </c>
      <c r="AG11" s="17">
        <v>9999</v>
      </c>
    </row>
    <row r="12" spans="1:33" x14ac:dyDescent="0.2">
      <c r="A12" t="str">
        <f>LEFT(Table3[[#This Row],[Node]],3)</f>
        <v>USA</v>
      </c>
      <c r="B12" t="s">
        <v>9</v>
      </c>
      <c r="C12" t="s">
        <v>249</v>
      </c>
      <c r="D12">
        <v>1.4999999999999999E-2</v>
      </c>
      <c r="E12" s="2">
        <v>30</v>
      </c>
      <c r="F12" s="2">
        <v>1</v>
      </c>
      <c r="G12" s="2">
        <v>1</v>
      </c>
      <c r="H12" s="2">
        <v>24326.86675978878</v>
      </c>
      <c r="I12" s="2">
        <v>24326.86675978878</v>
      </c>
      <c r="J12" s="2">
        <v>24326.86675978878</v>
      </c>
      <c r="K12" s="2">
        <v>24326.86675978878</v>
      </c>
      <c r="L12" s="2">
        <v>24326.86675978878</v>
      </c>
      <c r="M12" s="2">
        <v>24326.86675978878</v>
      </c>
      <c r="N12" s="2">
        <v>24326.86675978878</v>
      </c>
      <c r="O12" s="2">
        <v>24326.86675978878</v>
      </c>
      <c r="P12" s="2">
        <v>24326.86675978878</v>
      </c>
      <c r="Q12" s="2">
        <v>24326.86675978878</v>
      </c>
      <c r="R12" s="2">
        <v>24326.86675978878</v>
      </c>
      <c r="S12" s="2">
        <v>24326.86675978878</v>
      </c>
      <c r="T12" s="6">
        <v>10000</v>
      </c>
      <c r="U12" s="2">
        <v>402.67580923670619</v>
      </c>
      <c r="V12" s="2">
        <v>402.67580923670619</v>
      </c>
      <c r="W12" s="2">
        <v>402.67580923670619</v>
      </c>
      <c r="X12" s="2">
        <v>402.67580923670619</v>
      </c>
      <c r="Y12" s="2">
        <v>402.67580923670619</v>
      </c>
      <c r="Z12" s="2">
        <v>402.67580923670619</v>
      </c>
      <c r="AA12" s="6">
        <v>402.67580923670619</v>
      </c>
      <c r="AB12" s="2">
        <v>402.67580923670619</v>
      </c>
      <c r="AC12" s="2">
        <v>402.67580923670619</v>
      </c>
      <c r="AD12" s="2">
        <v>402.67580923670619</v>
      </c>
      <c r="AE12" s="2">
        <v>402.67580923670619</v>
      </c>
      <c r="AF12" s="2">
        <v>402.67580923670619</v>
      </c>
      <c r="AG12" s="16">
        <v>9999</v>
      </c>
    </row>
    <row r="13" spans="1:33" x14ac:dyDescent="0.2">
      <c r="A13" t="str">
        <f>LEFT(Table3[[#This Row],[Node]],3)</f>
        <v>USA</v>
      </c>
      <c r="B13" t="s">
        <v>27</v>
      </c>
      <c r="C13" t="s">
        <v>249</v>
      </c>
      <c r="D13">
        <v>1.4999999999999999E-2</v>
      </c>
      <c r="E13" s="2">
        <v>30</v>
      </c>
      <c r="F13" s="2">
        <v>1</v>
      </c>
      <c r="G13" s="2">
        <v>1</v>
      </c>
      <c r="H13" s="2">
        <v>12987.957004303456</v>
      </c>
      <c r="I13" s="2">
        <v>12987.957004303456</v>
      </c>
      <c r="J13" s="2">
        <v>12987.957004303456</v>
      </c>
      <c r="K13" s="2">
        <v>12987.957004303456</v>
      </c>
      <c r="L13" s="2">
        <v>12987.957004303456</v>
      </c>
      <c r="M13" s="2">
        <v>12987.957004303456</v>
      </c>
      <c r="N13" s="2">
        <v>12987.957004303456</v>
      </c>
      <c r="O13" s="2">
        <v>12987.957004303456</v>
      </c>
      <c r="P13" s="2">
        <v>12987.957004303456</v>
      </c>
      <c r="Q13" s="2">
        <v>12987.957004303456</v>
      </c>
      <c r="R13" s="2">
        <v>12987.957004303456</v>
      </c>
      <c r="S13" s="2">
        <v>12987.957004303456</v>
      </c>
      <c r="T13" s="6">
        <v>10000</v>
      </c>
      <c r="U13" s="2">
        <v>115.03421601110777</v>
      </c>
      <c r="V13" s="2">
        <v>115.03421601110777</v>
      </c>
      <c r="W13" s="2">
        <v>115.03421601110777</v>
      </c>
      <c r="X13" s="2">
        <v>115.03421601110777</v>
      </c>
      <c r="Y13" s="2">
        <v>115.03421601110777</v>
      </c>
      <c r="Z13" s="2">
        <v>115.03421601110777</v>
      </c>
      <c r="AA13" s="6">
        <v>115.03421601110777</v>
      </c>
      <c r="AB13" s="2">
        <v>115.03421601110777</v>
      </c>
      <c r="AC13" s="2">
        <v>115.03421601110777</v>
      </c>
      <c r="AD13" s="2">
        <v>115.03421601110777</v>
      </c>
      <c r="AE13" s="2">
        <v>115.03421601110777</v>
      </c>
      <c r="AF13" s="2">
        <v>115.03421601110777</v>
      </c>
      <c r="AG13" s="17">
        <v>9999</v>
      </c>
    </row>
    <row r="14" spans="1:33" x14ac:dyDescent="0.2">
      <c r="A14" t="str">
        <f>LEFT(Table3[[#This Row],[Node]],3)</f>
        <v>USA</v>
      </c>
      <c r="B14" t="s">
        <v>28</v>
      </c>
      <c r="C14" t="s">
        <v>249</v>
      </c>
      <c r="D14">
        <v>1.4999999999999999E-2</v>
      </c>
      <c r="E14" s="2">
        <v>30</v>
      </c>
      <c r="F14" s="2">
        <v>1</v>
      </c>
      <c r="G14" s="2">
        <v>1</v>
      </c>
      <c r="H14" s="2">
        <v>11853.035547558909</v>
      </c>
      <c r="I14" s="2">
        <v>11853.035547558909</v>
      </c>
      <c r="J14" s="2">
        <v>11853.035547558909</v>
      </c>
      <c r="K14" s="2">
        <v>11853.035547558909</v>
      </c>
      <c r="L14" s="2">
        <v>11853.035547558909</v>
      </c>
      <c r="M14" s="2">
        <v>11853.035547558909</v>
      </c>
      <c r="N14" s="2">
        <v>11853.035547558909</v>
      </c>
      <c r="O14" s="2">
        <v>11853.035547558909</v>
      </c>
      <c r="P14" s="2">
        <v>11853.035547558909</v>
      </c>
      <c r="Q14" s="2">
        <v>11853.035547558909</v>
      </c>
      <c r="R14" s="2">
        <v>11853.035547558909</v>
      </c>
      <c r="S14" s="2">
        <v>11853.035547558909</v>
      </c>
      <c r="T14" s="6">
        <v>10000</v>
      </c>
      <c r="U14" s="2">
        <v>290.67243026687993</v>
      </c>
      <c r="V14" s="2">
        <v>290.67243026687993</v>
      </c>
      <c r="W14" s="2">
        <v>290.67243026687993</v>
      </c>
      <c r="X14" s="2">
        <v>290.67243026687993</v>
      </c>
      <c r="Y14" s="2">
        <v>290.67243026687993</v>
      </c>
      <c r="Z14" s="2">
        <v>290.67243026687993</v>
      </c>
      <c r="AA14" s="6">
        <v>290.67243026687993</v>
      </c>
      <c r="AB14" s="2">
        <v>290.67243026687993</v>
      </c>
      <c r="AC14" s="2">
        <v>290.67243026687993</v>
      </c>
      <c r="AD14" s="2">
        <v>290.67243026687993</v>
      </c>
      <c r="AE14" s="2">
        <v>290.67243026687993</v>
      </c>
      <c r="AF14" s="2">
        <v>290.67243026687993</v>
      </c>
      <c r="AG14" s="16">
        <v>9999</v>
      </c>
    </row>
    <row r="15" spans="1:33" x14ac:dyDescent="0.2">
      <c r="A15" t="str">
        <f>LEFT(Table3[[#This Row],[Node]],3)</f>
        <v>USA</v>
      </c>
      <c r="B15" t="s">
        <v>42</v>
      </c>
      <c r="C15" t="s">
        <v>249</v>
      </c>
      <c r="D15">
        <v>1.4999999999999999E-2</v>
      </c>
      <c r="E15" s="2">
        <v>30</v>
      </c>
      <c r="F15" s="2">
        <v>1</v>
      </c>
      <c r="G15" s="2">
        <v>1</v>
      </c>
      <c r="H15" s="2">
        <v>1923.146989765424</v>
      </c>
      <c r="I15" s="2">
        <v>1923.146989765424</v>
      </c>
      <c r="J15" s="2">
        <v>1923.146989765424</v>
      </c>
      <c r="K15" s="2">
        <v>1923.146989765424</v>
      </c>
      <c r="L15" s="2">
        <v>1923.146989765424</v>
      </c>
      <c r="M15" s="2">
        <v>1923.146989765424</v>
      </c>
      <c r="N15" s="2">
        <v>1923.146989765424</v>
      </c>
      <c r="O15" s="2">
        <v>1923.146989765424</v>
      </c>
      <c r="P15" s="2">
        <v>1923.146989765424</v>
      </c>
      <c r="Q15" s="2">
        <v>1923.146989765424</v>
      </c>
      <c r="R15" s="2">
        <v>1923.146989765424</v>
      </c>
      <c r="S15" s="2">
        <v>1923.146989765424</v>
      </c>
      <c r="T15" s="6">
        <v>10000</v>
      </c>
      <c r="U15" s="2">
        <v>7.838952642063358</v>
      </c>
      <c r="V15" s="2">
        <v>7.838952642063358</v>
      </c>
      <c r="W15" s="2">
        <v>7.838952642063358</v>
      </c>
      <c r="X15" s="2">
        <v>7.838952642063358</v>
      </c>
      <c r="Y15" s="2">
        <v>7.838952642063358</v>
      </c>
      <c r="Z15" s="2">
        <v>7.838952642063358</v>
      </c>
      <c r="AA15" s="6">
        <v>7.838952642063358</v>
      </c>
      <c r="AB15" s="2">
        <v>7.838952642063358</v>
      </c>
      <c r="AC15" s="2">
        <v>7.838952642063358</v>
      </c>
      <c r="AD15" s="2">
        <v>7.838952642063358</v>
      </c>
      <c r="AE15" s="2">
        <v>7.838952642063358</v>
      </c>
      <c r="AF15" s="2">
        <v>7.838952642063358</v>
      </c>
      <c r="AG15" s="17">
        <v>9999</v>
      </c>
    </row>
    <row r="16" spans="1:33" x14ac:dyDescent="0.2">
      <c r="A16" t="str">
        <f>LEFT(Table3[[#This Row],[Node]],3)</f>
        <v>ARG</v>
      </c>
      <c r="B16" t="s">
        <v>47</v>
      </c>
      <c r="C16" t="s">
        <v>249</v>
      </c>
      <c r="D16">
        <v>1.4999999999999999E-2</v>
      </c>
      <c r="E16" s="2">
        <v>30</v>
      </c>
      <c r="F16" s="2">
        <v>1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6">
        <v>10000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6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16">
        <v>9999</v>
      </c>
    </row>
    <row r="17" spans="1:33" x14ac:dyDescent="0.2">
      <c r="A17" t="str">
        <f>LEFT(Table3[[#This Row],[Node]],3)</f>
        <v>BOL</v>
      </c>
      <c r="B17" t="s">
        <v>75</v>
      </c>
      <c r="C17" t="s">
        <v>249</v>
      </c>
      <c r="D17">
        <v>1.4999999999999999E-2</v>
      </c>
      <c r="E17" s="2">
        <v>30</v>
      </c>
      <c r="F17" s="2">
        <v>1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6">
        <v>10000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6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17">
        <v>9999</v>
      </c>
    </row>
    <row r="18" spans="1:33" x14ac:dyDescent="0.2">
      <c r="A18" t="str">
        <f>LEFT(Table3[[#This Row],[Node]],3)</f>
        <v>BRA</v>
      </c>
      <c r="B18" t="s">
        <v>73</v>
      </c>
      <c r="C18" t="s">
        <v>249</v>
      </c>
      <c r="D18">
        <v>1.4999999999999999E-2</v>
      </c>
      <c r="E18" s="2">
        <v>30</v>
      </c>
      <c r="F18" s="2">
        <v>1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6">
        <v>10000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6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16">
        <v>9999</v>
      </c>
    </row>
    <row r="19" spans="1:33" x14ac:dyDescent="0.2">
      <c r="A19" t="str">
        <f>LEFT(Table3[[#This Row],[Node]],3)</f>
        <v>CHL</v>
      </c>
      <c r="B19" t="s">
        <v>74</v>
      </c>
      <c r="C19" t="s">
        <v>249</v>
      </c>
      <c r="D19">
        <v>1.4999999999999999E-2</v>
      </c>
      <c r="E19" s="2">
        <v>30</v>
      </c>
      <c r="F19" s="2">
        <v>1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6">
        <v>10000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6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17">
        <v>9999</v>
      </c>
    </row>
    <row r="20" spans="1:33" x14ac:dyDescent="0.2">
      <c r="A20" t="str">
        <f>LEFT(Table3[[#This Row],[Node]],3)</f>
        <v>COL</v>
      </c>
      <c r="B20" t="s">
        <v>76</v>
      </c>
      <c r="C20" t="s">
        <v>249</v>
      </c>
      <c r="D20">
        <v>1.4999999999999999E-2</v>
      </c>
      <c r="E20" s="2">
        <v>30</v>
      </c>
      <c r="F20" s="2">
        <v>1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6">
        <v>10000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6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16">
        <v>9999</v>
      </c>
    </row>
    <row r="21" spans="1:33" x14ac:dyDescent="0.2">
      <c r="A21" t="str">
        <f>LEFT(Table3[[#This Row],[Node]],3)</f>
        <v>ECU</v>
      </c>
      <c r="B21" t="s">
        <v>284</v>
      </c>
      <c r="C21" t="s">
        <v>249</v>
      </c>
      <c r="D21">
        <v>1.4999999999999999E-2</v>
      </c>
      <c r="E21" s="2">
        <v>30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6">
        <v>10000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6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17">
        <v>9999</v>
      </c>
    </row>
    <row r="22" spans="1:33" x14ac:dyDescent="0.2">
      <c r="A22" t="str">
        <f>LEFT(Table3[[#This Row],[Node]],3)</f>
        <v>PER</v>
      </c>
      <c r="B22" t="s">
        <v>132</v>
      </c>
      <c r="C22" t="s">
        <v>249</v>
      </c>
      <c r="D22">
        <v>1.4999999999999999E-2</v>
      </c>
      <c r="E22" s="2">
        <v>30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6">
        <v>10000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6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16">
        <v>9999</v>
      </c>
    </row>
    <row r="23" spans="1:33" x14ac:dyDescent="0.2">
      <c r="A23" t="str">
        <f>LEFT(Table3[[#This Row],[Node]],3)</f>
        <v>TTO</v>
      </c>
      <c r="B23" t="s">
        <v>78</v>
      </c>
      <c r="C23" t="s">
        <v>249</v>
      </c>
      <c r="D23">
        <v>1.4999999999999999E-2</v>
      </c>
      <c r="E23" s="2">
        <v>30</v>
      </c>
      <c r="F23" s="2">
        <v>1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6">
        <v>10000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6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17">
        <v>9999</v>
      </c>
    </row>
    <row r="24" spans="1:33" x14ac:dyDescent="0.2">
      <c r="A24" t="str">
        <f>LEFT(Table3[[#This Row],[Node]],3)</f>
        <v>VEN</v>
      </c>
      <c r="B24" t="s">
        <v>77</v>
      </c>
      <c r="C24" t="s">
        <v>249</v>
      </c>
      <c r="D24">
        <v>1.4999999999999999E-2</v>
      </c>
      <c r="E24" s="2">
        <v>30</v>
      </c>
      <c r="F24" s="2">
        <v>1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6">
        <v>10000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6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16">
        <v>9999</v>
      </c>
    </row>
    <row r="25" spans="1:33" x14ac:dyDescent="0.2">
      <c r="A25" t="str">
        <f>LEFT(Table3[[#This Row],[Node]],3)</f>
        <v>AUT</v>
      </c>
      <c r="B25" t="s">
        <v>29</v>
      </c>
      <c r="C25" t="s">
        <v>249</v>
      </c>
      <c r="D25">
        <v>1.4999999999999999E-2</v>
      </c>
      <c r="E25" s="2">
        <v>30</v>
      </c>
      <c r="F25" s="2">
        <v>1</v>
      </c>
      <c r="G25" s="2">
        <v>1</v>
      </c>
      <c r="H25" s="2">
        <v>8349.8780701754386</v>
      </c>
      <c r="I25" s="2">
        <v>8349.8780701754386</v>
      </c>
      <c r="J25" s="2">
        <v>8349.8780701754386</v>
      </c>
      <c r="K25" s="2">
        <v>8349.8780701754386</v>
      </c>
      <c r="L25" s="2">
        <v>8349.8780701754386</v>
      </c>
      <c r="M25" s="2">
        <v>8349.8780701754386</v>
      </c>
      <c r="N25" s="2">
        <v>8349.8780701754386</v>
      </c>
      <c r="O25" s="2">
        <v>8349.8780701754386</v>
      </c>
      <c r="P25" s="2">
        <v>8349.8780701754386</v>
      </c>
      <c r="Q25" s="2">
        <v>8349.8780701754386</v>
      </c>
      <c r="R25" s="2">
        <v>8349.8780701754386</v>
      </c>
      <c r="S25" s="2">
        <v>8349.8780701754386</v>
      </c>
      <c r="T25" s="6">
        <v>10000</v>
      </c>
      <c r="U25" s="2">
        <v>92.921192982456148</v>
      </c>
      <c r="V25" s="2">
        <v>92.921192982456148</v>
      </c>
      <c r="W25" s="2">
        <v>92.921192982456148</v>
      </c>
      <c r="X25" s="2">
        <v>92.921192982456148</v>
      </c>
      <c r="Y25" s="2">
        <v>92.921192982456148</v>
      </c>
      <c r="Z25" s="2">
        <v>92.921192982456148</v>
      </c>
      <c r="AA25" s="6">
        <v>92.921192982456148</v>
      </c>
      <c r="AB25" s="2">
        <v>92.921192982456148</v>
      </c>
      <c r="AC25" s="2">
        <v>92.921192982456148</v>
      </c>
      <c r="AD25" s="2">
        <v>92.921192982456148</v>
      </c>
      <c r="AE25" s="2">
        <v>92.921192982456148</v>
      </c>
      <c r="AF25" s="2">
        <v>92.921192982456148</v>
      </c>
      <c r="AG25" s="17">
        <v>9999</v>
      </c>
    </row>
    <row r="26" spans="1:33" x14ac:dyDescent="0.2">
      <c r="A26" t="str">
        <f>LEFT(Table3[[#This Row],[Node]],3)</f>
        <v>BEL</v>
      </c>
      <c r="B26" t="s">
        <v>6</v>
      </c>
      <c r="C26" t="s">
        <v>249</v>
      </c>
      <c r="D26">
        <v>1.4999999999999999E-2</v>
      </c>
      <c r="E26" s="2">
        <v>30</v>
      </c>
      <c r="F26" s="2">
        <v>1</v>
      </c>
      <c r="G26" s="2">
        <v>1</v>
      </c>
      <c r="H26" s="2">
        <v>789.58771929824559</v>
      </c>
      <c r="I26" s="2">
        <v>789.58771929824559</v>
      </c>
      <c r="J26" s="2">
        <v>789.58771929824559</v>
      </c>
      <c r="K26" s="2">
        <v>789.58771929824559</v>
      </c>
      <c r="L26" s="2">
        <v>789.58771929824559</v>
      </c>
      <c r="M26" s="2">
        <v>789.58771929824559</v>
      </c>
      <c r="N26" s="2">
        <v>789.58771929824559</v>
      </c>
      <c r="O26" s="2">
        <v>789.58771929824559</v>
      </c>
      <c r="P26" s="2">
        <v>789.58771929824559</v>
      </c>
      <c r="Q26" s="2">
        <v>789.58771929824559</v>
      </c>
      <c r="R26" s="2">
        <v>789.58771929824559</v>
      </c>
      <c r="S26" s="2">
        <v>789.58771929824559</v>
      </c>
      <c r="T26" s="6">
        <v>10000</v>
      </c>
      <c r="U26" s="2">
        <v>14.868421052631579</v>
      </c>
      <c r="V26" s="2">
        <v>14.868421052631579</v>
      </c>
      <c r="W26" s="2">
        <v>14.868421052631579</v>
      </c>
      <c r="X26" s="2">
        <v>14.868421052631579</v>
      </c>
      <c r="Y26" s="2">
        <v>14.868421052631579</v>
      </c>
      <c r="Z26" s="2">
        <v>14.868421052631579</v>
      </c>
      <c r="AA26" s="6">
        <v>14.868421052631579</v>
      </c>
      <c r="AB26" s="2">
        <v>14.868421052631579</v>
      </c>
      <c r="AC26" s="2">
        <v>14.868421052631579</v>
      </c>
      <c r="AD26" s="2">
        <v>14.868421052631579</v>
      </c>
      <c r="AE26" s="2">
        <v>14.868421052631579</v>
      </c>
      <c r="AF26" s="2">
        <v>14.868421052631579</v>
      </c>
      <c r="AG26" s="16">
        <v>9999</v>
      </c>
    </row>
    <row r="27" spans="1:33" x14ac:dyDescent="0.2">
      <c r="A27" t="str">
        <f>LEFT(Table3[[#This Row],[Node]],3)</f>
        <v>BGR</v>
      </c>
      <c r="B27" t="s">
        <v>43</v>
      </c>
      <c r="C27" t="s">
        <v>249</v>
      </c>
      <c r="D27">
        <v>1.4999999999999999E-2</v>
      </c>
      <c r="E27" s="2">
        <v>30</v>
      </c>
      <c r="F27" s="2">
        <v>1</v>
      </c>
      <c r="G27" s="2">
        <v>1</v>
      </c>
      <c r="H27" s="2">
        <v>508.77192982456137</v>
      </c>
      <c r="I27" s="2">
        <v>508.77192982456137</v>
      </c>
      <c r="J27" s="2">
        <v>508.77192982456137</v>
      </c>
      <c r="K27" s="2">
        <v>508.77192982456137</v>
      </c>
      <c r="L27" s="2">
        <v>508.77192982456137</v>
      </c>
      <c r="M27" s="2">
        <v>508.77192982456137</v>
      </c>
      <c r="N27" s="2">
        <v>508.77192982456137</v>
      </c>
      <c r="O27" s="2">
        <v>508.77192982456137</v>
      </c>
      <c r="P27" s="2">
        <v>508.77192982456137</v>
      </c>
      <c r="Q27" s="2">
        <v>508.77192982456137</v>
      </c>
      <c r="R27" s="2">
        <v>508.77192982456137</v>
      </c>
      <c r="S27" s="2">
        <v>508.77192982456137</v>
      </c>
      <c r="T27" s="6">
        <v>10000</v>
      </c>
      <c r="U27" s="2">
        <v>3.5350877192982453</v>
      </c>
      <c r="V27" s="2">
        <v>3.5350877192982453</v>
      </c>
      <c r="W27" s="2">
        <v>3.5350877192982453</v>
      </c>
      <c r="X27" s="2">
        <v>3.5350877192982453</v>
      </c>
      <c r="Y27" s="2">
        <v>3.5350877192982453</v>
      </c>
      <c r="Z27" s="2">
        <v>3.5350877192982453</v>
      </c>
      <c r="AA27" s="6">
        <v>3.5350877192982453</v>
      </c>
      <c r="AB27" s="2">
        <v>3.5350877192982453</v>
      </c>
      <c r="AC27" s="2">
        <v>3.5350877192982453</v>
      </c>
      <c r="AD27" s="2">
        <v>3.5350877192982453</v>
      </c>
      <c r="AE27" s="2">
        <v>3.5350877192982453</v>
      </c>
      <c r="AF27" s="2">
        <v>3.5350877192982453</v>
      </c>
      <c r="AG27" s="17">
        <v>9999</v>
      </c>
    </row>
    <row r="28" spans="1:33" x14ac:dyDescent="0.2">
      <c r="A28" t="str">
        <f>LEFT(Table3[[#This Row],[Node]],3)</f>
        <v>CYP</v>
      </c>
      <c r="B28" t="s">
        <v>114</v>
      </c>
      <c r="C28" t="s">
        <v>249</v>
      </c>
      <c r="D28">
        <v>1.4999999999999999E-2</v>
      </c>
      <c r="E28" s="2">
        <v>30</v>
      </c>
      <c r="F28" s="2">
        <v>1</v>
      </c>
      <c r="G28" s="2">
        <v>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6">
        <v>10000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6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16">
        <v>9999</v>
      </c>
    </row>
    <row r="29" spans="1:33" x14ac:dyDescent="0.2">
      <c r="A29" t="str">
        <f>LEFT(Table3[[#This Row],[Node]],3)</f>
        <v>CZE</v>
      </c>
      <c r="B29" t="s">
        <v>19</v>
      </c>
      <c r="C29" t="s">
        <v>249</v>
      </c>
      <c r="D29">
        <v>1.4999999999999999E-2</v>
      </c>
      <c r="E29" s="2">
        <v>30</v>
      </c>
      <c r="F29" s="2">
        <v>1</v>
      </c>
      <c r="G29" s="2">
        <v>1</v>
      </c>
      <c r="H29" s="2">
        <v>3783.6947368421042</v>
      </c>
      <c r="I29" s="2">
        <v>3783.6947368421042</v>
      </c>
      <c r="J29" s="2">
        <v>3783.6947368421042</v>
      </c>
      <c r="K29" s="2">
        <v>3783.6947368421042</v>
      </c>
      <c r="L29" s="2">
        <v>3783.6947368421042</v>
      </c>
      <c r="M29" s="2">
        <v>3783.6947368421042</v>
      </c>
      <c r="N29" s="2">
        <v>3783.6947368421042</v>
      </c>
      <c r="O29" s="2">
        <v>3783.6947368421042</v>
      </c>
      <c r="P29" s="2">
        <v>3783.6947368421042</v>
      </c>
      <c r="Q29" s="2">
        <v>3783.6947368421042</v>
      </c>
      <c r="R29" s="2">
        <v>3783.6947368421042</v>
      </c>
      <c r="S29" s="2">
        <v>3783.6947368421042</v>
      </c>
      <c r="T29" s="6">
        <v>10000</v>
      </c>
      <c r="U29" s="2">
        <v>62.002807017543866</v>
      </c>
      <c r="V29" s="2">
        <v>62.002807017543866</v>
      </c>
      <c r="W29" s="2">
        <v>62.002807017543866</v>
      </c>
      <c r="X29" s="2">
        <v>62.002807017543866</v>
      </c>
      <c r="Y29" s="2">
        <v>62.002807017543866</v>
      </c>
      <c r="Z29" s="2">
        <v>62.002807017543866</v>
      </c>
      <c r="AA29" s="6">
        <v>62.002807017543866</v>
      </c>
      <c r="AB29" s="2">
        <v>62.002807017543866</v>
      </c>
      <c r="AC29" s="2">
        <v>62.002807017543866</v>
      </c>
      <c r="AD29" s="2">
        <v>62.002807017543866</v>
      </c>
      <c r="AE29" s="2">
        <v>62.002807017543866</v>
      </c>
      <c r="AF29" s="2">
        <v>62.002807017543866</v>
      </c>
      <c r="AG29" s="17">
        <v>9999</v>
      </c>
    </row>
    <row r="30" spans="1:33" x14ac:dyDescent="0.2">
      <c r="A30" t="str">
        <f>LEFT(Table3[[#This Row],[Node]],3)</f>
        <v>DEU</v>
      </c>
      <c r="B30" t="s">
        <v>369</v>
      </c>
      <c r="C30" t="s">
        <v>249</v>
      </c>
      <c r="D30">
        <v>1.4999999999999999E-2</v>
      </c>
      <c r="E30" s="2">
        <v>30</v>
      </c>
      <c r="F30" s="2">
        <v>1</v>
      </c>
      <c r="G30" s="2">
        <v>1</v>
      </c>
      <c r="H30" s="2">
        <v>5823.3771929824552</v>
      </c>
      <c r="I30" s="2">
        <v>5823.3771929824552</v>
      </c>
      <c r="J30" s="2">
        <v>5823.3771929824552</v>
      </c>
      <c r="K30" s="2">
        <v>5823.3771929824552</v>
      </c>
      <c r="L30" s="2">
        <v>5823.3771929824552</v>
      </c>
      <c r="M30" s="2">
        <v>5823.3771929824552</v>
      </c>
      <c r="N30" s="2">
        <v>5823.3771929824552</v>
      </c>
      <c r="O30" s="2">
        <v>5823.3771929824552</v>
      </c>
      <c r="P30" s="2">
        <v>5823.3771929824552</v>
      </c>
      <c r="Q30" s="2">
        <v>5823.3771929824552</v>
      </c>
      <c r="R30" s="2">
        <v>5823.3771929824552</v>
      </c>
      <c r="S30" s="2">
        <v>5823.3771929824552</v>
      </c>
      <c r="T30" s="6">
        <v>10000</v>
      </c>
      <c r="U30" s="2">
        <v>83.804210526315799</v>
      </c>
      <c r="V30" s="2">
        <v>83.804210526315799</v>
      </c>
      <c r="W30" s="2">
        <v>83.804210526315799</v>
      </c>
      <c r="X30" s="2">
        <v>83.804210526315799</v>
      </c>
      <c r="Y30" s="2">
        <v>83.804210526315799</v>
      </c>
      <c r="Z30" s="2">
        <v>83.804210526315799</v>
      </c>
      <c r="AA30" s="6">
        <v>83.804210526315799</v>
      </c>
      <c r="AB30" s="2">
        <v>83.804210526315799</v>
      </c>
      <c r="AC30" s="2">
        <v>83.804210526315799</v>
      </c>
      <c r="AD30" s="2">
        <v>83.804210526315799</v>
      </c>
      <c r="AE30" s="2">
        <v>83.804210526315799</v>
      </c>
      <c r="AF30" s="2">
        <v>83.804210526315799</v>
      </c>
      <c r="AG30" s="16">
        <v>9999</v>
      </c>
    </row>
    <row r="31" spans="1:33" x14ac:dyDescent="0.2">
      <c r="A31" t="str">
        <f>LEFT(Table3[[#This Row],[Node]],3)</f>
        <v>DEU</v>
      </c>
      <c r="B31" t="s">
        <v>370</v>
      </c>
      <c r="C31" t="s">
        <v>249</v>
      </c>
      <c r="D31">
        <v>1.4999999999999999E-2</v>
      </c>
      <c r="E31" s="2">
        <v>30</v>
      </c>
      <c r="F31" s="2">
        <v>1</v>
      </c>
      <c r="G31" s="2">
        <v>1</v>
      </c>
      <c r="H31" s="2">
        <v>2791.9999999999995</v>
      </c>
      <c r="I31" s="2">
        <v>2791.9999999999995</v>
      </c>
      <c r="J31" s="2">
        <v>2791.9999999999995</v>
      </c>
      <c r="K31" s="2">
        <v>2791.9999999999995</v>
      </c>
      <c r="L31" s="2">
        <v>2791.9999999999995</v>
      </c>
      <c r="M31" s="2">
        <v>2791.9999999999995</v>
      </c>
      <c r="N31" s="2">
        <v>2791.9999999999995</v>
      </c>
      <c r="O31" s="2">
        <v>2791.9999999999995</v>
      </c>
      <c r="P31" s="2">
        <v>2791.9999999999995</v>
      </c>
      <c r="Q31" s="2">
        <v>2791.9999999999995</v>
      </c>
      <c r="R31" s="2">
        <v>2791.9999999999995</v>
      </c>
      <c r="S31" s="2">
        <v>2791.9999999999995</v>
      </c>
      <c r="T31" s="6">
        <v>10000</v>
      </c>
      <c r="U31" s="2">
        <v>75.765087719298251</v>
      </c>
      <c r="V31" s="2">
        <v>75.765087719298251</v>
      </c>
      <c r="W31" s="2">
        <v>75.765087719298251</v>
      </c>
      <c r="X31" s="2">
        <v>75.765087719298251</v>
      </c>
      <c r="Y31" s="2">
        <v>75.765087719298251</v>
      </c>
      <c r="Z31" s="2">
        <v>75.765087719298251</v>
      </c>
      <c r="AA31" s="6">
        <v>75.765087719298251</v>
      </c>
      <c r="AB31" s="2">
        <v>75.765087719298251</v>
      </c>
      <c r="AC31" s="2">
        <v>75.765087719298251</v>
      </c>
      <c r="AD31" s="2">
        <v>75.765087719298251</v>
      </c>
      <c r="AE31" s="2">
        <v>75.765087719298251</v>
      </c>
      <c r="AF31" s="2">
        <v>75.765087719298251</v>
      </c>
      <c r="AG31" s="17">
        <v>9999</v>
      </c>
    </row>
    <row r="32" spans="1:33" x14ac:dyDescent="0.2">
      <c r="A32" t="str">
        <f>LEFT(Table3[[#This Row],[Node]],3)</f>
        <v>DEU</v>
      </c>
      <c r="B32" t="s">
        <v>371</v>
      </c>
      <c r="C32" t="s">
        <v>249</v>
      </c>
      <c r="D32">
        <v>1.4999999999999999E-2</v>
      </c>
      <c r="E32" s="2">
        <v>30</v>
      </c>
      <c r="F32" s="2">
        <v>1</v>
      </c>
      <c r="G32" s="2">
        <v>1</v>
      </c>
      <c r="H32" s="2">
        <v>1989.6201829824563</v>
      </c>
      <c r="I32" s="2">
        <v>1989.6201829824563</v>
      </c>
      <c r="J32" s="2">
        <v>1989.6201829824563</v>
      </c>
      <c r="K32" s="2">
        <v>1989.6201829824563</v>
      </c>
      <c r="L32" s="2">
        <v>1989.6201829824563</v>
      </c>
      <c r="M32" s="2">
        <v>1989.6201829824563</v>
      </c>
      <c r="N32" s="2">
        <v>1989.6201829824563</v>
      </c>
      <c r="O32" s="2">
        <v>1989.6201829824563</v>
      </c>
      <c r="P32" s="2">
        <v>1989.6201829824563</v>
      </c>
      <c r="Q32" s="2">
        <v>1989.6201829824563</v>
      </c>
      <c r="R32" s="2">
        <v>1989.6201829824563</v>
      </c>
      <c r="S32" s="2">
        <v>1989.6201829824563</v>
      </c>
      <c r="T32" s="6">
        <v>10000</v>
      </c>
      <c r="U32" s="2">
        <v>43.94157894736842</v>
      </c>
      <c r="V32" s="2">
        <v>43.94157894736842</v>
      </c>
      <c r="W32" s="2">
        <v>43.94157894736842</v>
      </c>
      <c r="X32" s="2">
        <v>43.94157894736842</v>
      </c>
      <c r="Y32" s="2">
        <v>43.94157894736842</v>
      </c>
      <c r="Z32" s="2">
        <v>43.94157894736842</v>
      </c>
      <c r="AA32" s="6">
        <v>43.94157894736842</v>
      </c>
      <c r="AB32" s="2">
        <v>43.94157894736842</v>
      </c>
      <c r="AC32" s="2">
        <v>43.94157894736842</v>
      </c>
      <c r="AD32" s="2">
        <v>43.94157894736842</v>
      </c>
      <c r="AE32" s="2">
        <v>43.94157894736842</v>
      </c>
      <c r="AF32" s="2">
        <v>43.94157894736842</v>
      </c>
      <c r="AG32" s="16">
        <v>9999</v>
      </c>
    </row>
    <row r="33" spans="1:33" x14ac:dyDescent="0.2">
      <c r="A33" t="str">
        <f>LEFT(Table3[[#This Row],[Node]],3)</f>
        <v>DNK</v>
      </c>
      <c r="B33" t="s">
        <v>16</v>
      </c>
      <c r="C33" t="s">
        <v>249</v>
      </c>
      <c r="D33">
        <v>1.4999999999999999E-2</v>
      </c>
      <c r="E33" s="2">
        <v>30</v>
      </c>
      <c r="F33" s="2">
        <v>1</v>
      </c>
      <c r="G33" s="2">
        <v>1</v>
      </c>
      <c r="H33" s="2">
        <v>917.54385964912285</v>
      </c>
      <c r="I33" s="2">
        <v>917.54385964912285</v>
      </c>
      <c r="J33" s="2">
        <v>917.54385964912285</v>
      </c>
      <c r="K33" s="2">
        <v>917.54385964912285</v>
      </c>
      <c r="L33" s="2">
        <v>917.54385964912285</v>
      </c>
      <c r="M33" s="2">
        <v>917.54385964912285</v>
      </c>
      <c r="N33" s="2">
        <v>917.54385964912285</v>
      </c>
      <c r="O33" s="2">
        <v>917.54385964912285</v>
      </c>
      <c r="P33" s="2">
        <v>917.54385964912285</v>
      </c>
      <c r="Q33" s="2">
        <v>917.54385964912285</v>
      </c>
      <c r="R33" s="2">
        <v>917.54385964912285</v>
      </c>
      <c r="S33" s="2">
        <v>917.54385964912285</v>
      </c>
      <c r="T33" s="6">
        <v>10000</v>
      </c>
      <c r="U33" s="2">
        <v>15.868421052631581</v>
      </c>
      <c r="V33" s="2">
        <v>15.868421052631581</v>
      </c>
      <c r="W33" s="2">
        <v>15.868421052631581</v>
      </c>
      <c r="X33" s="2">
        <v>15.868421052631581</v>
      </c>
      <c r="Y33" s="2">
        <v>15.868421052631581</v>
      </c>
      <c r="Z33" s="2">
        <v>15.868421052631581</v>
      </c>
      <c r="AA33" s="6">
        <v>15.868421052631581</v>
      </c>
      <c r="AB33" s="2">
        <v>15.868421052631581</v>
      </c>
      <c r="AC33" s="2">
        <v>15.868421052631581</v>
      </c>
      <c r="AD33" s="2">
        <v>15.868421052631581</v>
      </c>
      <c r="AE33" s="2">
        <v>15.868421052631581</v>
      </c>
      <c r="AF33" s="2">
        <v>15.868421052631581</v>
      </c>
      <c r="AG33" s="17">
        <v>9999</v>
      </c>
    </row>
    <row r="34" spans="1:33" x14ac:dyDescent="0.2">
      <c r="A34" t="str">
        <f>LEFT(Table3[[#This Row],[Node]],3)</f>
        <v>ESP</v>
      </c>
      <c r="B34" t="s">
        <v>3</v>
      </c>
      <c r="C34" t="s">
        <v>249</v>
      </c>
      <c r="D34">
        <v>1.4999999999999999E-2</v>
      </c>
      <c r="E34" s="2">
        <v>30</v>
      </c>
      <c r="F34" s="2">
        <v>1</v>
      </c>
      <c r="G34" s="2">
        <v>1</v>
      </c>
      <c r="H34" s="2">
        <v>3004.2105263157887</v>
      </c>
      <c r="I34" s="2">
        <v>3004.2105263157887</v>
      </c>
      <c r="J34" s="2">
        <v>3004.2105263157887</v>
      </c>
      <c r="K34" s="2">
        <v>3004.2105263157887</v>
      </c>
      <c r="L34" s="2">
        <v>3004.2105263157887</v>
      </c>
      <c r="M34" s="2">
        <v>3004.2105263157887</v>
      </c>
      <c r="N34" s="2">
        <v>3004.2105263157887</v>
      </c>
      <c r="O34" s="2">
        <v>3004.2105263157887</v>
      </c>
      <c r="P34" s="2">
        <v>3004.2105263157887</v>
      </c>
      <c r="Q34" s="2">
        <v>3004.2105263157887</v>
      </c>
      <c r="R34" s="2">
        <v>3004.2105263157887</v>
      </c>
      <c r="S34" s="2">
        <v>3004.2105263157887</v>
      </c>
      <c r="T34" s="6">
        <v>10000</v>
      </c>
      <c r="U34" s="2">
        <v>17.585964912280701</v>
      </c>
      <c r="V34" s="2">
        <v>17.585964912280701</v>
      </c>
      <c r="W34" s="2">
        <v>17.585964912280701</v>
      </c>
      <c r="X34" s="2">
        <v>17.585964912280701</v>
      </c>
      <c r="Y34" s="2">
        <v>17.585964912280701</v>
      </c>
      <c r="Z34" s="2">
        <v>17.585964912280701</v>
      </c>
      <c r="AA34" s="6">
        <v>17.585964912280701</v>
      </c>
      <c r="AB34" s="2">
        <v>17.585964912280701</v>
      </c>
      <c r="AC34" s="2">
        <v>17.585964912280701</v>
      </c>
      <c r="AD34" s="2">
        <v>17.585964912280701</v>
      </c>
      <c r="AE34" s="2">
        <v>17.585964912280701</v>
      </c>
      <c r="AF34" s="2">
        <v>17.585964912280701</v>
      </c>
      <c r="AG34" s="16">
        <v>9999</v>
      </c>
    </row>
    <row r="35" spans="1:33" x14ac:dyDescent="0.2">
      <c r="A35" t="str">
        <f>LEFT(Table3[[#This Row],[Node]],3)</f>
        <v>EST</v>
      </c>
      <c r="B35" t="s">
        <v>57</v>
      </c>
      <c r="C35" t="s">
        <v>249</v>
      </c>
      <c r="D35">
        <v>1.4999999999999999E-2</v>
      </c>
      <c r="E35" s="2">
        <v>30</v>
      </c>
      <c r="F35" s="2">
        <v>1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6">
        <v>10000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6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17">
        <v>9999</v>
      </c>
    </row>
    <row r="36" spans="1:33" x14ac:dyDescent="0.2">
      <c r="A36" t="str">
        <f>LEFT(Table3[[#This Row],[Node]],3)</f>
        <v>FIN</v>
      </c>
      <c r="B36" t="s">
        <v>58</v>
      </c>
      <c r="C36" t="s">
        <v>249</v>
      </c>
      <c r="D36">
        <v>1.4999999999999999E-2</v>
      </c>
      <c r="E36" s="2">
        <v>30</v>
      </c>
      <c r="F36" s="2">
        <v>1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6">
        <v>10000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6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16">
        <v>9999</v>
      </c>
    </row>
    <row r="37" spans="1:33" x14ac:dyDescent="0.2">
      <c r="A37" t="str">
        <f>LEFT(Table3[[#This Row],[Node]],3)</f>
        <v>FRA</v>
      </c>
      <c r="B37" t="s">
        <v>11</v>
      </c>
      <c r="C37" t="s">
        <v>249</v>
      </c>
      <c r="D37">
        <v>1.4999999999999999E-2</v>
      </c>
      <c r="E37" s="2">
        <v>30</v>
      </c>
      <c r="F37" s="2">
        <v>1</v>
      </c>
      <c r="G37" s="2">
        <v>1</v>
      </c>
      <c r="H37" s="2">
        <v>10701.75438596491</v>
      </c>
      <c r="I37" s="2">
        <v>10701.75438596491</v>
      </c>
      <c r="J37" s="2">
        <v>10701.75438596491</v>
      </c>
      <c r="K37" s="2">
        <v>10701.75438596491</v>
      </c>
      <c r="L37" s="2">
        <v>10701.75438596491</v>
      </c>
      <c r="M37" s="2">
        <v>10701.75438596491</v>
      </c>
      <c r="N37" s="2">
        <v>10701.75438596491</v>
      </c>
      <c r="O37" s="2">
        <v>10701.75438596491</v>
      </c>
      <c r="P37" s="2">
        <v>10701.75438596491</v>
      </c>
      <c r="Q37" s="2">
        <v>10701.75438596491</v>
      </c>
      <c r="R37" s="2">
        <v>10701.75438596491</v>
      </c>
      <c r="S37" s="2">
        <v>10701.75438596491</v>
      </c>
      <c r="T37" s="6">
        <v>10000</v>
      </c>
      <c r="U37" s="2">
        <v>156.76315789473685</v>
      </c>
      <c r="V37" s="2">
        <v>156.76315789473685</v>
      </c>
      <c r="W37" s="2">
        <v>156.76315789473685</v>
      </c>
      <c r="X37" s="2">
        <v>156.76315789473685</v>
      </c>
      <c r="Y37" s="2">
        <v>156.76315789473685</v>
      </c>
      <c r="Z37" s="2">
        <v>156.76315789473685</v>
      </c>
      <c r="AA37" s="6">
        <v>156.76315789473685</v>
      </c>
      <c r="AB37" s="2">
        <v>156.76315789473685</v>
      </c>
      <c r="AC37" s="2">
        <v>156.76315789473685</v>
      </c>
      <c r="AD37" s="2">
        <v>156.76315789473685</v>
      </c>
      <c r="AE37" s="2">
        <v>156.76315789473685</v>
      </c>
      <c r="AF37" s="2">
        <v>156.76315789473685</v>
      </c>
      <c r="AG37" s="17">
        <v>9999</v>
      </c>
    </row>
    <row r="38" spans="1:33" x14ac:dyDescent="0.2">
      <c r="A38" t="str">
        <f>LEFT(Table3[[#This Row],[Node]],3)</f>
        <v>GBR</v>
      </c>
      <c r="B38" t="s">
        <v>12</v>
      </c>
      <c r="C38" t="s">
        <v>249</v>
      </c>
      <c r="D38">
        <v>1.4999999999999999E-2</v>
      </c>
      <c r="E38" s="2">
        <v>30</v>
      </c>
      <c r="F38" s="2">
        <v>1</v>
      </c>
      <c r="G38" s="2">
        <v>1</v>
      </c>
      <c r="H38" s="2">
        <v>369.99999999999994</v>
      </c>
      <c r="I38" s="2">
        <v>369.99999999999994</v>
      </c>
      <c r="J38" s="2">
        <v>369.99999999999994</v>
      </c>
      <c r="K38" s="2">
        <v>369.99999999999994</v>
      </c>
      <c r="L38" s="2">
        <v>369.99999999999994</v>
      </c>
      <c r="M38" s="2">
        <v>369.99999999999994</v>
      </c>
      <c r="N38" s="2">
        <v>369.99999999999994</v>
      </c>
      <c r="O38" s="2">
        <v>369.99999999999994</v>
      </c>
      <c r="P38" s="2">
        <v>369.99999999999994</v>
      </c>
      <c r="Q38" s="2">
        <v>369.99999999999994</v>
      </c>
      <c r="R38" s="2">
        <v>369.99999999999994</v>
      </c>
      <c r="S38" s="2">
        <v>369.99999999999994</v>
      </c>
      <c r="T38" s="6">
        <v>10000</v>
      </c>
      <c r="U38" s="2">
        <v>8.8000000000000007</v>
      </c>
      <c r="V38" s="2">
        <v>8.8000000000000007</v>
      </c>
      <c r="W38" s="2">
        <v>8.8000000000000007</v>
      </c>
      <c r="X38" s="2">
        <v>8.8000000000000007</v>
      </c>
      <c r="Y38" s="2">
        <v>8.8000000000000007</v>
      </c>
      <c r="Z38" s="2">
        <v>8.8000000000000007</v>
      </c>
      <c r="AA38" s="6">
        <v>8.8000000000000007</v>
      </c>
      <c r="AB38" s="2">
        <v>8.8000000000000007</v>
      </c>
      <c r="AC38" s="2">
        <v>8.8000000000000007</v>
      </c>
      <c r="AD38" s="2">
        <v>8.8000000000000007</v>
      </c>
      <c r="AE38" s="2">
        <v>8.8000000000000007</v>
      </c>
      <c r="AF38" s="2">
        <v>8.8000000000000007</v>
      </c>
      <c r="AG38" s="16">
        <v>9999</v>
      </c>
    </row>
    <row r="39" spans="1:33" x14ac:dyDescent="0.2">
      <c r="A39" t="str">
        <f>LEFT(Table3[[#This Row],[Node]],3)</f>
        <v>GRC</v>
      </c>
      <c r="B39" t="s">
        <v>55</v>
      </c>
      <c r="C39" t="s">
        <v>249</v>
      </c>
      <c r="D39">
        <v>1.4999999999999999E-2</v>
      </c>
      <c r="E39" s="2">
        <v>30</v>
      </c>
      <c r="F39" s="2">
        <v>1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6">
        <v>10000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6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17">
        <v>9999</v>
      </c>
    </row>
    <row r="40" spans="1:33" x14ac:dyDescent="0.2">
      <c r="A40" t="str">
        <f>LEFT(Table3[[#This Row],[Node]],3)</f>
        <v>HRV</v>
      </c>
      <c r="B40" t="s">
        <v>44</v>
      </c>
      <c r="C40" t="s">
        <v>249</v>
      </c>
      <c r="D40">
        <v>1.4999999999999999E-2</v>
      </c>
      <c r="E40" s="2">
        <v>30</v>
      </c>
      <c r="F40" s="2">
        <v>1</v>
      </c>
      <c r="G40" s="2">
        <v>1</v>
      </c>
      <c r="H40" s="2">
        <v>457.57894736842104</v>
      </c>
      <c r="I40" s="2">
        <v>457.57894736842104</v>
      </c>
      <c r="J40" s="2">
        <v>457.57894736842104</v>
      </c>
      <c r="K40" s="2">
        <v>457.57894736842104</v>
      </c>
      <c r="L40" s="2">
        <v>457.57894736842104</v>
      </c>
      <c r="M40" s="2">
        <v>457.57894736842104</v>
      </c>
      <c r="N40" s="2">
        <v>457.57894736842104</v>
      </c>
      <c r="O40" s="2">
        <v>457.57894736842104</v>
      </c>
      <c r="P40" s="2">
        <v>457.57894736842104</v>
      </c>
      <c r="Q40" s="2">
        <v>457.57894736842104</v>
      </c>
      <c r="R40" s="2">
        <v>457.57894736842104</v>
      </c>
      <c r="S40" s="2">
        <v>457.57894736842104</v>
      </c>
      <c r="T40" s="6">
        <v>10000</v>
      </c>
      <c r="U40" s="2">
        <v>4.9447368421052627</v>
      </c>
      <c r="V40" s="2">
        <v>4.9447368421052627</v>
      </c>
      <c r="W40" s="2">
        <v>4.9447368421052627</v>
      </c>
      <c r="X40" s="2">
        <v>4.9447368421052627</v>
      </c>
      <c r="Y40" s="2">
        <v>4.9447368421052627</v>
      </c>
      <c r="Z40" s="2">
        <v>4.9447368421052627</v>
      </c>
      <c r="AA40" s="6">
        <v>4.9447368421052627</v>
      </c>
      <c r="AB40" s="2">
        <v>4.9447368421052627</v>
      </c>
      <c r="AC40" s="2">
        <v>4.9447368421052627</v>
      </c>
      <c r="AD40" s="2">
        <v>4.9447368421052627</v>
      </c>
      <c r="AE40" s="2">
        <v>4.9447368421052627</v>
      </c>
      <c r="AF40" s="2">
        <v>4.9447368421052627</v>
      </c>
      <c r="AG40" s="16">
        <v>9999</v>
      </c>
    </row>
    <row r="41" spans="1:33" x14ac:dyDescent="0.2">
      <c r="A41" t="str">
        <f>LEFT(Table3[[#This Row],[Node]],3)</f>
        <v>HUN</v>
      </c>
      <c r="B41" t="s">
        <v>33</v>
      </c>
      <c r="C41" t="s">
        <v>249</v>
      </c>
      <c r="D41">
        <v>1.4999999999999999E-2</v>
      </c>
      <c r="E41" s="2">
        <v>30</v>
      </c>
      <c r="F41" s="2">
        <v>1</v>
      </c>
      <c r="G41" s="2">
        <v>1</v>
      </c>
      <c r="H41" s="2">
        <v>6108.4736842105249</v>
      </c>
      <c r="I41" s="2">
        <v>6108.4736842105249</v>
      </c>
      <c r="J41" s="2">
        <v>6108.4736842105249</v>
      </c>
      <c r="K41" s="2">
        <v>6108.4736842105249</v>
      </c>
      <c r="L41" s="2">
        <v>6108.4736842105249</v>
      </c>
      <c r="M41" s="2">
        <v>6108.4736842105249</v>
      </c>
      <c r="N41" s="2">
        <v>6108.4736842105249</v>
      </c>
      <c r="O41" s="2">
        <v>6108.4736842105249</v>
      </c>
      <c r="P41" s="2">
        <v>6108.4736842105249</v>
      </c>
      <c r="Q41" s="2">
        <v>6108.4736842105249</v>
      </c>
      <c r="R41" s="2">
        <v>6108.4736842105249</v>
      </c>
      <c r="S41" s="2">
        <v>6108.4736842105249</v>
      </c>
      <c r="T41" s="6">
        <v>10000</v>
      </c>
      <c r="U41" s="2">
        <v>73.658771929824553</v>
      </c>
      <c r="V41" s="2">
        <v>73.658771929824553</v>
      </c>
      <c r="W41" s="2">
        <v>73.658771929824553</v>
      </c>
      <c r="X41" s="2">
        <v>73.658771929824553</v>
      </c>
      <c r="Y41" s="2">
        <v>73.658771929824553</v>
      </c>
      <c r="Z41" s="2">
        <v>73.658771929824553</v>
      </c>
      <c r="AA41" s="6">
        <v>73.658771929824553</v>
      </c>
      <c r="AB41" s="2">
        <v>73.658771929824553</v>
      </c>
      <c r="AC41" s="2">
        <v>73.658771929824553</v>
      </c>
      <c r="AD41" s="2">
        <v>73.658771929824553</v>
      </c>
      <c r="AE41" s="2">
        <v>73.658771929824553</v>
      </c>
      <c r="AF41" s="2">
        <v>73.658771929824553</v>
      </c>
      <c r="AG41" s="17">
        <v>9999</v>
      </c>
    </row>
    <row r="42" spans="1:33" x14ac:dyDescent="0.2">
      <c r="A42" t="str">
        <f>LEFT(Table3[[#This Row],[Node]],3)</f>
        <v>IRL</v>
      </c>
      <c r="B42" t="s">
        <v>46</v>
      </c>
      <c r="C42" t="s">
        <v>249</v>
      </c>
      <c r="D42">
        <v>1.4999999999999999E-2</v>
      </c>
      <c r="E42" s="2">
        <v>30</v>
      </c>
      <c r="F42" s="2">
        <v>1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6">
        <v>10000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6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16">
        <v>9999</v>
      </c>
    </row>
    <row r="43" spans="1:33" x14ac:dyDescent="0.2">
      <c r="A43" t="str">
        <f>LEFT(Table3[[#This Row],[Node]],3)</f>
        <v>ITA</v>
      </c>
      <c r="B43" t="s">
        <v>25</v>
      </c>
      <c r="C43" t="s">
        <v>249</v>
      </c>
      <c r="D43">
        <v>1.4999999999999999E-2</v>
      </c>
      <c r="E43" s="2">
        <v>30</v>
      </c>
      <c r="F43" s="2">
        <v>1</v>
      </c>
      <c r="G43" s="2">
        <v>1</v>
      </c>
      <c r="H43" s="2">
        <v>17137.357894736841</v>
      </c>
      <c r="I43" s="2">
        <v>17137.357894736841</v>
      </c>
      <c r="J43" s="2">
        <v>17137.357894736841</v>
      </c>
      <c r="K43" s="2">
        <v>17137.357894736841</v>
      </c>
      <c r="L43" s="2">
        <v>17137.357894736841</v>
      </c>
      <c r="M43" s="2">
        <v>17137.357894736841</v>
      </c>
      <c r="N43" s="2">
        <v>17137.357894736841</v>
      </c>
      <c r="O43" s="2">
        <v>17137.357894736841</v>
      </c>
      <c r="P43" s="2">
        <v>17137.357894736841</v>
      </c>
      <c r="Q43" s="2">
        <v>17137.357894736841</v>
      </c>
      <c r="R43" s="2">
        <v>17137.357894736841</v>
      </c>
      <c r="S43" s="2">
        <v>17137.357894736841</v>
      </c>
      <c r="T43" s="6">
        <v>10000</v>
      </c>
      <c r="U43" s="2">
        <v>245.18315789473681</v>
      </c>
      <c r="V43" s="2">
        <v>245.18315789473681</v>
      </c>
      <c r="W43" s="2">
        <v>245.18315789473681</v>
      </c>
      <c r="X43" s="2">
        <v>245.18315789473681</v>
      </c>
      <c r="Y43" s="2">
        <v>245.18315789473681</v>
      </c>
      <c r="Z43" s="2">
        <v>245.18315789473681</v>
      </c>
      <c r="AA43" s="6">
        <v>245.18315789473681</v>
      </c>
      <c r="AB43" s="2">
        <v>245.18315789473681</v>
      </c>
      <c r="AC43" s="2">
        <v>245.18315789473681</v>
      </c>
      <c r="AD43" s="2">
        <v>245.18315789473681</v>
      </c>
      <c r="AE43" s="2">
        <v>245.18315789473681</v>
      </c>
      <c r="AF43" s="2">
        <v>245.18315789473681</v>
      </c>
      <c r="AG43" s="17">
        <v>9999</v>
      </c>
    </row>
    <row r="44" spans="1:33" x14ac:dyDescent="0.2">
      <c r="A44" t="str">
        <f>LEFT(Table3[[#This Row],[Node]],3)</f>
        <v>LTU</v>
      </c>
      <c r="B44" t="s">
        <v>7</v>
      </c>
      <c r="C44" t="s">
        <v>249</v>
      </c>
      <c r="D44">
        <v>1.4999999999999999E-2</v>
      </c>
      <c r="E44" s="2">
        <v>30</v>
      </c>
      <c r="F44" s="2">
        <v>1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6">
        <v>10000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6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16">
        <v>9999</v>
      </c>
    </row>
    <row r="45" spans="1:33" x14ac:dyDescent="0.2">
      <c r="A45" t="str">
        <f>LEFT(Table3[[#This Row],[Node]],3)</f>
        <v>LVA</v>
      </c>
      <c r="B45" t="s">
        <v>41</v>
      </c>
      <c r="C45" t="s">
        <v>249</v>
      </c>
      <c r="D45">
        <v>1.4999999999999999E-2</v>
      </c>
      <c r="E45" s="2">
        <v>30</v>
      </c>
      <c r="F45" s="2">
        <v>1</v>
      </c>
      <c r="G45" s="2">
        <v>1</v>
      </c>
      <c r="H45" s="2">
        <v>2122.8070175438593</v>
      </c>
      <c r="I45" s="2">
        <v>2122.8070175438593</v>
      </c>
      <c r="J45" s="2">
        <v>2122.8070175438593</v>
      </c>
      <c r="K45" s="2">
        <v>2122.8070175438593</v>
      </c>
      <c r="L45" s="2">
        <v>2122.8070175438593</v>
      </c>
      <c r="M45" s="2">
        <v>2122.8070175438593</v>
      </c>
      <c r="N45" s="2">
        <v>2122.8070175438593</v>
      </c>
      <c r="O45" s="2">
        <v>2122.8070175438593</v>
      </c>
      <c r="P45" s="2">
        <v>2122.8070175438593</v>
      </c>
      <c r="Q45" s="2">
        <v>2122.8070175438593</v>
      </c>
      <c r="R45" s="2">
        <v>2122.8070175438593</v>
      </c>
      <c r="S45" s="2">
        <v>2122.8070175438593</v>
      </c>
      <c r="T45" s="6">
        <v>10000</v>
      </c>
      <c r="U45" s="2">
        <v>27.719298245614038</v>
      </c>
      <c r="V45" s="2">
        <v>27.719298245614038</v>
      </c>
      <c r="W45" s="2">
        <v>27.719298245614038</v>
      </c>
      <c r="X45" s="2">
        <v>27.719298245614038</v>
      </c>
      <c r="Y45" s="2">
        <v>27.719298245614038</v>
      </c>
      <c r="Z45" s="2">
        <v>27.719298245614038</v>
      </c>
      <c r="AA45" s="6">
        <v>27.719298245614038</v>
      </c>
      <c r="AB45" s="2">
        <v>27.719298245614038</v>
      </c>
      <c r="AC45" s="2">
        <v>27.719298245614038</v>
      </c>
      <c r="AD45" s="2">
        <v>27.719298245614038</v>
      </c>
      <c r="AE45" s="2">
        <v>27.719298245614038</v>
      </c>
      <c r="AF45" s="2">
        <v>27.719298245614038</v>
      </c>
      <c r="AG45" s="17">
        <v>9999</v>
      </c>
    </row>
    <row r="46" spans="1:33" x14ac:dyDescent="0.2">
      <c r="A46" t="str">
        <f>LEFT(Table3[[#This Row],[Node]],3)</f>
        <v>NLD</v>
      </c>
      <c r="B46" t="s">
        <v>14</v>
      </c>
      <c r="C46" t="s">
        <v>249</v>
      </c>
      <c r="D46">
        <v>1.4999999999999999E-2</v>
      </c>
      <c r="E46" s="2">
        <v>30</v>
      </c>
      <c r="F46" s="2">
        <v>1</v>
      </c>
      <c r="G46" s="2">
        <v>1</v>
      </c>
      <c r="H46" s="2">
        <v>12285.67543859649</v>
      </c>
      <c r="I46" s="2">
        <v>12285.67543859649</v>
      </c>
      <c r="J46" s="2">
        <v>12285.67543859649</v>
      </c>
      <c r="K46" s="2">
        <v>12285.67543859649</v>
      </c>
      <c r="L46" s="2">
        <v>12285.67543859649</v>
      </c>
      <c r="M46" s="2">
        <v>12285.67543859649</v>
      </c>
      <c r="N46" s="2">
        <v>12285.67543859649</v>
      </c>
      <c r="O46" s="2">
        <v>12285.67543859649</v>
      </c>
      <c r="P46" s="2">
        <v>12285.67543859649</v>
      </c>
      <c r="Q46" s="2">
        <v>12285.67543859649</v>
      </c>
      <c r="R46" s="2">
        <v>12285.67543859649</v>
      </c>
      <c r="S46" s="2">
        <v>12285.67543859649</v>
      </c>
      <c r="T46" s="6">
        <v>10000</v>
      </c>
      <c r="U46" s="2">
        <v>206.50552631578947</v>
      </c>
      <c r="V46" s="2">
        <v>206.50552631578947</v>
      </c>
      <c r="W46" s="2">
        <v>206.50552631578947</v>
      </c>
      <c r="X46" s="2">
        <v>206.50552631578947</v>
      </c>
      <c r="Y46" s="2">
        <v>206.50552631578947</v>
      </c>
      <c r="Z46" s="2">
        <v>206.50552631578947</v>
      </c>
      <c r="AA46" s="6">
        <v>206.50552631578947</v>
      </c>
      <c r="AB46" s="2">
        <v>206.50552631578947</v>
      </c>
      <c r="AC46" s="2">
        <v>206.50552631578947</v>
      </c>
      <c r="AD46" s="2">
        <v>206.50552631578947</v>
      </c>
      <c r="AE46" s="2">
        <v>206.50552631578947</v>
      </c>
      <c r="AF46" s="2">
        <v>206.50552631578947</v>
      </c>
      <c r="AG46" s="16">
        <v>9999</v>
      </c>
    </row>
    <row r="47" spans="1:33" x14ac:dyDescent="0.2">
      <c r="A47" t="str">
        <f>LEFT(Table3[[#This Row],[Node]],3)</f>
        <v>POL</v>
      </c>
      <c r="B47" t="s">
        <v>15</v>
      </c>
      <c r="C47" t="s">
        <v>249</v>
      </c>
      <c r="D47">
        <v>1.4999999999999999E-2</v>
      </c>
      <c r="E47" s="2">
        <v>30</v>
      </c>
      <c r="F47" s="2">
        <v>1</v>
      </c>
      <c r="G47" s="2">
        <v>1</v>
      </c>
      <c r="H47" s="2">
        <v>2565.1929824561394</v>
      </c>
      <c r="I47" s="2">
        <v>2565.1929824561394</v>
      </c>
      <c r="J47" s="2">
        <v>2565.1929824561394</v>
      </c>
      <c r="K47" s="2">
        <v>2565.1929824561394</v>
      </c>
      <c r="L47" s="2">
        <v>2565.1929824561394</v>
      </c>
      <c r="M47" s="2">
        <v>2565.1929824561394</v>
      </c>
      <c r="N47" s="2">
        <v>2565.1929824561394</v>
      </c>
      <c r="O47" s="2">
        <v>2565.1929824561394</v>
      </c>
      <c r="P47" s="2">
        <v>2565.1929824561394</v>
      </c>
      <c r="Q47" s="2">
        <v>2565.1929824561394</v>
      </c>
      <c r="R47" s="2">
        <v>2565.1929824561394</v>
      </c>
      <c r="S47" s="2">
        <v>2565.1929824561394</v>
      </c>
      <c r="T47" s="6">
        <v>10000</v>
      </c>
      <c r="U47" s="2">
        <v>28.02456140350877</v>
      </c>
      <c r="V47" s="2">
        <v>28.02456140350877</v>
      </c>
      <c r="W47" s="2">
        <v>28.02456140350877</v>
      </c>
      <c r="X47" s="2">
        <v>28.02456140350877</v>
      </c>
      <c r="Y47" s="2">
        <v>28.02456140350877</v>
      </c>
      <c r="Z47" s="2">
        <v>28.02456140350877</v>
      </c>
      <c r="AA47" s="6">
        <v>28.02456140350877</v>
      </c>
      <c r="AB47" s="2">
        <v>28.02456140350877</v>
      </c>
      <c r="AC47" s="2">
        <v>28.02456140350877</v>
      </c>
      <c r="AD47" s="2">
        <v>28.02456140350877</v>
      </c>
      <c r="AE47" s="2">
        <v>28.02456140350877</v>
      </c>
      <c r="AF47" s="2">
        <v>28.02456140350877</v>
      </c>
      <c r="AG47" s="17">
        <v>9999</v>
      </c>
    </row>
    <row r="48" spans="1:33" x14ac:dyDescent="0.2">
      <c r="A48" t="str">
        <f>LEFT(Table3[[#This Row],[Node]],3)</f>
        <v>PRT</v>
      </c>
      <c r="B48" t="s">
        <v>5</v>
      </c>
      <c r="C48" t="s">
        <v>249</v>
      </c>
      <c r="D48">
        <v>1.4999999999999999E-2</v>
      </c>
      <c r="E48" s="2">
        <v>30</v>
      </c>
      <c r="F48" s="2">
        <v>1</v>
      </c>
      <c r="G48" s="2">
        <v>1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6">
        <v>10000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6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16">
        <v>9999</v>
      </c>
    </row>
    <row r="49" spans="1:33" x14ac:dyDescent="0.2">
      <c r="A49" t="str">
        <f>LEFT(Table3[[#This Row],[Node]],3)</f>
        <v>ROU</v>
      </c>
      <c r="B49" t="s">
        <v>327</v>
      </c>
      <c r="C49" t="s">
        <v>249</v>
      </c>
      <c r="D49">
        <v>1.4999999999999999E-2</v>
      </c>
      <c r="E49" s="2">
        <v>30</v>
      </c>
      <c r="F49" s="2">
        <v>1</v>
      </c>
      <c r="G49" s="2">
        <v>1</v>
      </c>
      <c r="H49" s="2">
        <v>2893.9078947368421</v>
      </c>
      <c r="I49" s="2">
        <v>2893.9078947368421</v>
      </c>
      <c r="J49" s="2">
        <v>2893.9078947368421</v>
      </c>
      <c r="K49" s="2">
        <v>2893.9078947368421</v>
      </c>
      <c r="L49" s="2">
        <v>2893.9078947368421</v>
      </c>
      <c r="M49" s="2">
        <v>2893.9078947368421</v>
      </c>
      <c r="N49" s="2">
        <v>2893.9078947368421</v>
      </c>
      <c r="O49" s="2">
        <v>2893.9078947368421</v>
      </c>
      <c r="P49" s="2">
        <v>2893.9078947368421</v>
      </c>
      <c r="Q49" s="2">
        <v>2893.9078947368421</v>
      </c>
      <c r="R49" s="2">
        <v>2893.9078947368421</v>
      </c>
      <c r="S49" s="2">
        <v>2893.9078947368421</v>
      </c>
      <c r="T49" s="6">
        <v>10000</v>
      </c>
      <c r="U49" s="2">
        <v>30.096491228070175</v>
      </c>
      <c r="V49" s="2">
        <v>30.096491228070175</v>
      </c>
      <c r="W49" s="2">
        <v>30.096491228070175</v>
      </c>
      <c r="X49" s="2">
        <v>30.096491228070175</v>
      </c>
      <c r="Y49" s="2">
        <v>30.096491228070175</v>
      </c>
      <c r="Z49" s="2">
        <v>30.096491228070175</v>
      </c>
      <c r="AA49" s="6">
        <v>30.096491228070175</v>
      </c>
      <c r="AB49" s="2">
        <v>30.096491228070175</v>
      </c>
      <c r="AC49" s="2">
        <v>30.096491228070175</v>
      </c>
      <c r="AD49" s="2">
        <v>30.096491228070175</v>
      </c>
      <c r="AE49" s="2">
        <v>30.096491228070175</v>
      </c>
      <c r="AF49" s="2">
        <v>30.096491228070175</v>
      </c>
      <c r="AG49" s="17">
        <v>9999</v>
      </c>
    </row>
    <row r="50" spans="1:33" x14ac:dyDescent="0.2">
      <c r="A50" t="str">
        <f>LEFT(Table3[[#This Row],[Node]],3)</f>
        <v>SVK</v>
      </c>
      <c r="B50" t="s">
        <v>38</v>
      </c>
      <c r="C50" t="s">
        <v>249</v>
      </c>
      <c r="D50">
        <v>1.4999999999999999E-2</v>
      </c>
      <c r="E50" s="2">
        <v>30</v>
      </c>
      <c r="F50" s="2">
        <v>1</v>
      </c>
      <c r="G50" s="2">
        <v>1</v>
      </c>
      <c r="H50" s="2">
        <v>3811.1929824561398</v>
      </c>
      <c r="I50" s="2">
        <v>3811.1929824561398</v>
      </c>
      <c r="J50" s="2">
        <v>3811.1929824561398</v>
      </c>
      <c r="K50" s="2">
        <v>3811.1929824561398</v>
      </c>
      <c r="L50" s="2">
        <v>3811.1929824561398</v>
      </c>
      <c r="M50" s="2">
        <v>3811.1929824561398</v>
      </c>
      <c r="N50" s="2">
        <v>3811.1929824561398</v>
      </c>
      <c r="O50" s="2">
        <v>3811.1929824561398</v>
      </c>
      <c r="P50" s="2">
        <v>3811.1929824561398</v>
      </c>
      <c r="Q50" s="2">
        <v>3811.1929824561398</v>
      </c>
      <c r="R50" s="2">
        <v>3811.1929824561398</v>
      </c>
      <c r="S50" s="2">
        <v>3811.1929824561398</v>
      </c>
      <c r="T50" s="6">
        <v>10000</v>
      </c>
      <c r="U50" s="2">
        <v>43.119122807017547</v>
      </c>
      <c r="V50" s="2">
        <v>43.119122807017547</v>
      </c>
      <c r="W50" s="2">
        <v>43.119122807017547</v>
      </c>
      <c r="X50" s="2">
        <v>43.119122807017547</v>
      </c>
      <c r="Y50" s="2">
        <v>43.119122807017547</v>
      </c>
      <c r="Z50" s="2">
        <v>43.119122807017547</v>
      </c>
      <c r="AA50" s="6">
        <v>43.119122807017547</v>
      </c>
      <c r="AB50" s="2">
        <v>43.119122807017547</v>
      </c>
      <c r="AC50" s="2">
        <v>43.119122807017547</v>
      </c>
      <c r="AD50" s="2">
        <v>43.119122807017547</v>
      </c>
      <c r="AE50" s="2">
        <v>43.119122807017547</v>
      </c>
      <c r="AF50" s="2">
        <v>43.119122807017547</v>
      </c>
      <c r="AG50" s="16">
        <v>9999</v>
      </c>
    </row>
    <row r="51" spans="1:33" x14ac:dyDescent="0.2">
      <c r="A51" t="str">
        <f>LEFT(Table3[[#This Row],[Node]],3)</f>
        <v>SVN</v>
      </c>
      <c r="B51" t="s">
        <v>54</v>
      </c>
      <c r="C51" t="s">
        <v>249</v>
      </c>
      <c r="D51">
        <v>1.4999999999999999E-2</v>
      </c>
      <c r="E51" s="2">
        <v>30</v>
      </c>
      <c r="F51" s="2">
        <v>1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6">
        <v>10000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6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17">
        <v>9999</v>
      </c>
    </row>
    <row r="52" spans="1:33" x14ac:dyDescent="0.2">
      <c r="A52" t="str">
        <f>LEFT(Table3[[#This Row],[Node]],3)</f>
        <v>SWE</v>
      </c>
      <c r="B52" t="s">
        <v>20</v>
      </c>
      <c r="C52" t="s">
        <v>249</v>
      </c>
      <c r="D52">
        <v>1.4999999999999999E-2</v>
      </c>
      <c r="E52" s="2">
        <v>30</v>
      </c>
      <c r="F52" s="2">
        <v>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6">
        <v>10000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6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16">
        <v>9999</v>
      </c>
    </row>
    <row r="53" spans="1:33" x14ac:dyDescent="0.2">
      <c r="A53" t="str">
        <f>LEFT(Table3[[#This Row],[Node]],3)</f>
        <v>ALB</v>
      </c>
      <c r="B53" t="s">
        <v>52</v>
      </c>
      <c r="C53" t="s">
        <v>249</v>
      </c>
      <c r="D53">
        <v>1.4999999999999999E-2</v>
      </c>
      <c r="E53" s="2">
        <v>30</v>
      </c>
      <c r="F53" s="2">
        <v>1</v>
      </c>
      <c r="G53" s="2">
        <v>1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6">
        <v>10000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6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17">
        <v>9999</v>
      </c>
    </row>
    <row r="54" spans="1:33" x14ac:dyDescent="0.2">
      <c r="A54" t="str">
        <f>LEFT(Table3[[#This Row],[Node]],3)</f>
        <v>BLR</v>
      </c>
      <c r="B54" t="s">
        <v>13</v>
      </c>
      <c r="C54" t="s">
        <v>249</v>
      </c>
      <c r="D54">
        <v>1.4999999999999999E-2</v>
      </c>
      <c r="E54" s="2">
        <v>30</v>
      </c>
      <c r="F54" s="2">
        <v>1</v>
      </c>
      <c r="G54" s="2">
        <v>1</v>
      </c>
      <c r="H54" s="2">
        <v>860.05263157894728</v>
      </c>
      <c r="I54" s="2">
        <v>860.05263157894728</v>
      </c>
      <c r="J54" s="2">
        <v>860.05263157894728</v>
      </c>
      <c r="K54" s="2">
        <v>860.05263157894728</v>
      </c>
      <c r="L54" s="2">
        <v>860.05263157894728</v>
      </c>
      <c r="M54" s="2">
        <v>860.05263157894728</v>
      </c>
      <c r="N54" s="2">
        <v>860.05263157894728</v>
      </c>
      <c r="O54" s="2">
        <v>860.05263157894728</v>
      </c>
      <c r="P54" s="2">
        <v>860.05263157894728</v>
      </c>
      <c r="Q54" s="2">
        <v>860.05263157894728</v>
      </c>
      <c r="R54" s="2">
        <v>860.05263157894728</v>
      </c>
      <c r="S54" s="2">
        <v>860.05263157894728</v>
      </c>
      <c r="T54" s="6">
        <v>10000</v>
      </c>
      <c r="U54" s="2">
        <v>8.5143859649122806</v>
      </c>
      <c r="V54" s="2">
        <v>8.5143859649122806</v>
      </c>
      <c r="W54" s="2">
        <v>8.5143859649122806</v>
      </c>
      <c r="X54" s="2">
        <v>8.5143859649122806</v>
      </c>
      <c r="Y54" s="2">
        <v>8.5143859649122806</v>
      </c>
      <c r="Z54" s="2">
        <v>8.5143859649122806</v>
      </c>
      <c r="AA54" s="6">
        <v>8.5143859649122806</v>
      </c>
      <c r="AB54" s="2">
        <v>8.5143859649122806</v>
      </c>
      <c r="AC54" s="2">
        <v>8.5143859649122806</v>
      </c>
      <c r="AD54" s="2">
        <v>8.5143859649122806</v>
      </c>
      <c r="AE54" s="2">
        <v>8.5143859649122806</v>
      </c>
      <c r="AF54" s="2">
        <v>8.5143859649122806</v>
      </c>
      <c r="AG54" s="16">
        <v>9999</v>
      </c>
    </row>
    <row r="55" spans="1:33" x14ac:dyDescent="0.2">
      <c r="A55" t="str">
        <f>LEFT(Table3[[#This Row],[Node]],3)</f>
        <v>CHE</v>
      </c>
      <c r="B55" t="s">
        <v>56</v>
      </c>
      <c r="C55" t="s">
        <v>249</v>
      </c>
      <c r="D55">
        <v>1.4999999999999999E-2</v>
      </c>
      <c r="E55" s="2">
        <v>30</v>
      </c>
      <c r="F55" s="2">
        <v>1</v>
      </c>
      <c r="G55" s="2">
        <v>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6">
        <v>10000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6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17">
        <v>9999</v>
      </c>
    </row>
    <row r="56" spans="1:33" x14ac:dyDescent="0.2">
      <c r="A56" t="str">
        <f>LEFT(Table3[[#This Row],[Node]],3)</f>
        <v>NOR</v>
      </c>
      <c r="B56" t="s">
        <v>59</v>
      </c>
      <c r="C56" t="s">
        <v>249</v>
      </c>
      <c r="D56">
        <v>1.4999999999999999E-2</v>
      </c>
      <c r="E56" s="2">
        <v>30</v>
      </c>
      <c r="F56" s="2">
        <v>1</v>
      </c>
      <c r="G56" s="2">
        <v>1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6">
        <v>10000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6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16">
        <v>9999</v>
      </c>
    </row>
    <row r="57" spans="1:33" x14ac:dyDescent="0.2">
      <c r="A57" t="str">
        <f>LEFT(Table3[[#This Row],[Node]],3)</f>
        <v>SRB</v>
      </c>
      <c r="B57" t="s">
        <v>45</v>
      </c>
      <c r="C57" t="s">
        <v>249</v>
      </c>
      <c r="D57">
        <v>1.4999999999999999E-2</v>
      </c>
      <c r="E57" s="2">
        <v>30</v>
      </c>
      <c r="F57" s="2">
        <v>1</v>
      </c>
      <c r="G57" s="2">
        <v>1</v>
      </c>
      <c r="H57" s="2">
        <v>397.5</v>
      </c>
      <c r="I57" s="2">
        <v>397.5</v>
      </c>
      <c r="J57" s="2">
        <v>397.5</v>
      </c>
      <c r="K57" s="2">
        <v>397.5</v>
      </c>
      <c r="L57" s="2">
        <v>397.5</v>
      </c>
      <c r="M57" s="2">
        <v>397.5</v>
      </c>
      <c r="N57" s="2">
        <v>397.5</v>
      </c>
      <c r="O57" s="2">
        <v>397.5</v>
      </c>
      <c r="P57" s="2">
        <v>397.5</v>
      </c>
      <c r="Q57" s="2">
        <v>397.5</v>
      </c>
      <c r="R57" s="2">
        <v>397.5</v>
      </c>
      <c r="S57" s="2">
        <v>397.5</v>
      </c>
      <c r="T57" s="6">
        <v>10000</v>
      </c>
      <c r="U57" s="2">
        <v>4.416666666666667</v>
      </c>
      <c r="V57" s="2">
        <v>4.416666666666667</v>
      </c>
      <c r="W57" s="2">
        <v>4.416666666666667</v>
      </c>
      <c r="X57" s="2">
        <v>4.416666666666667</v>
      </c>
      <c r="Y57" s="2">
        <v>4.416666666666667</v>
      </c>
      <c r="Z57" s="2">
        <v>4.416666666666667</v>
      </c>
      <c r="AA57" s="6">
        <v>4.416666666666667</v>
      </c>
      <c r="AB57" s="2">
        <v>4.416666666666667</v>
      </c>
      <c r="AC57" s="2">
        <v>4.416666666666667</v>
      </c>
      <c r="AD57" s="2">
        <v>4.416666666666667</v>
      </c>
      <c r="AE57" s="2">
        <v>4.416666666666667</v>
      </c>
      <c r="AF57" s="2">
        <v>4.416666666666667</v>
      </c>
      <c r="AG57" s="17">
        <v>9999</v>
      </c>
    </row>
    <row r="58" spans="1:33" x14ac:dyDescent="0.2">
      <c r="A58" t="str">
        <f>LEFT(Table3[[#This Row],[Node]],3)</f>
        <v>TUR</v>
      </c>
      <c r="B58" t="s">
        <v>40</v>
      </c>
      <c r="C58" t="s">
        <v>249</v>
      </c>
      <c r="D58">
        <v>1.4999999999999999E-2</v>
      </c>
      <c r="E58" s="2">
        <v>30</v>
      </c>
      <c r="F58" s="2">
        <v>1</v>
      </c>
      <c r="G58" s="2">
        <v>1</v>
      </c>
      <c r="H58" s="2">
        <v>2522.2748815165878</v>
      </c>
      <c r="I58" s="2">
        <v>2522.2748815165878</v>
      </c>
      <c r="J58" s="2">
        <v>2522.2748815165878</v>
      </c>
      <c r="K58" s="2">
        <v>2522.2748815165878</v>
      </c>
      <c r="L58" s="2">
        <v>2522.2748815165878</v>
      </c>
      <c r="M58" s="2">
        <v>2522.2748815165878</v>
      </c>
      <c r="N58" s="2">
        <v>2522.2748815165878</v>
      </c>
      <c r="O58" s="2">
        <v>2522.2748815165878</v>
      </c>
      <c r="P58" s="2">
        <v>2522.2748815165878</v>
      </c>
      <c r="Q58" s="2">
        <v>2522.2748815165878</v>
      </c>
      <c r="R58" s="2">
        <v>2522.2748815165878</v>
      </c>
      <c r="S58" s="2">
        <v>2522.2748815165878</v>
      </c>
      <c r="T58" s="6">
        <v>10000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6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16">
        <v>9999</v>
      </c>
    </row>
    <row r="59" spans="1:33" x14ac:dyDescent="0.2">
      <c r="A59" t="str">
        <f>LEFT(Table3[[#This Row],[Node]],3)</f>
        <v>UKR</v>
      </c>
      <c r="B59" t="s">
        <v>23</v>
      </c>
      <c r="C59" t="s">
        <v>249</v>
      </c>
      <c r="D59">
        <v>1.4999999999999999E-2</v>
      </c>
      <c r="E59" s="2">
        <v>30</v>
      </c>
      <c r="F59" s="2">
        <v>1</v>
      </c>
      <c r="G59" s="2">
        <v>1</v>
      </c>
      <c r="H59" s="2">
        <v>28764.912280701752</v>
      </c>
      <c r="I59" s="2">
        <v>28764.912280701752</v>
      </c>
      <c r="J59" s="2">
        <v>28764.912280701752</v>
      </c>
      <c r="K59" s="2">
        <v>28764.912280701752</v>
      </c>
      <c r="L59" s="2">
        <v>28764.912280701752</v>
      </c>
      <c r="M59" s="2">
        <v>28764.912280701752</v>
      </c>
      <c r="N59" s="2">
        <v>28764.912280701752</v>
      </c>
      <c r="O59" s="2">
        <v>28764.912280701752</v>
      </c>
      <c r="P59" s="2">
        <v>28764.912280701752</v>
      </c>
      <c r="Q59" s="2">
        <v>28764.912280701752</v>
      </c>
      <c r="R59" s="2">
        <v>28764.912280701752</v>
      </c>
      <c r="S59" s="2">
        <v>28764.912280701752</v>
      </c>
      <c r="T59" s="6">
        <v>10000</v>
      </c>
      <c r="U59" s="2">
        <v>241.73333333333338</v>
      </c>
      <c r="V59" s="2">
        <v>241.73333333333338</v>
      </c>
      <c r="W59" s="2">
        <v>241.73333333333338</v>
      </c>
      <c r="X59" s="2">
        <v>241.73333333333338</v>
      </c>
      <c r="Y59" s="2">
        <v>241.73333333333338</v>
      </c>
      <c r="Z59" s="2">
        <v>241.73333333333338</v>
      </c>
      <c r="AA59" s="6">
        <v>241.73333333333338</v>
      </c>
      <c r="AB59" s="2">
        <v>241.73333333333338</v>
      </c>
      <c r="AC59" s="2">
        <v>241.73333333333338</v>
      </c>
      <c r="AD59" s="2">
        <v>241.73333333333338</v>
      </c>
      <c r="AE59" s="2">
        <v>241.73333333333338</v>
      </c>
      <c r="AF59" s="2">
        <v>241.73333333333338</v>
      </c>
      <c r="AG59" s="17">
        <v>9999</v>
      </c>
    </row>
    <row r="60" spans="1:33" x14ac:dyDescent="0.2">
      <c r="A60" t="str">
        <f>LEFT(Table3[[#This Row],[Node]],3)</f>
        <v>ARE</v>
      </c>
      <c r="B60" t="s">
        <v>39</v>
      </c>
      <c r="C60" t="s">
        <v>249</v>
      </c>
      <c r="D60">
        <v>1.4999999999999999E-2</v>
      </c>
      <c r="E60" s="2">
        <v>30</v>
      </c>
      <c r="F60" s="2">
        <v>1</v>
      </c>
      <c r="G60" s="2">
        <v>1</v>
      </c>
      <c r="H60" s="2">
        <v>3300</v>
      </c>
      <c r="I60" s="2">
        <v>3300</v>
      </c>
      <c r="J60" s="2">
        <v>3300</v>
      </c>
      <c r="K60" s="2">
        <v>3300</v>
      </c>
      <c r="L60" s="2">
        <v>3300</v>
      </c>
      <c r="M60" s="2">
        <v>3300</v>
      </c>
      <c r="N60" s="2">
        <v>3300</v>
      </c>
      <c r="O60" s="2">
        <v>3300</v>
      </c>
      <c r="P60" s="2">
        <v>3300</v>
      </c>
      <c r="Q60" s="2">
        <v>3300</v>
      </c>
      <c r="R60" s="2">
        <v>3300</v>
      </c>
      <c r="S60" s="2">
        <v>3300</v>
      </c>
      <c r="T60" s="6">
        <v>10000</v>
      </c>
      <c r="U60" s="2">
        <v>4</v>
      </c>
      <c r="V60" s="2">
        <v>4</v>
      </c>
      <c r="W60" s="2">
        <v>4</v>
      </c>
      <c r="X60" s="2">
        <v>4</v>
      </c>
      <c r="Y60" s="2">
        <v>4</v>
      </c>
      <c r="Z60" s="2">
        <v>4</v>
      </c>
      <c r="AA60" s="6">
        <v>4</v>
      </c>
      <c r="AB60" s="2">
        <v>4</v>
      </c>
      <c r="AC60" s="2">
        <v>4</v>
      </c>
      <c r="AD60" s="2">
        <v>4</v>
      </c>
      <c r="AE60" s="2">
        <v>4</v>
      </c>
      <c r="AF60" s="2">
        <v>4</v>
      </c>
      <c r="AG60" s="16">
        <v>9999</v>
      </c>
    </row>
    <row r="61" spans="1:33" x14ac:dyDescent="0.2">
      <c r="A61" t="str">
        <f>LEFT(Table3[[#This Row],[Node]],3)</f>
        <v>BHR</v>
      </c>
      <c r="B61" t="s">
        <v>178</v>
      </c>
      <c r="C61" t="s">
        <v>249</v>
      </c>
      <c r="D61">
        <v>1.4999999999999999E-2</v>
      </c>
      <c r="E61" s="2">
        <v>30</v>
      </c>
      <c r="F61" s="2">
        <v>1</v>
      </c>
      <c r="G61" s="2">
        <v>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6">
        <v>10000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6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17">
        <v>9999</v>
      </c>
    </row>
    <row r="62" spans="1:33" x14ac:dyDescent="0.2">
      <c r="A62" t="str">
        <f>LEFT(Table3[[#This Row],[Node]],3)</f>
        <v>IRN</v>
      </c>
      <c r="B62" t="s">
        <v>31</v>
      </c>
      <c r="C62" t="s">
        <v>249</v>
      </c>
      <c r="D62">
        <v>1.4999999999999999E-2</v>
      </c>
      <c r="E62" s="2">
        <v>30</v>
      </c>
      <c r="F62" s="2">
        <v>1</v>
      </c>
      <c r="G62" s="2">
        <v>1</v>
      </c>
      <c r="H62" s="2">
        <v>6600</v>
      </c>
      <c r="I62" s="2">
        <v>6600</v>
      </c>
      <c r="J62" s="2">
        <v>6600</v>
      </c>
      <c r="K62" s="2">
        <v>6600</v>
      </c>
      <c r="L62" s="2">
        <v>6600</v>
      </c>
      <c r="M62" s="2">
        <v>6600</v>
      </c>
      <c r="N62" s="2">
        <v>6600</v>
      </c>
      <c r="O62" s="2">
        <v>6600</v>
      </c>
      <c r="P62" s="2">
        <v>6600</v>
      </c>
      <c r="Q62" s="2">
        <v>6600</v>
      </c>
      <c r="R62" s="2">
        <v>6600</v>
      </c>
      <c r="S62" s="2">
        <v>6600</v>
      </c>
      <c r="T62" s="6">
        <v>10000</v>
      </c>
      <c r="U62" s="2">
        <v>56</v>
      </c>
      <c r="V62" s="2">
        <v>56</v>
      </c>
      <c r="W62" s="2">
        <v>56</v>
      </c>
      <c r="X62" s="2">
        <v>56</v>
      </c>
      <c r="Y62" s="2">
        <v>56</v>
      </c>
      <c r="Z62" s="2">
        <v>56</v>
      </c>
      <c r="AA62" s="6">
        <v>56</v>
      </c>
      <c r="AB62" s="2">
        <v>56</v>
      </c>
      <c r="AC62" s="2">
        <v>56</v>
      </c>
      <c r="AD62" s="2">
        <v>56</v>
      </c>
      <c r="AE62" s="2">
        <v>56</v>
      </c>
      <c r="AF62" s="2">
        <v>56</v>
      </c>
      <c r="AG62" s="16">
        <v>9999</v>
      </c>
    </row>
    <row r="63" spans="1:33" x14ac:dyDescent="0.2">
      <c r="A63" t="str">
        <f>LEFT(Table3[[#This Row],[Node]],3)</f>
        <v>IRQ</v>
      </c>
      <c r="B63" t="s">
        <v>80</v>
      </c>
      <c r="C63" t="s">
        <v>249</v>
      </c>
      <c r="D63">
        <v>1.4999999999999999E-2</v>
      </c>
      <c r="E63" s="2">
        <v>30</v>
      </c>
      <c r="F63" s="2">
        <v>1</v>
      </c>
      <c r="G63" s="2">
        <v>1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6">
        <v>10000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6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17">
        <v>9999</v>
      </c>
    </row>
    <row r="64" spans="1:33" x14ac:dyDescent="0.2">
      <c r="A64" t="str">
        <f>LEFT(Table3[[#This Row],[Node]],3)</f>
        <v>ISR</v>
      </c>
      <c r="B64" t="s">
        <v>180</v>
      </c>
      <c r="C64" t="s">
        <v>249</v>
      </c>
      <c r="D64">
        <v>1.4999999999999999E-2</v>
      </c>
      <c r="E64" s="2">
        <v>30</v>
      </c>
      <c r="F64" s="2">
        <v>1</v>
      </c>
      <c r="G64" s="2">
        <v>1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6">
        <v>10000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6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16">
        <v>9999</v>
      </c>
    </row>
    <row r="65" spans="1:33" x14ac:dyDescent="0.2">
      <c r="A65" t="str">
        <f>LEFT(Table3[[#This Row],[Node]],3)</f>
        <v>KWT</v>
      </c>
      <c r="B65" t="s">
        <v>81</v>
      </c>
      <c r="C65" t="s">
        <v>249</v>
      </c>
      <c r="D65">
        <v>1.4999999999999999E-2</v>
      </c>
      <c r="E65" s="2">
        <v>30</v>
      </c>
      <c r="F65" s="2">
        <v>1</v>
      </c>
      <c r="G65" s="2">
        <v>1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6">
        <v>10000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6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17">
        <v>9999</v>
      </c>
    </row>
    <row r="66" spans="1:33" x14ac:dyDescent="0.2">
      <c r="A66" t="str">
        <f>LEFT(Table3[[#This Row],[Node]],3)</f>
        <v>OMN</v>
      </c>
      <c r="B66" t="s">
        <v>79</v>
      </c>
      <c r="C66" t="s">
        <v>249</v>
      </c>
      <c r="D66">
        <v>1.4999999999999999E-2</v>
      </c>
      <c r="E66" s="2">
        <v>30</v>
      </c>
      <c r="F66" s="2">
        <v>1</v>
      </c>
      <c r="G66" s="2">
        <v>1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6">
        <v>10000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6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16">
        <v>9999</v>
      </c>
    </row>
    <row r="67" spans="1:33" x14ac:dyDescent="0.2">
      <c r="A67" t="str">
        <f>LEFT(Table3[[#This Row],[Node]],3)</f>
        <v>QAT</v>
      </c>
      <c r="B67" t="s">
        <v>84</v>
      </c>
      <c r="C67" t="s">
        <v>249</v>
      </c>
      <c r="D67">
        <v>1.4999999999999999E-2</v>
      </c>
      <c r="E67" s="2">
        <v>30</v>
      </c>
      <c r="F67" s="2">
        <v>1</v>
      </c>
      <c r="G67" s="2">
        <v>1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6">
        <v>10000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6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17">
        <v>9999</v>
      </c>
    </row>
    <row r="68" spans="1:33" x14ac:dyDescent="0.2">
      <c r="A68" t="str">
        <f>LEFT(Table3[[#This Row],[Node]],3)</f>
        <v>SAU</v>
      </c>
      <c r="B68" t="s">
        <v>83</v>
      </c>
      <c r="C68" t="s">
        <v>249</v>
      </c>
      <c r="D68">
        <v>1.4999999999999999E-2</v>
      </c>
      <c r="E68" s="2">
        <v>30</v>
      </c>
      <c r="F68" s="2">
        <v>1</v>
      </c>
      <c r="G68" s="2">
        <v>1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6">
        <v>10000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6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16">
        <v>9999</v>
      </c>
    </row>
    <row r="69" spans="1:33" x14ac:dyDescent="0.2">
      <c r="A69" t="str">
        <f>LEFT(Table3[[#This Row],[Node]],3)</f>
        <v>SYR</v>
      </c>
      <c r="B69" t="s">
        <v>289</v>
      </c>
      <c r="C69" t="s">
        <v>249</v>
      </c>
      <c r="D69">
        <v>1.4999999999999999E-2</v>
      </c>
      <c r="E69" s="2">
        <v>30</v>
      </c>
      <c r="F69" s="2">
        <v>1</v>
      </c>
      <c r="G69" s="2">
        <v>1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6">
        <v>10000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6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17">
        <v>9999</v>
      </c>
    </row>
    <row r="70" spans="1:33" x14ac:dyDescent="0.2">
      <c r="A70" t="str">
        <f>LEFT(Table3[[#This Row],[Node]],3)</f>
        <v>YEM</v>
      </c>
      <c r="B70" t="s">
        <v>122</v>
      </c>
      <c r="C70" t="s">
        <v>249</v>
      </c>
      <c r="D70">
        <v>1.4999999999999999E-2</v>
      </c>
      <c r="E70" s="2">
        <v>30</v>
      </c>
      <c r="F70" s="2">
        <v>1</v>
      </c>
      <c r="G70" s="2">
        <v>1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6">
        <v>10000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6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16">
        <v>9999</v>
      </c>
    </row>
    <row r="71" spans="1:33" x14ac:dyDescent="0.2">
      <c r="A71" t="str">
        <f>LEFT(Table3[[#This Row],[Node]],3)</f>
        <v>AGO</v>
      </c>
      <c r="B71" t="s">
        <v>97</v>
      </c>
      <c r="C71" t="s">
        <v>249</v>
      </c>
      <c r="D71">
        <v>1.4999999999999999E-2</v>
      </c>
      <c r="E71" s="2">
        <v>30</v>
      </c>
      <c r="F71" s="2">
        <v>1</v>
      </c>
      <c r="G71" s="2">
        <v>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6">
        <v>10000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6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17">
        <v>9999</v>
      </c>
    </row>
    <row r="72" spans="1:33" x14ac:dyDescent="0.2">
      <c r="A72" t="str">
        <f>LEFT(Table3[[#This Row],[Node]],3)</f>
        <v>COG</v>
      </c>
      <c r="B72" t="s">
        <v>291</v>
      </c>
      <c r="C72" t="s">
        <v>249</v>
      </c>
      <c r="D72">
        <v>1.4999999999999999E-2</v>
      </c>
      <c r="E72" s="2">
        <v>30</v>
      </c>
      <c r="F72" s="2">
        <v>1</v>
      </c>
      <c r="G72" s="2">
        <v>1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6">
        <v>10000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6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16">
        <v>9999</v>
      </c>
    </row>
    <row r="73" spans="1:33" x14ac:dyDescent="0.2">
      <c r="A73" t="str">
        <f>LEFT(Table3[[#This Row],[Node]],3)</f>
        <v>DZA</v>
      </c>
      <c r="B73" t="s">
        <v>60</v>
      </c>
      <c r="C73" t="s">
        <v>249</v>
      </c>
      <c r="D73">
        <v>1.4999999999999999E-2</v>
      </c>
      <c r="E73" s="2">
        <v>30</v>
      </c>
      <c r="F73" s="2">
        <v>1</v>
      </c>
      <c r="G73" s="2">
        <v>1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6">
        <v>10000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6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17">
        <v>9999</v>
      </c>
    </row>
    <row r="74" spans="1:33" x14ac:dyDescent="0.2">
      <c r="A74" t="str">
        <f>LEFT(Table3[[#This Row],[Node]],3)</f>
        <v>EGY</v>
      </c>
      <c r="B74" t="s">
        <v>63</v>
      </c>
      <c r="C74" t="s">
        <v>249</v>
      </c>
      <c r="D74">
        <v>1.4999999999999999E-2</v>
      </c>
      <c r="E74" s="2">
        <v>30</v>
      </c>
      <c r="F74" s="2">
        <v>1</v>
      </c>
      <c r="G74" s="2">
        <v>1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6">
        <v>10000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6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16">
        <v>9999</v>
      </c>
    </row>
    <row r="75" spans="1:33" x14ac:dyDescent="0.2">
      <c r="A75" t="str">
        <f>LEFT(Table3[[#This Row],[Node]],3)</f>
        <v>GNQ</v>
      </c>
      <c r="B75" t="s">
        <v>102</v>
      </c>
      <c r="C75" t="s">
        <v>249</v>
      </c>
      <c r="D75">
        <v>1.4999999999999999E-2</v>
      </c>
      <c r="E75" s="2">
        <v>30</v>
      </c>
      <c r="F75" s="2">
        <v>1</v>
      </c>
      <c r="G75" s="2">
        <v>1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6">
        <v>10000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6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17">
        <v>9999</v>
      </c>
    </row>
    <row r="76" spans="1:33" x14ac:dyDescent="0.2">
      <c r="A76" t="str">
        <f>LEFT(Table3[[#This Row],[Node]],3)</f>
        <v>LBY</v>
      </c>
      <c r="B76" t="s">
        <v>61</v>
      </c>
      <c r="C76" t="s">
        <v>249</v>
      </c>
      <c r="D76">
        <v>1.4999999999999999E-2</v>
      </c>
      <c r="E76" s="2">
        <v>30</v>
      </c>
      <c r="F76" s="2">
        <v>1</v>
      </c>
      <c r="G76" s="2">
        <v>1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6">
        <v>10000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6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16">
        <v>9999</v>
      </c>
    </row>
    <row r="77" spans="1:33" x14ac:dyDescent="0.2">
      <c r="A77" t="str">
        <f>LEFT(Table3[[#This Row],[Node]],3)</f>
        <v>MOZ</v>
      </c>
      <c r="B77" t="s">
        <v>64</v>
      </c>
      <c r="C77" t="s">
        <v>249</v>
      </c>
      <c r="D77">
        <v>1.4999999999999999E-2</v>
      </c>
      <c r="E77" s="2">
        <v>30</v>
      </c>
      <c r="F77" s="2">
        <v>1</v>
      </c>
      <c r="G77" s="2">
        <v>1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6">
        <v>10000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6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17">
        <v>9999</v>
      </c>
    </row>
    <row r="78" spans="1:33" x14ac:dyDescent="0.2">
      <c r="A78" t="str">
        <f>LEFT(Table3[[#This Row],[Node]],3)</f>
        <v>NGA</v>
      </c>
      <c r="B78" t="s">
        <v>66</v>
      </c>
      <c r="C78" t="s">
        <v>249</v>
      </c>
      <c r="D78">
        <v>1.4999999999999999E-2</v>
      </c>
      <c r="E78" s="2">
        <v>30</v>
      </c>
      <c r="F78" s="2">
        <v>1</v>
      </c>
      <c r="G78" s="2">
        <v>1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6">
        <v>10000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6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16">
        <v>9999</v>
      </c>
    </row>
    <row r="79" spans="1:33" x14ac:dyDescent="0.2">
      <c r="A79" t="str">
        <f>LEFT(Table3[[#This Row],[Node]],3)</f>
        <v>TUN</v>
      </c>
      <c r="B79" t="s">
        <v>62</v>
      </c>
      <c r="C79" t="s">
        <v>249</v>
      </c>
      <c r="D79">
        <v>1.4999999999999999E-2</v>
      </c>
      <c r="E79" s="2">
        <v>30</v>
      </c>
      <c r="F79" s="2">
        <v>1</v>
      </c>
      <c r="G79" s="2">
        <v>1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6">
        <v>10000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6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17">
        <v>9999</v>
      </c>
    </row>
    <row r="80" spans="1:33" x14ac:dyDescent="0.2">
      <c r="A80" t="str">
        <f>LEFT(Table3[[#This Row],[Node]],3)</f>
        <v>TZA</v>
      </c>
      <c r="B80" t="s">
        <v>107</v>
      </c>
      <c r="C80" t="s">
        <v>249</v>
      </c>
      <c r="D80">
        <v>1.4999999999999999E-2</v>
      </c>
      <c r="E80" s="2">
        <v>30</v>
      </c>
      <c r="F80" s="2">
        <v>1</v>
      </c>
      <c r="G80" s="2">
        <v>1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6">
        <v>10000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6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16">
        <v>9999</v>
      </c>
    </row>
    <row r="81" spans="1:33" x14ac:dyDescent="0.2">
      <c r="A81" t="str">
        <f>LEFT(Table3[[#This Row],[Node]],3)</f>
        <v>ZAF</v>
      </c>
      <c r="B81" t="s">
        <v>65</v>
      </c>
      <c r="C81" t="s">
        <v>249</v>
      </c>
      <c r="D81">
        <v>1.4999999999999999E-2</v>
      </c>
      <c r="E81" s="2">
        <v>30</v>
      </c>
      <c r="F81" s="2">
        <v>1</v>
      </c>
      <c r="G81" s="2">
        <v>1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6">
        <v>10000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6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17">
        <v>9999</v>
      </c>
    </row>
    <row r="82" spans="1:33" x14ac:dyDescent="0.2">
      <c r="A82" t="str">
        <f>LEFT(Table3[[#This Row],[Node]],3)</f>
        <v>RUS</v>
      </c>
      <c r="B82" t="s">
        <v>129</v>
      </c>
      <c r="C82" t="s">
        <v>249</v>
      </c>
      <c r="D82">
        <v>1.4999999999999999E-2</v>
      </c>
      <c r="E82" s="2">
        <v>30</v>
      </c>
      <c r="F82" s="2">
        <v>1</v>
      </c>
      <c r="G82" s="2">
        <v>1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6">
        <v>10000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6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16">
        <v>9999</v>
      </c>
    </row>
    <row r="83" spans="1:33" x14ac:dyDescent="0.2">
      <c r="A83" t="str">
        <f>LEFT(Table3[[#This Row],[Node]],3)</f>
        <v>RUS</v>
      </c>
      <c r="B83" t="s">
        <v>70</v>
      </c>
      <c r="C83" t="s">
        <v>249</v>
      </c>
      <c r="D83">
        <v>1.4999999999999999E-2</v>
      </c>
      <c r="E83" s="2">
        <v>30</v>
      </c>
      <c r="F83" s="2">
        <v>1</v>
      </c>
      <c r="G83" s="2">
        <v>1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6">
        <v>10000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6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17">
        <v>9999</v>
      </c>
    </row>
    <row r="84" spans="1:33" x14ac:dyDescent="0.2">
      <c r="A84" t="str">
        <f>LEFT(Table3[[#This Row],[Node]],3)</f>
        <v>RUS</v>
      </c>
      <c r="B84" t="s">
        <v>21</v>
      </c>
      <c r="C84" t="s">
        <v>249</v>
      </c>
      <c r="D84">
        <v>1.4999999999999999E-2</v>
      </c>
      <c r="E84" s="2">
        <v>30</v>
      </c>
      <c r="F84" s="2">
        <v>1</v>
      </c>
      <c r="G84" s="2">
        <v>1</v>
      </c>
      <c r="H84" s="2">
        <v>21838.333333333332</v>
      </c>
      <c r="I84" s="2">
        <v>21838.333333333332</v>
      </c>
      <c r="J84" s="2">
        <v>21838.333333333332</v>
      </c>
      <c r="K84" s="2">
        <v>21838.333333333332</v>
      </c>
      <c r="L84" s="2">
        <v>21838.333333333332</v>
      </c>
      <c r="M84" s="2">
        <v>21838.333333333332</v>
      </c>
      <c r="N84" s="2">
        <v>21838.333333333332</v>
      </c>
      <c r="O84" s="2">
        <v>21838.333333333332</v>
      </c>
      <c r="P84" s="2">
        <v>21838.333333333332</v>
      </c>
      <c r="Q84" s="2">
        <v>21838.333333333332</v>
      </c>
      <c r="R84" s="2">
        <v>21838.333333333332</v>
      </c>
      <c r="S84" s="2">
        <v>21838.333333333332</v>
      </c>
      <c r="T84" s="6">
        <v>10000</v>
      </c>
      <c r="U84" s="2">
        <v>164.18859649122808</v>
      </c>
      <c r="V84" s="2">
        <v>164.18859649122808</v>
      </c>
      <c r="W84" s="2">
        <v>164.18859649122808</v>
      </c>
      <c r="X84" s="2">
        <v>164.18859649122808</v>
      </c>
      <c r="Y84" s="2">
        <v>164.18859649122808</v>
      </c>
      <c r="Z84" s="2">
        <v>164.18859649122808</v>
      </c>
      <c r="AA84" s="6">
        <v>164.18859649122808</v>
      </c>
      <c r="AB84" s="2">
        <v>164.18859649122808</v>
      </c>
      <c r="AC84" s="2">
        <v>164.18859649122808</v>
      </c>
      <c r="AD84" s="2">
        <v>164.18859649122808</v>
      </c>
      <c r="AE84" s="2">
        <v>164.18859649122808</v>
      </c>
      <c r="AF84" s="2">
        <v>164.18859649122808</v>
      </c>
      <c r="AG84" s="16">
        <v>9999</v>
      </c>
    </row>
    <row r="85" spans="1:33" x14ac:dyDescent="0.2">
      <c r="A85" t="str">
        <f>LEFT(Table3[[#This Row],[Node]],3)</f>
        <v>RUS</v>
      </c>
      <c r="B85" t="s">
        <v>24</v>
      </c>
      <c r="C85" t="s">
        <v>249</v>
      </c>
      <c r="D85">
        <v>1.4999999999999999E-2</v>
      </c>
      <c r="E85" s="2">
        <v>30</v>
      </c>
      <c r="F85" s="2">
        <v>1</v>
      </c>
      <c r="G85" s="2">
        <v>1</v>
      </c>
      <c r="H85" s="2">
        <v>50000</v>
      </c>
      <c r="I85" s="2">
        <v>50000</v>
      </c>
      <c r="J85" s="2">
        <v>50000</v>
      </c>
      <c r="K85" s="2">
        <v>50000</v>
      </c>
      <c r="L85" s="2">
        <v>50000</v>
      </c>
      <c r="M85" s="2">
        <v>50000</v>
      </c>
      <c r="N85" s="2">
        <v>50000</v>
      </c>
      <c r="O85" s="2">
        <v>50000</v>
      </c>
      <c r="P85" s="2">
        <v>50000</v>
      </c>
      <c r="Q85" s="2">
        <v>50000</v>
      </c>
      <c r="R85" s="2">
        <v>50000</v>
      </c>
      <c r="S85" s="2">
        <v>50000</v>
      </c>
      <c r="T85" s="6">
        <v>10000</v>
      </c>
      <c r="U85" s="2">
        <v>450</v>
      </c>
      <c r="V85" s="2">
        <v>450</v>
      </c>
      <c r="W85" s="2">
        <v>450</v>
      </c>
      <c r="X85" s="2">
        <v>450</v>
      </c>
      <c r="Y85" s="2">
        <v>450</v>
      </c>
      <c r="Z85" s="2">
        <v>450</v>
      </c>
      <c r="AA85" s="6">
        <v>450</v>
      </c>
      <c r="AB85" s="2">
        <v>450</v>
      </c>
      <c r="AC85" s="2">
        <v>450</v>
      </c>
      <c r="AD85" s="2">
        <v>450</v>
      </c>
      <c r="AE85" s="2">
        <v>450</v>
      </c>
      <c r="AF85" s="2">
        <v>450</v>
      </c>
      <c r="AG85" s="17">
        <v>9999</v>
      </c>
    </row>
    <row r="86" spans="1:33" x14ac:dyDescent="0.2">
      <c r="A86" t="str">
        <f>LEFT(Table3[[#This Row],[Node]],3)</f>
        <v>AZE</v>
      </c>
      <c r="B86" t="s">
        <v>36</v>
      </c>
      <c r="C86" t="s">
        <v>249</v>
      </c>
      <c r="D86">
        <v>1.4999999999999999E-2</v>
      </c>
      <c r="E86" s="2">
        <v>30</v>
      </c>
      <c r="F86" s="2">
        <v>1</v>
      </c>
      <c r="G86" s="2">
        <v>1</v>
      </c>
      <c r="H86" s="2">
        <v>4800</v>
      </c>
      <c r="I86" s="2">
        <v>4800</v>
      </c>
      <c r="J86" s="2">
        <v>4800</v>
      </c>
      <c r="K86" s="2">
        <v>4800</v>
      </c>
      <c r="L86" s="2">
        <v>4800</v>
      </c>
      <c r="M86" s="2">
        <v>4800</v>
      </c>
      <c r="N86" s="2">
        <v>4800</v>
      </c>
      <c r="O86" s="2">
        <v>4800</v>
      </c>
      <c r="P86" s="2">
        <v>4800</v>
      </c>
      <c r="Q86" s="2">
        <v>4800</v>
      </c>
      <c r="R86" s="2">
        <v>4800</v>
      </c>
      <c r="S86" s="2">
        <v>4800</v>
      </c>
      <c r="T86" s="6">
        <v>10000</v>
      </c>
      <c r="U86" s="2">
        <v>15</v>
      </c>
      <c r="V86" s="2">
        <v>15</v>
      </c>
      <c r="W86" s="2">
        <v>15</v>
      </c>
      <c r="X86" s="2">
        <v>15</v>
      </c>
      <c r="Y86" s="2">
        <v>15</v>
      </c>
      <c r="Z86" s="2">
        <v>15</v>
      </c>
      <c r="AA86" s="6">
        <v>15</v>
      </c>
      <c r="AB86" s="2">
        <v>15</v>
      </c>
      <c r="AC86" s="2">
        <v>15</v>
      </c>
      <c r="AD86" s="2">
        <v>15</v>
      </c>
      <c r="AE86" s="2">
        <v>15</v>
      </c>
      <c r="AF86" s="2">
        <v>15</v>
      </c>
      <c r="AG86" s="16">
        <v>9999</v>
      </c>
    </row>
    <row r="87" spans="1:33" x14ac:dyDescent="0.2">
      <c r="A87" t="str">
        <f>LEFT(Table3[[#This Row],[Node]],3)</f>
        <v>KAZ</v>
      </c>
      <c r="B87" t="s">
        <v>37</v>
      </c>
      <c r="C87" t="s">
        <v>249</v>
      </c>
      <c r="D87">
        <v>1.4999999999999999E-2</v>
      </c>
      <c r="E87" s="2">
        <v>30</v>
      </c>
      <c r="F87" s="2">
        <v>1</v>
      </c>
      <c r="G87" s="2">
        <v>1</v>
      </c>
      <c r="H87" s="2">
        <v>4700</v>
      </c>
      <c r="I87" s="2">
        <v>4700</v>
      </c>
      <c r="J87" s="2">
        <v>4700</v>
      </c>
      <c r="K87" s="2">
        <v>4700</v>
      </c>
      <c r="L87" s="2">
        <v>4700</v>
      </c>
      <c r="M87" s="2">
        <v>4700</v>
      </c>
      <c r="N87" s="2">
        <v>4700</v>
      </c>
      <c r="O87" s="2">
        <v>4700</v>
      </c>
      <c r="P87" s="2">
        <v>4700</v>
      </c>
      <c r="Q87" s="2">
        <v>4700</v>
      </c>
      <c r="R87" s="2">
        <v>4700</v>
      </c>
      <c r="S87" s="2">
        <v>4700</v>
      </c>
      <c r="T87" s="6">
        <v>10000</v>
      </c>
      <c r="U87" s="2">
        <v>34</v>
      </c>
      <c r="V87" s="2">
        <v>34</v>
      </c>
      <c r="W87" s="2">
        <v>34</v>
      </c>
      <c r="X87" s="2">
        <v>34</v>
      </c>
      <c r="Y87" s="2">
        <v>34</v>
      </c>
      <c r="Z87" s="2">
        <v>34</v>
      </c>
      <c r="AA87" s="6">
        <v>34</v>
      </c>
      <c r="AB87" s="2">
        <v>34</v>
      </c>
      <c r="AC87" s="2">
        <v>34</v>
      </c>
      <c r="AD87" s="2">
        <v>34</v>
      </c>
      <c r="AE87" s="2">
        <v>34</v>
      </c>
      <c r="AF87" s="2">
        <v>34</v>
      </c>
      <c r="AG87" s="17">
        <v>9999</v>
      </c>
    </row>
    <row r="88" spans="1:33" x14ac:dyDescent="0.2">
      <c r="A88" t="str">
        <f>LEFT(Table3[[#This Row],[Node]],3)</f>
        <v>TKM</v>
      </c>
      <c r="B88" t="s">
        <v>68</v>
      </c>
      <c r="C88" t="s">
        <v>249</v>
      </c>
      <c r="D88">
        <v>1.4999999999999999E-2</v>
      </c>
      <c r="E88" s="2">
        <v>30</v>
      </c>
      <c r="F88" s="2">
        <v>1</v>
      </c>
      <c r="G88" s="2">
        <v>1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6">
        <v>10000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6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16">
        <v>9999</v>
      </c>
    </row>
    <row r="89" spans="1:33" x14ac:dyDescent="0.2">
      <c r="A89" t="str">
        <f>LEFT(Table3[[#This Row],[Node]],3)</f>
        <v>UZB</v>
      </c>
      <c r="B89" t="s">
        <v>34</v>
      </c>
      <c r="C89" t="s">
        <v>249</v>
      </c>
      <c r="D89">
        <v>1.4999999999999999E-2</v>
      </c>
      <c r="E89" s="2">
        <v>30</v>
      </c>
      <c r="F89" s="2">
        <v>1</v>
      </c>
      <c r="G89" s="2">
        <v>1</v>
      </c>
      <c r="H89" s="2">
        <v>5400</v>
      </c>
      <c r="I89" s="2">
        <v>5400</v>
      </c>
      <c r="J89" s="2">
        <v>5400</v>
      </c>
      <c r="K89" s="2">
        <v>5400</v>
      </c>
      <c r="L89" s="2">
        <v>5400</v>
      </c>
      <c r="M89" s="2">
        <v>5400</v>
      </c>
      <c r="N89" s="2">
        <v>5400</v>
      </c>
      <c r="O89" s="2">
        <v>5400</v>
      </c>
      <c r="P89" s="2">
        <v>5400</v>
      </c>
      <c r="Q89" s="2">
        <v>5400</v>
      </c>
      <c r="R89" s="2">
        <v>5400</v>
      </c>
      <c r="S89" s="2">
        <v>5400</v>
      </c>
      <c r="T89" s="6">
        <v>10000</v>
      </c>
      <c r="U89" s="2">
        <v>56</v>
      </c>
      <c r="V89" s="2">
        <v>56</v>
      </c>
      <c r="W89" s="2">
        <v>56</v>
      </c>
      <c r="X89" s="2">
        <v>56</v>
      </c>
      <c r="Y89" s="2">
        <v>56</v>
      </c>
      <c r="Z89" s="2">
        <v>56</v>
      </c>
      <c r="AA89" s="6">
        <v>56</v>
      </c>
      <c r="AB89" s="2">
        <v>56</v>
      </c>
      <c r="AC89" s="2">
        <v>56</v>
      </c>
      <c r="AD89" s="2">
        <v>56</v>
      </c>
      <c r="AE89" s="2">
        <v>56</v>
      </c>
      <c r="AF89" s="2">
        <v>56</v>
      </c>
      <c r="AG89" s="17">
        <v>9999</v>
      </c>
    </row>
    <row r="90" spans="1:33" x14ac:dyDescent="0.2">
      <c r="A90" t="str">
        <f>LEFT(Table3[[#This Row],[Node]],3)</f>
        <v>AUS</v>
      </c>
      <c r="B90" t="s">
        <v>35</v>
      </c>
      <c r="C90" t="s">
        <v>249</v>
      </c>
      <c r="D90">
        <v>1.4999999999999999E-2</v>
      </c>
      <c r="E90" s="2">
        <v>30</v>
      </c>
      <c r="F90" s="2">
        <v>1</v>
      </c>
      <c r="G90" s="2">
        <v>1</v>
      </c>
      <c r="H90" s="2">
        <v>5394</v>
      </c>
      <c r="I90" s="2">
        <v>5394</v>
      </c>
      <c r="J90" s="2">
        <v>5394</v>
      </c>
      <c r="K90" s="2">
        <v>5394</v>
      </c>
      <c r="L90" s="2">
        <v>5394</v>
      </c>
      <c r="M90" s="2">
        <v>5394</v>
      </c>
      <c r="N90" s="2">
        <v>5394</v>
      </c>
      <c r="O90" s="2">
        <v>5394</v>
      </c>
      <c r="P90" s="2">
        <v>5394</v>
      </c>
      <c r="Q90" s="2">
        <v>5394</v>
      </c>
      <c r="R90" s="2">
        <v>5394</v>
      </c>
      <c r="S90" s="2">
        <v>5394</v>
      </c>
      <c r="T90" s="6">
        <v>10000</v>
      </c>
      <c r="U90" s="2">
        <v>27.94175824175824</v>
      </c>
      <c r="V90" s="2">
        <v>27.94175824175824</v>
      </c>
      <c r="W90" s="2">
        <v>27.94175824175824</v>
      </c>
      <c r="X90" s="2">
        <v>27.94175824175824</v>
      </c>
      <c r="Y90" s="2">
        <v>27.94175824175824</v>
      </c>
      <c r="Z90" s="2">
        <v>27.94175824175824</v>
      </c>
      <c r="AA90" s="6">
        <v>27.94175824175824</v>
      </c>
      <c r="AB90" s="2">
        <v>27.94175824175824</v>
      </c>
      <c r="AC90" s="2">
        <v>27.94175824175824</v>
      </c>
      <c r="AD90" s="2">
        <v>27.94175824175824</v>
      </c>
      <c r="AE90" s="2">
        <v>27.94175824175824</v>
      </c>
      <c r="AF90" s="2">
        <v>27.94175824175824</v>
      </c>
      <c r="AG90" s="16">
        <v>9999</v>
      </c>
    </row>
    <row r="91" spans="1:33" x14ac:dyDescent="0.2">
      <c r="A91" t="str">
        <f>LEFT(Table3[[#This Row],[Node]],3)</f>
        <v>BGD</v>
      </c>
      <c r="B91" t="s">
        <v>90</v>
      </c>
      <c r="C91" t="s">
        <v>249</v>
      </c>
      <c r="D91">
        <v>1.4999999999999999E-2</v>
      </c>
      <c r="E91" s="2">
        <v>30</v>
      </c>
      <c r="F91" s="2">
        <v>1</v>
      </c>
      <c r="G91" s="2">
        <v>1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6">
        <v>10000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6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17">
        <v>9999</v>
      </c>
    </row>
    <row r="92" spans="1:33" x14ac:dyDescent="0.2">
      <c r="A92" t="str">
        <f>LEFT(Table3[[#This Row],[Node]],3)</f>
        <v>BRN</v>
      </c>
      <c r="B92" t="s">
        <v>118</v>
      </c>
      <c r="C92" t="s">
        <v>249</v>
      </c>
      <c r="D92">
        <v>1.4999999999999999E-2</v>
      </c>
      <c r="E92" s="2">
        <v>30</v>
      </c>
      <c r="F92" s="2">
        <v>1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6">
        <v>10000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6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16">
        <v>9999</v>
      </c>
    </row>
    <row r="93" spans="1:33" x14ac:dyDescent="0.2">
      <c r="A93" t="str">
        <f>LEFT(Table3[[#This Row],[Node]],3)</f>
        <v>CHN</v>
      </c>
      <c r="B93" t="s">
        <v>87</v>
      </c>
      <c r="C93" t="s">
        <v>249</v>
      </c>
      <c r="D93">
        <v>1.4999999999999999E-2</v>
      </c>
      <c r="E93" s="2">
        <v>30</v>
      </c>
      <c r="F93" s="2">
        <v>1</v>
      </c>
      <c r="G93" s="2">
        <v>1</v>
      </c>
      <c r="H93" s="2">
        <v>4220.6260000000002</v>
      </c>
      <c r="I93" s="2">
        <v>4220.6260000000002</v>
      </c>
      <c r="J93" s="2">
        <v>4220.6260000000002</v>
      </c>
      <c r="K93" s="2">
        <v>4220.6260000000002</v>
      </c>
      <c r="L93" s="2">
        <v>4220.6260000000002</v>
      </c>
      <c r="M93" s="2">
        <v>4220.6260000000002</v>
      </c>
      <c r="N93" s="2">
        <v>4220.6260000000002</v>
      </c>
      <c r="O93" s="2">
        <v>4220.6260000000002</v>
      </c>
      <c r="P93" s="2">
        <v>4220.6260000000002</v>
      </c>
      <c r="Q93" s="2">
        <v>4220.6260000000002</v>
      </c>
      <c r="R93" s="2">
        <v>4220.6260000000002</v>
      </c>
      <c r="S93" s="2">
        <v>4220.6260000000002</v>
      </c>
      <c r="T93" s="6">
        <v>10000</v>
      </c>
      <c r="U93" s="2">
        <v>48.444169230769234</v>
      </c>
      <c r="V93" s="2">
        <v>48.444169230769234</v>
      </c>
      <c r="W93" s="2">
        <v>48.444169230769234</v>
      </c>
      <c r="X93" s="2">
        <v>48.444169230769234</v>
      </c>
      <c r="Y93" s="2">
        <v>48.444169230769234</v>
      </c>
      <c r="Z93" s="2">
        <v>48.444169230769234</v>
      </c>
      <c r="AA93" s="6">
        <v>48.444169230769234</v>
      </c>
      <c r="AB93" s="2">
        <v>48.444169230769234</v>
      </c>
      <c r="AC93" s="2">
        <v>48.444169230769234</v>
      </c>
      <c r="AD93" s="2">
        <v>48.444169230769234</v>
      </c>
      <c r="AE93" s="2">
        <v>48.444169230769234</v>
      </c>
      <c r="AF93" s="2">
        <v>48.444169230769234</v>
      </c>
      <c r="AG93" s="17">
        <v>9999</v>
      </c>
    </row>
    <row r="94" spans="1:33" x14ac:dyDescent="0.2">
      <c r="A94" t="str">
        <f>LEFT(Table3[[#This Row],[Node]],3)</f>
        <v>CHN</v>
      </c>
      <c r="B94" t="s">
        <v>85</v>
      </c>
      <c r="C94" t="s">
        <v>249</v>
      </c>
      <c r="D94">
        <v>1.4999999999999999E-2</v>
      </c>
      <c r="E94" s="2">
        <v>30</v>
      </c>
      <c r="F94" s="2">
        <v>1</v>
      </c>
      <c r="G94" s="2">
        <v>1</v>
      </c>
      <c r="H94" s="2">
        <v>991.09</v>
      </c>
      <c r="I94" s="2">
        <v>991.09</v>
      </c>
      <c r="J94" s="2">
        <v>991.09</v>
      </c>
      <c r="K94" s="2">
        <v>991.09</v>
      </c>
      <c r="L94" s="2">
        <v>991.09</v>
      </c>
      <c r="M94" s="2">
        <v>991.09</v>
      </c>
      <c r="N94" s="2">
        <v>991.09</v>
      </c>
      <c r="O94" s="2">
        <v>991.09</v>
      </c>
      <c r="P94" s="2">
        <v>991.09</v>
      </c>
      <c r="Q94" s="2">
        <v>991.09</v>
      </c>
      <c r="R94" s="2">
        <v>991.09</v>
      </c>
      <c r="S94" s="2">
        <v>991.09</v>
      </c>
      <c r="T94" s="6">
        <v>10000</v>
      </c>
      <c r="U94" s="2">
        <v>17</v>
      </c>
      <c r="V94" s="2">
        <v>17</v>
      </c>
      <c r="W94" s="2">
        <v>17</v>
      </c>
      <c r="X94" s="2">
        <v>17</v>
      </c>
      <c r="Y94" s="2">
        <v>17</v>
      </c>
      <c r="Z94" s="2">
        <v>17</v>
      </c>
      <c r="AA94" s="6">
        <v>17</v>
      </c>
      <c r="AB94" s="2">
        <v>17</v>
      </c>
      <c r="AC94" s="2">
        <v>17</v>
      </c>
      <c r="AD94" s="2">
        <v>17</v>
      </c>
      <c r="AE94" s="2">
        <v>17</v>
      </c>
      <c r="AF94" s="2">
        <v>17</v>
      </c>
      <c r="AG94" s="16">
        <v>9999</v>
      </c>
    </row>
    <row r="95" spans="1:33" x14ac:dyDescent="0.2">
      <c r="A95" t="str">
        <f>LEFT(Table3[[#This Row],[Node]],3)</f>
        <v>CHN</v>
      </c>
      <c r="B95" t="s">
        <v>67</v>
      </c>
      <c r="C95" t="s">
        <v>249</v>
      </c>
      <c r="D95">
        <v>1.4999999999999999E-2</v>
      </c>
      <c r="E95" s="2">
        <v>30</v>
      </c>
      <c r="F95" s="2">
        <v>1</v>
      </c>
      <c r="G95" s="2">
        <v>1</v>
      </c>
      <c r="H95" s="2">
        <v>339.80200000000002</v>
      </c>
      <c r="I95" s="2">
        <v>339.80200000000002</v>
      </c>
      <c r="J95" s="2">
        <v>339.80200000000002</v>
      </c>
      <c r="K95" s="2">
        <v>339.80200000000002</v>
      </c>
      <c r="L95" s="2">
        <v>339.80200000000002</v>
      </c>
      <c r="M95" s="2">
        <v>339.80200000000002</v>
      </c>
      <c r="N95" s="2">
        <v>339.80200000000002</v>
      </c>
      <c r="O95" s="2">
        <v>339.80200000000002</v>
      </c>
      <c r="P95" s="2">
        <v>339.80200000000002</v>
      </c>
      <c r="Q95" s="2">
        <v>339.80200000000002</v>
      </c>
      <c r="R95" s="2">
        <v>339.80200000000002</v>
      </c>
      <c r="S95" s="2">
        <v>339.80200000000002</v>
      </c>
      <c r="T95" s="6">
        <v>10000</v>
      </c>
      <c r="U95" s="2">
        <v>1.8670439560439562</v>
      </c>
      <c r="V95" s="2">
        <v>1.8670439560439562</v>
      </c>
      <c r="W95" s="2">
        <v>1.8670439560439562</v>
      </c>
      <c r="X95" s="2">
        <v>1.8670439560439562</v>
      </c>
      <c r="Y95" s="2">
        <v>1.8670439560439562</v>
      </c>
      <c r="Z95" s="2">
        <v>1.8670439560439562</v>
      </c>
      <c r="AA95" s="6">
        <v>1.8670439560439562</v>
      </c>
      <c r="AB95" s="2">
        <v>1.8670439560439562</v>
      </c>
      <c r="AC95" s="2">
        <v>1.8670439560439562</v>
      </c>
      <c r="AD95" s="2">
        <v>1.8670439560439562</v>
      </c>
      <c r="AE95" s="2">
        <v>1.8670439560439562</v>
      </c>
      <c r="AF95" s="2">
        <v>1.8670439560439562</v>
      </c>
      <c r="AG95" s="17">
        <v>9999</v>
      </c>
    </row>
    <row r="96" spans="1:33" x14ac:dyDescent="0.2">
      <c r="A96" t="str">
        <f>LEFT(Table3[[#This Row],[Node]],3)</f>
        <v>CHN</v>
      </c>
      <c r="B96" t="s">
        <v>4</v>
      </c>
      <c r="C96" t="s">
        <v>249</v>
      </c>
      <c r="D96">
        <v>1.4999999999999999E-2</v>
      </c>
      <c r="E96" s="2">
        <v>30</v>
      </c>
      <c r="F96" s="2">
        <v>1</v>
      </c>
      <c r="G96" s="2">
        <v>1</v>
      </c>
      <c r="H96" s="2">
        <v>2010.4960000000001</v>
      </c>
      <c r="I96" s="2">
        <v>2010.4960000000001</v>
      </c>
      <c r="J96" s="2">
        <v>2010.4960000000001</v>
      </c>
      <c r="K96" s="2">
        <v>2010.4960000000001</v>
      </c>
      <c r="L96" s="2">
        <v>2010.4960000000001</v>
      </c>
      <c r="M96" s="2">
        <v>2010.4960000000001</v>
      </c>
      <c r="N96" s="2">
        <v>2010.4960000000001</v>
      </c>
      <c r="O96" s="2">
        <v>2010.4960000000001</v>
      </c>
      <c r="P96" s="2">
        <v>2010.4960000000001</v>
      </c>
      <c r="Q96" s="2">
        <v>2010.4960000000001</v>
      </c>
      <c r="R96" s="2">
        <v>2010.4960000000001</v>
      </c>
      <c r="S96" s="2">
        <v>2010.4960000000001</v>
      </c>
      <c r="T96" s="6">
        <v>10000</v>
      </c>
      <c r="U96" s="2">
        <v>35</v>
      </c>
      <c r="V96" s="2">
        <v>35</v>
      </c>
      <c r="W96" s="2">
        <v>35</v>
      </c>
      <c r="X96" s="2">
        <v>35</v>
      </c>
      <c r="Y96" s="2">
        <v>35</v>
      </c>
      <c r="Z96" s="2">
        <v>35</v>
      </c>
      <c r="AA96" s="6">
        <v>35</v>
      </c>
      <c r="AB96" s="2">
        <v>35</v>
      </c>
      <c r="AC96" s="2">
        <v>35</v>
      </c>
      <c r="AD96" s="2">
        <v>35</v>
      </c>
      <c r="AE96" s="2">
        <v>35</v>
      </c>
      <c r="AF96" s="2">
        <v>35</v>
      </c>
      <c r="AG96" s="16">
        <v>9999</v>
      </c>
    </row>
    <row r="97" spans="1:33" x14ac:dyDescent="0.2">
      <c r="A97" t="str">
        <f>LEFT(Table3[[#This Row],[Node]],3)</f>
        <v>CHN</v>
      </c>
      <c r="B97" t="s">
        <v>2</v>
      </c>
      <c r="C97" t="s">
        <v>249</v>
      </c>
      <c r="D97">
        <v>1.4999999999999999E-2</v>
      </c>
      <c r="E97" s="2">
        <v>30</v>
      </c>
      <c r="F97" s="2">
        <v>1</v>
      </c>
      <c r="G97" s="2">
        <v>1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6">
        <v>10000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6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17">
        <v>9999</v>
      </c>
    </row>
    <row r="98" spans="1:33" x14ac:dyDescent="0.2">
      <c r="A98" t="str">
        <f>LEFT(Table3[[#This Row],[Node]],3)</f>
        <v>CHN</v>
      </c>
      <c r="B98" t="s">
        <v>86</v>
      </c>
      <c r="C98" t="s">
        <v>249</v>
      </c>
      <c r="D98">
        <v>1.4999999999999999E-2</v>
      </c>
      <c r="E98" s="2">
        <v>30</v>
      </c>
      <c r="F98" s="2">
        <v>1</v>
      </c>
      <c r="G98" s="2">
        <v>1</v>
      </c>
      <c r="H98" s="2">
        <v>149.584</v>
      </c>
      <c r="I98" s="2">
        <v>149.584</v>
      </c>
      <c r="J98" s="2">
        <v>149.584</v>
      </c>
      <c r="K98" s="2">
        <v>149.584</v>
      </c>
      <c r="L98" s="2">
        <v>149.584</v>
      </c>
      <c r="M98" s="2">
        <v>149.584</v>
      </c>
      <c r="N98" s="2">
        <v>149.584</v>
      </c>
      <c r="O98" s="2">
        <v>149.584</v>
      </c>
      <c r="P98" s="2">
        <v>149.584</v>
      </c>
      <c r="Q98" s="2">
        <v>149.584</v>
      </c>
      <c r="R98" s="2">
        <v>149.584</v>
      </c>
      <c r="S98" s="2">
        <v>149.584</v>
      </c>
      <c r="T98" s="6">
        <v>10000</v>
      </c>
      <c r="U98" s="2">
        <v>1.043956043956044</v>
      </c>
      <c r="V98" s="2">
        <v>1.043956043956044</v>
      </c>
      <c r="W98" s="2">
        <v>1.043956043956044</v>
      </c>
      <c r="X98" s="2">
        <v>1.043956043956044</v>
      </c>
      <c r="Y98" s="2">
        <v>1.043956043956044</v>
      </c>
      <c r="Z98" s="2">
        <v>1.043956043956044</v>
      </c>
      <c r="AA98" s="6">
        <v>1.043956043956044</v>
      </c>
      <c r="AB98" s="2">
        <v>1.043956043956044</v>
      </c>
      <c r="AC98" s="2">
        <v>1.043956043956044</v>
      </c>
      <c r="AD98" s="2">
        <v>1.043956043956044</v>
      </c>
      <c r="AE98" s="2">
        <v>1.043956043956044</v>
      </c>
      <c r="AF98" s="2">
        <v>1.043956043956044</v>
      </c>
      <c r="AG98" s="16">
        <v>9999</v>
      </c>
    </row>
    <row r="99" spans="1:33" x14ac:dyDescent="0.2">
      <c r="A99" t="str">
        <f>LEFT(Table3[[#This Row],[Node]],3)</f>
        <v>IDN</v>
      </c>
      <c r="B99" t="s">
        <v>94</v>
      </c>
      <c r="C99" t="s">
        <v>249</v>
      </c>
      <c r="D99">
        <v>1.4999999999999999E-2</v>
      </c>
      <c r="E99" s="2">
        <v>30</v>
      </c>
      <c r="F99" s="2">
        <v>1</v>
      </c>
      <c r="G99" s="2">
        <v>1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6">
        <v>10000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6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17">
        <v>9999</v>
      </c>
    </row>
    <row r="100" spans="1:33" x14ac:dyDescent="0.2">
      <c r="A100" t="str">
        <f>LEFT(Table3[[#This Row],[Node]],3)</f>
        <v>IND</v>
      </c>
      <c r="B100" t="s">
        <v>89</v>
      </c>
      <c r="C100" t="s">
        <v>249</v>
      </c>
      <c r="D100">
        <v>1.4999999999999999E-2</v>
      </c>
      <c r="E100" s="2">
        <v>30</v>
      </c>
      <c r="F100" s="2">
        <v>1</v>
      </c>
      <c r="G100" s="2">
        <v>1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6">
        <v>10000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6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16">
        <v>9999</v>
      </c>
    </row>
    <row r="101" spans="1:33" x14ac:dyDescent="0.2">
      <c r="A101" t="str">
        <f>LEFT(Table3[[#This Row],[Node]],3)</f>
        <v>IND</v>
      </c>
      <c r="B101" t="s">
        <v>93</v>
      </c>
      <c r="C101" t="s">
        <v>249</v>
      </c>
      <c r="D101">
        <v>1.4999999999999999E-2</v>
      </c>
      <c r="E101" s="2">
        <v>30</v>
      </c>
      <c r="F101" s="2">
        <v>1</v>
      </c>
      <c r="G101" s="2">
        <v>1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6">
        <v>10000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6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17">
        <v>9999</v>
      </c>
    </row>
    <row r="102" spans="1:33" x14ac:dyDescent="0.2">
      <c r="A102" t="str">
        <f>LEFT(Table3[[#This Row],[Node]],3)</f>
        <v>IND</v>
      </c>
      <c r="B102" t="s">
        <v>92</v>
      </c>
      <c r="C102" t="s">
        <v>249</v>
      </c>
      <c r="D102">
        <v>1.4999999999999999E-2</v>
      </c>
      <c r="E102" s="2">
        <v>30</v>
      </c>
      <c r="F102" s="2">
        <v>1</v>
      </c>
      <c r="G102" s="2">
        <v>1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6">
        <v>10000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6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16">
        <v>9999</v>
      </c>
    </row>
    <row r="103" spans="1:33" x14ac:dyDescent="0.2">
      <c r="A103" t="str">
        <f>LEFT(Table3[[#This Row],[Node]],3)</f>
        <v>IND</v>
      </c>
      <c r="B103" t="s">
        <v>82</v>
      </c>
      <c r="C103" t="s">
        <v>249</v>
      </c>
      <c r="D103">
        <v>1.4999999999999999E-2</v>
      </c>
      <c r="E103" s="2">
        <v>30</v>
      </c>
      <c r="F103" s="2">
        <v>1</v>
      </c>
      <c r="G103" s="2">
        <v>1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6">
        <v>10000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6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17">
        <v>9999</v>
      </c>
    </row>
    <row r="104" spans="1:33" x14ac:dyDescent="0.2">
      <c r="A104" t="str">
        <f>LEFT(Table3[[#This Row],[Node]],3)</f>
        <v>JPN</v>
      </c>
      <c r="B104" t="s">
        <v>0</v>
      </c>
      <c r="C104" t="s">
        <v>249</v>
      </c>
      <c r="D104">
        <v>1.4999999999999999E-2</v>
      </c>
      <c r="E104" s="2">
        <v>30</v>
      </c>
      <c r="F104" s="2">
        <v>1</v>
      </c>
      <c r="G104" s="2">
        <v>1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6">
        <v>10000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6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16">
        <v>9999</v>
      </c>
    </row>
    <row r="105" spans="1:33" x14ac:dyDescent="0.2">
      <c r="A105" t="str">
        <f>LEFT(Table3[[#This Row],[Node]],3)</f>
        <v>KOR</v>
      </c>
      <c r="B105" t="s">
        <v>1</v>
      </c>
      <c r="C105" t="s">
        <v>249</v>
      </c>
      <c r="D105">
        <v>1.4999999999999999E-2</v>
      </c>
      <c r="E105" s="2">
        <v>30</v>
      </c>
      <c r="F105" s="2">
        <v>1</v>
      </c>
      <c r="G105" s="2">
        <v>1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6">
        <v>10000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6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17">
        <v>9999</v>
      </c>
    </row>
    <row r="106" spans="1:33" x14ac:dyDescent="0.2">
      <c r="A106" t="str">
        <f>LEFT(Table3[[#This Row],[Node]],3)</f>
        <v>MMR</v>
      </c>
      <c r="B106" t="s">
        <v>88</v>
      </c>
      <c r="C106" t="s">
        <v>249</v>
      </c>
      <c r="D106">
        <v>1.4999999999999999E-2</v>
      </c>
      <c r="E106" s="2">
        <v>30</v>
      </c>
      <c r="F106" s="2">
        <v>1</v>
      </c>
      <c r="G106" s="2">
        <v>1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6">
        <v>10000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6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16">
        <v>9999</v>
      </c>
    </row>
    <row r="107" spans="1:33" x14ac:dyDescent="0.2">
      <c r="A107" t="str">
        <f>LEFT(Table3[[#This Row],[Node]],3)</f>
        <v>MYS</v>
      </c>
      <c r="B107" t="s">
        <v>95</v>
      </c>
      <c r="C107" t="s">
        <v>249</v>
      </c>
      <c r="D107">
        <v>1.4999999999999999E-2</v>
      </c>
      <c r="E107" s="2">
        <v>30</v>
      </c>
      <c r="F107" s="2">
        <v>1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6">
        <v>10000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6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17">
        <v>9999</v>
      </c>
    </row>
    <row r="108" spans="1:33" x14ac:dyDescent="0.2">
      <c r="A108" t="str">
        <f>LEFT(Table3[[#This Row],[Node]],3)</f>
        <v>NZL</v>
      </c>
      <c r="B108" t="s">
        <v>250</v>
      </c>
      <c r="C108" t="s">
        <v>249</v>
      </c>
      <c r="D108">
        <v>1.4999999999999999E-2</v>
      </c>
      <c r="E108" s="2">
        <v>30</v>
      </c>
      <c r="F108" s="2">
        <v>1</v>
      </c>
      <c r="G108" s="2">
        <v>1</v>
      </c>
      <c r="H108" s="2">
        <v>453</v>
      </c>
      <c r="I108" s="2">
        <v>453</v>
      </c>
      <c r="J108" s="2">
        <v>453</v>
      </c>
      <c r="K108" s="2">
        <v>453</v>
      </c>
      <c r="L108" s="2">
        <v>453</v>
      </c>
      <c r="M108" s="2">
        <v>453</v>
      </c>
      <c r="N108" s="2">
        <v>453</v>
      </c>
      <c r="O108" s="2">
        <v>453</v>
      </c>
      <c r="P108" s="2">
        <v>453</v>
      </c>
      <c r="Q108" s="2">
        <v>453</v>
      </c>
      <c r="R108" s="2">
        <v>453</v>
      </c>
      <c r="S108" s="2">
        <v>453</v>
      </c>
      <c r="T108" s="6">
        <v>10000</v>
      </c>
      <c r="U108" s="2">
        <v>1.1000000000000001</v>
      </c>
      <c r="V108" s="2">
        <v>1.1000000000000001</v>
      </c>
      <c r="W108" s="2">
        <v>1.1000000000000001</v>
      </c>
      <c r="X108" s="2">
        <v>1.1000000000000001</v>
      </c>
      <c r="Y108" s="2">
        <v>1.1000000000000001</v>
      </c>
      <c r="Z108" s="2">
        <v>1.1000000000000001</v>
      </c>
      <c r="AA108" s="6">
        <v>1.1000000000000001</v>
      </c>
      <c r="AB108" s="2">
        <v>1.1000000000000001</v>
      </c>
      <c r="AC108" s="2">
        <v>1.1000000000000001</v>
      </c>
      <c r="AD108" s="2">
        <v>1.1000000000000001</v>
      </c>
      <c r="AE108" s="2">
        <v>1.1000000000000001</v>
      </c>
      <c r="AF108" s="2">
        <v>1.1000000000000001</v>
      </c>
      <c r="AG108" s="16">
        <v>9999</v>
      </c>
    </row>
    <row r="109" spans="1:33" x14ac:dyDescent="0.2">
      <c r="A109" t="str">
        <f>LEFT(Table3[[#This Row],[Node]],3)</f>
        <v>PAK</v>
      </c>
      <c r="B109" t="s">
        <v>69</v>
      </c>
      <c r="C109" t="s">
        <v>249</v>
      </c>
      <c r="D109">
        <v>1.4999999999999999E-2</v>
      </c>
      <c r="E109" s="2">
        <v>30</v>
      </c>
      <c r="F109" s="2">
        <v>1</v>
      </c>
      <c r="G109" s="2">
        <v>1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6">
        <v>10000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6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17">
        <v>9999</v>
      </c>
    </row>
    <row r="110" spans="1:33" x14ac:dyDescent="0.2">
      <c r="A110" t="str">
        <f>LEFT(Table3[[#This Row],[Node]],3)</f>
        <v>PHL</v>
      </c>
      <c r="B110" t="s">
        <v>149</v>
      </c>
      <c r="C110" t="s">
        <v>249</v>
      </c>
      <c r="D110">
        <v>1.4999999999999999E-2</v>
      </c>
      <c r="E110" s="2">
        <v>30</v>
      </c>
      <c r="F110" s="2">
        <v>1</v>
      </c>
      <c r="G110" s="2">
        <v>1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6">
        <v>10000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6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16">
        <v>9999</v>
      </c>
    </row>
    <row r="111" spans="1:33" x14ac:dyDescent="0.2">
      <c r="A111" t="str">
        <f>LEFT(Table3[[#This Row],[Node]],3)</f>
        <v>PNG</v>
      </c>
      <c r="B111" t="s">
        <v>112</v>
      </c>
      <c r="C111" t="s">
        <v>249</v>
      </c>
      <c r="D111">
        <v>1.4999999999999999E-2</v>
      </c>
      <c r="E111" s="2">
        <v>30</v>
      </c>
      <c r="F111" s="2">
        <v>1</v>
      </c>
      <c r="G111" s="2">
        <v>1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6">
        <v>10000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6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17">
        <v>9999</v>
      </c>
    </row>
    <row r="112" spans="1:33" x14ac:dyDescent="0.2">
      <c r="A112" t="str">
        <f>LEFT(Table3[[#This Row],[Node]],3)</f>
        <v>SGP</v>
      </c>
      <c r="B112" t="s">
        <v>96</v>
      </c>
      <c r="C112" t="s">
        <v>249</v>
      </c>
      <c r="D112">
        <v>1.4999999999999999E-2</v>
      </c>
      <c r="E112" s="2">
        <v>30</v>
      </c>
      <c r="F112" s="2">
        <v>1</v>
      </c>
      <c r="G112" s="2">
        <v>1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6">
        <v>10000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6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16">
        <v>9999</v>
      </c>
    </row>
    <row r="113" spans="1:33" x14ac:dyDescent="0.2">
      <c r="A113" t="str">
        <f>LEFT(Table3[[#This Row],[Node]],3)</f>
        <v>THA</v>
      </c>
      <c r="B113" t="s">
        <v>91</v>
      </c>
      <c r="C113" t="s">
        <v>249</v>
      </c>
      <c r="D113">
        <v>1.4999999999999999E-2</v>
      </c>
      <c r="E113" s="2">
        <v>30</v>
      </c>
      <c r="F113" s="2">
        <v>1</v>
      </c>
      <c r="G113" s="2">
        <v>1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6">
        <v>10000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6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17">
        <v>9999</v>
      </c>
    </row>
    <row r="114" spans="1:33" x14ac:dyDescent="0.2">
      <c r="A114" t="str">
        <f>LEFT(Table3[[#This Row],[Node]],3)</f>
        <v>TWN</v>
      </c>
      <c r="B114" t="s">
        <v>153</v>
      </c>
      <c r="C114" t="s">
        <v>249</v>
      </c>
      <c r="D114">
        <v>1.4999999999999999E-2</v>
      </c>
      <c r="E114" s="2">
        <v>30</v>
      </c>
      <c r="F114" s="2">
        <v>1</v>
      </c>
      <c r="G114" s="2">
        <v>1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6">
        <v>10000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6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16">
        <v>9999</v>
      </c>
    </row>
    <row r="115" spans="1:33" x14ac:dyDescent="0.2">
      <c r="A115" t="str">
        <f>LEFT(Table3[[#This Row],[Node]],3)</f>
        <v>VNM</v>
      </c>
      <c r="B115" t="s">
        <v>155</v>
      </c>
      <c r="C115" t="s">
        <v>249</v>
      </c>
      <c r="D115">
        <v>1.4999999999999999E-2</v>
      </c>
      <c r="E115" s="2">
        <v>30</v>
      </c>
      <c r="F115" s="2">
        <v>1</v>
      </c>
      <c r="G115" s="2">
        <v>1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6">
        <v>10000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6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17">
        <v>9999</v>
      </c>
    </row>
    <row r="116" spans="1:33" x14ac:dyDescent="0.2">
      <c r="A116" t="str">
        <f>LEFT(Table3[[#This Row],[Node]],3)</f>
        <v>CMR</v>
      </c>
      <c r="B116" t="s">
        <v>336</v>
      </c>
      <c r="C116" t="s">
        <v>249</v>
      </c>
      <c r="D116">
        <v>1.4999999999999999E-2</v>
      </c>
      <c r="E116" s="2">
        <v>30</v>
      </c>
      <c r="F116" s="2">
        <v>1</v>
      </c>
      <c r="G116" s="2">
        <v>1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6">
        <v>10000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6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16">
        <v>9999</v>
      </c>
    </row>
    <row r="117" spans="1:33" x14ac:dyDescent="0.2">
      <c r="A117" t="str">
        <f>LEFT(Table3[[#This Row],[Node]],3)</f>
        <v>PRI</v>
      </c>
      <c r="B117" t="s">
        <v>320</v>
      </c>
      <c r="C117" t="s">
        <v>249</v>
      </c>
      <c r="D117">
        <v>1.4999999999999999E-2</v>
      </c>
      <c r="E117" s="2">
        <v>30</v>
      </c>
      <c r="F117" s="2">
        <v>1</v>
      </c>
      <c r="G117" s="2">
        <v>1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6">
        <v>10000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6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17">
        <v>9999</v>
      </c>
    </row>
    <row r="118" spans="1:33" x14ac:dyDescent="0.2">
      <c r="A118" t="str">
        <f>LEFT(Table3[[#This Row],[Node]],3)</f>
        <v>JOR</v>
      </c>
      <c r="B118" t="s">
        <v>340</v>
      </c>
      <c r="C118" t="s">
        <v>249</v>
      </c>
      <c r="D118">
        <v>1.4999999999999999E-2</v>
      </c>
      <c r="E118" s="2">
        <v>30</v>
      </c>
      <c r="F118" s="2">
        <v>1</v>
      </c>
      <c r="G118" s="2">
        <v>1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6">
        <v>10000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6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16">
        <v>9999</v>
      </c>
    </row>
    <row r="119" spans="1:33" x14ac:dyDescent="0.2">
      <c r="A119" t="str">
        <f>LEFT(Table3[[#This Row],[Node]],3)</f>
        <v>MLT</v>
      </c>
      <c r="B119" t="s">
        <v>326</v>
      </c>
      <c r="C119" t="s">
        <v>249</v>
      </c>
      <c r="D119">
        <v>1.4999999999999999E-2</v>
      </c>
      <c r="E119" s="2">
        <v>30</v>
      </c>
      <c r="F119" s="2">
        <v>1</v>
      </c>
      <c r="G119" s="2">
        <v>1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6">
        <v>10000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6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17">
        <v>9999</v>
      </c>
    </row>
    <row r="120" spans="1:33" x14ac:dyDescent="0.2">
      <c r="A120" t="str">
        <f>LEFT(Table3[[#This Row],[Node]],3)</f>
        <v>JAM</v>
      </c>
      <c r="B120" t="s">
        <v>322</v>
      </c>
      <c r="C120" t="s">
        <v>249</v>
      </c>
      <c r="D120">
        <v>1.4999999999999999E-2</v>
      </c>
      <c r="E120" s="2">
        <v>30</v>
      </c>
      <c r="F120" s="2">
        <v>1</v>
      </c>
      <c r="G120" s="2">
        <v>1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6">
        <v>10000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6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16">
        <v>9999</v>
      </c>
    </row>
    <row r="121" spans="1:33" x14ac:dyDescent="0.2">
      <c r="A121" t="str">
        <f>LEFT(Table3[[#This Row],[Node]],3)</f>
        <v>MDA</v>
      </c>
      <c r="B121" t="s">
        <v>331</v>
      </c>
      <c r="C121" t="s">
        <v>249</v>
      </c>
      <c r="D121">
        <v>1.4999999999999999E-2</v>
      </c>
      <c r="E121" s="2">
        <v>30</v>
      </c>
      <c r="F121" s="2">
        <v>1</v>
      </c>
      <c r="G121" s="2">
        <v>1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6">
        <v>10000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6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17">
        <v>9999</v>
      </c>
    </row>
    <row r="122" spans="1:33" x14ac:dyDescent="0.2">
      <c r="A122" t="str">
        <f>LEFT(Table3[[#This Row],[Node]],3)</f>
        <v>PAN</v>
      </c>
      <c r="B122" t="s">
        <v>321</v>
      </c>
      <c r="C122" t="s">
        <v>249</v>
      </c>
      <c r="D122">
        <v>1.4999999999999999E-2</v>
      </c>
      <c r="E122" s="2">
        <v>30</v>
      </c>
      <c r="F122" s="2">
        <v>1</v>
      </c>
      <c r="G122" s="2">
        <v>1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6">
        <v>10000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6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16">
        <v>9999</v>
      </c>
    </row>
    <row r="123" spans="1:33" x14ac:dyDescent="0.2">
      <c r="A123" t="str">
        <f>LEFT(Table3[[#This Row],[Node]],3)</f>
        <v>CAN</v>
      </c>
      <c r="B123" t="s">
        <v>18</v>
      </c>
      <c r="C123" t="s">
        <v>246</v>
      </c>
      <c r="D123">
        <v>1.4999999999999999E-2</v>
      </c>
      <c r="E123" s="2">
        <v>40</v>
      </c>
      <c r="F123" s="2">
        <v>1</v>
      </c>
      <c r="G123" s="2">
        <v>1</v>
      </c>
      <c r="H123" s="2">
        <v>255.90100000000001</v>
      </c>
      <c r="I123" s="2">
        <v>255.90100000000001</v>
      </c>
      <c r="J123" s="2">
        <v>255.90100000000001</v>
      </c>
      <c r="K123" s="2">
        <v>255.90100000000001</v>
      </c>
      <c r="L123" s="2">
        <v>255.90100000000001</v>
      </c>
      <c r="M123" s="2">
        <v>255.90100000000001</v>
      </c>
      <c r="N123" s="2">
        <v>255.90100000000001</v>
      </c>
      <c r="O123" s="2">
        <v>255.90100000000001</v>
      </c>
      <c r="P123" s="2">
        <v>255.90100000000001</v>
      </c>
      <c r="Q123" s="2">
        <v>255.90100000000001</v>
      </c>
      <c r="R123" s="2">
        <v>255.90100000000001</v>
      </c>
      <c r="S123" s="2">
        <v>255.90100000000001</v>
      </c>
      <c r="T123" s="6">
        <v>10000</v>
      </c>
      <c r="U123" s="2">
        <v>17.060066666666668</v>
      </c>
      <c r="V123" s="2">
        <v>17.060066666666668</v>
      </c>
      <c r="W123" s="2">
        <v>17.060066666666668</v>
      </c>
      <c r="X123" s="2">
        <v>17.060066666666668</v>
      </c>
      <c r="Y123" s="2">
        <v>17.060066666666668</v>
      </c>
      <c r="Z123" s="2">
        <v>17.060066666666668</v>
      </c>
      <c r="AA123" s="6">
        <v>17.060066666666668</v>
      </c>
      <c r="AB123" s="2">
        <v>17.060066666666668</v>
      </c>
      <c r="AC123" s="2">
        <v>17.060066666666668</v>
      </c>
      <c r="AD123" s="2">
        <v>17.060066666666668</v>
      </c>
      <c r="AE123" s="2">
        <v>17.060066666666668</v>
      </c>
      <c r="AF123" s="2">
        <v>17.060066666666668</v>
      </c>
      <c r="AG123" s="17">
        <v>9999</v>
      </c>
    </row>
    <row r="124" spans="1:33" x14ac:dyDescent="0.2">
      <c r="A124" t="str">
        <f>LEFT(Table3[[#This Row],[Node]],3)</f>
        <v>CAN</v>
      </c>
      <c r="B124" t="s">
        <v>17</v>
      </c>
      <c r="C124" t="s">
        <v>246</v>
      </c>
      <c r="D124">
        <v>1.4999999999999999E-2</v>
      </c>
      <c r="E124" s="2">
        <v>40</v>
      </c>
      <c r="F124" s="2">
        <v>1</v>
      </c>
      <c r="G124" s="2">
        <v>1</v>
      </c>
      <c r="H124" s="2">
        <v>339.80399999999997</v>
      </c>
      <c r="I124" s="2">
        <v>339.80399999999997</v>
      </c>
      <c r="J124" s="2">
        <v>339.80399999999997</v>
      </c>
      <c r="K124" s="2">
        <v>339.80399999999997</v>
      </c>
      <c r="L124" s="2">
        <v>339.80399999999997</v>
      </c>
      <c r="M124" s="2">
        <v>339.80399999999997</v>
      </c>
      <c r="N124" s="2">
        <v>339.80399999999997</v>
      </c>
      <c r="O124" s="2">
        <v>339.80399999999997</v>
      </c>
      <c r="P124" s="2">
        <v>339.80399999999997</v>
      </c>
      <c r="Q124" s="2">
        <v>339.80399999999997</v>
      </c>
      <c r="R124" s="2">
        <v>339.80399999999997</v>
      </c>
      <c r="S124" s="2">
        <v>339.80399999999997</v>
      </c>
      <c r="T124" s="6">
        <v>10000</v>
      </c>
      <c r="U124" s="2">
        <v>22.653599999999997</v>
      </c>
      <c r="V124" s="2">
        <v>22.653599999999997</v>
      </c>
      <c r="W124" s="2">
        <v>22.653599999999997</v>
      </c>
      <c r="X124" s="2">
        <v>22.653599999999997</v>
      </c>
      <c r="Y124" s="2">
        <v>22.653599999999997</v>
      </c>
      <c r="Z124" s="2">
        <v>22.653599999999997</v>
      </c>
      <c r="AA124" s="6">
        <v>22.653599999999997</v>
      </c>
      <c r="AB124" s="2">
        <v>22.653599999999997</v>
      </c>
      <c r="AC124" s="2">
        <v>22.653599999999997</v>
      </c>
      <c r="AD124" s="2">
        <v>22.653599999999997</v>
      </c>
      <c r="AE124" s="2">
        <v>22.653599999999997</v>
      </c>
      <c r="AF124" s="2">
        <v>22.653599999999997</v>
      </c>
      <c r="AG124" s="16">
        <v>9999</v>
      </c>
    </row>
    <row r="125" spans="1:33" x14ac:dyDescent="0.2">
      <c r="A125" t="str">
        <f>LEFT(Table3[[#This Row],[Node]],3)</f>
        <v>DOM</v>
      </c>
      <c r="B125" t="s">
        <v>323</v>
      </c>
      <c r="C125" t="s">
        <v>246</v>
      </c>
      <c r="D125">
        <v>1.4999999999999999E-2</v>
      </c>
      <c r="E125" s="2">
        <v>40</v>
      </c>
      <c r="F125" s="2">
        <v>1</v>
      </c>
      <c r="G125" s="2">
        <v>1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6">
        <v>10000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6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17">
        <v>9999</v>
      </c>
    </row>
    <row r="126" spans="1:33" x14ac:dyDescent="0.2">
      <c r="A126" t="str">
        <f>LEFT(Table3[[#This Row],[Node]],3)</f>
        <v>MEX</v>
      </c>
      <c r="B126" t="s">
        <v>72</v>
      </c>
      <c r="C126" t="s">
        <v>246</v>
      </c>
      <c r="D126">
        <v>1.4999999999999999E-2</v>
      </c>
      <c r="E126" s="2">
        <v>40</v>
      </c>
      <c r="F126" s="2">
        <v>1</v>
      </c>
      <c r="G126" s="2">
        <v>1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6">
        <v>10000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6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16">
        <v>9999</v>
      </c>
    </row>
    <row r="127" spans="1:33" x14ac:dyDescent="0.2">
      <c r="A127" t="str">
        <f>LEFT(Table3[[#This Row],[Node]],3)</f>
        <v>USA</v>
      </c>
      <c r="B127" t="s">
        <v>71</v>
      </c>
      <c r="C127" t="s">
        <v>246</v>
      </c>
      <c r="D127">
        <v>1.4999999999999999E-2</v>
      </c>
      <c r="E127" s="2">
        <v>40</v>
      </c>
      <c r="F127" s="2">
        <v>1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6">
        <v>10000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6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17">
        <v>9999</v>
      </c>
    </row>
    <row r="128" spans="1:33" x14ac:dyDescent="0.2">
      <c r="A128" t="str">
        <f>LEFT(Table3[[#This Row],[Node]],3)</f>
        <v>USA</v>
      </c>
      <c r="B128" t="s">
        <v>26</v>
      </c>
      <c r="C128" t="s">
        <v>246</v>
      </c>
      <c r="D128">
        <v>1.4999999999999999E-2</v>
      </c>
      <c r="E128" s="2">
        <v>40</v>
      </c>
      <c r="F128" s="2">
        <v>1</v>
      </c>
      <c r="G128" s="2">
        <v>1</v>
      </c>
      <c r="H128" s="2">
        <v>41.059427558399982</v>
      </c>
      <c r="I128" s="2">
        <v>41.059427558399982</v>
      </c>
      <c r="J128" s="2">
        <v>41.059427558399982</v>
      </c>
      <c r="K128" s="2">
        <v>41.059427558399982</v>
      </c>
      <c r="L128" s="2">
        <v>41.059427558399982</v>
      </c>
      <c r="M128" s="2">
        <v>41.059427558399982</v>
      </c>
      <c r="N128" s="2">
        <v>41.059427558399982</v>
      </c>
      <c r="O128" s="2">
        <v>41.059427558399982</v>
      </c>
      <c r="P128" s="2">
        <v>41.059427558399982</v>
      </c>
      <c r="Q128" s="2">
        <v>41.059427558399982</v>
      </c>
      <c r="R128" s="2">
        <v>41.059427558399982</v>
      </c>
      <c r="S128" s="2">
        <v>41.059427558399982</v>
      </c>
      <c r="T128" s="6">
        <v>10000</v>
      </c>
      <c r="U128" s="2">
        <v>4.1059427558399983</v>
      </c>
      <c r="V128" s="2">
        <v>4.1059427558399983</v>
      </c>
      <c r="W128" s="2">
        <v>4.1059427558399983</v>
      </c>
      <c r="X128" s="2">
        <v>4.1059427558399983</v>
      </c>
      <c r="Y128" s="2">
        <v>4.1059427558399983</v>
      </c>
      <c r="Z128" s="2">
        <v>4.1059427558399983</v>
      </c>
      <c r="AA128" s="6">
        <v>4.1059427558399983</v>
      </c>
      <c r="AB128" s="2">
        <v>4.1059427558399983</v>
      </c>
      <c r="AC128" s="2">
        <v>4.1059427558399983</v>
      </c>
      <c r="AD128" s="2">
        <v>4.1059427558399983</v>
      </c>
      <c r="AE128" s="2">
        <v>4.1059427558399983</v>
      </c>
      <c r="AF128" s="2">
        <v>4.1059427558399983</v>
      </c>
      <c r="AG128" s="16">
        <v>9999</v>
      </c>
    </row>
    <row r="129" spans="1:33" x14ac:dyDescent="0.2">
      <c r="A129" t="str">
        <f>LEFT(Table3[[#This Row],[Node]],3)</f>
        <v>USA</v>
      </c>
      <c r="B129" t="s">
        <v>22</v>
      </c>
      <c r="C129" t="s">
        <v>246</v>
      </c>
      <c r="D129">
        <v>1.4999999999999999E-2</v>
      </c>
      <c r="E129" s="2">
        <v>40</v>
      </c>
      <c r="F129" s="2">
        <v>1</v>
      </c>
      <c r="G129" s="2">
        <v>1</v>
      </c>
      <c r="H129" s="2">
        <v>61.156771406986728</v>
      </c>
      <c r="I129" s="2">
        <v>61.156771406986728</v>
      </c>
      <c r="J129" s="2">
        <v>61.156771406986728</v>
      </c>
      <c r="K129" s="2">
        <v>61.156771406986728</v>
      </c>
      <c r="L129" s="2">
        <v>61.156771406986728</v>
      </c>
      <c r="M129" s="2">
        <v>61.156771406986728</v>
      </c>
      <c r="N129" s="2">
        <v>61.156771406986728</v>
      </c>
      <c r="O129" s="2">
        <v>61.156771406986728</v>
      </c>
      <c r="P129" s="2">
        <v>61.156771406986728</v>
      </c>
      <c r="Q129" s="2">
        <v>61.156771406986728</v>
      </c>
      <c r="R129" s="2">
        <v>61.156771406986728</v>
      </c>
      <c r="S129" s="2">
        <v>61.156771406986728</v>
      </c>
      <c r="T129" s="6">
        <v>10000</v>
      </c>
      <c r="U129" s="2">
        <v>2.4069319603199992</v>
      </c>
      <c r="V129" s="2">
        <v>2.4069319603199992</v>
      </c>
      <c r="W129" s="2">
        <v>2.4069319603199992</v>
      </c>
      <c r="X129" s="2">
        <v>2.4069319603199992</v>
      </c>
      <c r="Y129" s="2">
        <v>2.4069319603199992</v>
      </c>
      <c r="Z129" s="2">
        <v>2.4069319603199992</v>
      </c>
      <c r="AA129" s="6">
        <v>2.4069319603199992</v>
      </c>
      <c r="AB129" s="2">
        <v>2.4069319603199992</v>
      </c>
      <c r="AC129" s="2">
        <v>2.4069319603199992</v>
      </c>
      <c r="AD129" s="2">
        <v>2.4069319603199992</v>
      </c>
      <c r="AE129" s="2">
        <v>2.4069319603199992</v>
      </c>
      <c r="AF129" s="2">
        <v>2.4069319603199992</v>
      </c>
      <c r="AG129" s="17">
        <v>9999</v>
      </c>
    </row>
    <row r="130" spans="1:33" x14ac:dyDescent="0.2">
      <c r="A130" t="str">
        <f>LEFT(Table3[[#This Row],[Node]],3)</f>
        <v>USA</v>
      </c>
      <c r="B130" t="s">
        <v>32</v>
      </c>
      <c r="C130" t="s">
        <v>246</v>
      </c>
      <c r="D130">
        <v>1.4999999999999999E-2</v>
      </c>
      <c r="E130" s="2">
        <v>40</v>
      </c>
      <c r="F130" s="2">
        <v>1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6">
        <v>10000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6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16">
        <v>9999</v>
      </c>
    </row>
    <row r="131" spans="1:33" x14ac:dyDescent="0.2">
      <c r="A131" t="str">
        <f>LEFT(Table3[[#This Row],[Node]],3)</f>
        <v>USA</v>
      </c>
      <c r="B131" t="s">
        <v>30</v>
      </c>
      <c r="C131" t="s">
        <v>246</v>
      </c>
      <c r="D131">
        <v>1.4999999999999999E-2</v>
      </c>
      <c r="E131" s="2">
        <v>40</v>
      </c>
      <c r="F131" s="2">
        <v>1</v>
      </c>
      <c r="G131" s="2">
        <v>1</v>
      </c>
      <c r="H131" s="2">
        <v>99.958468469759978</v>
      </c>
      <c r="I131" s="2">
        <v>99.958468469759978</v>
      </c>
      <c r="J131" s="2">
        <v>99.958468469759978</v>
      </c>
      <c r="K131" s="2">
        <v>99.958468469759978</v>
      </c>
      <c r="L131" s="2">
        <v>99.958468469759978</v>
      </c>
      <c r="M131" s="2">
        <v>99.958468469759978</v>
      </c>
      <c r="N131" s="2">
        <v>99.958468469759978</v>
      </c>
      <c r="O131" s="2">
        <v>99.958468469759978</v>
      </c>
      <c r="P131" s="2">
        <v>99.958468469759978</v>
      </c>
      <c r="Q131" s="2">
        <v>99.958468469759978</v>
      </c>
      <c r="R131" s="2">
        <v>99.958468469759978</v>
      </c>
      <c r="S131" s="2">
        <v>99.958468469759978</v>
      </c>
      <c r="T131" s="6">
        <v>10000</v>
      </c>
      <c r="U131" s="2">
        <v>9.2029751423999961</v>
      </c>
      <c r="V131" s="2">
        <v>9.2029751423999961</v>
      </c>
      <c r="W131" s="2">
        <v>9.2029751423999961</v>
      </c>
      <c r="X131" s="2">
        <v>9.2029751423999961</v>
      </c>
      <c r="Y131" s="2">
        <v>9.2029751423999961</v>
      </c>
      <c r="Z131" s="2">
        <v>9.2029751423999961</v>
      </c>
      <c r="AA131" s="6">
        <v>9.2029751423999961</v>
      </c>
      <c r="AB131" s="2">
        <v>9.2029751423999961</v>
      </c>
      <c r="AC131" s="2">
        <v>9.2029751423999961</v>
      </c>
      <c r="AD131" s="2">
        <v>9.2029751423999961</v>
      </c>
      <c r="AE131" s="2">
        <v>9.2029751423999961</v>
      </c>
      <c r="AF131" s="2">
        <v>9.2029751423999961</v>
      </c>
      <c r="AG131" s="17">
        <v>9999</v>
      </c>
    </row>
    <row r="132" spans="1:33" x14ac:dyDescent="0.2">
      <c r="A132" t="str">
        <f>LEFT(Table3[[#This Row],[Node]],3)</f>
        <v>USA</v>
      </c>
      <c r="B132" t="s">
        <v>10</v>
      </c>
      <c r="C132" t="s">
        <v>246</v>
      </c>
      <c r="D132">
        <v>1.4999999999999999E-2</v>
      </c>
      <c r="E132" s="2">
        <v>40</v>
      </c>
      <c r="F132" s="2">
        <v>1</v>
      </c>
      <c r="G132" s="2">
        <v>1</v>
      </c>
      <c r="H132" s="2">
        <v>4390.0640553309731</v>
      </c>
      <c r="I132" s="2">
        <v>4390.0640553309731</v>
      </c>
      <c r="J132" s="2">
        <v>4390.0640553309731</v>
      </c>
      <c r="K132" s="2">
        <v>4390.0640553309731</v>
      </c>
      <c r="L132" s="2">
        <v>4390.0640553309731</v>
      </c>
      <c r="M132" s="2">
        <v>4390.0640553309731</v>
      </c>
      <c r="N132" s="2">
        <v>4390.0640553309731</v>
      </c>
      <c r="O132" s="2">
        <v>4390.0640553309731</v>
      </c>
      <c r="P132" s="2">
        <v>4390.0640553309731</v>
      </c>
      <c r="Q132" s="2">
        <v>4390.0640553309731</v>
      </c>
      <c r="R132" s="2">
        <v>4390.0640553309731</v>
      </c>
      <c r="S132" s="2">
        <v>4390.0640553309731</v>
      </c>
      <c r="T132" s="6">
        <v>10000</v>
      </c>
      <c r="U132" s="2">
        <v>334.9335870357441</v>
      </c>
      <c r="V132" s="2">
        <v>334.9335870357441</v>
      </c>
      <c r="W132" s="2">
        <v>334.9335870357441</v>
      </c>
      <c r="X132" s="2">
        <v>334.9335870357441</v>
      </c>
      <c r="Y132" s="2">
        <v>334.9335870357441</v>
      </c>
      <c r="Z132" s="2">
        <v>334.9335870357441</v>
      </c>
      <c r="AA132" s="6">
        <v>334.9335870357441</v>
      </c>
      <c r="AB132" s="2">
        <v>334.9335870357441</v>
      </c>
      <c r="AC132" s="2">
        <v>334.9335870357441</v>
      </c>
      <c r="AD132" s="2">
        <v>334.9335870357441</v>
      </c>
      <c r="AE132" s="2">
        <v>334.9335870357441</v>
      </c>
      <c r="AF132" s="2">
        <v>334.9335870357441</v>
      </c>
      <c r="AG132" s="16">
        <v>9999</v>
      </c>
    </row>
    <row r="133" spans="1:33" x14ac:dyDescent="0.2">
      <c r="A133" t="str">
        <f>LEFT(Table3[[#This Row],[Node]],3)</f>
        <v>USA</v>
      </c>
      <c r="B133" t="s">
        <v>9</v>
      </c>
      <c r="C133" t="s">
        <v>246</v>
      </c>
      <c r="D133">
        <v>1.4999999999999999E-2</v>
      </c>
      <c r="E133" s="2">
        <v>40</v>
      </c>
      <c r="F133" s="2">
        <v>1</v>
      </c>
      <c r="G133" s="2">
        <v>1</v>
      </c>
      <c r="H133" s="2">
        <v>9205.152198199683</v>
      </c>
      <c r="I133" s="2">
        <v>9205.152198199683</v>
      </c>
      <c r="J133" s="2">
        <v>9205.152198199683</v>
      </c>
      <c r="K133" s="2">
        <v>9205.152198199683</v>
      </c>
      <c r="L133" s="2">
        <v>9205.152198199683</v>
      </c>
      <c r="M133" s="2">
        <v>9205.152198199683</v>
      </c>
      <c r="N133" s="2">
        <v>9205.152198199683</v>
      </c>
      <c r="O133" s="2">
        <v>9205.152198199683</v>
      </c>
      <c r="P133" s="2">
        <v>9205.152198199683</v>
      </c>
      <c r="Q133" s="2">
        <v>9205.152198199683</v>
      </c>
      <c r="R133" s="2">
        <v>9205.152198199683</v>
      </c>
      <c r="S133" s="2">
        <v>9205.152198199683</v>
      </c>
      <c r="T133" s="6">
        <v>10000</v>
      </c>
      <c r="U133" s="2">
        <v>635.93294471995387</v>
      </c>
      <c r="V133" s="2">
        <v>635.93294471995387</v>
      </c>
      <c r="W133" s="2">
        <v>635.93294471995387</v>
      </c>
      <c r="X133" s="2">
        <v>635.93294471995387</v>
      </c>
      <c r="Y133" s="2">
        <v>635.93294471995387</v>
      </c>
      <c r="Z133" s="2">
        <v>635.93294471995387</v>
      </c>
      <c r="AA133" s="6">
        <v>635.93294471995387</v>
      </c>
      <c r="AB133" s="2">
        <v>635.93294471995387</v>
      </c>
      <c r="AC133" s="2">
        <v>635.93294471995387</v>
      </c>
      <c r="AD133" s="2">
        <v>635.93294471995387</v>
      </c>
      <c r="AE133" s="2">
        <v>635.93294471995387</v>
      </c>
      <c r="AF133" s="2">
        <v>635.93294471995387</v>
      </c>
      <c r="AG133" s="17">
        <v>9999</v>
      </c>
    </row>
    <row r="134" spans="1:33" x14ac:dyDescent="0.2">
      <c r="A134" t="str">
        <f>LEFT(Table3[[#This Row],[Node]],3)</f>
        <v>USA</v>
      </c>
      <c r="B134" t="s">
        <v>27</v>
      </c>
      <c r="C134" t="s">
        <v>246</v>
      </c>
      <c r="D134">
        <v>1.4999999999999999E-2</v>
      </c>
      <c r="E134" s="2">
        <v>40</v>
      </c>
      <c r="F134" s="2">
        <v>1</v>
      </c>
      <c r="G134" s="2">
        <v>1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6">
        <v>10000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6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16">
        <v>9999</v>
      </c>
    </row>
    <row r="135" spans="1:33" x14ac:dyDescent="0.2">
      <c r="A135" t="str">
        <f>LEFT(Table3[[#This Row],[Node]],3)</f>
        <v>USA</v>
      </c>
      <c r="B135" t="s">
        <v>28</v>
      </c>
      <c r="C135" t="s">
        <v>246</v>
      </c>
      <c r="D135">
        <v>1.4999999999999999E-2</v>
      </c>
      <c r="E135" s="2">
        <v>40</v>
      </c>
      <c r="F135" s="2">
        <v>1</v>
      </c>
      <c r="G135" s="2">
        <v>1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6">
        <v>10000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6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17">
        <v>9999</v>
      </c>
    </row>
    <row r="136" spans="1:33" x14ac:dyDescent="0.2">
      <c r="A136" t="str">
        <f>LEFT(Table3[[#This Row],[Node]],3)</f>
        <v>USA</v>
      </c>
      <c r="B136" t="s">
        <v>42</v>
      </c>
      <c r="C136" t="s">
        <v>246</v>
      </c>
      <c r="D136">
        <v>1.4999999999999999E-2</v>
      </c>
      <c r="E136" s="2">
        <v>40</v>
      </c>
      <c r="F136" s="2">
        <v>1</v>
      </c>
      <c r="G136" s="2">
        <v>1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6">
        <v>10000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6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16">
        <v>9999</v>
      </c>
    </row>
    <row r="137" spans="1:33" x14ac:dyDescent="0.2">
      <c r="A137" t="str">
        <f>LEFT(Table3[[#This Row],[Node]],3)</f>
        <v>ARG</v>
      </c>
      <c r="B137" t="s">
        <v>47</v>
      </c>
      <c r="C137" t="s">
        <v>246</v>
      </c>
      <c r="D137">
        <v>1.4999999999999999E-2</v>
      </c>
      <c r="E137" s="2">
        <v>40</v>
      </c>
      <c r="F137" s="2">
        <v>1</v>
      </c>
      <c r="G137" s="2">
        <v>1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6">
        <v>10000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6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17">
        <v>9999</v>
      </c>
    </row>
    <row r="138" spans="1:33" x14ac:dyDescent="0.2">
      <c r="A138" t="str">
        <f>LEFT(Table3[[#This Row],[Node]],3)</f>
        <v>BOL</v>
      </c>
      <c r="B138" t="s">
        <v>75</v>
      </c>
      <c r="C138" t="s">
        <v>246</v>
      </c>
      <c r="D138">
        <v>1.4999999999999999E-2</v>
      </c>
      <c r="E138" s="2">
        <v>40</v>
      </c>
      <c r="F138" s="2">
        <v>1</v>
      </c>
      <c r="G138" s="2">
        <v>1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6">
        <v>10000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6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16">
        <v>9999</v>
      </c>
    </row>
    <row r="139" spans="1:33" x14ac:dyDescent="0.2">
      <c r="A139" t="str">
        <f>LEFT(Table3[[#This Row],[Node]],3)</f>
        <v>BRA</v>
      </c>
      <c r="B139" t="s">
        <v>73</v>
      </c>
      <c r="C139" t="s">
        <v>246</v>
      </c>
      <c r="D139">
        <v>1.4999999999999999E-2</v>
      </c>
      <c r="E139" s="2">
        <v>40</v>
      </c>
      <c r="F139" s="2">
        <v>1</v>
      </c>
      <c r="G139" s="2">
        <v>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6">
        <v>10000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6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17">
        <v>9999</v>
      </c>
    </row>
    <row r="140" spans="1:33" x14ac:dyDescent="0.2">
      <c r="A140" t="str">
        <f>LEFT(Table3[[#This Row],[Node]],3)</f>
        <v>CHL</v>
      </c>
      <c r="B140" t="s">
        <v>74</v>
      </c>
      <c r="C140" t="s">
        <v>246</v>
      </c>
      <c r="D140">
        <v>1.4999999999999999E-2</v>
      </c>
      <c r="E140" s="2">
        <v>40</v>
      </c>
      <c r="F140" s="2">
        <v>1</v>
      </c>
      <c r="G140" s="2">
        <v>1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6">
        <v>10000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6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16">
        <v>9999</v>
      </c>
    </row>
    <row r="141" spans="1:33" x14ac:dyDescent="0.2">
      <c r="A141" t="str">
        <f>LEFT(Table3[[#This Row],[Node]],3)</f>
        <v>COL</v>
      </c>
      <c r="B141" t="s">
        <v>76</v>
      </c>
      <c r="C141" t="s">
        <v>246</v>
      </c>
      <c r="D141">
        <v>1.4999999999999999E-2</v>
      </c>
      <c r="E141" s="2">
        <v>40</v>
      </c>
      <c r="F141" s="2">
        <v>1</v>
      </c>
      <c r="G141" s="2">
        <v>1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6">
        <v>10000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6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17">
        <v>9999</v>
      </c>
    </row>
    <row r="142" spans="1:33" x14ac:dyDescent="0.2">
      <c r="A142" t="str">
        <f>LEFT(Table3[[#This Row],[Node]],3)</f>
        <v>ECU</v>
      </c>
      <c r="B142" t="s">
        <v>284</v>
      </c>
      <c r="C142" t="s">
        <v>246</v>
      </c>
      <c r="D142">
        <v>1.4999999999999999E-2</v>
      </c>
      <c r="E142" s="2">
        <v>40</v>
      </c>
      <c r="F142" s="2">
        <v>1</v>
      </c>
      <c r="G142" s="2">
        <v>1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6">
        <v>10000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6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16">
        <v>9999</v>
      </c>
    </row>
    <row r="143" spans="1:33" x14ac:dyDescent="0.2">
      <c r="A143" t="str">
        <f>LEFT(Table3[[#This Row],[Node]],3)</f>
        <v>PER</v>
      </c>
      <c r="B143" t="s">
        <v>132</v>
      </c>
      <c r="C143" t="s">
        <v>246</v>
      </c>
      <c r="D143">
        <v>1.4999999999999999E-2</v>
      </c>
      <c r="E143" s="2">
        <v>40</v>
      </c>
      <c r="F143" s="2">
        <v>1</v>
      </c>
      <c r="G143" s="2">
        <v>1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6">
        <v>10000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6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17">
        <v>9999</v>
      </c>
    </row>
    <row r="144" spans="1:33" x14ac:dyDescent="0.2">
      <c r="A144" t="str">
        <f>LEFT(Table3[[#This Row],[Node]],3)</f>
        <v>TTO</v>
      </c>
      <c r="B144" t="s">
        <v>78</v>
      </c>
      <c r="C144" t="s">
        <v>246</v>
      </c>
      <c r="D144">
        <v>1.4999999999999999E-2</v>
      </c>
      <c r="E144" s="2">
        <v>40</v>
      </c>
      <c r="F144" s="2">
        <v>1</v>
      </c>
      <c r="G144" s="2">
        <v>1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6">
        <v>10000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6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16">
        <v>9999</v>
      </c>
    </row>
    <row r="145" spans="1:33" x14ac:dyDescent="0.2">
      <c r="A145" t="str">
        <f>LEFT(Table3[[#This Row],[Node]],3)</f>
        <v>VEN</v>
      </c>
      <c r="B145" t="s">
        <v>77</v>
      </c>
      <c r="C145" t="s">
        <v>246</v>
      </c>
      <c r="D145">
        <v>1.4999999999999999E-2</v>
      </c>
      <c r="E145" s="2">
        <v>40</v>
      </c>
      <c r="F145" s="2">
        <v>1</v>
      </c>
      <c r="G145" s="2">
        <v>1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6">
        <v>10000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6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17">
        <v>9999</v>
      </c>
    </row>
    <row r="146" spans="1:33" x14ac:dyDescent="0.2">
      <c r="A146" t="str">
        <f>LEFT(Table3[[#This Row],[Node]],3)</f>
        <v>AUT</v>
      </c>
      <c r="B146" t="s">
        <v>29</v>
      </c>
      <c r="C146" t="s">
        <v>246</v>
      </c>
      <c r="D146">
        <v>1.4999999999999999E-2</v>
      </c>
      <c r="E146" s="2">
        <v>40</v>
      </c>
      <c r="F146" s="2">
        <v>1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6">
        <v>10000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6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16">
        <v>9999</v>
      </c>
    </row>
    <row r="147" spans="1:33" x14ac:dyDescent="0.2">
      <c r="A147" t="str">
        <f>LEFT(Table3[[#This Row],[Node]],3)</f>
        <v>BEL</v>
      </c>
      <c r="B147" t="s">
        <v>6</v>
      </c>
      <c r="C147" t="s">
        <v>246</v>
      </c>
      <c r="D147">
        <v>1.4999999999999999E-2</v>
      </c>
      <c r="E147" s="2">
        <v>40</v>
      </c>
      <c r="F147" s="2">
        <v>1</v>
      </c>
      <c r="G147" s="2">
        <v>1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6">
        <v>10000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6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17">
        <v>9999</v>
      </c>
    </row>
    <row r="148" spans="1:33" x14ac:dyDescent="0.2">
      <c r="A148" t="str">
        <f>LEFT(Table3[[#This Row],[Node]],3)</f>
        <v>BGR</v>
      </c>
      <c r="B148" t="s">
        <v>43</v>
      </c>
      <c r="C148" t="s">
        <v>246</v>
      </c>
      <c r="D148">
        <v>1.4999999999999999E-2</v>
      </c>
      <c r="E148" s="2">
        <v>40</v>
      </c>
      <c r="F148" s="2">
        <v>1</v>
      </c>
      <c r="G148" s="2">
        <v>1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6">
        <v>10000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6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16">
        <v>9999</v>
      </c>
    </row>
    <row r="149" spans="1:33" x14ac:dyDescent="0.2">
      <c r="A149" t="str">
        <f>LEFT(Table3[[#This Row],[Node]],3)</f>
        <v>CYP</v>
      </c>
      <c r="B149" t="s">
        <v>114</v>
      </c>
      <c r="C149" t="s">
        <v>246</v>
      </c>
      <c r="D149">
        <v>1.4999999999999999E-2</v>
      </c>
      <c r="E149" s="2">
        <v>40</v>
      </c>
      <c r="F149" s="2">
        <v>1</v>
      </c>
      <c r="G149" s="2">
        <v>1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6">
        <v>10000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6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17">
        <v>9999</v>
      </c>
    </row>
    <row r="150" spans="1:33" x14ac:dyDescent="0.2">
      <c r="A150" t="str">
        <f>LEFT(Table3[[#This Row],[Node]],3)</f>
        <v>CZE</v>
      </c>
      <c r="B150" t="s">
        <v>19</v>
      </c>
      <c r="C150" t="s">
        <v>246</v>
      </c>
      <c r="D150">
        <v>1.4999999999999999E-2</v>
      </c>
      <c r="E150" s="2">
        <v>40</v>
      </c>
      <c r="F150" s="2">
        <v>1</v>
      </c>
      <c r="G150" s="2">
        <v>1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6">
        <v>10000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6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16">
        <v>9999</v>
      </c>
    </row>
    <row r="151" spans="1:33" x14ac:dyDescent="0.2">
      <c r="A151" t="str">
        <f>LEFT(Table3[[#This Row],[Node]],3)</f>
        <v>DEU</v>
      </c>
      <c r="B151" t="s">
        <v>369</v>
      </c>
      <c r="C151" t="s">
        <v>246</v>
      </c>
      <c r="D151">
        <v>1.4999999999999999E-2</v>
      </c>
      <c r="E151" s="2">
        <v>40</v>
      </c>
      <c r="F151" s="2">
        <v>1</v>
      </c>
      <c r="G151" s="2">
        <v>1</v>
      </c>
      <c r="H151" s="2">
        <v>10452.336166622805</v>
      </c>
      <c r="I151" s="2">
        <v>10452.336166622805</v>
      </c>
      <c r="J151" s="2">
        <v>10452.336166622805</v>
      </c>
      <c r="K151" s="2">
        <v>10452.336166622805</v>
      </c>
      <c r="L151" s="2">
        <v>10452.336166622805</v>
      </c>
      <c r="M151" s="2">
        <v>10452.336166622805</v>
      </c>
      <c r="N151" s="2">
        <v>10452.336166622805</v>
      </c>
      <c r="O151" s="2">
        <v>10452.336166622805</v>
      </c>
      <c r="P151" s="2">
        <v>10452.336166622805</v>
      </c>
      <c r="Q151" s="2">
        <v>10452.336166622805</v>
      </c>
      <c r="R151" s="2">
        <v>10452.336166622805</v>
      </c>
      <c r="S151" s="2">
        <v>10452.336166622805</v>
      </c>
      <c r="T151" s="6">
        <v>10000</v>
      </c>
      <c r="U151" s="2">
        <v>392.64397122807026</v>
      </c>
      <c r="V151" s="2">
        <v>392.64397122807026</v>
      </c>
      <c r="W151" s="2">
        <v>392.64397122807026</v>
      </c>
      <c r="X151" s="2">
        <v>392.64397122807026</v>
      </c>
      <c r="Y151" s="2">
        <v>392.64397122807026</v>
      </c>
      <c r="Z151" s="2">
        <v>392.64397122807026</v>
      </c>
      <c r="AA151" s="6">
        <v>392.64397122807026</v>
      </c>
      <c r="AB151" s="2">
        <v>392.64397122807026</v>
      </c>
      <c r="AC151" s="2">
        <v>392.64397122807026</v>
      </c>
      <c r="AD151" s="2">
        <v>392.64397122807026</v>
      </c>
      <c r="AE151" s="2">
        <v>392.64397122807026</v>
      </c>
      <c r="AF151" s="2">
        <v>392.64397122807026</v>
      </c>
      <c r="AG151" s="17">
        <v>9999</v>
      </c>
    </row>
    <row r="152" spans="1:33" x14ac:dyDescent="0.2">
      <c r="A152" t="str">
        <f>LEFT(Table3[[#This Row],[Node]],3)</f>
        <v>DEU</v>
      </c>
      <c r="B152" t="s">
        <v>370</v>
      </c>
      <c r="C152" t="s">
        <v>246</v>
      </c>
      <c r="D152">
        <v>1.4999999999999999E-2</v>
      </c>
      <c r="E152" s="2">
        <v>40</v>
      </c>
      <c r="F152" s="2">
        <v>1</v>
      </c>
      <c r="G152" s="2">
        <v>1</v>
      </c>
      <c r="H152" s="2">
        <v>1795.8891798245609</v>
      </c>
      <c r="I152" s="2">
        <v>1795.8891798245609</v>
      </c>
      <c r="J152" s="2">
        <v>1795.8891798245609</v>
      </c>
      <c r="K152" s="2">
        <v>1795.8891798245609</v>
      </c>
      <c r="L152" s="2">
        <v>1795.8891798245609</v>
      </c>
      <c r="M152" s="2">
        <v>1795.8891798245609</v>
      </c>
      <c r="N152" s="2">
        <v>1795.8891798245609</v>
      </c>
      <c r="O152" s="2">
        <v>1795.8891798245609</v>
      </c>
      <c r="P152" s="2">
        <v>1795.8891798245609</v>
      </c>
      <c r="Q152" s="2">
        <v>1795.8891798245609</v>
      </c>
      <c r="R152" s="2">
        <v>1795.8891798245609</v>
      </c>
      <c r="S152" s="2">
        <v>1795.8891798245609</v>
      </c>
      <c r="T152" s="6">
        <v>10000</v>
      </c>
      <c r="U152" s="2">
        <v>71.734912280701749</v>
      </c>
      <c r="V152" s="2">
        <v>71.734912280701749</v>
      </c>
      <c r="W152" s="2">
        <v>71.734912280701749</v>
      </c>
      <c r="X152" s="2">
        <v>71.734912280701749</v>
      </c>
      <c r="Y152" s="2">
        <v>71.734912280701749</v>
      </c>
      <c r="Z152" s="2">
        <v>71.734912280701749</v>
      </c>
      <c r="AA152" s="6">
        <v>71.734912280701749</v>
      </c>
      <c r="AB152" s="2">
        <v>71.734912280701749</v>
      </c>
      <c r="AC152" s="2">
        <v>71.734912280701749</v>
      </c>
      <c r="AD152" s="2">
        <v>71.734912280701749</v>
      </c>
      <c r="AE152" s="2">
        <v>71.734912280701749</v>
      </c>
      <c r="AF152" s="2">
        <v>71.734912280701749</v>
      </c>
      <c r="AG152" s="16">
        <v>9999</v>
      </c>
    </row>
    <row r="153" spans="1:33" x14ac:dyDescent="0.2">
      <c r="A153" t="str">
        <f>LEFT(Table3[[#This Row],[Node]],3)</f>
        <v>DEU</v>
      </c>
      <c r="B153" t="s">
        <v>371</v>
      </c>
      <c r="C153" t="s">
        <v>246</v>
      </c>
      <c r="D153">
        <v>1.4999999999999999E-2</v>
      </c>
      <c r="E153" s="2">
        <v>40</v>
      </c>
      <c r="F153" s="2">
        <v>1</v>
      </c>
      <c r="G153" s="2">
        <v>1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6">
        <v>10000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6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17">
        <v>9999</v>
      </c>
    </row>
    <row r="154" spans="1:33" x14ac:dyDescent="0.2">
      <c r="A154" t="str">
        <f>LEFT(Table3[[#This Row],[Node]],3)</f>
        <v>DNK</v>
      </c>
      <c r="B154" t="s">
        <v>16</v>
      </c>
      <c r="C154" t="s">
        <v>246</v>
      </c>
      <c r="D154">
        <v>1.4999999999999999E-2</v>
      </c>
      <c r="E154" s="2">
        <v>40</v>
      </c>
      <c r="F154" s="2">
        <v>1</v>
      </c>
      <c r="G154" s="2">
        <v>1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6">
        <v>10000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6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16">
        <v>9999</v>
      </c>
    </row>
    <row r="155" spans="1:33" x14ac:dyDescent="0.2">
      <c r="A155" t="str">
        <f>LEFT(Table3[[#This Row],[Node]],3)</f>
        <v>ESP</v>
      </c>
      <c r="B155" t="s">
        <v>3</v>
      </c>
      <c r="C155" t="s">
        <v>246</v>
      </c>
      <c r="D155">
        <v>1.4999999999999999E-2</v>
      </c>
      <c r="E155" s="2">
        <v>40</v>
      </c>
      <c r="F155" s="2">
        <v>1</v>
      </c>
      <c r="G155" s="2">
        <v>1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6">
        <v>10000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6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17">
        <v>9999</v>
      </c>
    </row>
    <row r="156" spans="1:33" x14ac:dyDescent="0.2">
      <c r="A156" t="str">
        <f>LEFT(Table3[[#This Row],[Node]],3)</f>
        <v>EST</v>
      </c>
      <c r="B156" t="s">
        <v>57</v>
      </c>
      <c r="C156" t="s">
        <v>246</v>
      </c>
      <c r="D156">
        <v>1.4999999999999999E-2</v>
      </c>
      <c r="E156" s="2">
        <v>40</v>
      </c>
      <c r="F156" s="2">
        <v>1</v>
      </c>
      <c r="G156" s="2">
        <v>1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6">
        <v>10000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6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16">
        <v>9999</v>
      </c>
    </row>
    <row r="157" spans="1:33" x14ac:dyDescent="0.2">
      <c r="A157" t="str">
        <f>LEFT(Table3[[#This Row],[Node]],3)</f>
        <v>FIN</v>
      </c>
      <c r="B157" t="s">
        <v>58</v>
      </c>
      <c r="C157" t="s">
        <v>246</v>
      </c>
      <c r="D157">
        <v>1.4999999999999999E-2</v>
      </c>
      <c r="E157" s="2">
        <v>40</v>
      </c>
      <c r="F157" s="2">
        <v>1</v>
      </c>
      <c r="G157" s="2">
        <v>1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6">
        <v>10000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6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17">
        <v>9999</v>
      </c>
    </row>
    <row r="158" spans="1:33" x14ac:dyDescent="0.2">
      <c r="A158" t="str">
        <f>LEFT(Table3[[#This Row],[Node]],3)</f>
        <v>FRA</v>
      </c>
      <c r="B158" t="s">
        <v>11</v>
      </c>
      <c r="C158" t="s">
        <v>246</v>
      </c>
      <c r="D158">
        <v>1.4999999999999999E-2</v>
      </c>
      <c r="E158" s="2">
        <v>40</v>
      </c>
      <c r="F158" s="2">
        <v>1</v>
      </c>
      <c r="G158" s="2">
        <v>1</v>
      </c>
      <c r="H158" s="2">
        <v>903.50877192982455</v>
      </c>
      <c r="I158" s="2">
        <v>903.50877192982455</v>
      </c>
      <c r="J158" s="2">
        <v>903.50877192982455</v>
      </c>
      <c r="K158" s="2">
        <v>903.50877192982455</v>
      </c>
      <c r="L158" s="2">
        <v>903.50877192982455</v>
      </c>
      <c r="M158" s="2">
        <v>903.50877192982455</v>
      </c>
      <c r="N158" s="2">
        <v>903.50877192982455</v>
      </c>
      <c r="O158" s="2">
        <v>903.50877192982455</v>
      </c>
      <c r="P158" s="2">
        <v>903.50877192982455</v>
      </c>
      <c r="Q158" s="2">
        <v>903.50877192982455</v>
      </c>
      <c r="R158" s="2">
        <v>903.50877192982455</v>
      </c>
      <c r="S158" s="2">
        <v>903.50877192982455</v>
      </c>
      <c r="T158" s="6">
        <v>10000</v>
      </c>
      <c r="U158" s="2">
        <v>48.96491228070176</v>
      </c>
      <c r="V158" s="2">
        <v>48.96491228070176</v>
      </c>
      <c r="W158" s="2">
        <v>48.96491228070176</v>
      </c>
      <c r="X158" s="2">
        <v>48.96491228070176</v>
      </c>
      <c r="Y158" s="2">
        <v>48.96491228070176</v>
      </c>
      <c r="Z158" s="2">
        <v>48.96491228070176</v>
      </c>
      <c r="AA158" s="6">
        <v>48.96491228070176</v>
      </c>
      <c r="AB158" s="2">
        <v>48.96491228070176</v>
      </c>
      <c r="AC158" s="2">
        <v>48.96491228070176</v>
      </c>
      <c r="AD158" s="2">
        <v>48.96491228070176</v>
      </c>
      <c r="AE158" s="2">
        <v>48.96491228070176</v>
      </c>
      <c r="AF158" s="2">
        <v>48.96491228070176</v>
      </c>
      <c r="AG158" s="16">
        <v>9999</v>
      </c>
    </row>
    <row r="159" spans="1:33" x14ac:dyDescent="0.2">
      <c r="A159" t="str">
        <f>LEFT(Table3[[#This Row],[Node]],3)</f>
        <v>GBR</v>
      </c>
      <c r="B159" t="s">
        <v>12</v>
      </c>
      <c r="C159" t="s">
        <v>246</v>
      </c>
      <c r="D159">
        <v>1.4999999999999999E-2</v>
      </c>
      <c r="E159" s="2">
        <v>40</v>
      </c>
      <c r="F159" s="2">
        <v>1</v>
      </c>
      <c r="G159" s="2">
        <v>1</v>
      </c>
      <c r="H159" s="2">
        <v>1162.4210526315787</v>
      </c>
      <c r="I159" s="2">
        <v>1162.4210526315787</v>
      </c>
      <c r="J159" s="2">
        <v>1162.4210526315787</v>
      </c>
      <c r="K159" s="2">
        <v>1162.4210526315787</v>
      </c>
      <c r="L159" s="2">
        <v>1162.4210526315787</v>
      </c>
      <c r="M159" s="2">
        <v>1162.4210526315787</v>
      </c>
      <c r="N159" s="2">
        <v>1162.4210526315787</v>
      </c>
      <c r="O159" s="2">
        <v>1162.4210526315787</v>
      </c>
      <c r="P159" s="2">
        <v>1162.4210526315787</v>
      </c>
      <c r="Q159" s="2">
        <v>1162.4210526315787</v>
      </c>
      <c r="R159" s="2">
        <v>1162.4210526315787</v>
      </c>
      <c r="S159" s="2">
        <v>1162.4210526315787</v>
      </c>
      <c r="T159" s="6">
        <v>10000</v>
      </c>
      <c r="U159" s="2">
        <v>95.274824561403506</v>
      </c>
      <c r="V159" s="2">
        <v>95.274824561403506</v>
      </c>
      <c r="W159" s="2">
        <v>95.274824561403506</v>
      </c>
      <c r="X159" s="2">
        <v>95.274824561403506</v>
      </c>
      <c r="Y159" s="2">
        <v>95.274824561403506</v>
      </c>
      <c r="Z159" s="2">
        <v>95.274824561403506</v>
      </c>
      <c r="AA159" s="6">
        <v>95.274824561403506</v>
      </c>
      <c r="AB159" s="2">
        <v>95.274824561403506</v>
      </c>
      <c r="AC159" s="2">
        <v>95.274824561403506</v>
      </c>
      <c r="AD159" s="2">
        <v>95.274824561403506</v>
      </c>
      <c r="AE159" s="2">
        <v>95.274824561403506</v>
      </c>
      <c r="AF159" s="2">
        <v>95.274824561403506</v>
      </c>
      <c r="AG159" s="17">
        <v>9999</v>
      </c>
    </row>
    <row r="160" spans="1:33" x14ac:dyDescent="0.2">
      <c r="A160" t="str">
        <f>LEFT(Table3[[#This Row],[Node]],3)</f>
        <v>GRC</v>
      </c>
      <c r="B160" t="s">
        <v>55</v>
      </c>
      <c r="C160" t="s">
        <v>246</v>
      </c>
      <c r="D160">
        <v>1.4999999999999999E-2</v>
      </c>
      <c r="E160" s="2">
        <v>40</v>
      </c>
      <c r="F160" s="2">
        <v>1</v>
      </c>
      <c r="G160" s="2">
        <v>1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6">
        <v>10000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6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16">
        <v>9999</v>
      </c>
    </row>
    <row r="161" spans="1:33" x14ac:dyDescent="0.2">
      <c r="A161" t="str">
        <f>LEFT(Table3[[#This Row],[Node]],3)</f>
        <v>HRV</v>
      </c>
      <c r="B161" t="s">
        <v>44</v>
      </c>
      <c r="C161" t="s">
        <v>246</v>
      </c>
      <c r="D161">
        <v>1.4999999999999999E-2</v>
      </c>
      <c r="E161" s="2">
        <v>40</v>
      </c>
      <c r="F161" s="2">
        <v>1</v>
      </c>
      <c r="G161" s="2">
        <v>1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6">
        <v>10000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6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17">
        <v>9999</v>
      </c>
    </row>
    <row r="162" spans="1:33" x14ac:dyDescent="0.2">
      <c r="A162" t="str">
        <f>LEFT(Table3[[#This Row],[Node]],3)</f>
        <v>HUN</v>
      </c>
      <c r="B162" t="s">
        <v>33</v>
      </c>
      <c r="C162" t="s">
        <v>246</v>
      </c>
      <c r="D162">
        <v>1.4999999999999999E-2</v>
      </c>
      <c r="E162" s="2">
        <v>40</v>
      </c>
      <c r="F162" s="2">
        <v>1</v>
      </c>
      <c r="G162" s="2">
        <v>1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6">
        <v>10000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6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16">
        <v>9999</v>
      </c>
    </row>
    <row r="163" spans="1:33" x14ac:dyDescent="0.2">
      <c r="A163" t="str">
        <f>LEFT(Table3[[#This Row],[Node]],3)</f>
        <v>IRL</v>
      </c>
      <c r="B163" t="s">
        <v>46</v>
      </c>
      <c r="C163" t="s">
        <v>246</v>
      </c>
      <c r="D163">
        <v>1.4999999999999999E-2</v>
      </c>
      <c r="E163" s="2">
        <v>40</v>
      </c>
      <c r="F163" s="2">
        <v>1</v>
      </c>
      <c r="G163" s="2">
        <v>1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6">
        <v>10000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6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17">
        <v>9999</v>
      </c>
    </row>
    <row r="164" spans="1:33" x14ac:dyDescent="0.2">
      <c r="A164" t="str">
        <f>LEFT(Table3[[#This Row],[Node]],3)</f>
        <v>ITA</v>
      </c>
      <c r="B164" t="s">
        <v>25</v>
      </c>
      <c r="C164" t="s">
        <v>246</v>
      </c>
      <c r="D164">
        <v>1.4999999999999999E-2</v>
      </c>
      <c r="E164" s="2">
        <v>40</v>
      </c>
      <c r="F164" s="2">
        <v>1</v>
      </c>
      <c r="G164" s="2">
        <v>1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6">
        <v>10000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6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16">
        <v>9999</v>
      </c>
    </row>
    <row r="165" spans="1:33" x14ac:dyDescent="0.2">
      <c r="A165" t="str">
        <f>LEFT(Table3[[#This Row],[Node]],3)</f>
        <v>LTU</v>
      </c>
      <c r="B165" t="s">
        <v>7</v>
      </c>
      <c r="C165" t="s">
        <v>246</v>
      </c>
      <c r="D165">
        <v>1.4999999999999999E-2</v>
      </c>
      <c r="E165" s="2">
        <v>40</v>
      </c>
      <c r="F165" s="2">
        <v>1</v>
      </c>
      <c r="G165" s="2">
        <v>1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6">
        <v>10000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6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17">
        <v>9999</v>
      </c>
    </row>
    <row r="166" spans="1:33" x14ac:dyDescent="0.2">
      <c r="A166" t="str">
        <f>LEFT(Table3[[#This Row],[Node]],3)</f>
        <v>LVA</v>
      </c>
      <c r="B166" t="s">
        <v>41</v>
      </c>
      <c r="C166" t="s">
        <v>246</v>
      </c>
      <c r="D166">
        <v>1.4999999999999999E-2</v>
      </c>
      <c r="E166" s="2">
        <v>40</v>
      </c>
      <c r="F166" s="2">
        <v>1</v>
      </c>
      <c r="G166" s="2">
        <v>1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6">
        <v>10000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6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16">
        <v>9999</v>
      </c>
    </row>
    <row r="167" spans="1:33" x14ac:dyDescent="0.2">
      <c r="A167" t="str">
        <f>LEFT(Table3[[#This Row],[Node]],3)</f>
        <v>NLD</v>
      </c>
      <c r="B167" t="s">
        <v>14</v>
      </c>
      <c r="C167" t="s">
        <v>246</v>
      </c>
      <c r="D167">
        <v>1.4999999999999999E-2</v>
      </c>
      <c r="E167" s="2">
        <v>40</v>
      </c>
      <c r="F167" s="2">
        <v>1</v>
      </c>
      <c r="G167" s="2">
        <v>1</v>
      </c>
      <c r="H167" s="2">
        <v>394.73684210526312</v>
      </c>
      <c r="I167" s="2">
        <v>394.73684210526312</v>
      </c>
      <c r="J167" s="2">
        <v>394.73684210526312</v>
      </c>
      <c r="K167" s="2">
        <v>394.73684210526312</v>
      </c>
      <c r="L167" s="2">
        <v>394.73684210526312</v>
      </c>
      <c r="M167" s="2">
        <v>394.73684210526312</v>
      </c>
      <c r="N167" s="2">
        <v>394.73684210526312</v>
      </c>
      <c r="O167" s="2">
        <v>394.73684210526312</v>
      </c>
      <c r="P167" s="2">
        <v>394.73684210526312</v>
      </c>
      <c r="Q167" s="2">
        <v>394.73684210526312</v>
      </c>
      <c r="R167" s="2">
        <v>394.73684210526312</v>
      </c>
      <c r="S167" s="2">
        <v>394.73684210526312</v>
      </c>
      <c r="T167" s="6">
        <v>10000</v>
      </c>
      <c r="U167" s="2">
        <v>52.268421052631588</v>
      </c>
      <c r="V167" s="2">
        <v>52.268421052631588</v>
      </c>
      <c r="W167" s="2">
        <v>52.268421052631588</v>
      </c>
      <c r="X167" s="2">
        <v>52.268421052631588</v>
      </c>
      <c r="Y167" s="2">
        <v>52.268421052631588</v>
      </c>
      <c r="Z167" s="2">
        <v>52.268421052631588</v>
      </c>
      <c r="AA167" s="6">
        <v>52.268421052631588</v>
      </c>
      <c r="AB167" s="2">
        <v>52.268421052631588</v>
      </c>
      <c r="AC167" s="2">
        <v>52.268421052631588</v>
      </c>
      <c r="AD167" s="2">
        <v>52.268421052631588</v>
      </c>
      <c r="AE167" s="2">
        <v>52.268421052631588</v>
      </c>
      <c r="AF167" s="2">
        <v>52.268421052631588</v>
      </c>
      <c r="AG167" s="17">
        <v>9999</v>
      </c>
    </row>
    <row r="168" spans="1:33" x14ac:dyDescent="0.2">
      <c r="A168" t="str">
        <f>LEFT(Table3[[#This Row],[Node]],3)</f>
        <v>POL</v>
      </c>
      <c r="B168" t="s">
        <v>15</v>
      </c>
      <c r="C168" t="s">
        <v>246</v>
      </c>
      <c r="D168">
        <v>1.4999999999999999E-2</v>
      </c>
      <c r="E168" s="2">
        <v>40</v>
      </c>
      <c r="F168" s="2">
        <v>1</v>
      </c>
      <c r="G168" s="2">
        <v>1</v>
      </c>
      <c r="H168" s="2">
        <v>806.14035087719287</v>
      </c>
      <c r="I168" s="2">
        <v>806.14035087719287</v>
      </c>
      <c r="J168" s="2">
        <v>806.14035087719287</v>
      </c>
      <c r="K168" s="2">
        <v>806.14035087719287</v>
      </c>
      <c r="L168" s="2">
        <v>806.14035087719287</v>
      </c>
      <c r="M168" s="2">
        <v>806.14035087719287</v>
      </c>
      <c r="N168" s="2">
        <v>806.14035087719287</v>
      </c>
      <c r="O168" s="2">
        <v>806.14035087719287</v>
      </c>
      <c r="P168" s="2">
        <v>806.14035087719287</v>
      </c>
      <c r="Q168" s="2">
        <v>806.14035087719287</v>
      </c>
      <c r="R168" s="2">
        <v>806.14035087719287</v>
      </c>
      <c r="S168" s="2">
        <v>806.14035087719287</v>
      </c>
      <c r="T168" s="6">
        <v>10000</v>
      </c>
      <c r="U168" s="2">
        <v>26.978944522260797</v>
      </c>
      <c r="V168" s="2">
        <v>26.978944522260797</v>
      </c>
      <c r="W168" s="2">
        <v>26.978944522260797</v>
      </c>
      <c r="X168" s="2">
        <v>26.978944522260797</v>
      </c>
      <c r="Y168" s="2">
        <v>26.978944522260797</v>
      </c>
      <c r="Z168" s="2">
        <v>26.978944522260797</v>
      </c>
      <c r="AA168" s="6">
        <v>26.978944522260797</v>
      </c>
      <c r="AB168" s="2">
        <v>26.978944522260797</v>
      </c>
      <c r="AC168" s="2">
        <v>26.978944522260797</v>
      </c>
      <c r="AD168" s="2">
        <v>26.978944522260797</v>
      </c>
      <c r="AE168" s="2">
        <v>26.978944522260797</v>
      </c>
      <c r="AF168" s="2">
        <v>26.978944522260797</v>
      </c>
      <c r="AG168" s="16">
        <v>9999</v>
      </c>
    </row>
    <row r="169" spans="1:33" x14ac:dyDescent="0.2">
      <c r="A169" t="str">
        <f>LEFT(Table3[[#This Row],[Node]],3)</f>
        <v>PRT</v>
      </c>
      <c r="B169" t="s">
        <v>5</v>
      </c>
      <c r="C169" t="s">
        <v>246</v>
      </c>
      <c r="D169">
        <v>1.4999999999999999E-2</v>
      </c>
      <c r="E169" s="2">
        <v>40</v>
      </c>
      <c r="F169" s="2">
        <v>1</v>
      </c>
      <c r="G169" s="2">
        <v>1</v>
      </c>
      <c r="H169" s="2">
        <v>313.15789473684202</v>
      </c>
      <c r="I169" s="2">
        <v>313.15789473684202</v>
      </c>
      <c r="J169" s="2">
        <v>313.15789473684202</v>
      </c>
      <c r="K169" s="2">
        <v>313.15789473684202</v>
      </c>
      <c r="L169" s="2">
        <v>313.15789473684202</v>
      </c>
      <c r="M169" s="2">
        <v>313.15789473684202</v>
      </c>
      <c r="N169" s="2">
        <v>313.15789473684202</v>
      </c>
      <c r="O169" s="2">
        <v>313.15789473684202</v>
      </c>
      <c r="P169" s="2">
        <v>313.15789473684202</v>
      </c>
      <c r="Q169" s="2">
        <v>313.15789473684202</v>
      </c>
      <c r="R169" s="2">
        <v>313.15789473684202</v>
      </c>
      <c r="S169" s="2">
        <v>313.15789473684202</v>
      </c>
      <c r="T169" s="6">
        <v>10000</v>
      </c>
      <c r="U169" s="2">
        <v>6.2631578947368434</v>
      </c>
      <c r="V169" s="2">
        <v>6.2631578947368434</v>
      </c>
      <c r="W169" s="2">
        <v>6.2631578947368434</v>
      </c>
      <c r="X169" s="2">
        <v>6.2631578947368434</v>
      </c>
      <c r="Y169" s="2">
        <v>6.2631578947368434</v>
      </c>
      <c r="Z169" s="2">
        <v>6.2631578947368434</v>
      </c>
      <c r="AA169" s="6">
        <v>6.2631578947368434</v>
      </c>
      <c r="AB169" s="2">
        <v>6.2631578947368434</v>
      </c>
      <c r="AC169" s="2">
        <v>6.2631578947368434</v>
      </c>
      <c r="AD169" s="2">
        <v>6.2631578947368434</v>
      </c>
      <c r="AE169" s="2">
        <v>6.2631578947368434</v>
      </c>
      <c r="AF169" s="2">
        <v>6.2631578947368434</v>
      </c>
      <c r="AG169" s="17">
        <v>9999</v>
      </c>
    </row>
    <row r="170" spans="1:33" x14ac:dyDescent="0.2">
      <c r="A170" t="str">
        <f>LEFT(Table3[[#This Row],[Node]],3)</f>
        <v>ROU</v>
      </c>
      <c r="B170" t="s">
        <v>327</v>
      </c>
      <c r="C170" t="s">
        <v>246</v>
      </c>
      <c r="D170">
        <v>1.4999999999999999E-2</v>
      </c>
      <c r="E170" s="2">
        <v>40</v>
      </c>
      <c r="F170" s="2">
        <v>1</v>
      </c>
      <c r="G170" s="2">
        <v>1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6">
        <v>10000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6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16">
        <v>9999</v>
      </c>
    </row>
    <row r="171" spans="1:33" x14ac:dyDescent="0.2">
      <c r="A171" t="str">
        <f>LEFT(Table3[[#This Row],[Node]],3)</f>
        <v>SVK</v>
      </c>
      <c r="B171" t="s">
        <v>38</v>
      </c>
      <c r="C171" t="s">
        <v>246</v>
      </c>
      <c r="D171">
        <v>1.4999999999999999E-2</v>
      </c>
      <c r="E171" s="2">
        <v>40</v>
      </c>
      <c r="F171" s="2">
        <v>1</v>
      </c>
      <c r="G171" s="2">
        <v>1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6">
        <v>10000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6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17">
        <v>9999</v>
      </c>
    </row>
    <row r="172" spans="1:33" x14ac:dyDescent="0.2">
      <c r="A172" t="str">
        <f>LEFT(Table3[[#This Row],[Node]],3)</f>
        <v>SVN</v>
      </c>
      <c r="B172" t="s">
        <v>54</v>
      </c>
      <c r="C172" t="s">
        <v>246</v>
      </c>
      <c r="D172">
        <v>1.4999999999999999E-2</v>
      </c>
      <c r="E172" s="2">
        <v>40</v>
      </c>
      <c r="F172" s="2">
        <v>1</v>
      </c>
      <c r="G172" s="2">
        <v>1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6">
        <v>10000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6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16">
        <v>9999</v>
      </c>
    </row>
    <row r="173" spans="1:33" x14ac:dyDescent="0.2">
      <c r="A173" t="str">
        <f>LEFT(Table3[[#This Row],[Node]],3)</f>
        <v>SWE</v>
      </c>
      <c r="B173" t="s">
        <v>20</v>
      </c>
      <c r="C173" t="s">
        <v>246</v>
      </c>
      <c r="D173">
        <v>1.4999999999999999E-2</v>
      </c>
      <c r="E173" s="2">
        <v>40</v>
      </c>
      <c r="F173" s="2">
        <v>1</v>
      </c>
      <c r="G173" s="2">
        <v>1</v>
      </c>
      <c r="H173" s="2">
        <v>7.5789473684210522</v>
      </c>
      <c r="I173" s="2">
        <v>7.5789473684210522</v>
      </c>
      <c r="J173" s="2">
        <v>7.5789473684210522</v>
      </c>
      <c r="K173" s="2">
        <v>7.5789473684210522</v>
      </c>
      <c r="L173" s="2">
        <v>7.5789473684210522</v>
      </c>
      <c r="M173" s="2">
        <v>7.5789473684210522</v>
      </c>
      <c r="N173" s="2">
        <v>7.5789473684210522</v>
      </c>
      <c r="O173" s="2">
        <v>7.5789473684210522</v>
      </c>
      <c r="P173" s="2">
        <v>7.5789473684210522</v>
      </c>
      <c r="Q173" s="2">
        <v>7.5789473684210522</v>
      </c>
      <c r="R173" s="2">
        <v>7.5789473684210522</v>
      </c>
      <c r="S173" s="2">
        <v>7.5789473684210522</v>
      </c>
      <c r="T173" s="6">
        <v>10000</v>
      </c>
      <c r="U173" s="2">
        <v>0.71403508771929836</v>
      </c>
      <c r="V173" s="2">
        <v>0.71403508771929836</v>
      </c>
      <c r="W173" s="2">
        <v>0.71403508771929836</v>
      </c>
      <c r="X173" s="2">
        <v>0.71403508771929836</v>
      </c>
      <c r="Y173" s="2">
        <v>0.71403508771929836</v>
      </c>
      <c r="Z173" s="2">
        <v>0.71403508771929836</v>
      </c>
      <c r="AA173" s="6">
        <v>0.71403508771929836</v>
      </c>
      <c r="AB173" s="2">
        <v>0.71403508771929836</v>
      </c>
      <c r="AC173" s="2">
        <v>0.71403508771929836</v>
      </c>
      <c r="AD173" s="2">
        <v>0.71403508771929836</v>
      </c>
      <c r="AE173" s="2">
        <v>0.71403508771929836</v>
      </c>
      <c r="AF173" s="2">
        <v>0.71403508771929836</v>
      </c>
      <c r="AG173" s="17">
        <v>9999</v>
      </c>
    </row>
    <row r="174" spans="1:33" x14ac:dyDescent="0.2">
      <c r="A174" t="str">
        <f>LEFT(Table3[[#This Row],[Node]],3)</f>
        <v>ALB</v>
      </c>
      <c r="B174" t="s">
        <v>52</v>
      </c>
      <c r="C174" t="s">
        <v>246</v>
      </c>
      <c r="D174">
        <v>1.4999999999999999E-2</v>
      </c>
      <c r="E174" s="2">
        <v>40</v>
      </c>
      <c r="F174" s="2">
        <v>1</v>
      </c>
      <c r="G174" s="2">
        <v>1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6">
        <v>10000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6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16">
        <v>9999</v>
      </c>
    </row>
    <row r="175" spans="1:33" x14ac:dyDescent="0.2">
      <c r="A175" t="str">
        <f>LEFT(Table3[[#This Row],[Node]],3)</f>
        <v>BLR</v>
      </c>
      <c r="B175" t="s">
        <v>13</v>
      </c>
      <c r="C175" t="s">
        <v>246</v>
      </c>
      <c r="D175">
        <v>1.4999999999999999E-2</v>
      </c>
      <c r="E175" s="2">
        <v>40</v>
      </c>
      <c r="F175" s="2">
        <v>1</v>
      </c>
      <c r="G175" s="2">
        <v>1</v>
      </c>
      <c r="H175" s="2">
        <v>483.77192982456131</v>
      </c>
      <c r="I175" s="2">
        <v>483.77192982456131</v>
      </c>
      <c r="J175" s="2">
        <v>483.77192982456131</v>
      </c>
      <c r="K175" s="2">
        <v>483.77192982456131</v>
      </c>
      <c r="L175" s="2">
        <v>483.77192982456131</v>
      </c>
      <c r="M175" s="2">
        <v>483.77192982456131</v>
      </c>
      <c r="N175" s="2">
        <v>483.77192982456131</v>
      </c>
      <c r="O175" s="2">
        <v>483.77192982456131</v>
      </c>
      <c r="P175" s="2">
        <v>483.77192982456131</v>
      </c>
      <c r="Q175" s="2">
        <v>483.77192982456131</v>
      </c>
      <c r="R175" s="2">
        <v>483.77192982456131</v>
      </c>
      <c r="S175" s="2">
        <v>483.77192982456131</v>
      </c>
      <c r="T175" s="6">
        <v>10000</v>
      </c>
      <c r="U175" s="2">
        <v>19.350877192982459</v>
      </c>
      <c r="V175" s="2">
        <v>19.350877192982459</v>
      </c>
      <c r="W175" s="2">
        <v>19.350877192982459</v>
      </c>
      <c r="X175" s="2">
        <v>19.350877192982459</v>
      </c>
      <c r="Y175" s="2">
        <v>19.350877192982459</v>
      </c>
      <c r="Z175" s="2">
        <v>19.350877192982459</v>
      </c>
      <c r="AA175" s="6">
        <v>19.350877192982459</v>
      </c>
      <c r="AB175" s="2">
        <v>19.350877192982459</v>
      </c>
      <c r="AC175" s="2">
        <v>19.350877192982459</v>
      </c>
      <c r="AD175" s="2">
        <v>19.350877192982459</v>
      </c>
      <c r="AE175" s="2">
        <v>19.350877192982459</v>
      </c>
      <c r="AF175" s="2">
        <v>19.350877192982459</v>
      </c>
      <c r="AG175" s="17">
        <v>9999</v>
      </c>
    </row>
    <row r="176" spans="1:33" x14ac:dyDescent="0.2">
      <c r="A176" t="str">
        <f>LEFT(Table3[[#This Row],[Node]],3)</f>
        <v>CHE</v>
      </c>
      <c r="B176" t="s">
        <v>56</v>
      </c>
      <c r="C176" t="s">
        <v>246</v>
      </c>
      <c r="D176">
        <v>1.4999999999999999E-2</v>
      </c>
      <c r="E176" s="2">
        <v>40</v>
      </c>
      <c r="F176" s="2">
        <v>1</v>
      </c>
      <c r="G176" s="2">
        <v>1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6">
        <v>10000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6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16">
        <v>9999</v>
      </c>
    </row>
    <row r="177" spans="1:33" x14ac:dyDescent="0.2">
      <c r="A177" t="str">
        <f>LEFT(Table3[[#This Row],[Node]],3)</f>
        <v>NOR</v>
      </c>
      <c r="B177" t="s">
        <v>59</v>
      </c>
      <c r="C177" t="s">
        <v>246</v>
      </c>
      <c r="D177">
        <v>1.4999999999999999E-2</v>
      </c>
      <c r="E177" s="2">
        <v>40</v>
      </c>
      <c r="F177" s="2">
        <v>1</v>
      </c>
      <c r="G177" s="2">
        <v>1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6">
        <v>10000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6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17">
        <v>9999</v>
      </c>
    </row>
    <row r="178" spans="1:33" x14ac:dyDescent="0.2">
      <c r="A178" t="str">
        <f>LEFT(Table3[[#This Row],[Node]],3)</f>
        <v>SRB</v>
      </c>
      <c r="B178" t="s">
        <v>45</v>
      </c>
      <c r="C178" t="s">
        <v>246</v>
      </c>
      <c r="D178">
        <v>1.4999999999999999E-2</v>
      </c>
      <c r="E178" s="2">
        <v>40</v>
      </c>
      <c r="F178" s="2">
        <v>1</v>
      </c>
      <c r="G178" s="2">
        <v>1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6">
        <v>10000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6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16">
        <v>9999</v>
      </c>
    </row>
    <row r="179" spans="1:33" x14ac:dyDescent="0.2">
      <c r="A179" t="str">
        <f>LEFT(Table3[[#This Row],[Node]],3)</f>
        <v>TUR</v>
      </c>
      <c r="B179" t="s">
        <v>40</v>
      </c>
      <c r="C179" t="s">
        <v>246</v>
      </c>
      <c r="D179">
        <v>1.4999999999999999E-2</v>
      </c>
      <c r="E179" s="2">
        <v>40</v>
      </c>
      <c r="F179" s="2">
        <v>1</v>
      </c>
      <c r="G179" s="2">
        <v>1</v>
      </c>
      <c r="H179" s="2">
        <v>549.99999999999989</v>
      </c>
      <c r="I179" s="2">
        <v>549.99999999999989</v>
      </c>
      <c r="J179" s="2">
        <v>549.99999999999989</v>
      </c>
      <c r="K179" s="2">
        <v>549.99999999999989</v>
      </c>
      <c r="L179" s="2">
        <v>549.99999999999989</v>
      </c>
      <c r="M179" s="2">
        <v>549.99999999999989</v>
      </c>
      <c r="N179" s="2">
        <v>549.99999999999989</v>
      </c>
      <c r="O179" s="2">
        <v>549.99999999999989</v>
      </c>
      <c r="P179" s="2">
        <v>549.99999999999989</v>
      </c>
      <c r="Q179" s="2">
        <v>549.99999999999989</v>
      </c>
      <c r="R179" s="2">
        <v>549.99999999999989</v>
      </c>
      <c r="S179" s="2">
        <v>549.99999999999989</v>
      </c>
      <c r="T179" s="6">
        <v>10000</v>
      </c>
      <c r="U179" s="2">
        <v>16.000000000000004</v>
      </c>
      <c r="V179" s="2">
        <v>16.000000000000004</v>
      </c>
      <c r="W179" s="2">
        <v>16.000000000000004</v>
      </c>
      <c r="X179" s="2">
        <v>16.000000000000004</v>
      </c>
      <c r="Y179" s="2">
        <v>16.000000000000004</v>
      </c>
      <c r="Z179" s="2">
        <v>16.000000000000004</v>
      </c>
      <c r="AA179" s="6">
        <v>16.000000000000004</v>
      </c>
      <c r="AB179" s="2">
        <v>16.000000000000004</v>
      </c>
      <c r="AC179" s="2">
        <v>16.000000000000004</v>
      </c>
      <c r="AD179" s="2">
        <v>16.000000000000004</v>
      </c>
      <c r="AE179" s="2">
        <v>16.000000000000004</v>
      </c>
      <c r="AF179" s="2">
        <v>16.000000000000004</v>
      </c>
      <c r="AG179" s="17">
        <v>9999</v>
      </c>
    </row>
    <row r="180" spans="1:33" x14ac:dyDescent="0.2">
      <c r="A180" t="str">
        <f>LEFT(Table3[[#This Row],[Node]],3)</f>
        <v>UKR</v>
      </c>
      <c r="B180" t="s">
        <v>23</v>
      </c>
      <c r="C180" t="s">
        <v>246</v>
      </c>
      <c r="D180">
        <v>1.4999999999999999E-2</v>
      </c>
      <c r="E180" s="2">
        <v>40</v>
      </c>
      <c r="F180" s="2">
        <v>1</v>
      </c>
      <c r="G180" s="2">
        <v>1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6">
        <v>10000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6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16">
        <v>9999</v>
      </c>
    </row>
    <row r="181" spans="1:33" x14ac:dyDescent="0.2">
      <c r="A181" t="str">
        <f>LEFT(Table3[[#This Row],[Node]],3)</f>
        <v>ARE</v>
      </c>
      <c r="B181" t="s">
        <v>39</v>
      </c>
      <c r="C181" t="s">
        <v>246</v>
      </c>
      <c r="D181">
        <v>1.4999999999999999E-2</v>
      </c>
      <c r="E181" s="2">
        <v>40</v>
      </c>
      <c r="F181" s="2">
        <v>1</v>
      </c>
      <c r="G181" s="2">
        <v>1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6">
        <v>10000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6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17">
        <v>9999</v>
      </c>
    </row>
    <row r="182" spans="1:33" x14ac:dyDescent="0.2">
      <c r="A182" t="str">
        <f>LEFT(Table3[[#This Row],[Node]],3)</f>
        <v>BHR</v>
      </c>
      <c r="B182" t="s">
        <v>178</v>
      </c>
      <c r="C182" t="s">
        <v>246</v>
      </c>
      <c r="D182">
        <v>1.4999999999999999E-2</v>
      </c>
      <c r="E182" s="2">
        <v>40</v>
      </c>
      <c r="F182" s="2">
        <v>1</v>
      </c>
      <c r="G182" s="2">
        <v>1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6">
        <v>10000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6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16">
        <v>9999</v>
      </c>
    </row>
    <row r="183" spans="1:33" x14ac:dyDescent="0.2">
      <c r="A183" t="str">
        <f>LEFT(Table3[[#This Row],[Node]],3)</f>
        <v>IRN</v>
      </c>
      <c r="B183" t="s">
        <v>31</v>
      </c>
      <c r="C183" t="s">
        <v>246</v>
      </c>
      <c r="D183">
        <v>1.4999999999999999E-2</v>
      </c>
      <c r="E183" s="2">
        <v>40</v>
      </c>
      <c r="F183" s="2">
        <v>1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6">
        <v>10000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6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17">
        <v>9999</v>
      </c>
    </row>
    <row r="184" spans="1:33" x14ac:dyDescent="0.2">
      <c r="A184" t="str">
        <f>LEFT(Table3[[#This Row],[Node]],3)</f>
        <v>IRQ</v>
      </c>
      <c r="B184" t="s">
        <v>80</v>
      </c>
      <c r="C184" t="s">
        <v>246</v>
      </c>
      <c r="D184">
        <v>1.4999999999999999E-2</v>
      </c>
      <c r="E184" s="2">
        <v>40</v>
      </c>
      <c r="F184" s="2">
        <v>1</v>
      </c>
      <c r="G184" s="2">
        <v>1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6">
        <v>10000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6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16">
        <v>9999</v>
      </c>
    </row>
    <row r="185" spans="1:33" x14ac:dyDescent="0.2">
      <c r="A185" t="str">
        <f>LEFT(Table3[[#This Row],[Node]],3)</f>
        <v>ISR</v>
      </c>
      <c r="B185" t="s">
        <v>180</v>
      </c>
      <c r="C185" t="s">
        <v>246</v>
      </c>
      <c r="D185">
        <v>1.4999999999999999E-2</v>
      </c>
      <c r="E185" s="2">
        <v>40</v>
      </c>
      <c r="F185" s="2">
        <v>1</v>
      </c>
      <c r="G185" s="2">
        <v>1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6">
        <v>10000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6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17">
        <v>9999</v>
      </c>
    </row>
    <row r="186" spans="1:33" x14ac:dyDescent="0.2">
      <c r="A186" t="str">
        <f>LEFT(Table3[[#This Row],[Node]],3)</f>
        <v>KWT</v>
      </c>
      <c r="B186" t="s">
        <v>81</v>
      </c>
      <c r="C186" t="s">
        <v>246</v>
      </c>
      <c r="D186">
        <v>1.4999999999999999E-2</v>
      </c>
      <c r="E186" s="2">
        <v>40</v>
      </c>
      <c r="F186" s="2">
        <v>1</v>
      </c>
      <c r="G186" s="2">
        <v>1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6">
        <v>10000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6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16">
        <v>9999</v>
      </c>
    </row>
    <row r="187" spans="1:33" x14ac:dyDescent="0.2">
      <c r="A187" t="str">
        <f>LEFT(Table3[[#This Row],[Node]],3)</f>
        <v>OMN</v>
      </c>
      <c r="B187" t="s">
        <v>79</v>
      </c>
      <c r="C187" t="s">
        <v>246</v>
      </c>
      <c r="D187">
        <v>1.4999999999999999E-2</v>
      </c>
      <c r="E187" s="2">
        <v>40</v>
      </c>
      <c r="F187" s="2">
        <v>1</v>
      </c>
      <c r="G187" s="2">
        <v>1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6">
        <v>10000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6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17">
        <v>9999</v>
      </c>
    </row>
    <row r="188" spans="1:33" x14ac:dyDescent="0.2">
      <c r="A188" t="str">
        <f>LEFT(Table3[[#This Row],[Node]],3)</f>
        <v>QAT</v>
      </c>
      <c r="B188" t="s">
        <v>84</v>
      </c>
      <c r="C188" t="s">
        <v>246</v>
      </c>
      <c r="D188">
        <v>1.4999999999999999E-2</v>
      </c>
      <c r="E188" s="2">
        <v>40</v>
      </c>
      <c r="F188" s="2">
        <v>1</v>
      </c>
      <c r="G188" s="2">
        <v>1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6">
        <v>10000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6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16">
        <v>9999</v>
      </c>
    </row>
    <row r="189" spans="1:33" x14ac:dyDescent="0.2">
      <c r="A189" t="str">
        <f>LEFT(Table3[[#This Row],[Node]],3)</f>
        <v>SAU</v>
      </c>
      <c r="B189" t="s">
        <v>83</v>
      </c>
      <c r="C189" t="s">
        <v>246</v>
      </c>
      <c r="D189">
        <v>1.4999999999999999E-2</v>
      </c>
      <c r="E189" s="2">
        <v>40</v>
      </c>
      <c r="F189" s="2">
        <v>1</v>
      </c>
      <c r="G189" s="2">
        <v>1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6">
        <v>10000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6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17">
        <v>9999</v>
      </c>
    </row>
    <row r="190" spans="1:33" x14ac:dyDescent="0.2">
      <c r="A190" t="str">
        <f>LEFT(Table3[[#This Row],[Node]],3)</f>
        <v>SYR</v>
      </c>
      <c r="B190" t="s">
        <v>289</v>
      </c>
      <c r="C190" t="s">
        <v>246</v>
      </c>
      <c r="D190">
        <v>1.4999999999999999E-2</v>
      </c>
      <c r="E190" s="2">
        <v>40</v>
      </c>
      <c r="F190" s="2">
        <v>1</v>
      </c>
      <c r="G190" s="2">
        <v>1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6">
        <v>10000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6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16">
        <v>9999</v>
      </c>
    </row>
    <row r="191" spans="1:33" x14ac:dyDescent="0.2">
      <c r="A191" t="str">
        <f>LEFT(Table3[[#This Row],[Node]],3)</f>
        <v>YEM</v>
      </c>
      <c r="B191" t="s">
        <v>122</v>
      </c>
      <c r="C191" t="s">
        <v>246</v>
      </c>
      <c r="D191">
        <v>1.4999999999999999E-2</v>
      </c>
      <c r="E191" s="2">
        <v>40</v>
      </c>
      <c r="F191" s="2">
        <v>1</v>
      </c>
      <c r="G191" s="2">
        <v>1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6">
        <v>10000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6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17">
        <v>9999</v>
      </c>
    </row>
    <row r="192" spans="1:33" x14ac:dyDescent="0.2">
      <c r="A192" t="str">
        <f>LEFT(Table3[[#This Row],[Node]],3)</f>
        <v>AGO</v>
      </c>
      <c r="B192" t="s">
        <v>97</v>
      </c>
      <c r="C192" t="s">
        <v>246</v>
      </c>
      <c r="D192">
        <v>1.4999999999999999E-2</v>
      </c>
      <c r="E192" s="2">
        <v>40</v>
      </c>
      <c r="F192" s="2">
        <v>1</v>
      </c>
      <c r="G192" s="2">
        <v>1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6">
        <v>10000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6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16">
        <v>9999</v>
      </c>
    </row>
    <row r="193" spans="1:33" x14ac:dyDescent="0.2">
      <c r="A193" t="str">
        <f>LEFT(Table3[[#This Row],[Node]],3)</f>
        <v>COG</v>
      </c>
      <c r="B193" t="s">
        <v>291</v>
      </c>
      <c r="C193" t="s">
        <v>246</v>
      </c>
      <c r="D193">
        <v>1.4999999999999999E-2</v>
      </c>
      <c r="E193" s="2">
        <v>40</v>
      </c>
      <c r="F193" s="2">
        <v>1</v>
      </c>
      <c r="G193" s="2">
        <v>1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6">
        <v>10000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6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17">
        <v>9999</v>
      </c>
    </row>
    <row r="194" spans="1:33" x14ac:dyDescent="0.2">
      <c r="A194" t="str">
        <f>LEFT(Table3[[#This Row],[Node]],3)</f>
        <v>DZA</v>
      </c>
      <c r="B194" t="s">
        <v>60</v>
      </c>
      <c r="C194" t="s">
        <v>246</v>
      </c>
      <c r="D194">
        <v>1.4999999999999999E-2</v>
      </c>
      <c r="E194" s="2">
        <v>40</v>
      </c>
      <c r="F194" s="2">
        <v>1</v>
      </c>
      <c r="G194" s="2">
        <v>1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6">
        <v>10000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6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16">
        <v>9999</v>
      </c>
    </row>
    <row r="195" spans="1:33" x14ac:dyDescent="0.2">
      <c r="A195" t="str">
        <f>LEFT(Table3[[#This Row],[Node]],3)</f>
        <v>EGY</v>
      </c>
      <c r="B195" t="s">
        <v>63</v>
      </c>
      <c r="C195" t="s">
        <v>246</v>
      </c>
      <c r="D195">
        <v>1.4999999999999999E-2</v>
      </c>
      <c r="E195" s="2">
        <v>40</v>
      </c>
      <c r="F195" s="2">
        <v>1</v>
      </c>
      <c r="G195" s="2">
        <v>1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6">
        <v>10000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6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17">
        <v>9999</v>
      </c>
    </row>
    <row r="196" spans="1:33" x14ac:dyDescent="0.2">
      <c r="A196" t="str">
        <f>LEFT(Table3[[#This Row],[Node]],3)</f>
        <v>GNQ</v>
      </c>
      <c r="B196" t="s">
        <v>102</v>
      </c>
      <c r="C196" t="s">
        <v>246</v>
      </c>
      <c r="D196">
        <v>1.4999999999999999E-2</v>
      </c>
      <c r="E196" s="2">
        <v>40</v>
      </c>
      <c r="F196" s="2">
        <v>1</v>
      </c>
      <c r="G196" s="2">
        <v>1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6">
        <v>10000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6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16">
        <v>9999</v>
      </c>
    </row>
    <row r="197" spans="1:33" x14ac:dyDescent="0.2">
      <c r="A197" t="str">
        <f>LEFT(Table3[[#This Row],[Node]],3)</f>
        <v>LBY</v>
      </c>
      <c r="B197" t="s">
        <v>61</v>
      </c>
      <c r="C197" t="s">
        <v>246</v>
      </c>
      <c r="D197">
        <v>1.4999999999999999E-2</v>
      </c>
      <c r="E197" s="2">
        <v>40</v>
      </c>
      <c r="F197" s="2">
        <v>1</v>
      </c>
      <c r="G197" s="2">
        <v>1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6">
        <v>10000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6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17">
        <v>9999</v>
      </c>
    </row>
    <row r="198" spans="1:33" x14ac:dyDescent="0.2">
      <c r="A198" t="str">
        <f>LEFT(Table3[[#This Row],[Node]],3)</f>
        <v>MOZ</v>
      </c>
      <c r="B198" t="s">
        <v>64</v>
      </c>
      <c r="C198" t="s">
        <v>246</v>
      </c>
      <c r="D198">
        <v>1.4999999999999999E-2</v>
      </c>
      <c r="E198" s="2">
        <v>40</v>
      </c>
      <c r="F198" s="2">
        <v>1</v>
      </c>
      <c r="G198" s="2">
        <v>1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6">
        <v>10000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6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16">
        <v>9999</v>
      </c>
    </row>
    <row r="199" spans="1:33" x14ac:dyDescent="0.2">
      <c r="A199" t="str">
        <f>LEFT(Table3[[#This Row],[Node]],3)</f>
        <v>NGA</v>
      </c>
      <c r="B199" t="s">
        <v>66</v>
      </c>
      <c r="C199" t="s">
        <v>246</v>
      </c>
      <c r="D199">
        <v>1.4999999999999999E-2</v>
      </c>
      <c r="E199" s="2">
        <v>40</v>
      </c>
      <c r="F199" s="2">
        <v>1</v>
      </c>
      <c r="G199" s="2">
        <v>1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6">
        <v>10000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6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17">
        <v>9999</v>
      </c>
    </row>
    <row r="200" spans="1:33" x14ac:dyDescent="0.2">
      <c r="A200" t="str">
        <f>LEFT(Table3[[#This Row],[Node]],3)</f>
        <v>TUN</v>
      </c>
      <c r="B200" t="s">
        <v>62</v>
      </c>
      <c r="C200" t="s">
        <v>246</v>
      </c>
      <c r="D200">
        <v>1.4999999999999999E-2</v>
      </c>
      <c r="E200" s="2">
        <v>40</v>
      </c>
      <c r="F200" s="2">
        <v>1</v>
      </c>
      <c r="G200" s="2">
        <v>1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6">
        <v>10000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6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16">
        <v>9999</v>
      </c>
    </row>
    <row r="201" spans="1:33" x14ac:dyDescent="0.2">
      <c r="A201" t="str">
        <f>LEFT(Table3[[#This Row],[Node]],3)</f>
        <v>TZA</v>
      </c>
      <c r="B201" t="s">
        <v>107</v>
      </c>
      <c r="C201" t="s">
        <v>246</v>
      </c>
      <c r="D201">
        <v>1.4999999999999999E-2</v>
      </c>
      <c r="E201" s="2">
        <v>40</v>
      </c>
      <c r="F201" s="2">
        <v>1</v>
      </c>
      <c r="G201" s="2">
        <v>1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6">
        <v>10000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6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17">
        <v>9999</v>
      </c>
    </row>
    <row r="202" spans="1:33" x14ac:dyDescent="0.2">
      <c r="A202" t="str">
        <f>LEFT(Table3[[#This Row],[Node]],3)</f>
        <v>ZAF</v>
      </c>
      <c r="B202" t="s">
        <v>65</v>
      </c>
      <c r="C202" t="s">
        <v>246</v>
      </c>
      <c r="D202">
        <v>1.4999999999999999E-2</v>
      </c>
      <c r="E202" s="2">
        <v>40</v>
      </c>
      <c r="F202" s="2">
        <v>1</v>
      </c>
      <c r="G202" s="2">
        <v>1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6">
        <v>10000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6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16">
        <v>9999</v>
      </c>
    </row>
    <row r="203" spans="1:33" x14ac:dyDescent="0.2">
      <c r="A203" t="str">
        <f>LEFT(Table3[[#This Row],[Node]],3)</f>
        <v>RUS</v>
      </c>
      <c r="B203" t="s">
        <v>129</v>
      </c>
      <c r="C203" t="s">
        <v>246</v>
      </c>
      <c r="D203">
        <v>1.4999999999999999E-2</v>
      </c>
      <c r="E203" s="2">
        <v>40</v>
      </c>
      <c r="F203" s="2">
        <v>1</v>
      </c>
      <c r="G203" s="2">
        <v>1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6">
        <v>10000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6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17">
        <v>9999</v>
      </c>
    </row>
    <row r="204" spans="1:33" x14ac:dyDescent="0.2">
      <c r="A204" t="str">
        <f>LEFT(Table3[[#This Row],[Node]],3)</f>
        <v>RUS</v>
      </c>
      <c r="B204" t="s">
        <v>70</v>
      </c>
      <c r="C204" t="s">
        <v>246</v>
      </c>
      <c r="D204">
        <v>1.4999999999999999E-2</v>
      </c>
      <c r="E204" s="2">
        <v>40</v>
      </c>
      <c r="F204" s="2">
        <v>1</v>
      </c>
      <c r="G204" s="2">
        <v>1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6">
        <v>10000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6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16">
        <v>9999</v>
      </c>
    </row>
    <row r="205" spans="1:33" x14ac:dyDescent="0.2">
      <c r="A205" t="str">
        <f>LEFT(Table3[[#This Row],[Node]],3)</f>
        <v>RUS</v>
      </c>
      <c r="B205" t="s">
        <v>21</v>
      </c>
      <c r="C205" t="s">
        <v>246</v>
      </c>
      <c r="D205">
        <v>1.4999999999999999E-2</v>
      </c>
      <c r="E205" s="2">
        <v>40</v>
      </c>
      <c r="F205" s="2">
        <v>1</v>
      </c>
      <c r="G205" s="2">
        <v>1</v>
      </c>
      <c r="H205" s="2">
        <v>251.56140350877189</v>
      </c>
      <c r="I205" s="2">
        <v>251.56140350877189</v>
      </c>
      <c r="J205" s="2">
        <v>251.56140350877189</v>
      </c>
      <c r="K205" s="2">
        <v>251.56140350877189</v>
      </c>
      <c r="L205" s="2">
        <v>251.56140350877189</v>
      </c>
      <c r="M205" s="2">
        <v>251.56140350877189</v>
      </c>
      <c r="N205" s="2">
        <v>251.56140350877189</v>
      </c>
      <c r="O205" s="2">
        <v>251.56140350877189</v>
      </c>
      <c r="P205" s="2">
        <v>251.56140350877189</v>
      </c>
      <c r="Q205" s="2">
        <v>251.56140350877189</v>
      </c>
      <c r="R205" s="2">
        <v>251.56140350877189</v>
      </c>
      <c r="S205" s="2">
        <v>251.56140350877189</v>
      </c>
      <c r="T205" s="6">
        <v>10000</v>
      </c>
      <c r="U205" s="2">
        <v>11.610526315789473</v>
      </c>
      <c r="V205" s="2">
        <v>11.610526315789473</v>
      </c>
      <c r="W205" s="2">
        <v>11.610526315789473</v>
      </c>
      <c r="X205" s="2">
        <v>11.610526315789473</v>
      </c>
      <c r="Y205" s="2">
        <v>11.610526315789473</v>
      </c>
      <c r="Z205" s="2">
        <v>11.610526315789473</v>
      </c>
      <c r="AA205" s="6">
        <v>11.610526315789473</v>
      </c>
      <c r="AB205" s="2">
        <v>11.610526315789473</v>
      </c>
      <c r="AC205" s="2">
        <v>11.610526315789473</v>
      </c>
      <c r="AD205" s="2">
        <v>11.610526315789473</v>
      </c>
      <c r="AE205" s="2">
        <v>11.610526315789473</v>
      </c>
      <c r="AF205" s="2">
        <v>11.610526315789473</v>
      </c>
      <c r="AG205" s="17">
        <v>9999</v>
      </c>
    </row>
    <row r="206" spans="1:33" x14ac:dyDescent="0.2">
      <c r="A206" t="str">
        <f>LEFT(Table3[[#This Row],[Node]],3)</f>
        <v>RUS</v>
      </c>
      <c r="B206" t="s">
        <v>24</v>
      </c>
      <c r="C206" t="s">
        <v>246</v>
      </c>
      <c r="D206">
        <v>1.4999999999999999E-2</v>
      </c>
      <c r="E206" s="2">
        <v>40</v>
      </c>
      <c r="F206" s="2">
        <v>1</v>
      </c>
      <c r="G206" s="2">
        <v>1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6">
        <v>10000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6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16">
        <v>9999</v>
      </c>
    </row>
    <row r="207" spans="1:33" x14ac:dyDescent="0.2">
      <c r="A207" t="str">
        <f>LEFT(Table3[[#This Row],[Node]],3)</f>
        <v>AZE</v>
      </c>
      <c r="B207" t="s">
        <v>36</v>
      </c>
      <c r="C207" t="s">
        <v>246</v>
      </c>
      <c r="D207">
        <v>1.4999999999999999E-2</v>
      </c>
      <c r="E207" s="2">
        <v>40</v>
      </c>
      <c r="F207" s="2">
        <v>1</v>
      </c>
      <c r="G207" s="2">
        <v>1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6">
        <v>10000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6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17">
        <v>9999</v>
      </c>
    </row>
    <row r="208" spans="1:33" x14ac:dyDescent="0.2">
      <c r="A208" t="str">
        <f>LEFT(Table3[[#This Row],[Node]],3)</f>
        <v>KAZ</v>
      </c>
      <c r="B208" t="s">
        <v>37</v>
      </c>
      <c r="C208" t="s">
        <v>246</v>
      </c>
      <c r="D208">
        <v>1.4999999999999999E-2</v>
      </c>
      <c r="E208" s="2">
        <v>40</v>
      </c>
      <c r="F208" s="2">
        <v>1</v>
      </c>
      <c r="G208" s="2">
        <v>1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6">
        <v>10000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6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16">
        <v>9999</v>
      </c>
    </row>
    <row r="209" spans="1:33" x14ac:dyDescent="0.2">
      <c r="A209" t="str">
        <f>LEFT(Table3[[#This Row],[Node]],3)</f>
        <v>TKM</v>
      </c>
      <c r="B209" t="s">
        <v>68</v>
      </c>
      <c r="C209" t="s">
        <v>246</v>
      </c>
      <c r="D209">
        <v>1.4999999999999999E-2</v>
      </c>
      <c r="E209" s="2">
        <v>40</v>
      </c>
      <c r="F209" s="2">
        <v>1</v>
      </c>
      <c r="G209" s="2">
        <v>1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6">
        <v>10000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6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17">
        <v>9999</v>
      </c>
    </row>
    <row r="210" spans="1:33" x14ac:dyDescent="0.2">
      <c r="A210" t="str">
        <f>LEFT(Table3[[#This Row],[Node]],3)</f>
        <v>UZB</v>
      </c>
      <c r="B210" t="s">
        <v>34</v>
      </c>
      <c r="C210" t="s">
        <v>246</v>
      </c>
      <c r="D210">
        <v>1.4999999999999999E-2</v>
      </c>
      <c r="E210" s="2">
        <v>40</v>
      </c>
      <c r="F210" s="2">
        <v>1</v>
      </c>
      <c r="G210" s="2">
        <v>1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6">
        <v>10000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6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16">
        <v>9999</v>
      </c>
    </row>
    <row r="211" spans="1:33" x14ac:dyDescent="0.2">
      <c r="A211" t="str">
        <f>LEFT(Table3[[#This Row],[Node]],3)</f>
        <v>AUS</v>
      </c>
      <c r="B211" t="s">
        <v>35</v>
      </c>
      <c r="C211" t="s">
        <v>246</v>
      </c>
      <c r="D211">
        <v>1.4999999999999999E-2</v>
      </c>
      <c r="E211" s="2">
        <v>40</v>
      </c>
      <c r="F211" s="2">
        <v>1</v>
      </c>
      <c r="G211" s="2">
        <v>1</v>
      </c>
      <c r="H211" s="2">
        <v>57</v>
      </c>
      <c r="I211" s="2">
        <v>57</v>
      </c>
      <c r="J211" s="2">
        <v>57</v>
      </c>
      <c r="K211" s="2">
        <v>57</v>
      </c>
      <c r="L211" s="2">
        <v>57</v>
      </c>
      <c r="M211" s="2">
        <v>57</v>
      </c>
      <c r="N211" s="2">
        <v>57</v>
      </c>
      <c r="O211" s="2">
        <v>57</v>
      </c>
      <c r="P211" s="2">
        <v>57</v>
      </c>
      <c r="Q211" s="2">
        <v>57</v>
      </c>
      <c r="R211" s="2">
        <v>57</v>
      </c>
      <c r="S211" s="2">
        <v>57</v>
      </c>
      <c r="T211" s="6">
        <v>10000</v>
      </c>
      <c r="U211" s="2">
        <v>9</v>
      </c>
      <c r="V211" s="2">
        <v>9</v>
      </c>
      <c r="W211" s="2">
        <v>9</v>
      </c>
      <c r="X211" s="2">
        <v>9</v>
      </c>
      <c r="Y211" s="2">
        <v>9</v>
      </c>
      <c r="Z211" s="2">
        <v>9</v>
      </c>
      <c r="AA211" s="6">
        <v>9</v>
      </c>
      <c r="AB211" s="2">
        <v>9</v>
      </c>
      <c r="AC211" s="2">
        <v>9</v>
      </c>
      <c r="AD211" s="2">
        <v>9</v>
      </c>
      <c r="AE211" s="2">
        <v>9</v>
      </c>
      <c r="AF211" s="2">
        <v>9</v>
      </c>
      <c r="AG211" s="17">
        <v>9999</v>
      </c>
    </row>
    <row r="212" spans="1:33" x14ac:dyDescent="0.2">
      <c r="A212" t="str">
        <f>LEFT(Table3[[#This Row],[Node]],3)</f>
        <v>BGD</v>
      </c>
      <c r="B212" t="s">
        <v>90</v>
      </c>
      <c r="C212" t="s">
        <v>246</v>
      </c>
      <c r="D212">
        <v>1.4999999999999999E-2</v>
      </c>
      <c r="E212" s="2">
        <v>40</v>
      </c>
      <c r="F212" s="2">
        <v>1</v>
      </c>
      <c r="G212" s="2">
        <v>1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6">
        <v>10000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6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16">
        <v>9999</v>
      </c>
    </row>
    <row r="213" spans="1:33" x14ac:dyDescent="0.2">
      <c r="A213" t="str">
        <f>LEFT(Table3[[#This Row],[Node]],3)</f>
        <v>BRN</v>
      </c>
      <c r="B213" t="s">
        <v>118</v>
      </c>
      <c r="C213" t="s">
        <v>246</v>
      </c>
      <c r="D213">
        <v>1.4999999999999999E-2</v>
      </c>
      <c r="E213" s="2">
        <v>40</v>
      </c>
      <c r="F213" s="2">
        <v>1</v>
      </c>
      <c r="G213" s="2">
        <v>1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6">
        <v>10000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6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17">
        <v>9999</v>
      </c>
    </row>
    <row r="214" spans="1:33" x14ac:dyDescent="0.2">
      <c r="A214" t="str">
        <f>LEFT(Table3[[#This Row],[Node]],3)</f>
        <v>CHN</v>
      </c>
      <c r="B214" t="s">
        <v>87</v>
      </c>
      <c r="C214" t="s">
        <v>246</v>
      </c>
      <c r="D214">
        <v>1.4999999999999999E-2</v>
      </c>
      <c r="E214" s="2">
        <v>40</v>
      </c>
      <c r="F214" s="2">
        <v>1</v>
      </c>
      <c r="G214" s="2">
        <v>1</v>
      </c>
      <c r="H214" s="2">
        <v>2758.1010000000001</v>
      </c>
      <c r="I214" s="2">
        <v>2758.1010000000001</v>
      </c>
      <c r="J214" s="2">
        <v>2758.1010000000001</v>
      </c>
      <c r="K214" s="2">
        <v>2758.1010000000001</v>
      </c>
      <c r="L214" s="2">
        <v>2758.1010000000001</v>
      </c>
      <c r="M214" s="2">
        <v>2758.1010000000001</v>
      </c>
      <c r="N214" s="2">
        <v>2758.1010000000001</v>
      </c>
      <c r="O214" s="2">
        <v>2758.1010000000001</v>
      </c>
      <c r="P214" s="2">
        <v>2758.1010000000001</v>
      </c>
      <c r="Q214" s="2">
        <v>2758.1010000000001</v>
      </c>
      <c r="R214" s="2">
        <v>2758.1010000000001</v>
      </c>
      <c r="S214" s="2">
        <v>2758.1010000000001</v>
      </c>
      <c r="T214" s="6">
        <v>10000</v>
      </c>
      <c r="U214" s="2">
        <v>28.573999999999998</v>
      </c>
      <c r="V214" s="2">
        <v>28.573999999999998</v>
      </c>
      <c r="W214" s="2">
        <v>28.573999999999998</v>
      </c>
      <c r="X214" s="2">
        <v>28.573999999999998</v>
      </c>
      <c r="Y214" s="2">
        <v>28.573999999999998</v>
      </c>
      <c r="Z214" s="2">
        <v>28.573999999999998</v>
      </c>
      <c r="AA214" s="6">
        <v>28.573999999999998</v>
      </c>
      <c r="AB214" s="2">
        <v>28.573999999999998</v>
      </c>
      <c r="AC214" s="2">
        <v>28.573999999999998</v>
      </c>
      <c r="AD214" s="2">
        <v>28.573999999999998</v>
      </c>
      <c r="AE214" s="2">
        <v>28.573999999999998</v>
      </c>
      <c r="AF214" s="2">
        <v>28.573999999999998</v>
      </c>
      <c r="AG214" s="16">
        <v>9999</v>
      </c>
    </row>
    <row r="215" spans="1:33" x14ac:dyDescent="0.2">
      <c r="A215" t="str">
        <f>LEFT(Table3[[#This Row],[Node]],3)</f>
        <v>CHN</v>
      </c>
      <c r="B215" t="s">
        <v>85</v>
      </c>
      <c r="C215" t="s">
        <v>246</v>
      </c>
      <c r="D215">
        <v>1.4999999999999999E-2</v>
      </c>
      <c r="E215" s="2">
        <v>40</v>
      </c>
      <c r="F215" s="2">
        <v>1</v>
      </c>
      <c r="G215" s="2">
        <v>1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6">
        <v>10000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6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17">
        <v>9999</v>
      </c>
    </row>
    <row r="216" spans="1:33" x14ac:dyDescent="0.2">
      <c r="A216" t="str">
        <f>LEFT(Table3[[#This Row],[Node]],3)</f>
        <v>CHN</v>
      </c>
      <c r="B216" t="s">
        <v>67</v>
      </c>
      <c r="C216" t="s">
        <v>246</v>
      </c>
      <c r="D216">
        <v>1.4999999999999999E-2</v>
      </c>
      <c r="E216" s="2">
        <v>40</v>
      </c>
      <c r="F216" s="2">
        <v>1</v>
      </c>
      <c r="G216" s="2">
        <v>1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6">
        <v>10000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6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16">
        <v>9999</v>
      </c>
    </row>
    <row r="217" spans="1:33" x14ac:dyDescent="0.2">
      <c r="A217" t="str">
        <f>LEFT(Table3[[#This Row],[Node]],3)</f>
        <v>CHN</v>
      </c>
      <c r="B217" t="s">
        <v>4</v>
      </c>
      <c r="C217" t="s">
        <v>246</v>
      </c>
      <c r="D217">
        <v>1.4999999999999999E-2</v>
      </c>
      <c r="E217" s="2">
        <v>40</v>
      </c>
      <c r="F217" s="2">
        <v>1</v>
      </c>
      <c r="G217" s="2">
        <v>1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6">
        <v>10000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6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17">
        <v>9999</v>
      </c>
    </row>
    <row r="218" spans="1:33" x14ac:dyDescent="0.2">
      <c r="A218" t="str">
        <f>LEFT(Table3[[#This Row],[Node]],3)</f>
        <v>CHN</v>
      </c>
      <c r="B218" t="s">
        <v>2</v>
      </c>
      <c r="C218" t="s">
        <v>246</v>
      </c>
      <c r="D218">
        <v>1.4999999999999999E-2</v>
      </c>
      <c r="E218" s="2">
        <v>40</v>
      </c>
      <c r="F218" s="2">
        <v>1</v>
      </c>
      <c r="G218" s="2">
        <v>1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6">
        <v>10000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6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16">
        <v>9999</v>
      </c>
    </row>
    <row r="219" spans="1:33" x14ac:dyDescent="0.2">
      <c r="A219" t="str">
        <f>LEFT(Table3[[#This Row],[Node]],3)</f>
        <v>CHN</v>
      </c>
      <c r="B219" t="s">
        <v>86</v>
      </c>
      <c r="C219" t="s">
        <v>246</v>
      </c>
      <c r="D219">
        <v>1.4999999999999999E-2</v>
      </c>
      <c r="E219" s="2">
        <v>40</v>
      </c>
      <c r="F219" s="2">
        <v>1</v>
      </c>
      <c r="G219" s="2">
        <v>1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6">
        <v>10000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6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17">
        <v>9999</v>
      </c>
    </row>
    <row r="220" spans="1:33" x14ac:dyDescent="0.2">
      <c r="A220" t="str">
        <f>LEFT(Table3[[#This Row],[Node]],3)</f>
        <v>IDN</v>
      </c>
      <c r="B220" t="s">
        <v>94</v>
      </c>
      <c r="C220" t="s">
        <v>246</v>
      </c>
      <c r="D220">
        <v>1.4999999999999999E-2</v>
      </c>
      <c r="E220" s="2">
        <v>40</v>
      </c>
      <c r="F220" s="2">
        <v>1</v>
      </c>
      <c r="G220" s="2">
        <v>1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6">
        <v>10000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6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16">
        <v>9999</v>
      </c>
    </row>
    <row r="221" spans="1:33" x14ac:dyDescent="0.2">
      <c r="A221" t="str">
        <f>LEFT(Table3[[#This Row],[Node]],3)</f>
        <v>IND</v>
      </c>
      <c r="B221" t="s">
        <v>89</v>
      </c>
      <c r="C221" t="s">
        <v>246</v>
      </c>
      <c r="D221">
        <v>1.4999999999999999E-2</v>
      </c>
      <c r="E221" s="2">
        <v>40</v>
      </c>
      <c r="F221" s="2">
        <v>1</v>
      </c>
      <c r="G221" s="2">
        <v>1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6">
        <v>10000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6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17">
        <v>9999</v>
      </c>
    </row>
    <row r="222" spans="1:33" x14ac:dyDescent="0.2">
      <c r="A222" t="str">
        <f>LEFT(Table3[[#This Row],[Node]],3)</f>
        <v>IND</v>
      </c>
      <c r="B222" t="s">
        <v>93</v>
      </c>
      <c r="C222" t="s">
        <v>246</v>
      </c>
      <c r="D222">
        <v>1.4999999999999999E-2</v>
      </c>
      <c r="E222" s="2">
        <v>40</v>
      </c>
      <c r="F222" s="2">
        <v>1</v>
      </c>
      <c r="G222" s="2">
        <v>1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6">
        <v>10000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6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16">
        <v>9999</v>
      </c>
    </row>
    <row r="223" spans="1:33" x14ac:dyDescent="0.2">
      <c r="A223" t="str">
        <f>LEFT(Table3[[#This Row],[Node]],3)</f>
        <v>IND</v>
      </c>
      <c r="B223" t="s">
        <v>92</v>
      </c>
      <c r="C223" t="s">
        <v>246</v>
      </c>
      <c r="D223">
        <v>1.4999999999999999E-2</v>
      </c>
      <c r="E223" s="2">
        <v>40</v>
      </c>
      <c r="F223" s="2">
        <v>1</v>
      </c>
      <c r="G223" s="2">
        <v>1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6">
        <v>10000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6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17">
        <v>9999</v>
      </c>
    </row>
    <row r="224" spans="1:33" x14ac:dyDescent="0.2">
      <c r="A224" t="str">
        <f>LEFT(Table3[[#This Row],[Node]],3)</f>
        <v>IND</v>
      </c>
      <c r="B224" t="s">
        <v>82</v>
      </c>
      <c r="C224" t="s">
        <v>246</v>
      </c>
      <c r="D224">
        <v>1.4999999999999999E-2</v>
      </c>
      <c r="E224" s="2">
        <v>40</v>
      </c>
      <c r="F224" s="2">
        <v>1</v>
      </c>
      <c r="G224" s="2">
        <v>1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6">
        <v>10000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6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16">
        <v>9999</v>
      </c>
    </row>
    <row r="225" spans="1:33" x14ac:dyDescent="0.2">
      <c r="A225" t="str">
        <f>LEFT(Table3[[#This Row],[Node]],3)</f>
        <v>JPN</v>
      </c>
      <c r="B225" t="s">
        <v>0</v>
      </c>
      <c r="C225" t="s">
        <v>246</v>
      </c>
      <c r="D225">
        <v>1.4999999999999999E-2</v>
      </c>
      <c r="E225" s="2">
        <v>40</v>
      </c>
      <c r="F225" s="2">
        <v>1</v>
      </c>
      <c r="G225" s="2">
        <v>1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6">
        <v>10000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6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17">
        <v>9999</v>
      </c>
    </row>
    <row r="226" spans="1:33" x14ac:dyDescent="0.2">
      <c r="A226" t="str">
        <f>LEFT(Table3[[#This Row],[Node]],3)</f>
        <v>KOR</v>
      </c>
      <c r="B226" t="s">
        <v>1</v>
      </c>
      <c r="C226" t="s">
        <v>246</v>
      </c>
      <c r="D226">
        <v>1.4999999999999999E-2</v>
      </c>
      <c r="E226" s="2">
        <v>40</v>
      </c>
      <c r="F226" s="2">
        <v>1</v>
      </c>
      <c r="G226" s="2">
        <v>1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6">
        <v>10000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6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16">
        <v>9999</v>
      </c>
    </row>
    <row r="227" spans="1:33" x14ac:dyDescent="0.2">
      <c r="A227" t="str">
        <f>LEFT(Table3[[#This Row],[Node]],3)</f>
        <v>MMR</v>
      </c>
      <c r="B227" t="s">
        <v>88</v>
      </c>
      <c r="C227" t="s">
        <v>246</v>
      </c>
      <c r="D227">
        <v>1.4999999999999999E-2</v>
      </c>
      <c r="E227" s="2">
        <v>40</v>
      </c>
      <c r="F227" s="2">
        <v>1</v>
      </c>
      <c r="G227" s="2">
        <v>1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6">
        <v>10000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6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17">
        <v>9999</v>
      </c>
    </row>
    <row r="228" spans="1:33" x14ac:dyDescent="0.2">
      <c r="A228" t="str">
        <f>LEFT(Table3[[#This Row],[Node]],3)</f>
        <v>MYS</v>
      </c>
      <c r="B228" t="s">
        <v>95</v>
      </c>
      <c r="C228" t="s">
        <v>246</v>
      </c>
      <c r="D228">
        <v>1.4999999999999999E-2</v>
      </c>
      <c r="E228" s="2">
        <v>40</v>
      </c>
      <c r="F228" s="2">
        <v>1</v>
      </c>
      <c r="G228" s="2">
        <v>1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6">
        <v>10000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6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16">
        <v>9999</v>
      </c>
    </row>
    <row r="229" spans="1:33" x14ac:dyDescent="0.2">
      <c r="A229" t="str">
        <f>LEFT(Table3[[#This Row],[Node]],3)</f>
        <v>NZL</v>
      </c>
      <c r="B229" t="s">
        <v>250</v>
      </c>
      <c r="C229" t="s">
        <v>246</v>
      </c>
      <c r="D229">
        <v>1.4999999999999999E-2</v>
      </c>
      <c r="E229" s="2">
        <v>40</v>
      </c>
      <c r="F229" s="2">
        <v>1</v>
      </c>
      <c r="G229" s="2">
        <v>1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6">
        <v>10000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6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17">
        <v>9999</v>
      </c>
    </row>
    <row r="230" spans="1:33" x14ac:dyDescent="0.2">
      <c r="A230" t="str">
        <f>LEFT(Table3[[#This Row],[Node]],3)</f>
        <v>PAK</v>
      </c>
      <c r="B230" t="s">
        <v>69</v>
      </c>
      <c r="C230" t="s">
        <v>246</v>
      </c>
      <c r="D230">
        <v>1.4999999999999999E-2</v>
      </c>
      <c r="E230" s="2">
        <v>40</v>
      </c>
      <c r="F230" s="2">
        <v>1</v>
      </c>
      <c r="G230" s="2">
        <v>1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6">
        <v>10000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6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16">
        <v>9999</v>
      </c>
    </row>
    <row r="231" spans="1:33" x14ac:dyDescent="0.2">
      <c r="A231" t="str">
        <f>LEFT(Table3[[#This Row],[Node]],3)</f>
        <v>PHL</v>
      </c>
      <c r="B231" t="s">
        <v>149</v>
      </c>
      <c r="C231" t="s">
        <v>246</v>
      </c>
      <c r="D231">
        <v>1.4999999999999999E-2</v>
      </c>
      <c r="E231" s="2">
        <v>40</v>
      </c>
      <c r="F231" s="2">
        <v>1</v>
      </c>
      <c r="G231" s="2">
        <v>1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6">
        <v>10000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6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17">
        <v>9999</v>
      </c>
    </row>
    <row r="232" spans="1:33" x14ac:dyDescent="0.2">
      <c r="A232" t="str">
        <f>LEFT(Table3[[#This Row],[Node]],3)</f>
        <v>PNG</v>
      </c>
      <c r="B232" t="s">
        <v>112</v>
      </c>
      <c r="C232" t="s">
        <v>246</v>
      </c>
      <c r="D232">
        <v>1.4999999999999999E-2</v>
      </c>
      <c r="E232" s="2">
        <v>40</v>
      </c>
      <c r="F232" s="2">
        <v>1</v>
      </c>
      <c r="G232" s="2">
        <v>1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6">
        <v>10000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6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16">
        <v>9999</v>
      </c>
    </row>
    <row r="233" spans="1:33" x14ac:dyDescent="0.2">
      <c r="A233" t="str">
        <f>LEFT(Table3[[#This Row],[Node]],3)</f>
        <v>SGP</v>
      </c>
      <c r="B233" t="s">
        <v>96</v>
      </c>
      <c r="C233" t="s">
        <v>246</v>
      </c>
      <c r="D233">
        <v>1.4999999999999999E-2</v>
      </c>
      <c r="E233" s="2">
        <v>40</v>
      </c>
      <c r="F233" s="2">
        <v>1</v>
      </c>
      <c r="G233" s="2">
        <v>1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6">
        <v>10000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6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17">
        <v>9999</v>
      </c>
    </row>
    <row r="234" spans="1:33" x14ac:dyDescent="0.2">
      <c r="A234" t="str">
        <f>LEFT(Table3[[#This Row],[Node]],3)</f>
        <v>THA</v>
      </c>
      <c r="B234" t="s">
        <v>91</v>
      </c>
      <c r="C234" t="s">
        <v>246</v>
      </c>
      <c r="D234">
        <v>1.4999999999999999E-2</v>
      </c>
      <c r="E234" s="2">
        <v>40</v>
      </c>
      <c r="F234" s="2">
        <v>1</v>
      </c>
      <c r="G234" s="2">
        <v>1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6">
        <v>10000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6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16">
        <v>9999</v>
      </c>
    </row>
    <row r="235" spans="1:33" x14ac:dyDescent="0.2">
      <c r="A235" t="str">
        <f>LEFT(Table3[[#This Row],[Node]],3)</f>
        <v>TWN</v>
      </c>
      <c r="B235" t="s">
        <v>153</v>
      </c>
      <c r="C235" t="s">
        <v>246</v>
      </c>
      <c r="D235">
        <v>1.4999999999999999E-2</v>
      </c>
      <c r="E235" s="2">
        <v>40</v>
      </c>
      <c r="F235" s="2">
        <v>1</v>
      </c>
      <c r="G235" s="2">
        <v>1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6">
        <v>10000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6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17">
        <v>9999</v>
      </c>
    </row>
    <row r="236" spans="1:33" x14ac:dyDescent="0.2">
      <c r="A236" t="str">
        <f>LEFT(Table3[[#This Row],[Node]],3)</f>
        <v>VNM</v>
      </c>
      <c r="B236" t="s">
        <v>155</v>
      </c>
      <c r="C236" t="s">
        <v>246</v>
      </c>
      <c r="D236">
        <v>1.4999999999999999E-2</v>
      </c>
      <c r="E236" s="2">
        <v>40</v>
      </c>
      <c r="F236" s="2">
        <v>1</v>
      </c>
      <c r="G236" s="2">
        <v>1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6">
        <v>10000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6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16">
        <v>9999</v>
      </c>
    </row>
    <row r="237" spans="1:33" x14ac:dyDescent="0.2">
      <c r="A237" t="str">
        <f>LEFT(Table3[[#This Row],[Node]],3)</f>
        <v>CMR</v>
      </c>
      <c r="B237" t="s">
        <v>336</v>
      </c>
      <c r="C237" t="s">
        <v>246</v>
      </c>
      <c r="D237">
        <v>1.4999999999999999E-2</v>
      </c>
      <c r="E237" s="2">
        <v>40</v>
      </c>
      <c r="F237" s="2">
        <v>1</v>
      </c>
      <c r="G237" s="2">
        <v>1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6">
        <v>10000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6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17">
        <v>9999</v>
      </c>
    </row>
    <row r="238" spans="1:33" x14ac:dyDescent="0.2">
      <c r="A238" t="str">
        <f>LEFT(Table3[[#This Row],[Node]],3)</f>
        <v>PRI</v>
      </c>
      <c r="B238" t="s">
        <v>320</v>
      </c>
      <c r="C238" t="s">
        <v>246</v>
      </c>
      <c r="D238">
        <v>1.4999999999999999E-2</v>
      </c>
      <c r="E238" s="2">
        <v>40</v>
      </c>
      <c r="F238" s="2">
        <v>1</v>
      </c>
      <c r="G238" s="2">
        <v>1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6">
        <v>10000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6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16">
        <v>9999</v>
      </c>
    </row>
    <row r="239" spans="1:33" x14ac:dyDescent="0.2">
      <c r="A239" t="str">
        <f>LEFT(Table3[[#This Row],[Node]],3)</f>
        <v>JOR</v>
      </c>
      <c r="B239" t="s">
        <v>340</v>
      </c>
      <c r="C239" t="s">
        <v>246</v>
      </c>
      <c r="D239">
        <v>1.4999999999999999E-2</v>
      </c>
      <c r="E239" s="2">
        <v>40</v>
      </c>
      <c r="F239" s="2">
        <v>1</v>
      </c>
      <c r="G239" s="2">
        <v>1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6">
        <v>10000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6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17">
        <v>9999</v>
      </c>
    </row>
    <row r="240" spans="1:33" x14ac:dyDescent="0.2">
      <c r="A240" t="str">
        <f>LEFT(Table3[[#This Row],[Node]],3)</f>
        <v>MLT</v>
      </c>
      <c r="B240" t="s">
        <v>326</v>
      </c>
      <c r="C240" t="s">
        <v>246</v>
      </c>
      <c r="D240">
        <v>1.4999999999999999E-2</v>
      </c>
      <c r="E240" s="2">
        <v>40</v>
      </c>
      <c r="F240" s="2">
        <v>1</v>
      </c>
      <c r="G240" s="2">
        <v>1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6">
        <v>10000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6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16">
        <v>9999</v>
      </c>
    </row>
    <row r="241" spans="1:33" x14ac:dyDescent="0.2">
      <c r="A241" t="str">
        <f>LEFT(Table3[[#This Row],[Node]],3)</f>
        <v>JAM</v>
      </c>
      <c r="B241" t="s">
        <v>322</v>
      </c>
      <c r="C241" t="s">
        <v>246</v>
      </c>
      <c r="D241">
        <v>1.4999999999999999E-2</v>
      </c>
      <c r="E241" s="2">
        <v>40</v>
      </c>
      <c r="F241" s="2">
        <v>1</v>
      </c>
      <c r="G241" s="2">
        <v>1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6">
        <v>10000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6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17">
        <v>9999</v>
      </c>
    </row>
    <row r="242" spans="1:33" x14ac:dyDescent="0.2">
      <c r="A242" t="str">
        <f>LEFT(Table3[[#This Row],[Node]],3)</f>
        <v>MDA</v>
      </c>
      <c r="B242" t="s">
        <v>331</v>
      </c>
      <c r="C242" t="s">
        <v>246</v>
      </c>
      <c r="D242">
        <v>1.4999999999999999E-2</v>
      </c>
      <c r="E242" s="2">
        <v>40</v>
      </c>
      <c r="F242" s="2">
        <v>1</v>
      </c>
      <c r="G242" s="2">
        <v>1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6">
        <v>10000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6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16">
        <v>9999</v>
      </c>
    </row>
    <row r="243" spans="1:33" x14ac:dyDescent="0.2">
      <c r="A243" t="str">
        <f>LEFT(Table3[[#This Row],[Node]],3)</f>
        <v>PAN</v>
      </c>
      <c r="B243" t="s">
        <v>321</v>
      </c>
      <c r="C243" t="s">
        <v>246</v>
      </c>
      <c r="D243">
        <v>1.4999999999999999E-2</v>
      </c>
      <c r="E243" s="2">
        <v>40</v>
      </c>
      <c r="F243" s="2">
        <v>1</v>
      </c>
      <c r="G243" s="2">
        <v>1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6">
        <v>10000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6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17">
        <v>9999</v>
      </c>
    </row>
    <row r="244" spans="1:33" x14ac:dyDescent="0.2">
      <c r="A244" t="str">
        <f>LEFT(Table3[[#This Row],[Node]],3)</f>
        <v>CAN</v>
      </c>
      <c r="B244" t="s">
        <v>18</v>
      </c>
      <c r="C244" t="s">
        <v>245</v>
      </c>
      <c r="D244">
        <v>1E-3</v>
      </c>
      <c r="E244" s="2">
        <v>1</v>
      </c>
      <c r="F244" s="2">
        <v>1</v>
      </c>
      <c r="G244" s="2">
        <v>1</v>
      </c>
      <c r="H244" s="2">
        <v>295.2</v>
      </c>
      <c r="I244" s="2">
        <v>295.2</v>
      </c>
      <c r="J244" s="2">
        <v>295.2</v>
      </c>
      <c r="K244" s="2">
        <v>295.2</v>
      </c>
      <c r="L244" s="2">
        <v>295.2</v>
      </c>
      <c r="M244" s="2">
        <v>295.2</v>
      </c>
      <c r="N244" s="2">
        <v>295.2</v>
      </c>
      <c r="O244" s="2">
        <v>295.2</v>
      </c>
      <c r="P244" s="2">
        <v>295.2</v>
      </c>
      <c r="Q244" s="2">
        <v>295.2</v>
      </c>
      <c r="R244" s="2">
        <v>295.2</v>
      </c>
      <c r="S244" s="2">
        <v>295.2</v>
      </c>
      <c r="T244" s="6">
        <v>10000</v>
      </c>
      <c r="U244" s="2">
        <v>19.68</v>
      </c>
      <c r="V244" s="2">
        <v>19.68</v>
      </c>
      <c r="W244" s="2">
        <v>19.68</v>
      </c>
      <c r="X244" s="2">
        <v>19.68</v>
      </c>
      <c r="Y244" s="2">
        <v>19.68</v>
      </c>
      <c r="Z244" s="2">
        <v>19.68</v>
      </c>
      <c r="AA244" s="6">
        <v>19.68</v>
      </c>
      <c r="AB244" s="2">
        <v>19.68</v>
      </c>
      <c r="AC244" s="2">
        <v>19.68</v>
      </c>
      <c r="AD244" s="2">
        <v>19.68</v>
      </c>
      <c r="AE244" s="2">
        <v>19.68</v>
      </c>
      <c r="AF244" s="2">
        <v>19.68</v>
      </c>
      <c r="AG244" s="16">
        <v>9999</v>
      </c>
    </row>
    <row r="245" spans="1:33" x14ac:dyDescent="0.2">
      <c r="A245" t="str">
        <f>LEFT(Table3[[#This Row],[Node]],3)</f>
        <v>CAN</v>
      </c>
      <c r="B245" t="s">
        <v>17</v>
      </c>
      <c r="C245" t="s">
        <v>245</v>
      </c>
      <c r="D245">
        <v>1E-3</v>
      </c>
      <c r="E245" s="2">
        <v>1</v>
      </c>
      <c r="F245" s="2">
        <v>1</v>
      </c>
      <c r="G245" s="2">
        <v>1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6">
        <v>10000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6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17">
        <v>9999</v>
      </c>
    </row>
    <row r="246" spans="1:33" x14ac:dyDescent="0.2">
      <c r="A246" t="str">
        <f>LEFT(Table3[[#This Row],[Node]],3)</f>
        <v>DOM</v>
      </c>
      <c r="B246" t="s">
        <v>323</v>
      </c>
      <c r="C246" t="s">
        <v>245</v>
      </c>
      <c r="D246">
        <v>1E-3</v>
      </c>
      <c r="E246" s="2">
        <v>1</v>
      </c>
      <c r="F246" s="2">
        <v>1</v>
      </c>
      <c r="G246" s="2">
        <v>1</v>
      </c>
      <c r="H246" s="2">
        <v>98.4</v>
      </c>
      <c r="I246" s="2">
        <v>98.4</v>
      </c>
      <c r="J246" s="2">
        <v>98.4</v>
      </c>
      <c r="K246" s="2">
        <v>98.4</v>
      </c>
      <c r="L246" s="2">
        <v>98.4</v>
      </c>
      <c r="M246" s="2">
        <v>98.4</v>
      </c>
      <c r="N246" s="2">
        <v>98.4</v>
      </c>
      <c r="O246" s="2">
        <v>98.4</v>
      </c>
      <c r="P246" s="2">
        <v>98.4</v>
      </c>
      <c r="Q246" s="2">
        <v>98.4</v>
      </c>
      <c r="R246" s="2">
        <v>98.4</v>
      </c>
      <c r="S246" s="2">
        <v>98.4</v>
      </c>
      <c r="T246" s="6">
        <v>10000</v>
      </c>
      <c r="U246" s="2">
        <v>6.5600000000000005</v>
      </c>
      <c r="V246" s="2">
        <v>6.5600000000000005</v>
      </c>
      <c r="W246" s="2">
        <v>6.5600000000000005</v>
      </c>
      <c r="X246" s="2">
        <v>6.5600000000000005</v>
      </c>
      <c r="Y246" s="2">
        <v>6.5600000000000005</v>
      </c>
      <c r="Z246" s="2">
        <v>6.5600000000000005</v>
      </c>
      <c r="AA246" s="6">
        <v>6.5600000000000005</v>
      </c>
      <c r="AB246" s="2">
        <v>6.5600000000000005</v>
      </c>
      <c r="AC246" s="2">
        <v>6.5600000000000005</v>
      </c>
      <c r="AD246" s="2">
        <v>6.5600000000000005</v>
      </c>
      <c r="AE246" s="2">
        <v>6.5600000000000005</v>
      </c>
      <c r="AF246" s="2">
        <v>6.5600000000000005</v>
      </c>
      <c r="AG246" s="16">
        <v>9999</v>
      </c>
    </row>
    <row r="247" spans="1:33" x14ac:dyDescent="0.2">
      <c r="A247" t="str">
        <f>LEFT(Table3[[#This Row],[Node]],3)</f>
        <v>MEX</v>
      </c>
      <c r="B247" t="s">
        <v>72</v>
      </c>
      <c r="C247" t="s">
        <v>245</v>
      </c>
      <c r="D247">
        <v>1E-3</v>
      </c>
      <c r="E247" s="2">
        <v>1</v>
      </c>
      <c r="F247" s="2">
        <v>1</v>
      </c>
      <c r="G247" s="2">
        <v>1</v>
      </c>
      <c r="H247" s="2">
        <v>565.79999999999995</v>
      </c>
      <c r="I247" s="2">
        <v>565.79999999999995</v>
      </c>
      <c r="J247" s="2">
        <v>565.79999999999995</v>
      </c>
      <c r="K247" s="2">
        <v>565.79999999999995</v>
      </c>
      <c r="L247" s="2">
        <v>565.79999999999995</v>
      </c>
      <c r="M247" s="2">
        <v>565.79999999999995</v>
      </c>
      <c r="N247" s="2">
        <v>565.79999999999995</v>
      </c>
      <c r="O247" s="2">
        <v>565.79999999999995</v>
      </c>
      <c r="P247" s="2">
        <v>565.79999999999995</v>
      </c>
      <c r="Q247" s="2">
        <v>565.79999999999995</v>
      </c>
      <c r="R247" s="2">
        <v>565.79999999999995</v>
      </c>
      <c r="S247" s="2">
        <v>565.79999999999995</v>
      </c>
      <c r="T247" s="6">
        <v>10000</v>
      </c>
      <c r="U247" s="2">
        <v>37.72</v>
      </c>
      <c r="V247" s="2">
        <v>37.72</v>
      </c>
      <c r="W247" s="2">
        <v>37.72</v>
      </c>
      <c r="X247" s="2">
        <v>37.72</v>
      </c>
      <c r="Y247" s="2">
        <v>37.72</v>
      </c>
      <c r="Z247" s="2">
        <v>37.72</v>
      </c>
      <c r="AA247" s="6">
        <v>37.72</v>
      </c>
      <c r="AB247" s="2">
        <v>37.72</v>
      </c>
      <c r="AC247" s="2">
        <v>37.72</v>
      </c>
      <c r="AD247" s="2">
        <v>37.72</v>
      </c>
      <c r="AE247" s="2">
        <v>37.72</v>
      </c>
      <c r="AF247" s="2">
        <v>37.72</v>
      </c>
      <c r="AG247" s="17">
        <v>9999</v>
      </c>
    </row>
    <row r="248" spans="1:33" x14ac:dyDescent="0.2">
      <c r="A248" t="str">
        <f>LEFT(Table3[[#This Row],[Node]],3)</f>
        <v>USA</v>
      </c>
      <c r="B248" t="s">
        <v>71</v>
      </c>
      <c r="C248" t="s">
        <v>245</v>
      </c>
      <c r="D248">
        <v>1E-3</v>
      </c>
      <c r="E248" s="2">
        <v>1</v>
      </c>
      <c r="F248" s="2">
        <v>1</v>
      </c>
      <c r="G248" s="2">
        <v>1</v>
      </c>
      <c r="H248" s="2">
        <v>188.19</v>
      </c>
      <c r="I248" s="2">
        <v>188.19</v>
      </c>
      <c r="J248" s="2">
        <v>188.19</v>
      </c>
      <c r="K248" s="2">
        <v>188.19</v>
      </c>
      <c r="L248" s="2">
        <v>188.19</v>
      </c>
      <c r="M248" s="2">
        <v>188.19</v>
      </c>
      <c r="N248" s="2">
        <v>188.19</v>
      </c>
      <c r="O248" s="2">
        <v>188.19</v>
      </c>
      <c r="P248" s="2">
        <v>188.19</v>
      </c>
      <c r="Q248" s="2">
        <v>188.19</v>
      </c>
      <c r="R248" s="2">
        <v>188.19</v>
      </c>
      <c r="S248" s="2">
        <v>188.19</v>
      </c>
      <c r="T248" s="6">
        <v>10000</v>
      </c>
      <c r="U248" s="2">
        <v>12.545999999999999</v>
      </c>
      <c r="V248" s="2">
        <v>12.545999999999999</v>
      </c>
      <c r="W248" s="2">
        <v>12.545999999999999</v>
      </c>
      <c r="X248" s="2">
        <v>12.545999999999999</v>
      </c>
      <c r="Y248" s="2">
        <v>12.545999999999999</v>
      </c>
      <c r="Z248" s="2">
        <v>12.545999999999999</v>
      </c>
      <c r="AA248" s="6">
        <v>12.545999999999999</v>
      </c>
      <c r="AB248" s="2">
        <v>12.545999999999999</v>
      </c>
      <c r="AC248" s="2">
        <v>12.545999999999999</v>
      </c>
      <c r="AD248" s="2">
        <v>12.545999999999999</v>
      </c>
      <c r="AE248" s="2">
        <v>12.545999999999999</v>
      </c>
      <c r="AF248" s="2">
        <v>12.545999999999999</v>
      </c>
      <c r="AG248" s="16">
        <v>9999</v>
      </c>
    </row>
    <row r="249" spans="1:33" x14ac:dyDescent="0.2">
      <c r="A249" t="str">
        <f>LEFT(Table3[[#This Row],[Node]],3)</f>
        <v>USA</v>
      </c>
      <c r="B249" t="s">
        <v>26</v>
      </c>
      <c r="C249" t="s">
        <v>245</v>
      </c>
      <c r="D249">
        <v>1E-3</v>
      </c>
      <c r="E249" s="2">
        <v>1</v>
      </c>
      <c r="F249" s="2">
        <v>1</v>
      </c>
      <c r="G249" s="2">
        <v>1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6">
        <v>10000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6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17">
        <v>9999</v>
      </c>
    </row>
    <row r="250" spans="1:33" x14ac:dyDescent="0.2">
      <c r="A250" t="str">
        <f>LEFT(Table3[[#This Row],[Node]],3)</f>
        <v>USA</v>
      </c>
      <c r="B250" t="s">
        <v>22</v>
      </c>
      <c r="C250" t="s">
        <v>245</v>
      </c>
      <c r="D250">
        <v>1E-3</v>
      </c>
      <c r="E250" s="2">
        <v>1</v>
      </c>
      <c r="F250" s="2">
        <v>1</v>
      </c>
      <c r="G250" s="2">
        <v>1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6">
        <v>10000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6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16">
        <v>9999</v>
      </c>
    </row>
    <row r="251" spans="1:33" x14ac:dyDescent="0.2">
      <c r="A251" t="str">
        <f>LEFT(Table3[[#This Row],[Node]],3)</f>
        <v>USA</v>
      </c>
      <c r="B251" t="s">
        <v>32</v>
      </c>
      <c r="C251" t="s">
        <v>245</v>
      </c>
      <c r="D251">
        <v>1E-3</v>
      </c>
      <c r="E251" s="2">
        <v>1</v>
      </c>
      <c r="F251" s="2">
        <v>1</v>
      </c>
      <c r="G251" s="2">
        <v>1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6">
        <v>10000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6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17">
        <v>9999</v>
      </c>
    </row>
    <row r="252" spans="1:33" x14ac:dyDescent="0.2">
      <c r="A252" t="str">
        <f>LEFT(Table3[[#This Row],[Node]],3)</f>
        <v>USA</v>
      </c>
      <c r="B252" t="s">
        <v>30</v>
      </c>
      <c r="C252" t="s">
        <v>245</v>
      </c>
      <c r="D252">
        <v>1E-3</v>
      </c>
      <c r="E252" s="2">
        <v>1</v>
      </c>
      <c r="F252" s="2">
        <v>1</v>
      </c>
      <c r="G252" s="2">
        <v>1</v>
      </c>
      <c r="H252" s="2">
        <v>1528.2750000000001</v>
      </c>
      <c r="I252" s="2">
        <v>1528.2750000000001</v>
      </c>
      <c r="J252" s="2">
        <v>1528.2750000000001</v>
      </c>
      <c r="K252" s="2">
        <v>1528.2750000000001</v>
      </c>
      <c r="L252" s="2">
        <v>1528.2750000000001</v>
      </c>
      <c r="M252" s="2">
        <v>1528.2750000000001</v>
      </c>
      <c r="N252" s="2">
        <v>1528.2750000000001</v>
      </c>
      <c r="O252" s="2">
        <v>1528.2750000000001</v>
      </c>
      <c r="P252" s="2">
        <v>1528.2750000000001</v>
      </c>
      <c r="Q252" s="2">
        <v>1528.2750000000001</v>
      </c>
      <c r="R252" s="2">
        <v>1528.2750000000001</v>
      </c>
      <c r="S252" s="2">
        <v>1528.2750000000001</v>
      </c>
      <c r="T252" s="6">
        <v>10000</v>
      </c>
      <c r="U252" s="2">
        <v>101.88500000000001</v>
      </c>
      <c r="V252" s="2">
        <v>101.88500000000001</v>
      </c>
      <c r="W252" s="2">
        <v>101.88500000000001</v>
      </c>
      <c r="X252" s="2">
        <v>101.88500000000001</v>
      </c>
      <c r="Y252" s="2">
        <v>101.88500000000001</v>
      </c>
      <c r="Z252" s="2">
        <v>101.88500000000001</v>
      </c>
      <c r="AA252" s="6">
        <v>101.88500000000001</v>
      </c>
      <c r="AB252" s="2">
        <v>101.88500000000001</v>
      </c>
      <c r="AC252" s="2">
        <v>101.88500000000001</v>
      </c>
      <c r="AD252" s="2">
        <v>101.88500000000001</v>
      </c>
      <c r="AE252" s="2">
        <v>101.88500000000001</v>
      </c>
      <c r="AF252" s="2">
        <v>101.88500000000001</v>
      </c>
      <c r="AG252" s="16">
        <v>9999</v>
      </c>
    </row>
    <row r="253" spans="1:33" x14ac:dyDescent="0.2">
      <c r="A253" t="str">
        <f>LEFT(Table3[[#This Row],[Node]],3)</f>
        <v>USA</v>
      </c>
      <c r="B253" t="s">
        <v>10</v>
      </c>
      <c r="C253" t="s">
        <v>245</v>
      </c>
      <c r="D253">
        <v>1E-3</v>
      </c>
      <c r="E253" s="2">
        <v>1</v>
      </c>
      <c r="F253" s="2">
        <v>1</v>
      </c>
      <c r="G253" s="2">
        <v>1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6">
        <v>10000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6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17">
        <v>9999</v>
      </c>
    </row>
    <row r="254" spans="1:33" x14ac:dyDescent="0.2">
      <c r="A254" t="str">
        <f>LEFT(Table3[[#This Row],[Node]],3)</f>
        <v>USA</v>
      </c>
      <c r="B254" t="s">
        <v>9</v>
      </c>
      <c r="C254" t="s">
        <v>245</v>
      </c>
      <c r="D254">
        <v>1E-3</v>
      </c>
      <c r="E254" s="2">
        <v>1</v>
      </c>
      <c r="F254" s="2">
        <v>1</v>
      </c>
      <c r="G254" s="2">
        <v>1</v>
      </c>
      <c r="H254" s="2">
        <v>3001.2000000000003</v>
      </c>
      <c r="I254" s="2">
        <v>3001.2000000000003</v>
      </c>
      <c r="J254" s="2">
        <v>3001.2000000000003</v>
      </c>
      <c r="K254" s="2">
        <v>3001.2000000000003</v>
      </c>
      <c r="L254" s="2">
        <v>3001.2000000000003</v>
      </c>
      <c r="M254" s="2">
        <v>3001.2000000000003</v>
      </c>
      <c r="N254" s="2">
        <v>3001.2000000000003</v>
      </c>
      <c r="O254" s="2">
        <v>3001.2000000000003</v>
      </c>
      <c r="P254" s="2">
        <v>3001.2000000000003</v>
      </c>
      <c r="Q254" s="2">
        <v>3001.2000000000003</v>
      </c>
      <c r="R254" s="2">
        <v>3001.2000000000003</v>
      </c>
      <c r="S254" s="2">
        <v>3001.2000000000003</v>
      </c>
      <c r="T254" s="6">
        <v>10000</v>
      </c>
      <c r="U254" s="2">
        <v>200.07999999999998</v>
      </c>
      <c r="V254" s="2">
        <v>200.07999999999998</v>
      </c>
      <c r="W254" s="2">
        <v>200.07999999999998</v>
      </c>
      <c r="X254" s="2">
        <v>200.07999999999998</v>
      </c>
      <c r="Y254" s="2">
        <v>200.07999999999998</v>
      </c>
      <c r="Z254" s="2">
        <v>200.07999999999998</v>
      </c>
      <c r="AA254" s="6">
        <v>200.07999999999998</v>
      </c>
      <c r="AB254" s="2">
        <v>200.07999999999998</v>
      </c>
      <c r="AC254" s="2">
        <v>200.07999999999998</v>
      </c>
      <c r="AD254" s="2">
        <v>200.07999999999998</v>
      </c>
      <c r="AE254" s="2">
        <v>200.07999999999998</v>
      </c>
      <c r="AF254" s="2">
        <v>200.07999999999998</v>
      </c>
      <c r="AG254" s="16">
        <v>9999</v>
      </c>
    </row>
    <row r="255" spans="1:33" x14ac:dyDescent="0.2">
      <c r="A255" t="str">
        <f>LEFT(Table3[[#This Row],[Node]],3)</f>
        <v>USA</v>
      </c>
      <c r="B255" t="s">
        <v>27</v>
      </c>
      <c r="C255" t="s">
        <v>245</v>
      </c>
      <c r="D255">
        <v>1E-3</v>
      </c>
      <c r="E255" s="2">
        <v>1</v>
      </c>
      <c r="F255" s="2">
        <v>1</v>
      </c>
      <c r="G255" s="2">
        <v>1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6">
        <v>10000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6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17">
        <v>9999</v>
      </c>
    </row>
    <row r="256" spans="1:33" x14ac:dyDescent="0.2">
      <c r="A256" t="str">
        <f>LEFT(Table3[[#This Row],[Node]],3)</f>
        <v>USA</v>
      </c>
      <c r="B256" t="s">
        <v>28</v>
      </c>
      <c r="C256" t="s">
        <v>245</v>
      </c>
      <c r="D256">
        <v>1E-3</v>
      </c>
      <c r="E256" s="2">
        <v>1</v>
      </c>
      <c r="F256" s="2">
        <v>1</v>
      </c>
      <c r="G256" s="2">
        <v>1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6">
        <v>10000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6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16">
        <v>9999</v>
      </c>
    </row>
    <row r="257" spans="1:33" x14ac:dyDescent="0.2">
      <c r="A257" t="str">
        <f>LEFT(Table3[[#This Row],[Node]],3)</f>
        <v>USA</v>
      </c>
      <c r="B257" t="s">
        <v>42</v>
      </c>
      <c r="C257" t="s">
        <v>245</v>
      </c>
      <c r="D257">
        <v>1E-3</v>
      </c>
      <c r="E257" s="2">
        <v>1</v>
      </c>
      <c r="F257" s="2">
        <v>1</v>
      </c>
      <c r="G257" s="2">
        <v>1</v>
      </c>
      <c r="H257" s="2">
        <v>66.42</v>
      </c>
      <c r="I257" s="2">
        <v>66.42</v>
      </c>
      <c r="J257" s="2">
        <v>66.42</v>
      </c>
      <c r="K257" s="2">
        <v>66.42</v>
      </c>
      <c r="L257" s="2">
        <v>66.42</v>
      </c>
      <c r="M257" s="2">
        <v>66.42</v>
      </c>
      <c r="N257" s="2">
        <v>66.42</v>
      </c>
      <c r="O257" s="2">
        <v>66.42</v>
      </c>
      <c r="P257" s="2">
        <v>66.42</v>
      </c>
      <c r="Q257" s="2">
        <v>66.42</v>
      </c>
      <c r="R257" s="2">
        <v>66.42</v>
      </c>
      <c r="S257" s="2">
        <v>66.42</v>
      </c>
      <c r="T257" s="6">
        <v>10000</v>
      </c>
      <c r="U257" s="2">
        <v>4.4279999999999999</v>
      </c>
      <c r="V257" s="2">
        <v>4.4279999999999999</v>
      </c>
      <c r="W257" s="2">
        <v>4.4279999999999999</v>
      </c>
      <c r="X257" s="2">
        <v>4.4279999999999999</v>
      </c>
      <c r="Y257" s="2">
        <v>4.4279999999999999</v>
      </c>
      <c r="Z257" s="2">
        <v>4.4279999999999999</v>
      </c>
      <c r="AA257" s="6">
        <v>4.4279999999999999</v>
      </c>
      <c r="AB257" s="2">
        <v>4.4279999999999999</v>
      </c>
      <c r="AC257" s="2">
        <v>4.4279999999999999</v>
      </c>
      <c r="AD257" s="2">
        <v>4.4279999999999999</v>
      </c>
      <c r="AE257" s="2">
        <v>4.4279999999999999</v>
      </c>
      <c r="AF257" s="2">
        <v>4.4279999999999999</v>
      </c>
      <c r="AG257" s="17">
        <v>9999</v>
      </c>
    </row>
    <row r="258" spans="1:33" x14ac:dyDescent="0.2">
      <c r="A258" t="str">
        <f>LEFT(Table3[[#This Row],[Node]],3)</f>
        <v>ARG</v>
      </c>
      <c r="B258" t="s">
        <v>47</v>
      </c>
      <c r="C258" t="s">
        <v>245</v>
      </c>
      <c r="D258">
        <v>1E-3</v>
      </c>
      <c r="E258" s="2">
        <v>1</v>
      </c>
      <c r="F258" s="2">
        <v>1</v>
      </c>
      <c r="G258" s="2">
        <v>1</v>
      </c>
      <c r="H258" s="2">
        <v>93.172499999999999</v>
      </c>
      <c r="I258" s="2">
        <v>93.172499999999999</v>
      </c>
      <c r="J258" s="2">
        <v>93.172499999999999</v>
      </c>
      <c r="K258" s="2">
        <v>93.172499999999999</v>
      </c>
      <c r="L258" s="2">
        <v>93.172499999999999</v>
      </c>
      <c r="M258" s="2">
        <v>93.172499999999999</v>
      </c>
      <c r="N258" s="2">
        <v>93.172499999999999</v>
      </c>
      <c r="O258" s="2">
        <v>93.172499999999999</v>
      </c>
      <c r="P258" s="2">
        <v>93.172499999999999</v>
      </c>
      <c r="Q258" s="2">
        <v>93.172499999999999</v>
      </c>
      <c r="R258" s="2">
        <v>93.172499999999999</v>
      </c>
      <c r="S258" s="2">
        <v>93.172499999999999</v>
      </c>
      <c r="T258" s="6">
        <v>10000</v>
      </c>
      <c r="U258" s="2">
        <v>6.2115</v>
      </c>
      <c r="V258" s="2">
        <v>6.2115</v>
      </c>
      <c r="W258" s="2">
        <v>6.2115</v>
      </c>
      <c r="X258" s="2">
        <v>6.2115</v>
      </c>
      <c r="Y258" s="2">
        <v>6.2115</v>
      </c>
      <c r="Z258" s="2">
        <v>6.2115</v>
      </c>
      <c r="AA258" s="6">
        <v>6.2115</v>
      </c>
      <c r="AB258" s="2">
        <v>6.2115</v>
      </c>
      <c r="AC258" s="2">
        <v>6.2115</v>
      </c>
      <c r="AD258" s="2">
        <v>6.2115</v>
      </c>
      <c r="AE258" s="2">
        <v>6.2115</v>
      </c>
      <c r="AF258" s="2">
        <v>6.2115</v>
      </c>
      <c r="AG258" s="16">
        <v>9999</v>
      </c>
    </row>
    <row r="259" spans="1:33" x14ac:dyDescent="0.2">
      <c r="A259" t="str">
        <f>LEFT(Table3[[#This Row],[Node]],3)</f>
        <v>BOL</v>
      </c>
      <c r="B259" t="s">
        <v>75</v>
      </c>
      <c r="C259" t="s">
        <v>245</v>
      </c>
      <c r="D259">
        <v>1E-3</v>
      </c>
      <c r="E259" s="2">
        <v>1</v>
      </c>
      <c r="F259" s="2">
        <v>1</v>
      </c>
      <c r="G259" s="2">
        <v>1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6">
        <v>10000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6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17">
        <v>9999</v>
      </c>
    </row>
    <row r="260" spans="1:33" x14ac:dyDescent="0.2">
      <c r="A260" t="str">
        <f>LEFT(Table3[[#This Row],[Node]],3)</f>
        <v>BRA</v>
      </c>
      <c r="B260" t="s">
        <v>73</v>
      </c>
      <c r="C260" t="s">
        <v>245</v>
      </c>
      <c r="D260">
        <v>1E-3</v>
      </c>
      <c r="E260" s="2">
        <v>1</v>
      </c>
      <c r="F260" s="2">
        <v>1</v>
      </c>
      <c r="G260" s="2">
        <v>1</v>
      </c>
      <c r="H260" s="2">
        <v>190.89600000000002</v>
      </c>
      <c r="I260" s="2">
        <v>190.89600000000002</v>
      </c>
      <c r="J260" s="2">
        <v>190.89600000000002</v>
      </c>
      <c r="K260" s="2">
        <v>190.89600000000002</v>
      </c>
      <c r="L260" s="2">
        <v>190.89600000000002</v>
      </c>
      <c r="M260" s="2">
        <v>190.89600000000002</v>
      </c>
      <c r="N260" s="2">
        <v>190.89600000000002</v>
      </c>
      <c r="O260" s="2">
        <v>190.89600000000002</v>
      </c>
      <c r="P260" s="2">
        <v>190.89600000000002</v>
      </c>
      <c r="Q260" s="2">
        <v>190.89600000000002</v>
      </c>
      <c r="R260" s="2">
        <v>190.89600000000002</v>
      </c>
      <c r="S260" s="2">
        <v>190.89600000000002</v>
      </c>
      <c r="T260" s="6">
        <v>10000</v>
      </c>
      <c r="U260" s="2">
        <v>12.7264</v>
      </c>
      <c r="V260" s="2">
        <v>12.7264</v>
      </c>
      <c r="W260" s="2">
        <v>12.7264</v>
      </c>
      <c r="X260" s="2">
        <v>12.7264</v>
      </c>
      <c r="Y260" s="2">
        <v>12.7264</v>
      </c>
      <c r="Z260" s="2">
        <v>12.7264</v>
      </c>
      <c r="AA260" s="6">
        <v>12.7264</v>
      </c>
      <c r="AB260" s="2">
        <v>12.7264</v>
      </c>
      <c r="AC260" s="2">
        <v>12.7264</v>
      </c>
      <c r="AD260" s="2">
        <v>12.7264</v>
      </c>
      <c r="AE260" s="2">
        <v>12.7264</v>
      </c>
      <c r="AF260" s="2">
        <v>12.7264</v>
      </c>
      <c r="AG260" s="16">
        <v>9999</v>
      </c>
    </row>
    <row r="261" spans="1:33" x14ac:dyDescent="0.2">
      <c r="A261" t="str">
        <f>LEFT(Table3[[#This Row],[Node]],3)</f>
        <v>CHL</v>
      </c>
      <c r="B261" t="s">
        <v>74</v>
      </c>
      <c r="C261" t="s">
        <v>245</v>
      </c>
      <c r="D261">
        <v>1E-3</v>
      </c>
      <c r="E261" s="2">
        <v>1</v>
      </c>
      <c r="F261" s="2">
        <v>1</v>
      </c>
      <c r="G261" s="2">
        <v>1</v>
      </c>
      <c r="H261" s="2">
        <v>320.41499999999996</v>
      </c>
      <c r="I261" s="2">
        <v>320.41499999999996</v>
      </c>
      <c r="J261" s="2">
        <v>320.41499999999996</v>
      </c>
      <c r="K261" s="2">
        <v>320.41499999999996</v>
      </c>
      <c r="L261" s="2">
        <v>320.41499999999996</v>
      </c>
      <c r="M261" s="2">
        <v>320.41499999999996</v>
      </c>
      <c r="N261" s="2">
        <v>320.41499999999996</v>
      </c>
      <c r="O261" s="2">
        <v>320.41499999999996</v>
      </c>
      <c r="P261" s="2">
        <v>320.41499999999996</v>
      </c>
      <c r="Q261" s="2">
        <v>320.41499999999996</v>
      </c>
      <c r="R261" s="2">
        <v>320.41499999999996</v>
      </c>
      <c r="S261" s="2">
        <v>320.41499999999996</v>
      </c>
      <c r="T261" s="6">
        <v>10000</v>
      </c>
      <c r="U261" s="2">
        <v>21.360999999999997</v>
      </c>
      <c r="V261" s="2">
        <v>21.360999999999997</v>
      </c>
      <c r="W261" s="2">
        <v>21.360999999999997</v>
      </c>
      <c r="X261" s="2">
        <v>21.360999999999997</v>
      </c>
      <c r="Y261" s="2">
        <v>21.360999999999997</v>
      </c>
      <c r="Z261" s="2">
        <v>21.360999999999997</v>
      </c>
      <c r="AA261" s="6">
        <v>21.360999999999997</v>
      </c>
      <c r="AB261" s="2">
        <v>21.360999999999997</v>
      </c>
      <c r="AC261" s="2">
        <v>21.360999999999997</v>
      </c>
      <c r="AD261" s="2">
        <v>21.360999999999997</v>
      </c>
      <c r="AE261" s="2">
        <v>21.360999999999997</v>
      </c>
      <c r="AF261" s="2">
        <v>21.360999999999997</v>
      </c>
      <c r="AG261" s="17">
        <v>9999</v>
      </c>
    </row>
    <row r="262" spans="1:33" x14ac:dyDescent="0.2">
      <c r="A262" t="str">
        <f>LEFT(Table3[[#This Row],[Node]],3)</f>
        <v>COL</v>
      </c>
      <c r="B262" t="s">
        <v>76</v>
      </c>
      <c r="C262" t="s">
        <v>245</v>
      </c>
      <c r="D262">
        <v>1E-3</v>
      </c>
      <c r="E262" s="2">
        <v>1</v>
      </c>
      <c r="F262" s="2">
        <v>1</v>
      </c>
      <c r="G262" s="2">
        <v>1</v>
      </c>
      <c r="H262" s="2">
        <v>104.55</v>
      </c>
      <c r="I262" s="2">
        <v>104.55</v>
      </c>
      <c r="J262" s="2">
        <v>104.55</v>
      </c>
      <c r="K262" s="2">
        <v>104.55</v>
      </c>
      <c r="L262" s="2">
        <v>104.55</v>
      </c>
      <c r="M262" s="2">
        <v>104.55</v>
      </c>
      <c r="N262" s="2">
        <v>104.55</v>
      </c>
      <c r="O262" s="2">
        <v>104.55</v>
      </c>
      <c r="P262" s="2">
        <v>104.55</v>
      </c>
      <c r="Q262" s="2">
        <v>104.55</v>
      </c>
      <c r="R262" s="2">
        <v>104.55</v>
      </c>
      <c r="S262" s="2">
        <v>104.55</v>
      </c>
      <c r="T262" s="6">
        <v>10000</v>
      </c>
      <c r="U262" s="2">
        <v>6.97</v>
      </c>
      <c r="V262" s="2">
        <v>6.97</v>
      </c>
      <c r="W262" s="2">
        <v>6.97</v>
      </c>
      <c r="X262" s="2">
        <v>6.97</v>
      </c>
      <c r="Y262" s="2">
        <v>6.97</v>
      </c>
      <c r="Z262" s="2">
        <v>6.97</v>
      </c>
      <c r="AA262" s="6">
        <v>6.97</v>
      </c>
      <c r="AB262" s="2">
        <v>6.97</v>
      </c>
      <c r="AC262" s="2">
        <v>6.97</v>
      </c>
      <c r="AD262" s="2">
        <v>6.97</v>
      </c>
      <c r="AE262" s="2">
        <v>6.97</v>
      </c>
      <c r="AF262" s="2">
        <v>6.97</v>
      </c>
      <c r="AG262" s="16">
        <v>9999</v>
      </c>
    </row>
    <row r="263" spans="1:33" x14ac:dyDescent="0.2">
      <c r="A263" t="str">
        <f>LEFT(Table3[[#This Row],[Node]],3)</f>
        <v>ECU</v>
      </c>
      <c r="B263" t="s">
        <v>284</v>
      </c>
      <c r="C263" t="s">
        <v>245</v>
      </c>
      <c r="D263">
        <v>1E-3</v>
      </c>
      <c r="E263" s="2">
        <v>1</v>
      </c>
      <c r="F263" s="2">
        <v>1</v>
      </c>
      <c r="G263" s="2">
        <v>1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6">
        <v>10000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6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17">
        <v>9999</v>
      </c>
    </row>
    <row r="264" spans="1:33" x14ac:dyDescent="0.2">
      <c r="A264" t="str">
        <f>LEFT(Table3[[#This Row],[Node]],3)</f>
        <v>PER</v>
      </c>
      <c r="B264" t="s">
        <v>132</v>
      </c>
      <c r="C264" t="s">
        <v>245</v>
      </c>
      <c r="D264">
        <v>1E-3</v>
      </c>
      <c r="E264" s="2">
        <v>1</v>
      </c>
      <c r="F264" s="2">
        <v>1</v>
      </c>
      <c r="G264" s="2">
        <v>1</v>
      </c>
      <c r="H264" s="2">
        <v>159.9</v>
      </c>
      <c r="I264" s="2">
        <v>159.9</v>
      </c>
      <c r="J264" s="2">
        <v>159.9</v>
      </c>
      <c r="K264" s="2">
        <v>159.9</v>
      </c>
      <c r="L264" s="2">
        <v>159.9</v>
      </c>
      <c r="M264" s="2">
        <v>159.9</v>
      </c>
      <c r="N264" s="2">
        <v>159.9</v>
      </c>
      <c r="O264" s="2">
        <v>159.9</v>
      </c>
      <c r="P264" s="2">
        <v>159.9</v>
      </c>
      <c r="Q264" s="2">
        <v>159.9</v>
      </c>
      <c r="R264" s="2">
        <v>159.9</v>
      </c>
      <c r="S264" s="2">
        <v>159.9</v>
      </c>
      <c r="T264" s="6">
        <v>10000</v>
      </c>
      <c r="U264" s="2">
        <v>10.66</v>
      </c>
      <c r="V264" s="2">
        <v>10.66</v>
      </c>
      <c r="W264" s="2">
        <v>10.66</v>
      </c>
      <c r="X264" s="2">
        <v>10.66</v>
      </c>
      <c r="Y264" s="2">
        <v>10.66</v>
      </c>
      <c r="Z264" s="2">
        <v>10.66</v>
      </c>
      <c r="AA264" s="6">
        <v>10.66</v>
      </c>
      <c r="AB264" s="2">
        <v>10.66</v>
      </c>
      <c r="AC264" s="2">
        <v>10.66</v>
      </c>
      <c r="AD264" s="2">
        <v>10.66</v>
      </c>
      <c r="AE264" s="2">
        <v>10.66</v>
      </c>
      <c r="AF264" s="2">
        <v>10.66</v>
      </c>
      <c r="AG264" s="16">
        <v>9999</v>
      </c>
    </row>
    <row r="265" spans="1:33" x14ac:dyDescent="0.2">
      <c r="A265" t="str">
        <f>LEFT(Table3[[#This Row],[Node]],3)</f>
        <v>TTO</v>
      </c>
      <c r="B265" t="s">
        <v>78</v>
      </c>
      <c r="C265" t="s">
        <v>245</v>
      </c>
      <c r="D265">
        <v>1E-3</v>
      </c>
      <c r="E265" s="2">
        <v>1</v>
      </c>
      <c r="F265" s="2">
        <v>1</v>
      </c>
      <c r="G265" s="2">
        <v>1</v>
      </c>
      <c r="H265" s="2">
        <v>322.26</v>
      </c>
      <c r="I265" s="2">
        <v>322.26</v>
      </c>
      <c r="J265" s="2">
        <v>322.26</v>
      </c>
      <c r="K265" s="2">
        <v>322.26</v>
      </c>
      <c r="L265" s="2">
        <v>322.26</v>
      </c>
      <c r="M265" s="2">
        <v>322.26</v>
      </c>
      <c r="N265" s="2">
        <v>322.26</v>
      </c>
      <c r="O265" s="2">
        <v>322.26</v>
      </c>
      <c r="P265" s="2">
        <v>322.26</v>
      </c>
      <c r="Q265" s="2">
        <v>322.26</v>
      </c>
      <c r="R265" s="2">
        <v>322.26</v>
      </c>
      <c r="S265" s="2">
        <v>322.26</v>
      </c>
      <c r="T265" s="6">
        <v>10000</v>
      </c>
      <c r="U265" s="2">
        <v>21.483999999999998</v>
      </c>
      <c r="V265" s="2">
        <v>21.483999999999998</v>
      </c>
      <c r="W265" s="2">
        <v>21.483999999999998</v>
      </c>
      <c r="X265" s="2">
        <v>21.483999999999998</v>
      </c>
      <c r="Y265" s="2">
        <v>21.483999999999998</v>
      </c>
      <c r="Z265" s="2">
        <v>21.483999999999998</v>
      </c>
      <c r="AA265" s="6">
        <v>21.483999999999998</v>
      </c>
      <c r="AB265" s="2">
        <v>21.483999999999998</v>
      </c>
      <c r="AC265" s="2">
        <v>21.483999999999998</v>
      </c>
      <c r="AD265" s="2">
        <v>21.483999999999998</v>
      </c>
      <c r="AE265" s="2">
        <v>21.483999999999998</v>
      </c>
      <c r="AF265" s="2">
        <v>21.483999999999998</v>
      </c>
      <c r="AG265" s="17">
        <v>9999</v>
      </c>
    </row>
    <row r="266" spans="1:33" x14ac:dyDescent="0.2">
      <c r="A266" t="str">
        <f>LEFT(Table3[[#This Row],[Node]],3)</f>
        <v>VEN</v>
      </c>
      <c r="B266" t="s">
        <v>77</v>
      </c>
      <c r="C266" t="s">
        <v>245</v>
      </c>
      <c r="D266">
        <v>1E-3</v>
      </c>
      <c r="E266" s="2">
        <v>1</v>
      </c>
      <c r="F266" s="2">
        <v>1</v>
      </c>
      <c r="G266" s="2">
        <v>1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6">
        <v>10000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6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16">
        <v>9999</v>
      </c>
    </row>
    <row r="267" spans="1:33" x14ac:dyDescent="0.2">
      <c r="A267" t="str">
        <f>LEFT(Table3[[#This Row],[Node]],3)</f>
        <v>AUT</v>
      </c>
      <c r="B267" t="s">
        <v>29</v>
      </c>
      <c r="C267" t="s">
        <v>245</v>
      </c>
      <c r="D267">
        <v>1E-3</v>
      </c>
      <c r="E267" s="2">
        <v>1</v>
      </c>
      <c r="F267" s="2">
        <v>1</v>
      </c>
      <c r="G267" s="2">
        <v>1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6">
        <v>10000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6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17">
        <v>9999</v>
      </c>
    </row>
    <row r="268" spans="1:33" x14ac:dyDescent="0.2">
      <c r="A268" t="str">
        <f>LEFT(Table3[[#This Row],[Node]],3)</f>
        <v>BEL</v>
      </c>
      <c r="B268" t="s">
        <v>6</v>
      </c>
      <c r="C268" t="s">
        <v>245</v>
      </c>
      <c r="D268">
        <v>1E-3</v>
      </c>
      <c r="E268" s="2">
        <v>1</v>
      </c>
      <c r="F268" s="2">
        <v>1</v>
      </c>
      <c r="G268" s="2">
        <v>1</v>
      </c>
      <c r="H268" s="2">
        <v>348.09</v>
      </c>
      <c r="I268" s="2">
        <v>348.09</v>
      </c>
      <c r="J268" s="2">
        <v>348.09</v>
      </c>
      <c r="K268" s="2">
        <v>348.09</v>
      </c>
      <c r="L268" s="2">
        <v>348.09</v>
      </c>
      <c r="M268" s="2">
        <v>348.09</v>
      </c>
      <c r="N268" s="2">
        <v>348.09</v>
      </c>
      <c r="O268" s="2">
        <v>348.09</v>
      </c>
      <c r="P268" s="2">
        <v>348.09</v>
      </c>
      <c r="Q268" s="2">
        <v>348.09</v>
      </c>
      <c r="R268" s="2">
        <v>348.09</v>
      </c>
      <c r="S268" s="2">
        <v>348.09</v>
      </c>
      <c r="T268" s="6">
        <v>10000</v>
      </c>
      <c r="U268" s="2">
        <v>23.206</v>
      </c>
      <c r="V268" s="2">
        <v>23.206</v>
      </c>
      <c r="W268" s="2">
        <v>23.206</v>
      </c>
      <c r="X268" s="2">
        <v>23.206</v>
      </c>
      <c r="Y268" s="2">
        <v>23.206</v>
      </c>
      <c r="Z268" s="2">
        <v>23.206</v>
      </c>
      <c r="AA268" s="6">
        <v>23.206</v>
      </c>
      <c r="AB268" s="2">
        <v>23.206</v>
      </c>
      <c r="AC268" s="2">
        <v>23.206</v>
      </c>
      <c r="AD268" s="2">
        <v>23.206</v>
      </c>
      <c r="AE268" s="2">
        <v>23.206</v>
      </c>
      <c r="AF268" s="2">
        <v>23.206</v>
      </c>
      <c r="AG268" s="16">
        <v>9999</v>
      </c>
    </row>
    <row r="269" spans="1:33" x14ac:dyDescent="0.2">
      <c r="A269" t="str">
        <f>LEFT(Table3[[#This Row],[Node]],3)</f>
        <v>BGR</v>
      </c>
      <c r="B269" t="s">
        <v>43</v>
      </c>
      <c r="C269" t="s">
        <v>245</v>
      </c>
      <c r="D269">
        <v>1E-3</v>
      </c>
      <c r="E269" s="2">
        <v>1</v>
      </c>
      <c r="F269" s="2">
        <v>1</v>
      </c>
      <c r="G269" s="2">
        <v>1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6">
        <v>10000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6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17">
        <v>9999</v>
      </c>
    </row>
    <row r="270" spans="1:33" x14ac:dyDescent="0.2">
      <c r="A270" t="str">
        <f>LEFT(Table3[[#This Row],[Node]],3)</f>
        <v>CYP</v>
      </c>
      <c r="B270" t="s">
        <v>114</v>
      </c>
      <c r="C270" t="s">
        <v>245</v>
      </c>
      <c r="D270">
        <v>1E-3</v>
      </c>
      <c r="E270" s="2">
        <v>1</v>
      </c>
      <c r="F270" s="2">
        <v>1</v>
      </c>
      <c r="G270" s="2">
        <v>1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6">
        <v>10000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6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16">
        <v>9999</v>
      </c>
    </row>
    <row r="271" spans="1:33" x14ac:dyDescent="0.2">
      <c r="A271" t="str">
        <f>LEFT(Table3[[#This Row],[Node]],3)</f>
        <v>CZE</v>
      </c>
      <c r="B271" t="s">
        <v>19</v>
      </c>
      <c r="C271" t="s">
        <v>245</v>
      </c>
      <c r="D271">
        <v>1E-3</v>
      </c>
      <c r="E271" s="2">
        <v>1</v>
      </c>
      <c r="F271" s="2">
        <v>1</v>
      </c>
      <c r="G271" s="2">
        <v>1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6">
        <v>10000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6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17">
        <v>9999</v>
      </c>
    </row>
    <row r="272" spans="1:33" x14ac:dyDescent="0.2">
      <c r="A272" t="str">
        <f>LEFT(Table3[[#This Row],[Node]],3)</f>
        <v>DEU</v>
      </c>
      <c r="B272" t="s">
        <v>369</v>
      </c>
      <c r="C272" t="s">
        <v>245</v>
      </c>
      <c r="D272">
        <v>1E-3</v>
      </c>
      <c r="E272" s="2">
        <v>1</v>
      </c>
      <c r="F272" s="2">
        <v>1</v>
      </c>
      <c r="G272" s="2">
        <v>1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6">
        <v>10000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6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16">
        <v>9999</v>
      </c>
    </row>
    <row r="273" spans="1:33" x14ac:dyDescent="0.2">
      <c r="A273" t="str">
        <f>LEFT(Table3[[#This Row],[Node]],3)</f>
        <v>DEU</v>
      </c>
      <c r="B273" t="s">
        <v>370</v>
      </c>
      <c r="C273" t="s">
        <v>245</v>
      </c>
      <c r="D273">
        <v>1E-3</v>
      </c>
      <c r="E273" s="2">
        <v>1</v>
      </c>
      <c r="F273" s="2">
        <v>1</v>
      </c>
      <c r="G273" s="2">
        <v>1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6">
        <v>10000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6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17">
        <v>9999</v>
      </c>
    </row>
    <row r="274" spans="1:33" x14ac:dyDescent="0.2">
      <c r="A274" t="str">
        <f>LEFT(Table3[[#This Row],[Node]],3)</f>
        <v>DEU</v>
      </c>
      <c r="B274" t="s">
        <v>371</v>
      </c>
      <c r="C274" t="s">
        <v>245</v>
      </c>
      <c r="D274">
        <v>1E-3</v>
      </c>
      <c r="E274" s="2">
        <v>1</v>
      </c>
      <c r="F274" s="2">
        <v>1</v>
      </c>
      <c r="G274" s="2">
        <v>1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6">
        <v>10000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6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16">
        <v>9999</v>
      </c>
    </row>
    <row r="275" spans="1:33" x14ac:dyDescent="0.2">
      <c r="A275" t="str">
        <f>LEFT(Table3[[#This Row],[Node]],3)</f>
        <v>DNK</v>
      </c>
      <c r="B275" t="s">
        <v>16</v>
      </c>
      <c r="C275" t="s">
        <v>245</v>
      </c>
      <c r="D275">
        <v>1E-3</v>
      </c>
      <c r="E275" s="2">
        <v>1</v>
      </c>
      <c r="F275" s="2">
        <v>1</v>
      </c>
      <c r="G275" s="2">
        <v>1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6">
        <v>10000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6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17">
        <v>9999</v>
      </c>
    </row>
    <row r="276" spans="1:33" x14ac:dyDescent="0.2">
      <c r="A276" t="str">
        <f>LEFT(Table3[[#This Row],[Node]],3)</f>
        <v>ESP</v>
      </c>
      <c r="B276" t="s">
        <v>3</v>
      </c>
      <c r="C276" t="s">
        <v>245</v>
      </c>
      <c r="D276">
        <v>1E-3</v>
      </c>
      <c r="E276" s="2">
        <v>1</v>
      </c>
      <c r="F276" s="2">
        <v>1</v>
      </c>
      <c r="G276" s="2">
        <v>1</v>
      </c>
      <c r="H276" s="2">
        <v>2224.4549999999999</v>
      </c>
      <c r="I276" s="2">
        <v>2224.4549999999999</v>
      </c>
      <c r="J276" s="2">
        <v>2224.4549999999999</v>
      </c>
      <c r="K276" s="2">
        <v>2224.4549999999999</v>
      </c>
      <c r="L276" s="2">
        <v>2224.4549999999999</v>
      </c>
      <c r="M276" s="2">
        <v>2224.4549999999999</v>
      </c>
      <c r="N276" s="2">
        <v>2224.4549999999999</v>
      </c>
      <c r="O276" s="2">
        <v>2224.4549999999999</v>
      </c>
      <c r="P276" s="2">
        <v>2224.4549999999999</v>
      </c>
      <c r="Q276" s="2">
        <v>2224.4549999999999</v>
      </c>
      <c r="R276" s="2">
        <v>2224.4549999999999</v>
      </c>
      <c r="S276" s="2">
        <v>2224.4549999999999</v>
      </c>
      <c r="T276" s="6">
        <v>10000</v>
      </c>
      <c r="U276" s="2">
        <v>148.297</v>
      </c>
      <c r="V276" s="2">
        <v>148.297</v>
      </c>
      <c r="W276" s="2">
        <v>148.297</v>
      </c>
      <c r="X276" s="2">
        <v>148.297</v>
      </c>
      <c r="Y276" s="2">
        <v>148.297</v>
      </c>
      <c r="Z276" s="2">
        <v>148.297</v>
      </c>
      <c r="AA276" s="6">
        <v>148.297</v>
      </c>
      <c r="AB276" s="2">
        <v>148.297</v>
      </c>
      <c r="AC276" s="2">
        <v>148.297</v>
      </c>
      <c r="AD276" s="2">
        <v>148.297</v>
      </c>
      <c r="AE276" s="2">
        <v>148.297</v>
      </c>
      <c r="AF276" s="2">
        <v>148.297</v>
      </c>
      <c r="AG276" s="16">
        <v>9999</v>
      </c>
    </row>
    <row r="277" spans="1:33" x14ac:dyDescent="0.2">
      <c r="A277" t="str">
        <f>LEFT(Table3[[#This Row],[Node]],3)</f>
        <v>EST</v>
      </c>
      <c r="B277" t="s">
        <v>57</v>
      </c>
      <c r="C277" t="s">
        <v>245</v>
      </c>
      <c r="D277">
        <v>1E-3</v>
      </c>
      <c r="E277" s="2">
        <v>1</v>
      </c>
      <c r="F277" s="2">
        <v>1</v>
      </c>
      <c r="G277" s="2">
        <v>1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6">
        <v>10000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6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17">
        <v>9999</v>
      </c>
    </row>
    <row r="278" spans="1:33" x14ac:dyDescent="0.2">
      <c r="A278" t="str">
        <f>LEFT(Table3[[#This Row],[Node]],3)</f>
        <v>FIN</v>
      </c>
      <c r="B278" t="s">
        <v>58</v>
      </c>
      <c r="C278" t="s">
        <v>245</v>
      </c>
      <c r="D278">
        <v>1E-3</v>
      </c>
      <c r="E278" s="2">
        <v>1</v>
      </c>
      <c r="F278" s="2">
        <v>1</v>
      </c>
      <c r="G278" s="2">
        <v>1</v>
      </c>
      <c r="H278" s="2">
        <v>48.277500000000003</v>
      </c>
      <c r="I278" s="2">
        <v>48.277500000000003</v>
      </c>
      <c r="J278" s="2">
        <v>48.277500000000003</v>
      </c>
      <c r="K278" s="2">
        <v>48.277500000000003</v>
      </c>
      <c r="L278" s="2">
        <v>48.277500000000003</v>
      </c>
      <c r="M278" s="2">
        <v>48.277500000000003</v>
      </c>
      <c r="N278" s="2">
        <v>48.277500000000003</v>
      </c>
      <c r="O278" s="2">
        <v>48.277500000000003</v>
      </c>
      <c r="P278" s="2">
        <v>48.277500000000003</v>
      </c>
      <c r="Q278" s="2">
        <v>48.277500000000003</v>
      </c>
      <c r="R278" s="2">
        <v>48.277500000000003</v>
      </c>
      <c r="S278" s="2">
        <v>48.277500000000003</v>
      </c>
      <c r="T278" s="6">
        <v>10000</v>
      </c>
      <c r="U278" s="2">
        <v>3.2184999999999997</v>
      </c>
      <c r="V278" s="2">
        <v>3.2184999999999997</v>
      </c>
      <c r="W278" s="2">
        <v>3.2184999999999997</v>
      </c>
      <c r="X278" s="2">
        <v>3.2184999999999997</v>
      </c>
      <c r="Y278" s="2">
        <v>3.2184999999999997</v>
      </c>
      <c r="Z278" s="2">
        <v>3.2184999999999997</v>
      </c>
      <c r="AA278" s="6">
        <v>3.2184999999999997</v>
      </c>
      <c r="AB278" s="2">
        <v>3.2184999999999997</v>
      </c>
      <c r="AC278" s="2">
        <v>3.2184999999999997</v>
      </c>
      <c r="AD278" s="2">
        <v>3.2184999999999997</v>
      </c>
      <c r="AE278" s="2">
        <v>3.2184999999999997</v>
      </c>
      <c r="AF278" s="2">
        <v>3.2184999999999997</v>
      </c>
      <c r="AG278" s="16">
        <v>9999</v>
      </c>
    </row>
    <row r="279" spans="1:33" x14ac:dyDescent="0.2">
      <c r="A279" t="str">
        <f>LEFT(Table3[[#This Row],[Node]],3)</f>
        <v>FRA</v>
      </c>
      <c r="B279" t="s">
        <v>11</v>
      </c>
      <c r="C279" t="s">
        <v>245</v>
      </c>
      <c r="D279">
        <v>1E-3</v>
      </c>
      <c r="E279" s="2">
        <v>1</v>
      </c>
      <c r="F279" s="2">
        <v>1</v>
      </c>
      <c r="G279" s="2">
        <v>1</v>
      </c>
      <c r="H279" s="2">
        <v>842.55000000000007</v>
      </c>
      <c r="I279" s="2">
        <v>842.55000000000007</v>
      </c>
      <c r="J279" s="2">
        <v>842.55000000000007</v>
      </c>
      <c r="K279" s="2">
        <v>842.55000000000007</v>
      </c>
      <c r="L279" s="2">
        <v>842.55000000000007</v>
      </c>
      <c r="M279" s="2">
        <v>842.55000000000007</v>
      </c>
      <c r="N279" s="2">
        <v>842.55000000000007</v>
      </c>
      <c r="O279" s="2">
        <v>842.55000000000007</v>
      </c>
      <c r="P279" s="2">
        <v>842.55000000000007</v>
      </c>
      <c r="Q279" s="2">
        <v>842.55000000000007</v>
      </c>
      <c r="R279" s="2">
        <v>842.55000000000007</v>
      </c>
      <c r="S279" s="2">
        <v>842.55000000000007</v>
      </c>
      <c r="T279" s="6">
        <v>10000</v>
      </c>
      <c r="U279" s="2">
        <v>56.17</v>
      </c>
      <c r="V279" s="2">
        <v>56.17</v>
      </c>
      <c r="W279" s="2">
        <v>56.17</v>
      </c>
      <c r="X279" s="2">
        <v>56.17</v>
      </c>
      <c r="Y279" s="2">
        <v>56.17</v>
      </c>
      <c r="Z279" s="2">
        <v>56.17</v>
      </c>
      <c r="AA279" s="6">
        <v>56.17</v>
      </c>
      <c r="AB279" s="2">
        <v>56.17</v>
      </c>
      <c r="AC279" s="2">
        <v>56.17</v>
      </c>
      <c r="AD279" s="2">
        <v>56.17</v>
      </c>
      <c r="AE279" s="2">
        <v>56.17</v>
      </c>
      <c r="AF279" s="2">
        <v>56.17</v>
      </c>
      <c r="AG279" s="17">
        <v>9999</v>
      </c>
    </row>
    <row r="280" spans="1:33" x14ac:dyDescent="0.2">
      <c r="A280" t="str">
        <f>LEFT(Table3[[#This Row],[Node]],3)</f>
        <v>GBR</v>
      </c>
      <c r="B280" t="s">
        <v>12</v>
      </c>
      <c r="C280" t="s">
        <v>245</v>
      </c>
      <c r="D280">
        <v>1E-3</v>
      </c>
      <c r="E280" s="2">
        <v>1</v>
      </c>
      <c r="F280" s="2">
        <v>1</v>
      </c>
      <c r="G280" s="2">
        <v>1</v>
      </c>
      <c r="H280" s="2">
        <v>1288.425</v>
      </c>
      <c r="I280" s="2">
        <v>1288.425</v>
      </c>
      <c r="J280" s="2">
        <v>1288.425</v>
      </c>
      <c r="K280" s="2">
        <v>1288.425</v>
      </c>
      <c r="L280" s="2">
        <v>1288.425</v>
      </c>
      <c r="M280" s="2">
        <v>1288.425</v>
      </c>
      <c r="N280" s="2">
        <v>1288.425</v>
      </c>
      <c r="O280" s="2">
        <v>1288.425</v>
      </c>
      <c r="P280" s="2">
        <v>1288.425</v>
      </c>
      <c r="Q280" s="2">
        <v>1288.425</v>
      </c>
      <c r="R280" s="2">
        <v>1288.425</v>
      </c>
      <c r="S280" s="2">
        <v>1288.425</v>
      </c>
      <c r="T280" s="6">
        <v>10000</v>
      </c>
      <c r="U280" s="2">
        <v>85.89500000000001</v>
      </c>
      <c r="V280" s="2">
        <v>85.89500000000001</v>
      </c>
      <c r="W280" s="2">
        <v>85.89500000000001</v>
      </c>
      <c r="X280" s="2">
        <v>85.89500000000001</v>
      </c>
      <c r="Y280" s="2">
        <v>85.89500000000001</v>
      </c>
      <c r="Z280" s="2">
        <v>85.89500000000001</v>
      </c>
      <c r="AA280" s="6">
        <v>85.89500000000001</v>
      </c>
      <c r="AB280" s="2">
        <v>85.89500000000001</v>
      </c>
      <c r="AC280" s="2">
        <v>85.89500000000001</v>
      </c>
      <c r="AD280" s="2">
        <v>85.89500000000001</v>
      </c>
      <c r="AE280" s="2">
        <v>85.89500000000001</v>
      </c>
      <c r="AF280" s="2">
        <v>85.89500000000001</v>
      </c>
      <c r="AG280" s="16">
        <v>9999</v>
      </c>
    </row>
    <row r="281" spans="1:33" x14ac:dyDescent="0.2">
      <c r="A281" t="str">
        <f>LEFT(Table3[[#This Row],[Node]],3)</f>
        <v>GRC</v>
      </c>
      <c r="B281" t="s">
        <v>55</v>
      </c>
      <c r="C281" t="s">
        <v>245</v>
      </c>
      <c r="D281">
        <v>1E-3</v>
      </c>
      <c r="E281" s="2">
        <v>1</v>
      </c>
      <c r="F281" s="2">
        <v>1</v>
      </c>
      <c r="G281" s="2">
        <v>1</v>
      </c>
      <c r="H281" s="2">
        <v>138.375</v>
      </c>
      <c r="I281" s="2">
        <v>138.375</v>
      </c>
      <c r="J281" s="2">
        <v>138.375</v>
      </c>
      <c r="K281" s="2">
        <v>138.375</v>
      </c>
      <c r="L281" s="2">
        <v>138.375</v>
      </c>
      <c r="M281" s="2">
        <v>138.375</v>
      </c>
      <c r="N281" s="2">
        <v>138.375</v>
      </c>
      <c r="O281" s="2">
        <v>138.375</v>
      </c>
      <c r="P281" s="2">
        <v>138.375</v>
      </c>
      <c r="Q281" s="2">
        <v>138.375</v>
      </c>
      <c r="R281" s="2">
        <v>138.375</v>
      </c>
      <c r="S281" s="2">
        <v>138.375</v>
      </c>
      <c r="T281" s="6">
        <v>10000</v>
      </c>
      <c r="U281" s="2">
        <v>9.2249999999999996</v>
      </c>
      <c r="V281" s="2">
        <v>9.2249999999999996</v>
      </c>
      <c r="W281" s="2">
        <v>9.2249999999999996</v>
      </c>
      <c r="X281" s="2">
        <v>9.2249999999999996</v>
      </c>
      <c r="Y281" s="2">
        <v>9.2249999999999996</v>
      </c>
      <c r="Z281" s="2">
        <v>9.2249999999999996</v>
      </c>
      <c r="AA281" s="6">
        <v>9.2249999999999996</v>
      </c>
      <c r="AB281" s="2">
        <v>9.2249999999999996</v>
      </c>
      <c r="AC281" s="2">
        <v>9.2249999999999996</v>
      </c>
      <c r="AD281" s="2">
        <v>9.2249999999999996</v>
      </c>
      <c r="AE281" s="2">
        <v>9.2249999999999996</v>
      </c>
      <c r="AF281" s="2">
        <v>9.2249999999999996</v>
      </c>
      <c r="AG281" s="17">
        <v>9999</v>
      </c>
    </row>
    <row r="282" spans="1:33" x14ac:dyDescent="0.2">
      <c r="A282" t="str">
        <f>LEFT(Table3[[#This Row],[Node]],3)</f>
        <v>HRV</v>
      </c>
      <c r="B282" t="s">
        <v>44</v>
      </c>
      <c r="C282" t="s">
        <v>245</v>
      </c>
      <c r="D282">
        <v>1E-3</v>
      </c>
      <c r="E282" s="2">
        <v>1</v>
      </c>
      <c r="F282" s="2">
        <v>1</v>
      </c>
      <c r="G282" s="2">
        <v>1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6">
        <v>10000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6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16">
        <v>9999</v>
      </c>
    </row>
    <row r="283" spans="1:33" x14ac:dyDescent="0.2">
      <c r="A283" t="str">
        <f>LEFT(Table3[[#This Row],[Node]],3)</f>
        <v>HUN</v>
      </c>
      <c r="B283" t="s">
        <v>33</v>
      </c>
      <c r="C283" t="s">
        <v>245</v>
      </c>
      <c r="D283">
        <v>1E-3</v>
      </c>
      <c r="E283" s="2">
        <v>1</v>
      </c>
      <c r="F283" s="2">
        <v>1</v>
      </c>
      <c r="G283" s="2">
        <v>1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6">
        <v>10000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6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17">
        <v>9999</v>
      </c>
    </row>
    <row r="284" spans="1:33" x14ac:dyDescent="0.2">
      <c r="A284" t="str">
        <f>LEFT(Table3[[#This Row],[Node]],3)</f>
        <v>IRL</v>
      </c>
      <c r="B284" t="s">
        <v>46</v>
      </c>
      <c r="C284" t="s">
        <v>245</v>
      </c>
      <c r="D284">
        <v>1E-3</v>
      </c>
      <c r="E284" s="2">
        <v>1</v>
      </c>
      <c r="F284" s="2">
        <v>1</v>
      </c>
      <c r="G284" s="2">
        <v>1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6">
        <v>10000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6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16">
        <v>9999</v>
      </c>
    </row>
    <row r="285" spans="1:33" x14ac:dyDescent="0.2">
      <c r="A285" t="str">
        <f>LEFT(Table3[[#This Row],[Node]],3)</f>
        <v>ITA</v>
      </c>
      <c r="B285" t="s">
        <v>25</v>
      </c>
      <c r="C285" t="s">
        <v>245</v>
      </c>
      <c r="D285">
        <v>1E-3</v>
      </c>
      <c r="E285" s="2">
        <v>1</v>
      </c>
      <c r="F285" s="2">
        <v>1</v>
      </c>
      <c r="G285" s="2">
        <v>1</v>
      </c>
      <c r="H285" s="2">
        <v>300.12</v>
      </c>
      <c r="I285" s="2">
        <v>300.12</v>
      </c>
      <c r="J285" s="2">
        <v>300.12</v>
      </c>
      <c r="K285" s="2">
        <v>300.12</v>
      </c>
      <c r="L285" s="2">
        <v>300.12</v>
      </c>
      <c r="M285" s="2">
        <v>300.12</v>
      </c>
      <c r="N285" s="2">
        <v>300.12</v>
      </c>
      <c r="O285" s="2">
        <v>300.12</v>
      </c>
      <c r="P285" s="2">
        <v>300.12</v>
      </c>
      <c r="Q285" s="2">
        <v>300.12</v>
      </c>
      <c r="R285" s="2">
        <v>300.12</v>
      </c>
      <c r="S285" s="2">
        <v>300.12</v>
      </c>
      <c r="T285" s="6">
        <v>10000</v>
      </c>
      <c r="U285" s="2">
        <v>20.007999999999999</v>
      </c>
      <c r="V285" s="2">
        <v>20.007999999999999</v>
      </c>
      <c r="W285" s="2">
        <v>20.007999999999999</v>
      </c>
      <c r="X285" s="2">
        <v>20.007999999999999</v>
      </c>
      <c r="Y285" s="2">
        <v>20.007999999999999</v>
      </c>
      <c r="Z285" s="2">
        <v>20.007999999999999</v>
      </c>
      <c r="AA285" s="6">
        <v>20.007999999999999</v>
      </c>
      <c r="AB285" s="2">
        <v>20.007999999999999</v>
      </c>
      <c r="AC285" s="2">
        <v>20.007999999999999</v>
      </c>
      <c r="AD285" s="2">
        <v>20.007999999999999</v>
      </c>
      <c r="AE285" s="2">
        <v>20.007999999999999</v>
      </c>
      <c r="AF285" s="2">
        <v>20.007999999999999</v>
      </c>
      <c r="AG285" s="17">
        <v>9999</v>
      </c>
    </row>
    <row r="286" spans="1:33" x14ac:dyDescent="0.2">
      <c r="A286" t="str">
        <f>LEFT(Table3[[#This Row],[Node]],3)</f>
        <v>LTU</v>
      </c>
      <c r="B286" t="s">
        <v>7</v>
      </c>
      <c r="C286" t="s">
        <v>245</v>
      </c>
      <c r="D286">
        <v>1E-3</v>
      </c>
      <c r="E286" s="2">
        <v>1</v>
      </c>
      <c r="F286" s="2">
        <v>1</v>
      </c>
      <c r="G286" s="2">
        <v>1</v>
      </c>
      <c r="H286" s="2">
        <v>104.55</v>
      </c>
      <c r="I286" s="2">
        <v>104.55</v>
      </c>
      <c r="J286" s="2">
        <v>104.55</v>
      </c>
      <c r="K286" s="2">
        <v>104.55</v>
      </c>
      <c r="L286" s="2">
        <v>104.55</v>
      </c>
      <c r="M286" s="2">
        <v>104.55</v>
      </c>
      <c r="N286" s="2">
        <v>104.55</v>
      </c>
      <c r="O286" s="2">
        <v>104.55</v>
      </c>
      <c r="P286" s="2">
        <v>104.55</v>
      </c>
      <c r="Q286" s="2">
        <v>104.55</v>
      </c>
      <c r="R286" s="2">
        <v>104.55</v>
      </c>
      <c r="S286" s="2">
        <v>104.55</v>
      </c>
      <c r="T286" s="6">
        <v>10000</v>
      </c>
      <c r="U286" s="2">
        <v>6.97</v>
      </c>
      <c r="V286" s="2">
        <v>6.97</v>
      </c>
      <c r="W286" s="2">
        <v>6.97</v>
      </c>
      <c r="X286" s="2">
        <v>6.97</v>
      </c>
      <c r="Y286" s="2">
        <v>6.97</v>
      </c>
      <c r="Z286" s="2">
        <v>6.97</v>
      </c>
      <c r="AA286" s="6">
        <v>6.97</v>
      </c>
      <c r="AB286" s="2">
        <v>6.97</v>
      </c>
      <c r="AC286" s="2">
        <v>6.97</v>
      </c>
      <c r="AD286" s="2">
        <v>6.97</v>
      </c>
      <c r="AE286" s="2">
        <v>6.97</v>
      </c>
      <c r="AF286" s="2">
        <v>6.97</v>
      </c>
      <c r="AG286" s="16">
        <v>9999</v>
      </c>
    </row>
    <row r="287" spans="1:33" x14ac:dyDescent="0.2">
      <c r="A287" t="str">
        <f>LEFT(Table3[[#This Row],[Node]],3)</f>
        <v>LVA</v>
      </c>
      <c r="B287" t="s">
        <v>41</v>
      </c>
      <c r="C287" t="s">
        <v>245</v>
      </c>
      <c r="D287">
        <v>1E-3</v>
      </c>
      <c r="E287" s="2">
        <v>1</v>
      </c>
      <c r="F287" s="2">
        <v>1</v>
      </c>
      <c r="G287" s="2">
        <v>1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6">
        <v>10000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6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17">
        <v>9999</v>
      </c>
    </row>
    <row r="288" spans="1:33" x14ac:dyDescent="0.2">
      <c r="A288" t="str">
        <f>LEFT(Table3[[#This Row],[Node]],3)</f>
        <v>NLD</v>
      </c>
      <c r="B288" t="s">
        <v>14</v>
      </c>
      <c r="C288" t="s">
        <v>245</v>
      </c>
      <c r="D288">
        <v>1E-3</v>
      </c>
      <c r="E288" s="2">
        <v>1</v>
      </c>
      <c r="F288" s="2">
        <v>1</v>
      </c>
      <c r="G288" s="2">
        <v>1</v>
      </c>
      <c r="H288" s="2">
        <v>332.1</v>
      </c>
      <c r="I288" s="2">
        <v>332.1</v>
      </c>
      <c r="J288" s="2">
        <v>332.1</v>
      </c>
      <c r="K288" s="2">
        <v>332.1</v>
      </c>
      <c r="L288" s="2">
        <v>332.1</v>
      </c>
      <c r="M288" s="2">
        <v>332.1</v>
      </c>
      <c r="N288" s="2">
        <v>332.1</v>
      </c>
      <c r="O288" s="2">
        <v>332.1</v>
      </c>
      <c r="P288" s="2">
        <v>332.1</v>
      </c>
      <c r="Q288" s="2">
        <v>332.1</v>
      </c>
      <c r="R288" s="2">
        <v>332.1</v>
      </c>
      <c r="S288" s="2">
        <v>332.1</v>
      </c>
      <c r="T288" s="6">
        <v>10000</v>
      </c>
      <c r="U288" s="2">
        <v>22.14</v>
      </c>
      <c r="V288" s="2">
        <v>22.14</v>
      </c>
      <c r="W288" s="2">
        <v>22.14</v>
      </c>
      <c r="X288" s="2">
        <v>22.14</v>
      </c>
      <c r="Y288" s="2">
        <v>22.14</v>
      </c>
      <c r="Z288" s="2">
        <v>22.14</v>
      </c>
      <c r="AA288" s="6">
        <v>22.14</v>
      </c>
      <c r="AB288" s="2">
        <v>22.14</v>
      </c>
      <c r="AC288" s="2">
        <v>22.14</v>
      </c>
      <c r="AD288" s="2">
        <v>22.14</v>
      </c>
      <c r="AE288" s="2">
        <v>22.14</v>
      </c>
      <c r="AF288" s="2">
        <v>22.14</v>
      </c>
      <c r="AG288" s="16">
        <v>9999</v>
      </c>
    </row>
    <row r="289" spans="1:33" x14ac:dyDescent="0.2">
      <c r="A289" t="str">
        <f>LEFT(Table3[[#This Row],[Node]],3)</f>
        <v>POL</v>
      </c>
      <c r="B289" t="s">
        <v>15</v>
      </c>
      <c r="C289" t="s">
        <v>245</v>
      </c>
      <c r="D289">
        <v>1E-3</v>
      </c>
      <c r="E289" s="2">
        <v>1</v>
      </c>
      <c r="F289" s="2">
        <v>1</v>
      </c>
      <c r="G289" s="2">
        <v>1</v>
      </c>
      <c r="H289" s="2">
        <v>196.8</v>
      </c>
      <c r="I289" s="2">
        <v>196.8</v>
      </c>
      <c r="J289" s="2">
        <v>196.8</v>
      </c>
      <c r="K289" s="2">
        <v>196.8</v>
      </c>
      <c r="L289" s="2">
        <v>196.8</v>
      </c>
      <c r="M289" s="2">
        <v>196.8</v>
      </c>
      <c r="N289" s="2">
        <v>196.8</v>
      </c>
      <c r="O289" s="2">
        <v>196.8</v>
      </c>
      <c r="P289" s="2">
        <v>196.8</v>
      </c>
      <c r="Q289" s="2">
        <v>196.8</v>
      </c>
      <c r="R289" s="2">
        <v>196.8</v>
      </c>
      <c r="S289" s="2">
        <v>196.8</v>
      </c>
      <c r="T289" s="6">
        <v>10000</v>
      </c>
      <c r="U289" s="2">
        <v>13.120000000000001</v>
      </c>
      <c r="V289" s="2">
        <v>13.120000000000001</v>
      </c>
      <c r="W289" s="2">
        <v>13.120000000000001</v>
      </c>
      <c r="X289" s="2">
        <v>13.120000000000001</v>
      </c>
      <c r="Y289" s="2">
        <v>13.120000000000001</v>
      </c>
      <c r="Z289" s="2">
        <v>13.120000000000001</v>
      </c>
      <c r="AA289" s="6">
        <v>13.120000000000001</v>
      </c>
      <c r="AB289" s="2">
        <v>13.120000000000001</v>
      </c>
      <c r="AC289" s="2">
        <v>13.120000000000001</v>
      </c>
      <c r="AD289" s="2">
        <v>13.120000000000001</v>
      </c>
      <c r="AE289" s="2">
        <v>13.120000000000001</v>
      </c>
      <c r="AF289" s="2">
        <v>13.120000000000001</v>
      </c>
      <c r="AG289" s="17">
        <v>9999</v>
      </c>
    </row>
    <row r="290" spans="1:33" x14ac:dyDescent="0.2">
      <c r="A290" t="str">
        <f>LEFT(Table3[[#This Row],[Node]],3)</f>
        <v>PRT</v>
      </c>
      <c r="B290" t="s">
        <v>5</v>
      </c>
      <c r="C290" t="s">
        <v>245</v>
      </c>
      <c r="D290">
        <v>1E-3</v>
      </c>
      <c r="E290" s="2">
        <v>1</v>
      </c>
      <c r="F290" s="2">
        <v>1</v>
      </c>
      <c r="G290" s="2">
        <v>1</v>
      </c>
      <c r="H290" s="2">
        <v>239.85</v>
      </c>
      <c r="I290" s="2">
        <v>239.85</v>
      </c>
      <c r="J290" s="2">
        <v>239.85</v>
      </c>
      <c r="K290" s="2">
        <v>239.85</v>
      </c>
      <c r="L290" s="2">
        <v>239.85</v>
      </c>
      <c r="M290" s="2">
        <v>239.85</v>
      </c>
      <c r="N290" s="2">
        <v>239.85</v>
      </c>
      <c r="O290" s="2">
        <v>239.85</v>
      </c>
      <c r="P290" s="2">
        <v>239.85</v>
      </c>
      <c r="Q290" s="2">
        <v>239.85</v>
      </c>
      <c r="R290" s="2">
        <v>239.85</v>
      </c>
      <c r="S290" s="2">
        <v>239.85</v>
      </c>
      <c r="T290" s="6">
        <v>10000</v>
      </c>
      <c r="U290" s="2">
        <v>15.99</v>
      </c>
      <c r="V290" s="2">
        <v>15.99</v>
      </c>
      <c r="W290" s="2">
        <v>15.99</v>
      </c>
      <c r="X290" s="2">
        <v>15.99</v>
      </c>
      <c r="Y290" s="2">
        <v>15.99</v>
      </c>
      <c r="Z290" s="2">
        <v>15.99</v>
      </c>
      <c r="AA290" s="6">
        <v>15.99</v>
      </c>
      <c r="AB290" s="2">
        <v>15.99</v>
      </c>
      <c r="AC290" s="2">
        <v>15.99</v>
      </c>
      <c r="AD290" s="2">
        <v>15.99</v>
      </c>
      <c r="AE290" s="2">
        <v>15.99</v>
      </c>
      <c r="AF290" s="2">
        <v>15.99</v>
      </c>
      <c r="AG290" s="16">
        <v>9999</v>
      </c>
    </row>
    <row r="291" spans="1:33" x14ac:dyDescent="0.2">
      <c r="A291" t="str">
        <f>LEFT(Table3[[#This Row],[Node]],3)</f>
        <v>ROU</v>
      </c>
      <c r="B291" t="s">
        <v>327</v>
      </c>
      <c r="C291" t="s">
        <v>245</v>
      </c>
      <c r="D291">
        <v>1E-3</v>
      </c>
      <c r="E291" s="2">
        <v>1</v>
      </c>
      <c r="F291" s="2">
        <v>1</v>
      </c>
      <c r="G291" s="2">
        <v>1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6">
        <v>10000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6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17">
        <v>9999</v>
      </c>
    </row>
    <row r="292" spans="1:33" x14ac:dyDescent="0.2">
      <c r="A292" t="str">
        <f>LEFT(Table3[[#This Row],[Node]],3)</f>
        <v>SVK</v>
      </c>
      <c r="B292" t="s">
        <v>38</v>
      </c>
      <c r="C292" t="s">
        <v>245</v>
      </c>
      <c r="D292">
        <v>1E-3</v>
      </c>
      <c r="E292" s="2">
        <v>1</v>
      </c>
      <c r="F292" s="2">
        <v>1</v>
      </c>
      <c r="G292" s="2">
        <v>1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6">
        <v>10000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6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16">
        <v>9999</v>
      </c>
    </row>
    <row r="293" spans="1:33" x14ac:dyDescent="0.2">
      <c r="A293" t="str">
        <f>LEFT(Table3[[#This Row],[Node]],3)</f>
        <v>SVN</v>
      </c>
      <c r="B293" t="s">
        <v>54</v>
      </c>
      <c r="C293" t="s">
        <v>245</v>
      </c>
      <c r="D293">
        <v>1E-3</v>
      </c>
      <c r="E293" s="2">
        <v>1</v>
      </c>
      <c r="F293" s="2">
        <v>1</v>
      </c>
      <c r="G293" s="2">
        <v>1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6">
        <v>10000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6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17">
        <v>9999</v>
      </c>
    </row>
    <row r="294" spans="1:33" x14ac:dyDescent="0.2">
      <c r="A294" t="str">
        <f>LEFT(Table3[[#This Row],[Node]],3)</f>
        <v>SWE</v>
      </c>
      <c r="B294" t="s">
        <v>20</v>
      </c>
      <c r="C294" t="s">
        <v>245</v>
      </c>
      <c r="D294">
        <v>1E-3</v>
      </c>
      <c r="E294" s="2">
        <v>1</v>
      </c>
      <c r="F294" s="2">
        <v>1</v>
      </c>
      <c r="G294" s="2">
        <v>1</v>
      </c>
      <c r="H294" s="2">
        <v>30.75</v>
      </c>
      <c r="I294" s="2">
        <v>30.75</v>
      </c>
      <c r="J294" s="2">
        <v>30.75</v>
      </c>
      <c r="K294" s="2">
        <v>30.75</v>
      </c>
      <c r="L294" s="2">
        <v>30.75</v>
      </c>
      <c r="M294" s="2">
        <v>30.75</v>
      </c>
      <c r="N294" s="2">
        <v>30.75</v>
      </c>
      <c r="O294" s="2">
        <v>30.75</v>
      </c>
      <c r="P294" s="2">
        <v>30.75</v>
      </c>
      <c r="Q294" s="2">
        <v>30.75</v>
      </c>
      <c r="R294" s="2">
        <v>30.75</v>
      </c>
      <c r="S294" s="2">
        <v>30.75</v>
      </c>
      <c r="T294" s="6">
        <v>10000</v>
      </c>
      <c r="U294" s="2">
        <v>2.0499999999999998</v>
      </c>
      <c r="V294" s="2">
        <v>2.0499999999999998</v>
      </c>
      <c r="W294" s="2">
        <v>2.0499999999999998</v>
      </c>
      <c r="X294" s="2">
        <v>2.0499999999999998</v>
      </c>
      <c r="Y294" s="2">
        <v>2.0499999999999998</v>
      </c>
      <c r="Z294" s="2">
        <v>2.0499999999999998</v>
      </c>
      <c r="AA294" s="6">
        <v>2.0499999999999998</v>
      </c>
      <c r="AB294" s="2">
        <v>2.0499999999999998</v>
      </c>
      <c r="AC294" s="2">
        <v>2.0499999999999998</v>
      </c>
      <c r="AD294" s="2">
        <v>2.0499999999999998</v>
      </c>
      <c r="AE294" s="2">
        <v>2.0499999999999998</v>
      </c>
      <c r="AF294" s="2">
        <v>2.0499999999999998</v>
      </c>
      <c r="AG294" s="16">
        <v>9999</v>
      </c>
    </row>
    <row r="295" spans="1:33" x14ac:dyDescent="0.2">
      <c r="A295" t="str">
        <f>LEFT(Table3[[#This Row],[Node]],3)</f>
        <v>ALB</v>
      </c>
      <c r="B295" t="s">
        <v>52</v>
      </c>
      <c r="C295" t="s">
        <v>245</v>
      </c>
      <c r="D295">
        <v>1E-3</v>
      </c>
      <c r="E295" s="2">
        <v>1</v>
      </c>
      <c r="F295" s="2">
        <v>1</v>
      </c>
      <c r="G295" s="2">
        <v>1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6">
        <v>10000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6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17">
        <v>9999</v>
      </c>
    </row>
    <row r="296" spans="1:33" x14ac:dyDescent="0.2">
      <c r="A296" t="str">
        <f>LEFT(Table3[[#This Row],[Node]],3)</f>
        <v>BLR</v>
      </c>
      <c r="B296" t="s">
        <v>13</v>
      </c>
      <c r="C296" t="s">
        <v>245</v>
      </c>
      <c r="D296">
        <v>1E-3</v>
      </c>
      <c r="E296" s="2">
        <v>1</v>
      </c>
      <c r="F296" s="2">
        <v>1</v>
      </c>
      <c r="G296" s="2">
        <v>1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6">
        <v>10000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6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16">
        <v>9999</v>
      </c>
    </row>
    <row r="297" spans="1:33" x14ac:dyDescent="0.2">
      <c r="A297" t="str">
        <f>LEFT(Table3[[#This Row],[Node]],3)</f>
        <v>CHE</v>
      </c>
      <c r="B297" t="s">
        <v>56</v>
      </c>
      <c r="C297" t="s">
        <v>245</v>
      </c>
      <c r="D297">
        <v>1E-3</v>
      </c>
      <c r="E297" s="2">
        <v>1</v>
      </c>
      <c r="F297" s="2">
        <v>1</v>
      </c>
      <c r="G297" s="2">
        <v>1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6">
        <v>10000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6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17">
        <v>9999</v>
      </c>
    </row>
    <row r="298" spans="1:33" x14ac:dyDescent="0.2">
      <c r="A298" t="str">
        <f>LEFT(Table3[[#This Row],[Node]],3)</f>
        <v>NOR</v>
      </c>
      <c r="B298" t="s">
        <v>59</v>
      </c>
      <c r="C298" t="s">
        <v>245</v>
      </c>
      <c r="D298">
        <v>1E-3</v>
      </c>
      <c r="E298" s="2">
        <v>1</v>
      </c>
      <c r="F298" s="2">
        <v>1</v>
      </c>
      <c r="G298" s="2">
        <v>1</v>
      </c>
      <c r="H298" s="2">
        <v>161.745</v>
      </c>
      <c r="I298" s="2">
        <v>161.745</v>
      </c>
      <c r="J298" s="2">
        <v>161.745</v>
      </c>
      <c r="K298" s="2">
        <v>161.745</v>
      </c>
      <c r="L298" s="2">
        <v>161.745</v>
      </c>
      <c r="M298" s="2">
        <v>161.745</v>
      </c>
      <c r="N298" s="2">
        <v>161.745</v>
      </c>
      <c r="O298" s="2">
        <v>161.745</v>
      </c>
      <c r="P298" s="2">
        <v>161.745</v>
      </c>
      <c r="Q298" s="2">
        <v>161.745</v>
      </c>
      <c r="R298" s="2">
        <v>161.745</v>
      </c>
      <c r="S298" s="2">
        <v>161.745</v>
      </c>
      <c r="T298" s="6">
        <v>10000</v>
      </c>
      <c r="U298" s="2">
        <v>10.782999999999999</v>
      </c>
      <c r="V298" s="2">
        <v>10.782999999999999</v>
      </c>
      <c r="W298" s="2">
        <v>10.782999999999999</v>
      </c>
      <c r="X298" s="2">
        <v>10.782999999999999</v>
      </c>
      <c r="Y298" s="2">
        <v>10.782999999999999</v>
      </c>
      <c r="Z298" s="2">
        <v>10.782999999999999</v>
      </c>
      <c r="AA298" s="6">
        <v>10.782999999999999</v>
      </c>
      <c r="AB298" s="2">
        <v>10.782999999999999</v>
      </c>
      <c r="AC298" s="2">
        <v>10.782999999999999</v>
      </c>
      <c r="AD298" s="2">
        <v>10.782999999999999</v>
      </c>
      <c r="AE298" s="2">
        <v>10.782999999999999</v>
      </c>
      <c r="AF298" s="2">
        <v>10.782999999999999</v>
      </c>
      <c r="AG298" s="16">
        <v>9999</v>
      </c>
    </row>
    <row r="299" spans="1:33" x14ac:dyDescent="0.2">
      <c r="A299" t="str">
        <f>LEFT(Table3[[#This Row],[Node]],3)</f>
        <v>SRB</v>
      </c>
      <c r="B299" t="s">
        <v>45</v>
      </c>
      <c r="C299" t="s">
        <v>245</v>
      </c>
      <c r="D299">
        <v>1E-3</v>
      </c>
      <c r="E299" s="2">
        <v>1</v>
      </c>
      <c r="F299" s="2">
        <v>1</v>
      </c>
      <c r="G299" s="2">
        <v>1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6">
        <v>10000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6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17">
        <v>9999</v>
      </c>
    </row>
    <row r="300" spans="1:33" x14ac:dyDescent="0.2">
      <c r="A300" t="str">
        <f>LEFT(Table3[[#This Row],[Node]],3)</f>
        <v>TUR</v>
      </c>
      <c r="B300" t="s">
        <v>40</v>
      </c>
      <c r="C300" t="s">
        <v>245</v>
      </c>
      <c r="D300">
        <v>1E-3</v>
      </c>
      <c r="E300" s="2">
        <v>1</v>
      </c>
      <c r="F300" s="2">
        <v>1</v>
      </c>
      <c r="G300" s="2">
        <v>1</v>
      </c>
      <c r="H300" s="2">
        <v>595.31999999999994</v>
      </c>
      <c r="I300" s="2">
        <v>595.31999999999994</v>
      </c>
      <c r="J300" s="2">
        <v>595.31999999999994</v>
      </c>
      <c r="K300" s="2">
        <v>595.31999999999994</v>
      </c>
      <c r="L300" s="2">
        <v>595.31999999999994</v>
      </c>
      <c r="M300" s="2">
        <v>595.31999999999994</v>
      </c>
      <c r="N300" s="2">
        <v>595.31999999999994</v>
      </c>
      <c r="O300" s="2">
        <v>595.31999999999994</v>
      </c>
      <c r="P300" s="2">
        <v>595.31999999999994</v>
      </c>
      <c r="Q300" s="2">
        <v>595.31999999999994</v>
      </c>
      <c r="R300" s="2">
        <v>595.31999999999994</v>
      </c>
      <c r="S300" s="2">
        <v>595.31999999999994</v>
      </c>
      <c r="T300" s="6">
        <v>10000</v>
      </c>
      <c r="U300" s="2">
        <v>39.687999999999995</v>
      </c>
      <c r="V300" s="2">
        <v>39.687999999999995</v>
      </c>
      <c r="W300" s="2">
        <v>39.687999999999995</v>
      </c>
      <c r="X300" s="2">
        <v>39.687999999999995</v>
      </c>
      <c r="Y300" s="2">
        <v>39.687999999999995</v>
      </c>
      <c r="Z300" s="2">
        <v>39.687999999999995</v>
      </c>
      <c r="AA300" s="6">
        <v>39.687999999999995</v>
      </c>
      <c r="AB300" s="2">
        <v>39.687999999999995</v>
      </c>
      <c r="AC300" s="2">
        <v>39.687999999999995</v>
      </c>
      <c r="AD300" s="2">
        <v>39.687999999999995</v>
      </c>
      <c r="AE300" s="2">
        <v>39.687999999999995</v>
      </c>
      <c r="AF300" s="2">
        <v>39.687999999999995</v>
      </c>
      <c r="AG300" s="16">
        <v>9999</v>
      </c>
    </row>
    <row r="301" spans="1:33" x14ac:dyDescent="0.2">
      <c r="A301" t="str">
        <f>LEFT(Table3[[#This Row],[Node]],3)</f>
        <v>UKR</v>
      </c>
      <c r="B301" t="s">
        <v>23</v>
      </c>
      <c r="C301" t="s">
        <v>245</v>
      </c>
      <c r="D301">
        <v>1E-3</v>
      </c>
      <c r="E301" s="2">
        <v>1</v>
      </c>
      <c r="F301" s="2">
        <v>1</v>
      </c>
      <c r="G301" s="2">
        <v>1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6">
        <v>10000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6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17">
        <v>9999</v>
      </c>
    </row>
    <row r="302" spans="1:33" x14ac:dyDescent="0.2">
      <c r="A302" t="str">
        <f>LEFT(Table3[[#This Row],[Node]],3)</f>
        <v>ARE</v>
      </c>
      <c r="B302" t="s">
        <v>39</v>
      </c>
      <c r="C302" t="s">
        <v>245</v>
      </c>
      <c r="D302">
        <v>1E-3</v>
      </c>
      <c r="E302" s="2">
        <v>1</v>
      </c>
      <c r="F302" s="2">
        <v>1</v>
      </c>
      <c r="G302" s="2">
        <v>1</v>
      </c>
      <c r="H302" s="2">
        <v>333.33</v>
      </c>
      <c r="I302" s="2">
        <v>333.33</v>
      </c>
      <c r="J302" s="2">
        <v>333.33</v>
      </c>
      <c r="K302" s="2">
        <v>333.33</v>
      </c>
      <c r="L302" s="2">
        <v>333.33</v>
      </c>
      <c r="M302" s="2">
        <v>333.33</v>
      </c>
      <c r="N302" s="2">
        <v>333.33</v>
      </c>
      <c r="O302" s="2">
        <v>333.33</v>
      </c>
      <c r="P302" s="2">
        <v>333.33</v>
      </c>
      <c r="Q302" s="2">
        <v>333.33</v>
      </c>
      <c r="R302" s="2">
        <v>333.33</v>
      </c>
      <c r="S302" s="2">
        <v>333.33</v>
      </c>
      <c r="T302" s="6">
        <v>10000</v>
      </c>
      <c r="U302" s="2">
        <v>22.222000000000001</v>
      </c>
      <c r="V302" s="2">
        <v>22.222000000000001</v>
      </c>
      <c r="W302" s="2">
        <v>22.222000000000001</v>
      </c>
      <c r="X302" s="2">
        <v>22.222000000000001</v>
      </c>
      <c r="Y302" s="2">
        <v>22.222000000000001</v>
      </c>
      <c r="Z302" s="2">
        <v>22.222000000000001</v>
      </c>
      <c r="AA302" s="6">
        <v>22.222000000000001</v>
      </c>
      <c r="AB302" s="2">
        <v>22.222000000000001</v>
      </c>
      <c r="AC302" s="2">
        <v>22.222000000000001</v>
      </c>
      <c r="AD302" s="2">
        <v>22.222000000000001</v>
      </c>
      <c r="AE302" s="2">
        <v>22.222000000000001</v>
      </c>
      <c r="AF302" s="2">
        <v>22.222000000000001</v>
      </c>
      <c r="AG302" s="16">
        <v>9999</v>
      </c>
    </row>
    <row r="303" spans="1:33" x14ac:dyDescent="0.2">
      <c r="A303" t="str">
        <f>LEFT(Table3[[#This Row],[Node]],3)</f>
        <v>BHR</v>
      </c>
      <c r="B303" t="s">
        <v>178</v>
      </c>
      <c r="C303" t="s">
        <v>245</v>
      </c>
      <c r="D303">
        <v>1E-3</v>
      </c>
      <c r="E303" s="2">
        <v>1</v>
      </c>
      <c r="F303" s="2">
        <v>1</v>
      </c>
      <c r="G303" s="2">
        <v>1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6">
        <v>10000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6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17">
        <v>9999</v>
      </c>
    </row>
    <row r="304" spans="1:33" x14ac:dyDescent="0.2">
      <c r="A304" t="str">
        <f>LEFT(Table3[[#This Row],[Node]],3)</f>
        <v>IRN</v>
      </c>
      <c r="B304" t="s">
        <v>31</v>
      </c>
      <c r="C304" t="s">
        <v>245</v>
      </c>
      <c r="D304">
        <v>1E-3</v>
      </c>
      <c r="E304" s="2">
        <v>1</v>
      </c>
      <c r="F304" s="2">
        <v>1</v>
      </c>
      <c r="G304" s="2">
        <v>1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6">
        <v>10000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6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16">
        <v>9999</v>
      </c>
    </row>
    <row r="305" spans="1:33" x14ac:dyDescent="0.2">
      <c r="A305" t="str">
        <f>LEFT(Table3[[#This Row],[Node]],3)</f>
        <v>IRQ</v>
      </c>
      <c r="B305" t="s">
        <v>80</v>
      </c>
      <c r="C305" t="s">
        <v>245</v>
      </c>
      <c r="D305">
        <v>1E-3</v>
      </c>
      <c r="E305" s="2">
        <v>1</v>
      </c>
      <c r="F305" s="2">
        <v>1</v>
      </c>
      <c r="G305" s="2">
        <v>1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6">
        <v>10000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6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17">
        <v>9999</v>
      </c>
    </row>
    <row r="306" spans="1:33" x14ac:dyDescent="0.2">
      <c r="A306" t="str">
        <f>LEFT(Table3[[#This Row],[Node]],3)</f>
        <v>ISR</v>
      </c>
      <c r="B306" t="s">
        <v>180</v>
      </c>
      <c r="C306" t="s">
        <v>245</v>
      </c>
      <c r="D306">
        <v>1E-3</v>
      </c>
      <c r="E306" s="2">
        <v>1</v>
      </c>
      <c r="F306" s="2">
        <v>1</v>
      </c>
      <c r="G306" s="2">
        <v>1</v>
      </c>
      <c r="H306" s="2">
        <v>84.87</v>
      </c>
      <c r="I306" s="2">
        <v>84.87</v>
      </c>
      <c r="J306" s="2">
        <v>84.87</v>
      </c>
      <c r="K306" s="2">
        <v>84.87</v>
      </c>
      <c r="L306" s="2">
        <v>84.87</v>
      </c>
      <c r="M306" s="2">
        <v>84.87</v>
      </c>
      <c r="N306" s="2">
        <v>84.87</v>
      </c>
      <c r="O306" s="2">
        <v>84.87</v>
      </c>
      <c r="P306" s="2">
        <v>84.87</v>
      </c>
      <c r="Q306" s="2">
        <v>84.87</v>
      </c>
      <c r="R306" s="2">
        <v>84.87</v>
      </c>
      <c r="S306" s="2">
        <v>84.87</v>
      </c>
      <c r="T306" s="6">
        <v>10000</v>
      </c>
      <c r="U306" s="2">
        <v>5.6580000000000004</v>
      </c>
      <c r="V306" s="2">
        <v>5.6580000000000004</v>
      </c>
      <c r="W306" s="2">
        <v>5.6580000000000004</v>
      </c>
      <c r="X306" s="2">
        <v>5.6580000000000004</v>
      </c>
      <c r="Y306" s="2">
        <v>5.6580000000000004</v>
      </c>
      <c r="Z306" s="2">
        <v>5.6580000000000004</v>
      </c>
      <c r="AA306" s="6">
        <v>5.6580000000000004</v>
      </c>
      <c r="AB306" s="2">
        <v>5.6580000000000004</v>
      </c>
      <c r="AC306" s="2">
        <v>5.6580000000000004</v>
      </c>
      <c r="AD306" s="2">
        <v>5.6580000000000004</v>
      </c>
      <c r="AE306" s="2">
        <v>5.6580000000000004</v>
      </c>
      <c r="AF306" s="2">
        <v>5.6580000000000004</v>
      </c>
      <c r="AG306" s="16">
        <v>9999</v>
      </c>
    </row>
    <row r="307" spans="1:33" x14ac:dyDescent="0.2">
      <c r="A307" t="str">
        <f>LEFT(Table3[[#This Row],[Node]],3)</f>
        <v>KWT</v>
      </c>
      <c r="B307" t="s">
        <v>81</v>
      </c>
      <c r="C307" t="s">
        <v>245</v>
      </c>
      <c r="D307">
        <v>1E-3</v>
      </c>
      <c r="E307" s="2">
        <v>1</v>
      </c>
      <c r="F307" s="2">
        <v>1</v>
      </c>
      <c r="G307" s="2">
        <v>1</v>
      </c>
      <c r="H307" s="2">
        <v>104.55</v>
      </c>
      <c r="I307" s="2">
        <v>104.55</v>
      </c>
      <c r="J307" s="2">
        <v>104.55</v>
      </c>
      <c r="K307" s="2">
        <v>104.55</v>
      </c>
      <c r="L307" s="2">
        <v>104.55</v>
      </c>
      <c r="M307" s="2">
        <v>104.55</v>
      </c>
      <c r="N307" s="2">
        <v>104.55</v>
      </c>
      <c r="O307" s="2">
        <v>104.55</v>
      </c>
      <c r="P307" s="2">
        <v>104.55</v>
      </c>
      <c r="Q307" s="2">
        <v>104.55</v>
      </c>
      <c r="R307" s="2">
        <v>104.55</v>
      </c>
      <c r="S307" s="2">
        <v>104.55</v>
      </c>
      <c r="T307" s="6">
        <v>10000</v>
      </c>
      <c r="U307" s="2">
        <v>6.97</v>
      </c>
      <c r="V307" s="2">
        <v>6.97</v>
      </c>
      <c r="W307" s="2">
        <v>6.97</v>
      </c>
      <c r="X307" s="2">
        <v>6.97</v>
      </c>
      <c r="Y307" s="2">
        <v>6.97</v>
      </c>
      <c r="Z307" s="2">
        <v>6.97</v>
      </c>
      <c r="AA307" s="6">
        <v>6.97</v>
      </c>
      <c r="AB307" s="2">
        <v>6.97</v>
      </c>
      <c r="AC307" s="2">
        <v>6.97</v>
      </c>
      <c r="AD307" s="2">
        <v>6.97</v>
      </c>
      <c r="AE307" s="2">
        <v>6.97</v>
      </c>
      <c r="AF307" s="2">
        <v>6.97</v>
      </c>
      <c r="AG307" s="17">
        <v>9999</v>
      </c>
    </row>
    <row r="308" spans="1:33" x14ac:dyDescent="0.2">
      <c r="A308" t="str">
        <f>LEFT(Table3[[#This Row],[Node]],3)</f>
        <v>OMN</v>
      </c>
      <c r="B308" t="s">
        <v>79</v>
      </c>
      <c r="C308" t="s">
        <v>245</v>
      </c>
      <c r="D308">
        <v>1E-3</v>
      </c>
      <c r="E308" s="2">
        <v>1</v>
      </c>
      <c r="F308" s="2">
        <v>1</v>
      </c>
      <c r="G308" s="2">
        <v>1</v>
      </c>
      <c r="H308" s="2">
        <v>147.6</v>
      </c>
      <c r="I308" s="2">
        <v>147.6</v>
      </c>
      <c r="J308" s="2">
        <v>147.6</v>
      </c>
      <c r="K308" s="2">
        <v>147.6</v>
      </c>
      <c r="L308" s="2">
        <v>147.6</v>
      </c>
      <c r="M308" s="2">
        <v>147.6</v>
      </c>
      <c r="N308" s="2">
        <v>147.6</v>
      </c>
      <c r="O308" s="2">
        <v>147.6</v>
      </c>
      <c r="P308" s="2">
        <v>147.6</v>
      </c>
      <c r="Q308" s="2">
        <v>147.6</v>
      </c>
      <c r="R308" s="2">
        <v>147.6</v>
      </c>
      <c r="S308" s="2">
        <v>147.6</v>
      </c>
      <c r="T308" s="6">
        <v>10000</v>
      </c>
      <c r="U308" s="2">
        <v>9.84</v>
      </c>
      <c r="V308" s="2">
        <v>9.84</v>
      </c>
      <c r="W308" s="2">
        <v>9.84</v>
      </c>
      <c r="X308" s="2">
        <v>9.84</v>
      </c>
      <c r="Y308" s="2">
        <v>9.84</v>
      </c>
      <c r="Z308" s="2">
        <v>9.84</v>
      </c>
      <c r="AA308" s="6">
        <v>9.84</v>
      </c>
      <c r="AB308" s="2">
        <v>9.84</v>
      </c>
      <c r="AC308" s="2">
        <v>9.84</v>
      </c>
      <c r="AD308" s="2">
        <v>9.84</v>
      </c>
      <c r="AE308" s="2">
        <v>9.84</v>
      </c>
      <c r="AF308" s="2">
        <v>9.84</v>
      </c>
      <c r="AG308" s="16">
        <v>9999</v>
      </c>
    </row>
    <row r="309" spans="1:33" x14ac:dyDescent="0.2">
      <c r="A309" t="str">
        <f>LEFT(Table3[[#This Row],[Node]],3)</f>
        <v>QAT</v>
      </c>
      <c r="B309" t="s">
        <v>84</v>
      </c>
      <c r="C309" t="s">
        <v>245</v>
      </c>
      <c r="D309">
        <v>1E-3</v>
      </c>
      <c r="E309" s="2">
        <v>1</v>
      </c>
      <c r="F309" s="2">
        <v>1</v>
      </c>
      <c r="G309" s="2">
        <v>1</v>
      </c>
      <c r="H309" s="2">
        <v>1340.7</v>
      </c>
      <c r="I309" s="2">
        <v>1340.7</v>
      </c>
      <c r="J309" s="2">
        <v>1340.7</v>
      </c>
      <c r="K309" s="2">
        <v>1340.7</v>
      </c>
      <c r="L309" s="2">
        <v>1340.7</v>
      </c>
      <c r="M309" s="2">
        <v>1340.7</v>
      </c>
      <c r="N309" s="2">
        <v>1340.7</v>
      </c>
      <c r="O309" s="2">
        <v>1340.7</v>
      </c>
      <c r="P309" s="2">
        <v>1340.7</v>
      </c>
      <c r="Q309" s="2">
        <v>1340.7</v>
      </c>
      <c r="R309" s="2">
        <v>1340.7</v>
      </c>
      <c r="S309" s="2">
        <v>1340.7</v>
      </c>
      <c r="T309" s="6">
        <v>10000</v>
      </c>
      <c r="U309" s="2">
        <v>89.38</v>
      </c>
      <c r="V309" s="2">
        <v>89.38</v>
      </c>
      <c r="W309" s="2">
        <v>89.38</v>
      </c>
      <c r="X309" s="2">
        <v>89.38</v>
      </c>
      <c r="Y309" s="2">
        <v>89.38</v>
      </c>
      <c r="Z309" s="2">
        <v>89.38</v>
      </c>
      <c r="AA309" s="6">
        <v>89.38</v>
      </c>
      <c r="AB309" s="2">
        <v>89.38</v>
      </c>
      <c r="AC309" s="2">
        <v>89.38</v>
      </c>
      <c r="AD309" s="2">
        <v>89.38</v>
      </c>
      <c r="AE309" s="2">
        <v>89.38</v>
      </c>
      <c r="AF309" s="2">
        <v>89.38</v>
      </c>
      <c r="AG309" s="17">
        <v>9999</v>
      </c>
    </row>
    <row r="310" spans="1:33" x14ac:dyDescent="0.2">
      <c r="A310" t="str">
        <f>LEFT(Table3[[#This Row],[Node]],3)</f>
        <v>SAU</v>
      </c>
      <c r="B310" t="s">
        <v>83</v>
      </c>
      <c r="C310" t="s">
        <v>245</v>
      </c>
      <c r="D310">
        <v>1E-3</v>
      </c>
      <c r="E310" s="2">
        <v>1</v>
      </c>
      <c r="F310" s="2">
        <v>1</v>
      </c>
      <c r="G310" s="2">
        <v>1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6">
        <v>10000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6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16">
        <v>9999</v>
      </c>
    </row>
    <row r="311" spans="1:33" x14ac:dyDescent="0.2">
      <c r="A311" t="str">
        <f>LEFT(Table3[[#This Row],[Node]],3)</f>
        <v>SYR</v>
      </c>
      <c r="B311" t="s">
        <v>289</v>
      </c>
      <c r="C311" t="s">
        <v>245</v>
      </c>
      <c r="D311">
        <v>1E-3</v>
      </c>
      <c r="E311" s="2">
        <v>1</v>
      </c>
      <c r="F311" s="2">
        <v>1</v>
      </c>
      <c r="G311" s="2">
        <v>1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6">
        <v>10000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6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17">
        <v>9999</v>
      </c>
    </row>
    <row r="312" spans="1:33" x14ac:dyDescent="0.2">
      <c r="A312" t="str">
        <f>LEFT(Table3[[#This Row],[Node]],3)</f>
        <v>YEM</v>
      </c>
      <c r="B312" t="s">
        <v>122</v>
      </c>
      <c r="C312" t="s">
        <v>245</v>
      </c>
      <c r="D312">
        <v>1E-3</v>
      </c>
      <c r="E312" s="2">
        <v>1</v>
      </c>
      <c r="F312" s="2">
        <v>1</v>
      </c>
      <c r="G312" s="2">
        <v>1</v>
      </c>
      <c r="H312" s="2">
        <v>172.2</v>
      </c>
      <c r="I312" s="2">
        <v>172.2</v>
      </c>
      <c r="J312" s="2">
        <v>172.2</v>
      </c>
      <c r="K312" s="2">
        <v>172.2</v>
      </c>
      <c r="L312" s="2">
        <v>172.2</v>
      </c>
      <c r="M312" s="2">
        <v>172.2</v>
      </c>
      <c r="N312" s="2">
        <v>172.2</v>
      </c>
      <c r="O312" s="2">
        <v>172.2</v>
      </c>
      <c r="P312" s="2">
        <v>172.2</v>
      </c>
      <c r="Q312" s="2">
        <v>172.2</v>
      </c>
      <c r="R312" s="2">
        <v>172.2</v>
      </c>
      <c r="S312" s="2">
        <v>172.2</v>
      </c>
      <c r="T312" s="6">
        <v>10000</v>
      </c>
      <c r="U312" s="2">
        <v>11.479999999999999</v>
      </c>
      <c r="V312" s="2">
        <v>11.479999999999999</v>
      </c>
      <c r="W312" s="2">
        <v>11.479999999999999</v>
      </c>
      <c r="X312" s="2">
        <v>11.479999999999999</v>
      </c>
      <c r="Y312" s="2">
        <v>11.479999999999999</v>
      </c>
      <c r="Z312" s="2">
        <v>11.479999999999999</v>
      </c>
      <c r="AA312" s="6">
        <v>11.479999999999999</v>
      </c>
      <c r="AB312" s="2">
        <v>11.479999999999999</v>
      </c>
      <c r="AC312" s="2">
        <v>11.479999999999999</v>
      </c>
      <c r="AD312" s="2">
        <v>11.479999999999999</v>
      </c>
      <c r="AE312" s="2">
        <v>11.479999999999999</v>
      </c>
      <c r="AF312" s="2">
        <v>11.479999999999999</v>
      </c>
      <c r="AG312" s="16">
        <v>9999</v>
      </c>
    </row>
    <row r="313" spans="1:33" x14ac:dyDescent="0.2">
      <c r="A313" t="str">
        <f>LEFT(Table3[[#This Row],[Node]],3)</f>
        <v>AGO</v>
      </c>
      <c r="B313" t="s">
        <v>97</v>
      </c>
      <c r="C313" t="s">
        <v>245</v>
      </c>
      <c r="D313">
        <v>1E-3</v>
      </c>
      <c r="E313" s="2">
        <v>1</v>
      </c>
      <c r="F313" s="2">
        <v>1</v>
      </c>
      <c r="G313" s="2">
        <v>1</v>
      </c>
      <c r="H313" s="2">
        <v>221.4</v>
      </c>
      <c r="I313" s="2">
        <v>221.4</v>
      </c>
      <c r="J313" s="2">
        <v>221.4</v>
      </c>
      <c r="K313" s="2">
        <v>221.4</v>
      </c>
      <c r="L313" s="2">
        <v>221.4</v>
      </c>
      <c r="M313" s="2">
        <v>221.4</v>
      </c>
      <c r="N313" s="2">
        <v>221.4</v>
      </c>
      <c r="O313" s="2">
        <v>221.4</v>
      </c>
      <c r="P313" s="2">
        <v>221.4</v>
      </c>
      <c r="Q313" s="2">
        <v>221.4</v>
      </c>
      <c r="R313" s="2">
        <v>221.4</v>
      </c>
      <c r="S313" s="2">
        <v>221.4</v>
      </c>
      <c r="T313" s="6">
        <v>10000</v>
      </c>
      <c r="U313" s="2">
        <v>14.76</v>
      </c>
      <c r="V313" s="2">
        <v>14.76</v>
      </c>
      <c r="W313" s="2">
        <v>14.76</v>
      </c>
      <c r="X313" s="2">
        <v>14.76</v>
      </c>
      <c r="Y313" s="2">
        <v>14.76</v>
      </c>
      <c r="Z313" s="2">
        <v>14.76</v>
      </c>
      <c r="AA313" s="6">
        <v>14.76</v>
      </c>
      <c r="AB313" s="2">
        <v>14.76</v>
      </c>
      <c r="AC313" s="2">
        <v>14.76</v>
      </c>
      <c r="AD313" s="2">
        <v>14.76</v>
      </c>
      <c r="AE313" s="2">
        <v>14.76</v>
      </c>
      <c r="AF313" s="2">
        <v>14.76</v>
      </c>
      <c r="AG313" s="17">
        <v>9999</v>
      </c>
    </row>
    <row r="314" spans="1:33" x14ac:dyDescent="0.2">
      <c r="A314" t="str">
        <f>LEFT(Table3[[#This Row],[Node]],3)</f>
        <v>COG</v>
      </c>
      <c r="B314" t="s">
        <v>291</v>
      </c>
      <c r="C314" t="s">
        <v>245</v>
      </c>
      <c r="D314">
        <v>1E-3</v>
      </c>
      <c r="E314" s="2">
        <v>1</v>
      </c>
      <c r="F314" s="2">
        <v>1</v>
      </c>
      <c r="G314" s="2">
        <v>1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6">
        <v>10000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6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16">
        <v>9999</v>
      </c>
    </row>
    <row r="315" spans="1:33" x14ac:dyDescent="0.2">
      <c r="A315" t="str">
        <f>LEFT(Table3[[#This Row],[Node]],3)</f>
        <v>DZA</v>
      </c>
      <c r="B315" t="s">
        <v>60</v>
      </c>
      <c r="C315" t="s">
        <v>245</v>
      </c>
      <c r="D315">
        <v>1E-3</v>
      </c>
      <c r="E315" s="2">
        <v>1</v>
      </c>
      <c r="F315" s="2">
        <v>1</v>
      </c>
      <c r="G315" s="2">
        <v>1</v>
      </c>
      <c r="H315" s="2">
        <v>658.05</v>
      </c>
      <c r="I315" s="2">
        <v>658.05</v>
      </c>
      <c r="J315" s="2">
        <v>658.05</v>
      </c>
      <c r="K315" s="2">
        <v>658.05</v>
      </c>
      <c r="L315" s="2">
        <v>658.05</v>
      </c>
      <c r="M315" s="2">
        <v>658.05</v>
      </c>
      <c r="N315" s="2">
        <v>658.05</v>
      </c>
      <c r="O315" s="2">
        <v>658.05</v>
      </c>
      <c r="P315" s="2">
        <v>658.05</v>
      </c>
      <c r="Q315" s="2">
        <v>658.05</v>
      </c>
      <c r="R315" s="2">
        <v>658.05</v>
      </c>
      <c r="S315" s="2">
        <v>658.05</v>
      </c>
      <c r="T315" s="6">
        <v>10000</v>
      </c>
      <c r="U315" s="2">
        <v>43.87</v>
      </c>
      <c r="V315" s="2">
        <v>43.87</v>
      </c>
      <c r="W315" s="2">
        <v>43.87</v>
      </c>
      <c r="X315" s="2">
        <v>43.87</v>
      </c>
      <c r="Y315" s="2">
        <v>43.87</v>
      </c>
      <c r="Z315" s="2">
        <v>43.87</v>
      </c>
      <c r="AA315" s="6">
        <v>43.87</v>
      </c>
      <c r="AB315" s="2">
        <v>43.87</v>
      </c>
      <c r="AC315" s="2">
        <v>43.87</v>
      </c>
      <c r="AD315" s="2">
        <v>43.87</v>
      </c>
      <c r="AE315" s="2">
        <v>43.87</v>
      </c>
      <c r="AF315" s="2">
        <v>43.87</v>
      </c>
      <c r="AG315" s="17">
        <v>9999</v>
      </c>
    </row>
    <row r="316" spans="1:33" x14ac:dyDescent="0.2">
      <c r="A316" t="str">
        <f>LEFT(Table3[[#This Row],[Node]],3)</f>
        <v>EGY</v>
      </c>
      <c r="B316" t="s">
        <v>63</v>
      </c>
      <c r="C316" t="s">
        <v>245</v>
      </c>
      <c r="D316">
        <v>1E-3</v>
      </c>
      <c r="E316" s="2">
        <v>1</v>
      </c>
      <c r="F316" s="2">
        <v>1</v>
      </c>
      <c r="G316" s="2">
        <v>1</v>
      </c>
      <c r="H316" s="2">
        <v>670.34999999999991</v>
      </c>
      <c r="I316" s="2">
        <v>670.34999999999991</v>
      </c>
      <c r="J316" s="2">
        <v>670.34999999999991</v>
      </c>
      <c r="K316" s="2">
        <v>670.34999999999991</v>
      </c>
      <c r="L316" s="2">
        <v>670.34999999999991</v>
      </c>
      <c r="M316" s="2">
        <v>670.34999999999991</v>
      </c>
      <c r="N316" s="2">
        <v>670.34999999999991</v>
      </c>
      <c r="O316" s="2">
        <v>670.34999999999991</v>
      </c>
      <c r="P316" s="2">
        <v>670.34999999999991</v>
      </c>
      <c r="Q316" s="2">
        <v>670.34999999999991</v>
      </c>
      <c r="R316" s="2">
        <v>670.34999999999991</v>
      </c>
      <c r="S316" s="2">
        <v>670.34999999999991</v>
      </c>
      <c r="T316" s="6">
        <v>10000</v>
      </c>
      <c r="U316" s="2">
        <v>44.69</v>
      </c>
      <c r="V316" s="2">
        <v>44.69</v>
      </c>
      <c r="W316" s="2">
        <v>44.69</v>
      </c>
      <c r="X316" s="2">
        <v>44.69</v>
      </c>
      <c r="Y316" s="2">
        <v>44.69</v>
      </c>
      <c r="Z316" s="2">
        <v>44.69</v>
      </c>
      <c r="AA316" s="6">
        <v>44.69</v>
      </c>
      <c r="AB316" s="2">
        <v>44.69</v>
      </c>
      <c r="AC316" s="2">
        <v>44.69</v>
      </c>
      <c r="AD316" s="2">
        <v>44.69</v>
      </c>
      <c r="AE316" s="2">
        <v>44.69</v>
      </c>
      <c r="AF316" s="2">
        <v>44.69</v>
      </c>
      <c r="AG316" s="16">
        <v>9999</v>
      </c>
    </row>
    <row r="317" spans="1:33" x14ac:dyDescent="0.2">
      <c r="A317" t="str">
        <f>LEFT(Table3[[#This Row],[Node]],3)</f>
        <v>GNQ</v>
      </c>
      <c r="B317" t="s">
        <v>102</v>
      </c>
      <c r="C317" t="s">
        <v>245</v>
      </c>
      <c r="D317">
        <v>1E-3</v>
      </c>
      <c r="E317" s="2">
        <v>1</v>
      </c>
      <c r="F317" s="2">
        <v>1</v>
      </c>
      <c r="G317" s="2">
        <v>1</v>
      </c>
      <c r="H317" s="2">
        <v>167.28</v>
      </c>
      <c r="I317" s="2">
        <v>167.28</v>
      </c>
      <c r="J317" s="2">
        <v>167.28</v>
      </c>
      <c r="K317" s="2">
        <v>167.28</v>
      </c>
      <c r="L317" s="2">
        <v>167.28</v>
      </c>
      <c r="M317" s="2">
        <v>167.28</v>
      </c>
      <c r="N317" s="2">
        <v>167.28</v>
      </c>
      <c r="O317" s="2">
        <v>167.28</v>
      </c>
      <c r="P317" s="2">
        <v>167.28</v>
      </c>
      <c r="Q317" s="2">
        <v>167.28</v>
      </c>
      <c r="R317" s="2">
        <v>167.28</v>
      </c>
      <c r="S317" s="2">
        <v>167.28</v>
      </c>
      <c r="T317" s="6">
        <v>10000</v>
      </c>
      <c r="U317" s="2">
        <v>11.151999999999999</v>
      </c>
      <c r="V317" s="2">
        <v>11.151999999999999</v>
      </c>
      <c r="W317" s="2">
        <v>11.151999999999999</v>
      </c>
      <c r="X317" s="2">
        <v>11.151999999999999</v>
      </c>
      <c r="Y317" s="2">
        <v>11.151999999999999</v>
      </c>
      <c r="Z317" s="2">
        <v>11.151999999999999</v>
      </c>
      <c r="AA317" s="6">
        <v>11.151999999999999</v>
      </c>
      <c r="AB317" s="2">
        <v>11.151999999999999</v>
      </c>
      <c r="AC317" s="2">
        <v>11.151999999999999</v>
      </c>
      <c r="AD317" s="2">
        <v>11.151999999999999</v>
      </c>
      <c r="AE317" s="2">
        <v>11.151999999999999</v>
      </c>
      <c r="AF317" s="2">
        <v>11.151999999999999</v>
      </c>
      <c r="AG317" s="17">
        <v>9999</v>
      </c>
    </row>
    <row r="318" spans="1:33" x14ac:dyDescent="0.2">
      <c r="A318" t="str">
        <f>LEFT(Table3[[#This Row],[Node]],3)</f>
        <v>LBY</v>
      </c>
      <c r="B318" t="s">
        <v>61</v>
      </c>
      <c r="C318" t="s">
        <v>245</v>
      </c>
      <c r="D318">
        <v>1E-3</v>
      </c>
      <c r="E318" s="2">
        <v>1</v>
      </c>
      <c r="F318" s="2">
        <v>1</v>
      </c>
      <c r="G318" s="2">
        <v>1</v>
      </c>
      <c r="H318" s="2">
        <v>59.04</v>
      </c>
      <c r="I318" s="2">
        <v>59.04</v>
      </c>
      <c r="J318" s="2">
        <v>59.04</v>
      </c>
      <c r="K318" s="2">
        <v>59.04</v>
      </c>
      <c r="L318" s="2">
        <v>59.04</v>
      </c>
      <c r="M318" s="2">
        <v>59.04</v>
      </c>
      <c r="N318" s="2">
        <v>59.04</v>
      </c>
      <c r="O318" s="2">
        <v>59.04</v>
      </c>
      <c r="P318" s="2">
        <v>59.04</v>
      </c>
      <c r="Q318" s="2">
        <v>59.04</v>
      </c>
      <c r="R318" s="2">
        <v>59.04</v>
      </c>
      <c r="S318" s="2">
        <v>59.04</v>
      </c>
      <c r="T318" s="6">
        <v>10000</v>
      </c>
      <c r="U318" s="2">
        <v>3.9359999999999999</v>
      </c>
      <c r="V318" s="2">
        <v>3.9359999999999999</v>
      </c>
      <c r="W318" s="2">
        <v>3.9359999999999999</v>
      </c>
      <c r="X318" s="2">
        <v>3.9359999999999999</v>
      </c>
      <c r="Y318" s="2">
        <v>3.9359999999999999</v>
      </c>
      <c r="Z318" s="2">
        <v>3.9359999999999999</v>
      </c>
      <c r="AA318" s="6">
        <v>3.9359999999999999</v>
      </c>
      <c r="AB318" s="2">
        <v>3.9359999999999999</v>
      </c>
      <c r="AC318" s="2">
        <v>3.9359999999999999</v>
      </c>
      <c r="AD318" s="2">
        <v>3.9359999999999999</v>
      </c>
      <c r="AE318" s="2">
        <v>3.9359999999999999</v>
      </c>
      <c r="AF318" s="2">
        <v>3.9359999999999999</v>
      </c>
      <c r="AG318" s="16">
        <v>9999</v>
      </c>
    </row>
    <row r="319" spans="1:33" x14ac:dyDescent="0.2">
      <c r="A319" t="str">
        <f>LEFT(Table3[[#This Row],[Node]],3)</f>
        <v>MOZ</v>
      </c>
      <c r="B319" t="s">
        <v>64</v>
      </c>
      <c r="C319" t="s">
        <v>245</v>
      </c>
      <c r="D319">
        <v>1E-3</v>
      </c>
      <c r="E319" s="2">
        <v>1</v>
      </c>
      <c r="F319" s="2">
        <v>1</v>
      </c>
      <c r="G319" s="2">
        <v>1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6">
        <v>10000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6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17">
        <v>9999</v>
      </c>
    </row>
    <row r="320" spans="1:33" x14ac:dyDescent="0.2">
      <c r="A320" t="str">
        <f>LEFT(Table3[[#This Row],[Node]],3)</f>
        <v>NGA</v>
      </c>
      <c r="B320" t="s">
        <v>66</v>
      </c>
      <c r="C320" t="s">
        <v>245</v>
      </c>
      <c r="D320">
        <v>1E-3</v>
      </c>
      <c r="E320" s="2">
        <v>1</v>
      </c>
      <c r="F320" s="2">
        <v>1</v>
      </c>
      <c r="G320" s="2">
        <v>1</v>
      </c>
      <c r="H320" s="2">
        <v>206.64</v>
      </c>
      <c r="I320" s="2">
        <v>206.64</v>
      </c>
      <c r="J320" s="2">
        <v>206.64</v>
      </c>
      <c r="K320" s="2">
        <v>206.64</v>
      </c>
      <c r="L320" s="2">
        <v>206.64</v>
      </c>
      <c r="M320" s="2">
        <v>206.64</v>
      </c>
      <c r="N320" s="2">
        <v>206.64</v>
      </c>
      <c r="O320" s="2">
        <v>206.64</v>
      </c>
      <c r="P320" s="2">
        <v>206.64</v>
      </c>
      <c r="Q320" s="2">
        <v>206.64</v>
      </c>
      <c r="R320" s="2">
        <v>206.64</v>
      </c>
      <c r="S320" s="2">
        <v>206.64</v>
      </c>
      <c r="T320" s="6">
        <v>10000</v>
      </c>
      <c r="U320" s="2">
        <v>13.776</v>
      </c>
      <c r="V320" s="2">
        <v>13.776</v>
      </c>
      <c r="W320" s="2">
        <v>13.776</v>
      </c>
      <c r="X320" s="2">
        <v>13.776</v>
      </c>
      <c r="Y320" s="2">
        <v>13.776</v>
      </c>
      <c r="Z320" s="2">
        <v>13.776</v>
      </c>
      <c r="AA320" s="6">
        <v>13.776</v>
      </c>
      <c r="AB320" s="2">
        <v>13.776</v>
      </c>
      <c r="AC320" s="2">
        <v>13.776</v>
      </c>
      <c r="AD320" s="2">
        <v>13.776</v>
      </c>
      <c r="AE320" s="2">
        <v>13.776</v>
      </c>
      <c r="AF320" s="2">
        <v>13.776</v>
      </c>
      <c r="AG320" s="16">
        <v>9999</v>
      </c>
    </row>
    <row r="321" spans="1:33" x14ac:dyDescent="0.2">
      <c r="A321" t="str">
        <f>LEFT(Table3[[#This Row],[Node]],3)</f>
        <v>TUN</v>
      </c>
      <c r="B321" t="s">
        <v>62</v>
      </c>
      <c r="C321" t="s">
        <v>245</v>
      </c>
      <c r="D321">
        <v>1E-3</v>
      </c>
      <c r="E321" s="2">
        <v>1</v>
      </c>
      <c r="F321" s="2">
        <v>1</v>
      </c>
      <c r="G321" s="2">
        <v>1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6">
        <v>10000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6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17">
        <v>9999</v>
      </c>
    </row>
    <row r="322" spans="1:33" x14ac:dyDescent="0.2">
      <c r="A322" t="str">
        <f>LEFT(Table3[[#This Row],[Node]],3)</f>
        <v>TZA</v>
      </c>
      <c r="B322" t="s">
        <v>107</v>
      </c>
      <c r="C322" t="s">
        <v>245</v>
      </c>
      <c r="D322">
        <v>1E-3</v>
      </c>
      <c r="E322" s="2">
        <v>1</v>
      </c>
      <c r="F322" s="2">
        <v>1</v>
      </c>
      <c r="G322" s="2">
        <v>1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6">
        <v>10000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6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16">
        <v>9999</v>
      </c>
    </row>
    <row r="323" spans="1:33" x14ac:dyDescent="0.2">
      <c r="A323" t="str">
        <f>LEFT(Table3[[#This Row],[Node]],3)</f>
        <v>ZAF</v>
      </c>
      <c r="B323" t="s">
        <v>65</v>
      </c>
      <c r="C323" t="s">
        <v>245</v>
      </c>
      <c r="D323">
        <v>1E-3</v>
      </c>
      <c r="E323" s="2">
        <v>1</v>
      </c>
      <c r="F323" s="2">
        <v>1</v>
      </c>
      <c r="G323" s="2">
        <v>1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6">
        <v>10000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6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17">
        <v>9999</v>
      </c>
    </row>
    <row r="324" spans="1:33" x14ac:dyDescent="0.2">
      <c r="A324" t="str">
        <f>LEFT(Table3[[#This Row],[Node]],3)</f>
        <v>RUS</v>
      </c>
      <c r="B324" t="s">
        <v>129</v>
      </c>
      <c r="C324" t="s">
        <v>245</v>
      </c>
      <c r="D324">
        <v>1E-3</v>
      </c>
      <c r="E324" s="2">
        <v>1</v>
      </c>
      <c r="F324" s="2">
        <v>1</v>
      </c>
      <c r="G324" s="2">
        <v>1</v>
      </c>
      <c r="H324" s="2">
        <v>123</v>
      </c>
      <c r="I324" s="2">
        <v>123</v>
      </c>
      <c r="J324" s="2">
        <v>123</v>
      </c>
      <c r="K324" s="2">
        <v>123</v>
      </c>
      <c r="L324" s="2">
        <v>123</v>
      </c>
      <c r="M324" s="2">
        <v>123</v>
      </c>
      <c r="N324" s="2">
        <v>123</v>
      </c>
      <c r="O324" s="2">
        <v>123</v>
      </c>
      <c r="P324" s="2">
        <v>123</v>
      </c>
      <c r="Q324" s="2">
        <v>123</v>
      </c>
      <c r="R324" s="2">
        <v>123</v>
      </c>
      <c r="S324" s="2">
        <v>123</v>
      </c>
      <c r="T324" s="6">
        <v>10000</v>
      </c>
      <c r="U324" s="2">
        <v>8.1999999999999993</v>
      </c>
      <c r="V324" s="2">
        <v>8.1999999999999993</v>
      </c>
      <c r="W324" s="2">
        <v>8.1999999999999993</v>
      </c>
      <c r="X324" s="2">
        <v>8.1999999999999993</v>
      </c>
      <c r="Y324" s="2">
        <v>8.1999999999999993</v>
      </c>
      <c r="Z324" s="2">
        <v>8.1999999999999993</v>
      </c>
      <c r="AA324" s="6">
        <v>8.1999999999999993</v>
      </c>
      <c r="AB324" s="2">
        <v>8.1999999999999993</v>
      </c>
      <c r="AC324" s="2">
        <v>8.1999999999999993</v>
      </c>
      <c r="AD324" s="2">
        <v>8.1999999999999993</v>
      </c>
      <c r="AE324" s="2">
        <v>8.1999999999999993</v>
      </c>
      <c r="AF324" s="2">
        <v>8.1999999999999993</v>
      </c>
      <c r="AG324" s="16">
        <v>9999</v>
      </c>
    </row>
    <row r="325" spans="1:33" x14ac:dyDescent="0.2">
      <c r="A325" t="str">
        <f>LEFT(Table3[[#This Row],[Node]],3)</f>
        <v>RUS</v>
      </c>
      <c r="B325" t="s">
        <v>70</v>
      </c>
      <c r="C325" t="s">
        <v>245</v>
      </c>
      <c r="D325">
        <v>1E-3</v>
      </c>
      <c r="E325" s="2">
        <v>1</v>
      </c>
      <c r="F325" s="2">
        <v>1</v>
      </c>
      <c r="G325" s="2">
        <v>1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6">
        <v>10000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6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17">
        <v>9999</v>
      </c>
    </row>
    <row r="326" spans="1:33" x14ac:dyDescent="0.2">
      <c r="A326" t="str">
        <f>LEFT(Table3[[#This Row],[Node]],3)</f>
        <v>RUS</v>
      </c>
      <c r="B326" t="s">
        <v>21</v>
      </c>
      <c r="C326" t="s">
        <v>245</v>
      </c>
      <c r="D326">
        <v>1E-3</v>
      </c>
      <c r="E326" s="2">
        <v>1</v>
      </c>
      <c r="F326" s="2">
        <v>1</v>
      </c>
      <c r="G326" s="2">
        <v>1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6">
        <v>10000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6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16">
        <v>9999</v>
      </c>
    </row>
    <row r="327" spans="1:33" x14ac:dyDescent="0.2">
      <c r="A327" t="str">
        <f>LEFT(Table3[[#This Row],[Node]],3)</f>
        <v>RUS</v>
      </c>
      <c r="B327" t="s">
        <v>24</v>
      </c>
      <c r="C327" t="s">
        <v>245</v>
      </c>
      <c r="D327">
        <v>1E-3</v>
      </c>
      <c r="E327" s="2">
        <v>1</v>
      </c>
      <c r="F327" s="2">
        <v>1</v>
      </c>
      <c r="G327" s="2">
        <v>1</v>
      </c>
      <c r="H327" s="2">
        <v>419.43</v>
      </c>
      <c r="I327" s="2">
        <v>419.43</v>
      </c>
      <c r="J327" s="2">
        <v>419.43</v>
      </c>
      <c r="K327" s="2">
        <v>419.43</v>
      </c>
      <c r="L327" s="2">
        <v>419.43</v>
      </c>
      <c r="M327" s="2">
        <v>419.43</v>
      </c>
      <c r="N327" s="2">
        <v>419.43</v>
      </c>
      <c r="O327" s="2">
        <v>419.43</v>
      </c>
      <c r="P327" s="2">
        <v>419.43</v>
      </c>
      <c r="Q327" s="2">
        <v>419.43</v>
      </c>
      <c r="R327" s="2">
        <v>419.43</v>
      </c>
      <c r="S327" s="2">
        <v>419.43</v>
      </c>
      <c r="T327" s="6">
        <v>10000</v>
      </c>
      <c r="U327" s="2">
        <v>27.962000000000003</v>
      </c>
      <c r="V327" s="2">
        <v>27.962000000000003</v>
      </c>
      <c r="W327" s="2">
        <v>27.962000000000003</v>
      </c>
      <c r="X327" s="2">
        <v>27.962000000000003</v>
      </c>
      <c r="Y327" s="2">
        <v>27.962000000000003</v>
      </c>
      <c r="Z327" s="2">
        <v>27.962000000000003</v>
      </c>
      <c r="AA327" s="6">
        <v>27.962000000000003</v>
      </c>
      <c r="AB327" s="2">
        <v>27.962000000000003</v>
      </c>
      <c r="AC327" s="2">
        <v>27.962000000000003</v>
      </c>
      <c r="AD327" s="2">
        <v>27.962000000000003</v>
      </c>
      <c r="AE327" s="2">
        <v>27.962000000000003</v>
      </c>
      <c r="AF327" s="2">
        <v>27.962000000000003</v>
      </c>
      <c r="AG327" s="17">
        <v>9999</v>
      </c>
    </row>
    <row r="328" spans="1:33" x14ac:dyDescent="0.2">
      <c r="A328" t="str">
        <f>LEFT(Table3[[#This Row],[Node]],3)</f>
        <v>AZE</v>
      </c>
      <c r="B328" t="s">
        <v>36</v>
      </c>
      <c r="C328" t="s">
        <v>245</v>
      </c>
      <c r="D328">
        <v>1E-3</v>
      </c>
      <c r="E328" s="2">
        <v>1</v>
      </c>
      <c r="F328" s="2">
        <v>1</v>
      </c>
      <c r="G328" s="2">
        <v>1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6">
        <v>10000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6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16">
        <v>9999</v>
      </c>
    </row>
    <row r="329" spans="1:33" x14ac:dyDescent="0.2">
      <c r="A329" t="str">
        <f>LEFT(Table3[[#This Row],[Node]],3)</f>
        <v>KAZ</v>
      </c>
      <c r="B329" t="s">
        <v>37</v>
      </c>
      <c r="C329" t="s">
        <v>245</v>
      </c>
      <c r="D329">
        <v>1E-3</v>
      </c>
      <c r="E329" s="2">
        <v>1</v>
      </c>
      <c r="F329" s="2">
        <v>1</v>
      </c>
      <c r="G329" s="2">
        <v>1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6">
        <v>10000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6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17">
        <v>9999</v>
      </c>
    </row>
    <row r="330" spans="1:33" x14ac:dyDescent="0.2">
      <c r="A330" t="str">
        <f>LEFT(Table3[[#This Row],[Node]],3)</f>
        <v>TKM</v>
      </c>
      <c r="B330" t="s">
        <v>68</v>
      </c>
      <c r="C330" t="s">
        <v>245</v>
      </c>
      <c r="D330">
        <v>1E-3</v>
      </c>
      <c r="E330" s="2">
        <v>1</v>
      </c>
      <c r="F330" s="2">
        <v>1</v>
      </c>
      <c r="G330" s="2">
        <v>1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6">
        <v>10000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6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16">
        <v>9999</v>
      </c>
    </row>
    <row r="331" spans="1:33" x14ac:dyDescent="0.2">
      <c r="A331" t="str">
        <f>LEFT(Table3[[#This Row],[Node]],3)</f>
        <v>UZB</v>
      </c>
      <c r="B331" t="s">
        <v>34</v>
      </c>
      <c r="C331" t="s">
        <v>245</v>
      </c>
      <c r="D331">
        <v>1E-3</v>
      </c>
      <c r="E331" s="2">
        <v>1</v>
      </c>
      <c r="F331" s="2">
        <v>1</v>
      </c>
      <c r="G331" s="2">
        <v>1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6">
        <v>10000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6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17">
        <v>9999</v>
      </c>
    </row>
    <row r="332" spans="1:33" x14ac:dyDescent="0.2">
      <c r="A332" t="str">
        <f>LEFT(Table3[[#This Row],[Node]],3)</f>
        <v>AUS</v>
      </c>
      <c r="B332" t="s">
        <v>35</v>
      </c>
      <c r="C332" t="s">
        <v>245</v>
      </c>
      <c r="D332">
        <v>1E-3</v>
      </c>
      <c r="E332" s="2">
        <v>1</v>
      </c>
      <c r="F332" s="2">
        <v>1</v>
      </c>
      <c r="G332" s="2">
        <v>1</v>
      </c>
      <c r="H332" s="2">
        <v>1606.9949999999999</v>
      </c>
      <c r="I332" s="2">
        <v>1606.9949999999999</v>
      </c>
      <c r="J332" s="2">
        <v>1606.9949999999999</v>
      </c>
      <c r="K332" s="2">
        <v>1606.9949999999999</v>
      </c>
      <c r="L332" s="2">
        <v>1606.9949999999999</v>
      </c>
      <c r="M332" s="2">
        <v>1606.9949999999999</v>
      </c>
      <c r="N332" s="2">
        <v>1606.9949999999999</v>
      </c>
      <c r="O332" s="2">
        <v>1606.9949999999999</v>
      </c>
      <c r="P332" s="2">
        <v>1606.9949999999999</v>
      </c>
      <c r="Q332" s="2">
        <v>1606.9949999999999</v>
      </c>
      <c r="R332" s="2">
        <v>1606.9949999999999</v>
      </c>
      <c r="S332" s="2">
        <v>1606.9949999999999</v>
      </c>
      <c r="T332" s="6">
        <v>10000</v>
      </c>
      <c r="U332" s="2">
        <v>107.13299999999998</v>
      </c>
      <c r="V332" s="2">
        <v>107.13299999999998</v>
      </c>
      <c r="W332" s="2">
        <v>107.13299999999998</v>
      </c>
      <c r="X332" s="2">
        <v>107.13299999999998</v>
      </c>
      <c r="Y332" s="2">
        <v>107.13299999999998</v>
      </c>
      <c r="Z332" s="2">
        <v>107.13299999999998</v>
      </c>
      <c r="AA332" s="6">
        <v>107.13299999999998</v>
      </c>
      <c r="AB332" s="2">
        <v>107.13299999999998</v>
      </c>
      <c r="AC332" s="2">
        <v>107.13299999999998</v>
      </c>
      <c r="AD332" s="2">
        <v>107.13299999999998</v>
      </c>
      <c r="AE332" s="2">
        <v>107.13299999999998</v>
      </c>
      <c r="AF332" s="2">
        <v>107.13299999999998</v>
      </c>
      <c r="AG332" s="16">
        <v>9999</v>
      </c>
    </row>
    <row r="333" spans="1:33" x14ac:dyDescent="0.2">
      <c r="A333" t="str">
        <f>LEFT(Table3[[#This Row],[Node]],3)</f>
        <v>BGD</v>
      </c>
      <c r="B333" t="s">
        <v>90</v>
      </c>
      <c r="C333" t="s">
        <v>245</v>
      </c>
      <c r="D333">
        <v>1E-3</v>
      </c>
      <c r="E333" s="2">
        <v>1</v>
      </c>
      <c r="F333" s="2">
        <v>1</v>
      </c>
      <c r="G333" s="2">
        <v>1</v>
      </c>
      <c r="H333" s="2">
        <v>169.74</v>
      </c>
      <c r="I333" s="2">
        <v>169.74</v>
      </c>
      <c r="J333" s="2">
        <v>169.74</v>
      </c>
      <c r="K333" s="2">
        <v>169.74</v>
      </c>
      <c r="L333" s="2">
        <v>169.74</v>
      </c>
      <c r="M333" s="2">
        <v>169.74</v>
      </c>
      <c r="N333" s="2">
        <v>169.74</v>
      </c>
      <c r="O333" s="2">
        <v>169.74</v>
      </c>
      <c r="P333" s="2">
        <v>169.74</v>
      </c>
      <c r="Q333" s="2">
        <v>169.74</v>
      </c>
      <c r="R333" s="2">
        <v>169.74</v>
      </c>
      <c r="S333" s="2">
        <v>169.74</v>
      </c>
      <c r="T333" s="6">
        <v>10000</v>
      </c>
      <c r="U333" s="2">
        <v>11.316000000000001</v>
      </c>
      <c r="V333" s="2">
        <v>11.316000000000001</v>
      </c>
      <c r="W333" s="2">
        <v>11.316000000000001</v>
      </c>
      <c r="X333" s="2">
        <v>11.316000000000001</v>
      </c>
      <c r="Y333" s="2">
        <v>11.316000000000001</v>
      </c>
      <c r="Z333" s="2">
        <v>11.316000000000001</v>
      </c>
      <c r="AA333" s="6">
        <v>11.316000000000001</v>
      </c>
      <c r="AB333" s="2">
        <v>11.316000000000001</v>
      </c>
      <c r="AC333" s="2">
        <v>11.316000000000001</v>
      </c>
      <c r="AD333" s="2">
        <v>11.316000000000001</v>
      </c>
      <c r="AE333" s="2">
        <v>11.316000000000001</v>
      </c>
      <c r="AF333" s="2">
        <v>11.316000000000001</v>
      </c>
      <c r="AG333" s="17">
        <v>9999</v>
      </c>
    </row>
    <row r="334" spans="1:33" x14ac:dyDescent="0.2">
      <c r="A334" t="str">
        <f>LEFT(Table3[[#This Row],[Node]],3)</f>
        <v>BRN</v>
      </c>
      <c r="B334" t="s">
        <v>118</v>
      </c>
      <c r="C334" t="s">
        <v>245</v>
      </c>
      <c r="D334">
        <v>1E-3</v>
      </c>
      <c r="E334" s="2">
        <v>1</v>
      </c>
      <c r="F334" s="2">
        <v>1</v>
      </c>
      <c r="G334" s="2">
        <v>1</v>
      </c>
      <c r="H334" s="2">
        <v>119.925</v>
      </c>
      <c r="I334" s="2">
        <v>119.925</v>
      </c>
      <c r="J334" s="2">
        <v>119.925</v>
      </c>
      <c r="K334" s="2">
        <v>119.925</v>
      </c>
      <c r="L334" s="2">
        <v>119.925</v>
      </c>
      <c r="M334" s="2">
        <v>119.925</v>
      </c>
      <c r="N334" s="2">
        <v>119.925</v>
      </c>
      <c r="O334" s="2">
        <v>119.925</v>
      </c>
      <c r="P334" s="2">
        <v>119.925</v>
      </c>
      <c r="Q334" s="2">
        <v>119.925</v>
      </c>
      <c r="R334" s="2">
        <v>119.925</v>
      </c>
      <c r="S334" s="2">
        <v>119.925</v>
      </c>
      <c r="T334" s="6">
        <v>10000</v>
      </c>
      <c r="U334" s="2">
        <v>7.9950000000000001</v>
      </c>
      <c r="V334" s="2">
        <v>7.9950000000000001</v>
      </c>
      <c r="W334" s="2">
        <v>7.9950000000000001</v>
      </c>
      <c r="X334" s="2">
        <v>7.9950000000000001</v>
      </c>
      <c r="Y334" s="2">
        <v>7.9950000000000001</v>
      </c>
      <c r="Z334" s="2">
        <v>7.9950000000000001</v>
      </c>
      <c r="AA334" s="6">
        <v>7.9950000000000001</v>
      </c>
      <c r="AB334" s="2">
        <v>7.9950000000000001</v>
      </c>
      <c r="AC334" s="2">
        <v>7.9950000000000001</v>
      </c>
      <c r="AD334" s="2">
        <v>7.9950000000000001</v>
      </c>
      <c r="AE334" s="2">
        <v>7.9950000000000001</v>
      </c>
      <c r="AF334" s="2">
        <v>7.9950000000000001</v>
      </c>
      <c r="AG334" s="16">
        <v>9999</v>
      </c>
    </row>
    <row r="335" spans="1:33" x14ac:dyDescent="0.2">
      <c r="A335" t="str">
        <f>LEFT(Table3[[#This Row],[Node]],3)</f>
        <v>CHN</v>
      </c>
      <c r="B335" t="s">
        <v>87</v>
      </c>
      <c r="C335" t="s">
        <v>245</v>
      </c>
      <c r="D335">
        <v>1E-3</v>
      </c>
      <c r="E335" s="2">
        <v>1</v>
      </c>
      <c r="F335" s="2">
        <v>1</v>
      </c>
      <c r="G335" s="2">
        <v>1</v>
      </c>
      <c r="H335" s="2">
        <v>1365.3</v>
      </c>
      <c r="I335" s="2">
        <v>1365.3</v>
      </c>
      <c r="J335" s="2">
        <v>1365.3</v>
      </c>
      <c r="K335" s="2">
        <v>1365.3</v>
      </c>
      <c r="L335" s="2">
        <v>1365.3</v>
      </c>
      <c r="M335" s="2">
        <v>1365.3</v>
      </c>
      <c r="N335" s="2">
        <v>1365.3</v>
      </c>
      <c r="O335" s="2">
        <v>1365.3</v>
      </c>
      <c r="P335" s="2">
        <v>1365.3</v>
      </c>
      <c r="Q335" s="2">
        <v>1365.3</v>
      </c>
      <c r="R335" s="2">
        <v>1365.3</v>
      </c>
      <c r="S335" s="2">
        <v>1365.3</v>
      </c>
      <c r="T335" s="6">
        <v>10000</v>
      </c>
      <c r="U335" s="2">
        <v>91.02</v>
      </c>
      <c r="V335" s="2">
        <v>91.02</v>
      </c>
      <c r="W335" s="2">
        <v>91.02</v>
      </c>
      <c r="X335" s="2">
        <v>91.02</v>
      </c>
      <c r="Y335" s="2">
        <v>91.02</v>
      </c>
      <c r="Z335" s="2">
        <v>91.02</v>
      </c>
      <c r="AA335" s="6">
        <v>91.02</v>
      </c>
      <c r="AB335" s="2">
        <v>91.02</v>
      </c>
      <c r="AC335" s="2">
        <v>91.02</v>
      </c>
      <c r="AD335" s="2">
        <v>91.02</v>
      </c>
      <c r="AE335" s="2">
        <v>91.02</v>
      </c>
      <c r="AF335" s="2">
        <v>91.02</v>
      </c>
      <c r="AG335" s="17">
        <v>9999</v>
      </c>
    </row>
    <row r="336" spans="1:33" x14ac:dyDescent="0.2">
      <c r="A336" t="str">
        <f>LEFT(Table3[[#This Row],[Node]],3)</f>
        <v>CHN</v>
      </c>
      <c r="B336" t="s">
        <v>85</v>
      </c>
      <c r="C336" t="s">
        <v>245</v>
      </c>
      <c r="D336">
        <v>1E-3</v>
      </c>
      <c r="E336" s="2">
        <v>1</v>
      </c>
      <c r="F336" s="2">
        <v>1</v>
      </c>
      <c r="G336" s="2">
        <v>1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6">
        <v>10000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6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16">
        <v>9999</v>
      </c>
    </row>
    <row r="337" spans="1:33" x14ac:dyDescent="0.2">
      <c r="A337" t="str">
        <f>LEFT(Table3[[#This Row],[Node]],3)</f>
        <v>CHN</v>
      </c>
      <c r="B337" t="s">
        <v>67</v>
      </c>
      <c r="C337" t="s">
        <v>245</v>
      </c>
      <c r="D337">
        <v>1E-3</v>
      </c>
      <c r="E337" s="2">
        <v>1</v>
      </c>
      <c r="F337" s="2">
        <v>1</v>
      </c>
      <c r="G337" s="2">
        <v>1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6">
        <v>10000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6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17">
        <v>9999</v>
      </c>
    </row>
    <row r="338" spans="1:33" x14ac:dyDescent="0.2">
      <c r="A338" t="str">
        <f>LEFT(Table3[[#This Row],[Node]],3)</f>
        <v>CHN</v>
      </c>
      <c r="B338" t="s">
        <v>4</v>
      </c>
      <c r="C338" t="s">
        <v>245</v>
      </c>
      <c r="D338">
        <v>1E-3</v>
      </c>
      <c r="E338" s="2">
        <v>1</v>
      </c>
      <c r="F338" s="2">
        <v>1</v>
      </c>
      <c r="G338" s="2">
        <v>1</v>
      </c>
      <c r="H338" s="2">
        <v>642.67499999999995</v>
      </c>
      <c r="I338" s="2">
        <v>642.67499999999995</v>
      </c>
      <c r="J338" s="2">
        <v>642.67499999999995</v>
      </c>
      <c r="K338" s="2">
        <v>642.67499999999995</v>
      </c>
      <c r="L338" s="2">
        <v>642.67499999999995</v>
      </c>
      <c r="M338" s="2">
        <v>642.67499999999995</v>
      </c>
      <c r="N338" s="2">
        <v>642.67499999999995</v>
      </c>
      <c r="O338" s="2">
        <v>642.67499999999995</v>
      </c>
      <c r="P338" s="2">
        <v>642.67499999999995</v>
      </c>
      <c r="Q338" s="2">
        <v>642.67499999999995</v>
      </c>
      <c r="R338" s="2">
        <v>642.67499999999995</v>
      </c>
      <c r="S338" s="2">
        <v>642.67499999999995</v>
      </c>
      <c r="T338" s="6">
        <v>10000</v>
      </c>
      <c r="U338" s="2">
        <v>42.845000000000006</v>
      </c>
      <c r="V338" s="2">
        <v>42.845000000000006</v>
      </c>
      <c r="W338" s="2">
        <v>42.845000000000006</v>
      </c>
      <c r="X338" s="2">
        <v>42.845000000000006</v>
      </c>
      <c r="Y338" s="2">
        <v>42.845000000000006</v>
      </c>
      <c r="Z338" s="2">
        <v>42.845000000000006</v>
      </c>
      <c r="AA338" s="6">
        <v>42.845000000000006</v>
      </c>
      <c r="AB338" s="2">
        <v>42.845000000000006</v>
      </c>
      <c r="AC338" s="2">
        <v>42.845000000000006</v>
      </c>
      <c r="AD338" s="2">
        <v>42.845000000000006</v>
      </c>
      <c r="AE338" s="2">
        <v>42.845000000000006</v>
      </c>
      <c r="AF338" s="2">
        <v>42.845000000000006</v>
      </c>
      <c r="AG338" s="16">
        <v>9999</v>
      </c>
    </row>
    <row r="339" spans="1:33" x14ac:dyDescent="0.2">
      <c r="A339" t="str">
        <f>LEFT(Table3[[#This Row],[Node]],3)</f>
        <v>CHN</v>
      </c>
      <c r="B339" t="s">
        <v>2</v>
      </c>
      <c r="C339" t="s">
        <v>245</v>
      </c>
      <c r="D339">
        <v>1E-3</v>
      </c>
      <c r="E339" s="2">
        <v>1</v>
      </c>
      <c r="F339" s="2">
        <v>1</v>
      </c>
      <c r="G339" s="2">
        <v>1</v>
      </c>
      <c r="H339" s="2">
        <v>3296.4</v>
      </c>
      <c r="I339" s="2">
        <v>3296.4</v>
      </c>
      <c r="J339" s="2">
        <v>3296.4</v>
      </c>
      <c r="K339" s="2">
        <v>3296.4</v>
      </c>
      <c r="L339" s="2">
        <v>3296.4</v>
      </c>
      <c r="M339" s="2">
        <v>3296.4</v>
      </c>
      <c r="N339" s="2">
        <v>3296.4</v>
      </c>
      <c r="O339" s="2">
        <v>3296.4</v>
      </c>
      <c r="P339" s="2">
        <v>3296.4</v>
      </c>
      <c r="Q339" s="2">
        <v>3296.4</v>
      </c>
      <c r="R339" s="2">
        <v>3296.4</v>
      </c>
      <c r="S339" s="2">
        <v>3296.4</v>
      </c>
      <c r="T339" s="6">
        <v>10000</v>
      </c>
      <c r="U339" s="2">
        <v>219.76000000000005</v>
      </c>
      <c r="V339" s="2">
        <v>219.76000000000005</v>
      </c>
      <c r="W339" s="2">
        <v>219.76000000000005</v>
      </c>
      <c r="X339" s="2">
        <v>219.76000000000005</v>
      </c>
      <c r="Y339" s="2">
        <v>219.76000000000005</v>
      </c>
      <c r="Z339" s="2">
        <v>219.76000000000005</v>
      </c>
      <c r="AA339" s="6">
        <v>219.76000000000005</v>
      </c>
      <c r="AB339" s="2">
        <v>219.76000000000005</v>
      </c>
      <c r="AC339" s="2">
        <v>219.76000000000005</v>
      </c>
      <c r="AD339" s="2">
        <v>219.76000000000005</v>
      </c>
      <c r="AE339" s="2">
        <v>219.76000000000005</v>
      </c>
      <c r="AF339" s="2">
        <v>219.76000000000005</v>
      </c>
      <c r="AG339" s="17">
        <v>9999</v>
      </c>
    </row>
    <row r="340" spans="1:33" x14ac:dyDescent="0.2">
      <c r="A340" t="str">
        <f>LEFT(Table3[[#This Row],[Node]],3)</f>
        <v>CHN</v>
      </c>
      <c r="B340" t="s">
        <v>86</v>
      </c>
      <c r="C340" t="s">
        <v>245</v>
      </c>
      <c r="D340">
        <v>1E-3</v>
      </c>
      <c r="E340" s="2">
        <v>1</v>
      </c>
      <c r="F340" s="2">
        <v>1</v>
      </c>
      <c r="G340" s="2">
        <v>1</v>
      </c>
      <c r="H340" s="2">
        <v>36.9</v>
      </c>
      <c r="I340" s="2">
        <v>36.9</v>
      </c>
      <c r="J340" s="2">
        <v>36.9</v>
      </c>
      <c r="K340" s="2">
        <v>36.9</v>
      </c>
      <c r="L340" s="2">
        <v>36.9</v>
      </c>
      <c r="M340" s="2">
        <v>36.9</v>
      </c>
      <c r="N340" s="2">
        <v>36.9</v>
      </c>
      <c r="O340" s="2">
        <v>36.9</v>
      </c>
      <c r="P340" s="2">
        <v>36.9</v>
      </c>
      <c r="Q340" s="2">
        <v>36.9</v>
      </c>
      <c r="R340" s="2">
        <v>36.9</v>
      </c>
      <c r="S340" s="2">
        <v>36.9</v>
      </c>
      <c r="T340" s="6">
        <v>10000</v>
      </c>
      <c r="U340" s="2">
        <v>2.46</v>
      </c>
      <c r="V340" s="2">
        <v>2.46</v>
      </c>
      <c r="W340" s="2">
        <v>2.46</v>
      </c>
      <c r="X340" s="2">
        <v>2.46</v>
      </c>
      <c r="Y340" s="2">
        <v>2.46</v>
      </c>
      <c r="Z340" s="2">
        <v>2.46</v>
      </c>
      <c r="AA340" s="6">
        <v>2.46</v>
      </c>
      <c r="AB340" s="2">
        <v>2.46</v>
      </c>
      <c r="AC340" s="2">
        <v>2.46</v>
      </c>
      <c r="AD340" s="2">
        <v>2.46</v>
      </c>
      <c r="AE340" s="2">
        <v>2.46</v>
      </c>
      <c r="AF340" s="2">
        <v>2.46</v>
      </c>
      <c r="AG340" s="16">
        <v>9999</v>
      </c>
    </row>
    <row r="341" spans="1:33" x14ac:dyDescent="0.2">
      <c r="A341" t="str">
        <f>LEFT(Table3[[#This Row],[Node]],3)</f>
        <v>IDN</v>
      </c>
      <c r="B341" t="s">
        <v>94</v>
      </c>
      <c r="C341" t="s">
        <v>245</v>
      </c>
      <c r="D341">
        <v>1E-3</v>
      </c>
      <c r="E341" s="2">
        <v>1</v>
      </c>
      <c r="F341" s="2">
        <v>1</v>
      </c>
      <c r="G341" s="2">
        <v>1</v>
      </c>
      <c r="H341" s="2">
        <v>1017.8249999999999</v>
      </c>
      <c r="I341" s="2">
        <v>1017.8249999999999</v>
      </c>
      <c r="J341" s="2">
        <v>1017.8249999999999</v>
      </c>
      <c r="K341" s="2">
        <v>1017.8249999999999</v>
      </c>
      <c r="L341" s="2">
        <v>1017.8249999999999</v>
      </c>
      <c r="M341" s="2">
        <v>1017.8249999999999</v>
      </c>
      <c r="N341" s="2">
        <v>1017.8249999999999</v>
      </c>
      <c r="O341" s="2">
        <v>1017.8249999999999</v>
      </c>
      <c r="P341" s="2">
        <v>1017.8249999999999</v>
      </c>
      <c r="Q341" s="2">
        <v>1017.8249999999999</v>
      </c>
      <c r="R341" s="2">
        <v>1017.8249999999999</v>
      </c>
      <c r="S341" s="2">
        <v>1017.8249999999999</v>
      </c>
      <c r="T341" s="6">
        <v>10000</v>
      </c>
      <c r="U341" s="2">
        <v>67.855000000000004</v>
      </c>
      <c r="V341" s="2">
        <v>67.855000000000004</v>
      </c>
      <c r="W341" s="2">
        <v>67.855000000000004</v>
      </c>
      <c r="X341" s="2">
        <v>67.855000000000004</v>
      </c>
      <c r="Y341" s="2">
        <v>67.855000000000004</v>
      </c>
      <c r="Z341" s="2">
        <v>67.855000000000004</v>
      </c>
      <c r="AA341" s="6">
        <v>67.855000000000004</v>
      </c>
      <c r="AB341" s="2">
        <v>67.855000000000004</v>
      </c>
      <c r="AC341" s="2">
        <v>67.855000000000004</v>
      </c>
      <c r="AD341" s="2">
        <v>67.855000000000004</v>
      </c>
      <c r="AE341" s="2">
        <v>67.855000000000004</v>
      </c>
      <c r="AF341" s="2">
        <v>67.855000000000004</v>
      </c>
      <c r="AG341" s="17">
        <v>9999</v>
      </c>
    </row>
    <row r="342" spans="1:33" x14ac:dyDescent="0.2">
      <c r="A342" t="str">
        <f>LEFT(Table3[[#This Row],[Node]],3)</f>
        <v>IND</v>
      </c>
      <c r="B342" t="s">
        <v>89</v>
      </c>
      <c r="C342" t="s">
        <v>245</v>
      </c>
      <c r="D342">
        <v>1E-3</v>
      </c>
      <c r="E342" s="2">
        <v>1</v>
      </c>
      <c r="F342" s="2">
        <v>1</v>
      </c>
      <c r="G342" s="2">
        <v>1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6">
        <v>10000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6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16">
        <v>9999</v>
      </c>
    </row>
    <row r="343" spans="1:33" x14ac:dyDescent="0.2">
      <c r="A343" t="str">
        <f>LEFT(Table3[[#This Row],[Node]],3)</f>
        <v>IND</v>
      </c>
      <c r="B343" t="s">
        <v>93</v>
      </c>
      <c r="C343" t="s">
        <v>245</v>
      </c>
      <c r="D343">
        <v>1E-3</v>
      </c>
      <c r="E343" s="2">
        <v>1</v>
      </c>
      <c r="F343" s="2">
        <v>1</v>
      </c>
      <c r="G343" s="2">
        <v>1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6">
        <v>10000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6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17">
        <v>9999</v>
      </c>
    </row>
    <row r="344" spans="1:33" x14ac:dyDescent="0.2">
      <c r="A344" t="str">
        <f>LEFT(Table3[[#This Row],[Node]],3)</f>
        <v>IND</v>
      </c>
      <c r="B344" t="s">
        <v>92</v>
      </c>
      <c r="C344" t="s">
        <v>245</v>
      </c>
      <c r="D344">
        <v>1E-3</v>
      </c>
      <c r="E344" s="2">
        <v>1</v>
      </c>
      <c r="F344" s="2">
        <v>1</v>
      </c>
      <c r="G344" s="2">
        <v>1</v>
      </c>
      <c r="H344" s="2">
        <v>447.72</v>
      </c>
      <c r="I344" s="2">
        <v>447.72</v>
      </c>
      <c r="J344" s="2">
        <v>447.72</v>
      </c>
      <c r="K344" s="2">
        <v>447.72</v>
      </c>
      <c r="L344" s="2">
        <v>447.72</v>
      </c>
      <c r="M344" s="2">
        <v>447.72</v>
      </c>
      <c r="N344" s="2">
        <v>447.72</v>
      </c>
      <c r="O344" s="2">
        <v>447.72</v>
      </c>
      <c r="P344" s="2">
        <v>447.72</v>
      </c>
      <c r="Q344" s="2">
        <v>447.72</v>
      </c>
      <c r="R344" s="2">
        <v>447.72</v>
      </c>
      <c r="S344" s="2">
        <v>447.72</v>
      </c>
      <c r="T344" s="6">
        <v>10000</v>
      </c>
      <c r="U344" s="2">
        <v>29.847999999999999</v>
      </c>
      <c r="V344" s="2">
        <v>29.847999999999999</v>
      </c>
      <c r="W344" s="2">
        <v>29.847999999999999</v>
      </c>
      <c r="X344" s="2">
        <v>29.847999999999999</v>
      </c>
      <c r="Y344" s="2">
        <v>29.847999999999999</v>
      </c>
      <c r="Z344" s="2">
        <v>29.847999999999999</v>
      </c>
      <c r="AA344" s="6">
        <v>29.847999999999999</v>
      </c>
      <c r="AB344" s="2">
        <v>29.847999999999999</v>
      </c>
      <c r="AC344" s="2">
        <v>29.847999999999999</v>
      </c>
      <c r="AD344" s="2">
        <v>29.847999999999999</v>
      </c>
      <c r="AE344" s="2">
        <v>29.847999999999999</v>
      </c>
      <c r="AF344" s="2">
        <v>29.847999999999999</v>
      </c>
      <c r="AG344" s="16">
        <v>9999</v>
      </c>
    </row>
    <row r="345" spans="1:33" x14ac:dyDescent="0.2">
      <c r="A345" t="str">
        <f>LEFT(Table3[[#This Row],[Node]],3)</f>
        <v>IND</v>
      </c>
      <c r="B345" t="s">
        <v>82</v>
      </c>
      <c r="C345" t="s">
        <v>245</v>
      </c>
      <c r="D345">
        <v>1E-3</v>
      </c>
      <c r="E345" s="2">
        <v>1</v>
      </c>
      <c r="F345" s="2">
        <v>1</v>
      </c>
      <c r="G345" s="2">
        <v>1</v>
      </c>
      <c r="H345" s="2">
        <v>966.78</v>
      </c>
      <c r="I345" s="2">
        <v>966.78</v>
      </c>
      <c r="J345" s="2">
        <v>966.78</v>
      </c>
      <c r="K345" s="2">
        <v>966.78</v>
      </c>
      <c r="L345" s="2">
        <v>966.78</v>
      </c>
      <c r="M345" s="2">
        <v>966.78</v>
      </c>
      <c r="N345" s="2">
        <v>966.78</v>
      </c>
      <c r="O345" s="2">
        <v>966.78</v>
      </c>
      <c r="P345" s="2">
        <v>966.78</v>
      </c>
      <c r="Q345" s="2">
        <v>966.78</v>
      </c>
      <c r="R345" s="2">
        <v>966.78</v>
      </c>
      <c r="S345" s="2">
        <v>966.78</v>
      </c>
      <c r="T345" s="6">
        <v>10000</v>
      </c>
      <c r="U345" s="2">
        <v>64.451999999999998</v>
      </c>
      <c r="V345" s="2">
        <v>64.451999999999998</v>
      </c>
      <c r="W345" s="2">
        <v>64.451999999999998</v>
      </c>
      <c r="X345" s="2">
        <v>64.451999999999998</v>
      </c>
      <c r="Y345" s="2">
        <v>64.451999999999998</v>
      </c>
      <c r="Z345" s="2">
        <v>64.451999999999998</v>
      </c>
      <c r="AA345" s="6">
        <v>64.451999999999998</v>
      </c>
      <c r="AB345" s="2">
        <v>64.451999999999998</v>
      </c>
      <c r="AC345" s="2">
        <v>64.451999999999998</v>
      </c>
      <c r="AD345" s="2">
        <v>64.451999999999998</v>
      </c>
      <c r="AE345" s="2">
        <v>64.451999999999998</v>
      </c>
      <c r="AF345" s="2">
        <v>64.451999999999998</v>
      </c>
      <c r="AG345" s="17">
        <v>9999</v>
      </c>
    </row>
    <row r="346" spans="1:33" x14ac:dyDescent="0.2">
      <c r="A346" t="str">
        <f>LEFT(Table3[[#This Row],[Node]],3)</f>
        <v>JPN</v>
      </c>
      <c r="B346" t="s">
        <v>0</v>
      </c>
      <c r="C346" t="s">
        <v>245</v>
      </c>
      <c r="D346">
        <v>1E-3</v>
      </c>
      <c r="E346" s="2">
        <v>1</v>
      </c>
      <c r="F346" s="2">
        <v>1</v>
      </c>
      <c r="G346" s="2">
        <v>1</v>
      </c>
      <c r="H346" s="2">
        <v>12037.395000000002</v>
      </c>
      <c r="I346" s="2">
        <v>12037.395000000002</v>
      </c>
      <c r="J346" s="2">
        <v>12037.395000000002</v>
      </c>
      <c r="K346" s="2">
        <v>12037.395000000002</v>
      </c>
      <c r="L346" s="2">
        <v>12037.395000000002</v>
      </c>
      <c r="M346" s="2">
        <v>12037.395000000002</v>
      </c>
      <c r="N346" s="2">
        <v>12037.395000000002</v>
      </c>
      <c r="O346" s="2">
        <v>12037.395000000002</v>
      </c>
      <c r="P346" s="2">
        <v>12037.395000000002</v>
      </c>
      <c r="Q346" s="2">
        <v>12037.395000000002</v>
      </c>
      <c r="R346" s="2">
        <v>12037.395000000002</v>
      </c>
      <c r="S346" s="2">
        <v>12037.395000000002</v>
      </c>
      <c r="T346" s="6">
        <v>10000</v>
      </c>
      <c r="U346" s="2">
        <v>802.49299999999982</v>
      </c>
      <c r="V346" s="2">
        <v>802.49299999999982</v>
      </c>
      <c r="W346" s="2">
        <v>802.49299999999982</v>
      </c>
      <c r="X346" s="2">
        <v>802.49299999999982</v>
      </c>
      <c r="Y346" s="2">
        <v>802.49299999999982</v>
      </c>
      <c r="Z346" s="2">
        <v>802.49299999999982</v>
      </c>
      <c r="AA346" s="6">
        <v>802.49299999999982</v>
      </c>
      <c r="AB346" s="2">
        <v>802.49299999999982</v>
      </c>
      <c r="AC346" s="2">
        <v>802.49299999999982</v>
      </c>
      <c r="AD346" s="2">
        <v>802.49299999999982</v>
      </c>
      <c r="AE346" s="2">
        <v>802.49299999999982</v>
      </c>
      <c r="AF346" s="2">
        <v>802.49299999999982</v>
      </c>
      <c r="AG346" s="16">
        <v>9999</v>
      </c>
    </row>
    <row r="347" spans="1:33" x14ac:dyDescent="0.2">
      <c r="A347" t="str">
        <f>LEFT(Table3[[#This Row],[Node]],3)</f>
        <v>KOR</v>
      </c>
      <c r="B347" t="s">
        <v>1</v>
      </c>
      <c r="C347" t="s">
        <v>245</v>
      </c>
      <c r="D347">
        <v>1E-3</v>
      </c>
      <c r="E347" s="2">
        <v>1</v>
      </c>
      <c r="F347" s="2">
        <v>1</v>
      </c>
      <c r="G347" s="2">
        <v>1</v>
      </c>
      <c r="H347" s="2">
        <v>6539.3</v>
      </c>
      <c r="I347" s="2">
        <v>6539.3</v>
      </c>
      <c r="J347" s="2">
        <v>6539.3</v>
      </c>
      <c r="K347" s="2">
        <v>6539.3</v>
      </c>
      <c r="L347" s="2">
        <v>6539.3</v>
      </c>
      <c r="M347" s="2">
        <v>6539.3</v>
      </c>
      <c r="N347" s="2">
        <v>6539.3</v>
      </c>
      <c r="O347" s="2">
        <v>6539.3</v>
      </c>
      <c r="P347" s="2">
        <v>6539.3</v>
      </c>
      <c r="Q347" s="2">
        <v>6539.3</v>
      </c>
      <c r="R347" s="2">
        <v>6539.3</v>
      </c>
      <c r="S347" s="2">
        <v>6539.3</v>
      </c>
      <c r="T347" s="6">
        <v>10000</v>
      </c>
      <c r="U347" s="2">
        <v>490.02000000000004</v>
      </c>
      <c r="V347" s="2">
        <v>490.02000000000004</v>
      </c>
      <c r="W347" s="2">
        <v>490.02000000000004</v>
      </c>
      <c r="X347" s="2">
        <v>490.02000000000004</v>
      </c>
      <c r="Y347" s="2">
        <v>490.02000000000004</v>
      </c>
      <c r="Z347" s="2">
        <v>490.02000000000004</v>
      </c>
      <c r="AA347" s="6">
        <v>490.02000000000004</v>
      </c>
      <c r="AB347" s="2">
        <v>490.02000000000004</v>
      </c>
      <c r="AC347" s="2">
        <v>490.02000000000004</v>
      </c>
      <c r="AD347" s="2">
        <v>490.02000000000004</v>
      </c>
      <c r="AE347" s="2">
        <v>490.02000000000004</v>
      </c>
      <c r="AF347" s="2">
        <v>490.02000000000004</v>
      </c>
      <c r="AG347" s="17">
        <v>9999</v>
      </c>
    </row>
    <row r="348" spans="1:33" x14ac:dyDescent="0.2">
      <c r="A348" t="str">
        <f>LEFT(Table3[[#This Row],[Node]],3)</f>
        <v>MMR</v>
      </c>
      <c r="B348" t="s">
        <v>88</v>
      </c>
      <c r="C348" t="s">
        <v>245</v>
      </c>
      <c r="D348">
        <v>1E-3</v>
      </c>
      <c r="E348" s="2">
        <v>1</v>
      </c>
      <c r="F348" s="2">
        <v>1</v>
      </c>
      <c r="G348" s="2">
        <v>1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6">
        <v>10000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6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16">
        <v>9999</v>
      </c>
    </row>
    <row r="349" spans="1:33" x14ac:dyDescent="0.2">
      <c r="A349" t="str">
        <f>LEFT(Table3[[#This Row],[Node]],3)</f>
        <v>MYS</v>
      </c>
      <c r="B349" t="s">
        <v>95</v>
      </c>
      <c r="C349" t="s">
        <v>245</v>
      </c>
      <c r="D349">
        <v>1E-3</v>
      </c>
      <c r="E349" s="2">
        <v>1</v>
      </c>
      <c r="F349" s="2">
        <v>1</v>
      </c>
      <c r="G349" s="2">
        <v>1</v>
      </c>
      <c r="H349" s="2">
        <v>756.45</v>
      </c>
      <c r="I349" s="2">
        <v>756.45</v>
      </c>
      <c r="J349" s="2">
        <v>756.45</v>
      </c>
      <c r="K349" s="2">
        <v>756.45</v>
      </c>
      <c r="L349" s="2">
        <v>756.45</v>
      </c>
      <c r="M349" s="2">
        <v>756.45</v>
      </c>
      <c r="N349" s="2">
        <v>756.45</v>
      </c>
      <c r="O349" s="2">
        <v>756.45</v>
      </c>
      <c r="P349" s="2">
        <v>756.45</v>
      </c>
      <c r="Q349" s="2">
        <v>756.45</v>
      </c>
      <c r="R349" s="2">
        <v>756.45</v>
      </c>
      <c r="S349" s="2">
        <v>756.45</v>
      </c>
      <c r="T349" s="6">
        <v>10000</v>
      </c>
      <c r="U349" s="2">
        <v>50.43</v>
      </c>
      <c r="V349" s="2">
        <v>50.43</v>
      </c>
      <c r="W349" s="2">
        <v>50.43</v>
      </c>
      <c r="X349" s="2">
        <v>50.43</v>
      </c>
      <c r="Y349" s="2">
        <v>50.43</v>
      </c>
      <c r="Z349" s="2">
        <v>50.43</v>
      </c>
      <c r="AA349" s="6">
        <v>50.43</v>
      </c>
      <c r="AB349" s="2">
        <v>50.43</v>
      </c>
      <c r="AC349" s="2">
        <v>50.43</v>
      </c>
      <c r="AD349" s="2">
        <v>50.43</v>
      </c>
      <c r="AE349" s="2">
        <v>50.43</v>
      </c>
      <c r="AF349" s="2">
        <v>50.43</v>
      </c>
      <c r="AG349" s="17">
        <v>9999</v>
      </c>
    </row>
    <row r="350" spans="1:33" x14ac:dyDescent="0.2">
      <c r="A350" t="str">
        <f>LEFT(Table3[[#This Row],[Node]],3)</f>
        <v>NZL</v>
      </c>
      <c r="B350" t="s">
        <v>250</v>
      </c>
      <c r="C350" t="s">
        <v>245</v>
      </c>
      <c r="D350">
        <v>1E-3</v>
      </c>
      <c r="E350" s="2">
        <v>1</v>
      </c>
      <c r="F350" s="2">
        <v>1</v>
      </c>
      <c r="G350" s="2">
        <v>1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6">
        <v>10000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6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16">
        <v>9999</v>
      </c>
    </row>
    <row r="351" spans="1:33" x14ac:dyDescent="0.2">
      <c r="A351" t="str">
        <f>LEFT(Table3[[#This Row],[Node]],3)</f>
        <v>PAK</v>
      </c>
      <c r="B351" t="s">
        <v>69</v>
      </c>
      <c r="C351" t="s">
        <v>245</v>
      </c>
      <c r="D351">
        <v>1E-3</v>
      </c>
      <c r="E351" s="2">
        <v>1</v>
      </c>
      <c r="F351" s="2">
        <v>1</v>
      </c>
      <c r="G351" s="2">
        <v>1</v>
      </c>
      <c r="H351" s="2">
        <v>197.41499999999999</v>
      </c>
      <c r="I351" s="2">
        <v>197.41499999999999</v>
      </c>
      <c r="J351" s="2">
        <v>197.41499999999999</v>
      </c>
      <c r="K351" s="2">
        <v>197.41499999999999</v>
      </c>
      <c r="L351" s="2">
        <v>197.41499999999999</v>
      </c>
      <c r="M351" s="2">
        <v>197.41499999999999</v>
      </c>
      <c r="N351" s="2">
        <v>197.41499999999999</v>
      </c>
      <c r="O351" s="2">
        <v>197.41499999999999</v>
      </c>
      <c r="P351" s="2">
        <v>197.41499999999999</v>
      </c>
      <c r="Q351" s="2">
        <v>197.41499999999999</v>
      </c>
      <c r="R351" s="2">
        <v>197.41499999999999</v>
      </c>
      <c r="S351" s="2">
        <v>197.41499999999999</v>
      </c>
      <c r="T351" s="6">
        <v>10000</v>
      </c>
      <c r="U351" s="2">
        <v>13.161</v>
      </c>
      <c r="V351" s="2">
        <v>13.161</v>
      </c>
      <c r="W351" s="2">
        <v>13.161</v>
      </c>
      <c r="X351" s="2">
        <v>13.161</v>
      </c>
      <c r="Y351" s="2">
        <v>13.161</v>
      </c>
      <c r="Z351" s="2">
        <v>13.161</v>
      </c>
      <c r="AA351" s="6">
        <v>13.161</v>
      </c>
      <c r="AB351" s="2">
        <v>13.161</v>
      </c>
      <c r="AC351" s="2">
        <v>13.161</v>
      </c>
      <c r="AD351" s="2">
        <v>13.161</v>
      </c>
      <c r="AE351" s="2">
        <v>13.161</v>
      </c>
      <c r="AF351" s="2">
        <v>13.161</v>
      </c>
      <c r="AG351" s="17">
        <v>9999</v>
      </c>
    </row>
    <row r="352" spans="1:33" x14ac:dyDescent="0.2">
      <c r="A352" t="str">
        <f>LEFT(Table3[[#This Row],[Node]],3)</f>
        <v>PHL</v>
      </c>
      <c r="B352" t="s">
        <v>149</v>
      </c>
      <c r="C352" t="s">
        <v>245</v>
      </c>
      <c r="D352">
        <v>1E-3</v>
      </c>
      <c r="E352" s="2">
        <v>1</v>
      </c>
      <c r="F352" s="2">
        <v>1</v>
      </c>
      <c r="G352" s="2">
        <v>1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6">
        <v>10000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6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16">
        <v>9999</v>
      </c>
    </row>
    <row r="353" spans="1:33" x14ac:dyDescent="0.2">
      <c r="A353" t="str">
        <f>LEFT(Table3[[#This Row],[Node]],3)</f>
        <v>PNG</v>
      </c>
      <c r="B353" t="s">
        <v>112</v>
      </c>
      <c r="C353" t="s">
        <v>245</v>
      </c>
      <c r="D353">
        <v>1E-3</v>
      </c>
      <c r="E353" s="2">
        <v>1</v>
      </c>
      <c r="F353" s="2">
        <v>1</v>
      </c>
      <c r="G353" s="2">
        <v>1</v>
      </c>
      <c r="H353" s="2">
        <v>196.8</v>
      </c>
      <c r="I353" s="2">
        <v>196.8</v>
      </c>
      <c r="J353" s="2">
        <v>196.8</v>
      </c>
      <c r="K353" s="2">
        <v>196.8</v>
      </c>
      <c r="L353" s="2">
        <v>196.8</v>
      </c>
      <c r="M353" s="2">
        <v>196.8</v>
      </c>
      <c r="N353" s="2">
        <v>196.8</v>
      </c>
      <c r="O353" s="2">
        <v>196.8</v>
      </c>
      <c r="P353" s="2">
        <v>196.8</v>
      </c>
      <c r="Q353" s="2">
        <v>196.8</v>
      </c>
      <c r="R353" s="2">
        <v>196.8</v>
      </c>
      <c r="S353" s="2">
        <v>196.8</v>
      </c>
      <c r="T353" s="6">
        <v>10000</v>
      </c>
      <c r="U353" s="2">
        <v>13.120000000000001</v>
      </c>
      <c r="V353" s="2">
        <v>13.120000000000001</v>
      </c>
      <c r="W353" s="2">
        <v>13.120000000000001</v>
      </c>
      <c r="X353" s="2">
        <v>13.120000000000001</v>
      </c>
      <c r="Y353" s="2">
        <v>13.120000000000001</v>
      </c>
      <c r="Z353" s="2">
        <v>13.120000000000001</v>
      </c>
      <c r="AA353" s="6">
        <v>13.120000000000001</v>
      </c>
      <c r="AB353" s="2">
        <v>13.120000000000001</v>
      </c>
      <c r="AC353" s="2">
        <v>13.120000000000001</v>
      </c>
      <c r="AD353" s="2">
        <v>13.120000000000001</v>
      </c>
      <c r="AE353" s="2">
        <v>13.120000000000001</v>
      </c>
      <c r="AF353" s="2">
        <v>13.120000000000001</v>
      </c>
      <c r="AG353" s="17">
        <v>9999</v>
      </c>
    </row>
    <row r="354" spans="1:33" x14ac:dyDescent="0.2">
      <c r="A354" t="str">
        <f>LEFT(Table3[[#This Row],[Node]],3)</f>
        <v>SGP</v>
      </c>
      <c r="B354" t="s">
        <v>96</v>
      </c>
      <c r="C354" t="s">
        <v>245</v>
      </c>
      <c r="D354">
        <v>1E-3</v>
      </c>
      <c r="E354" s="2">
        <v>1</v>
      </c>
      <c r="F354" s="2">
        <v>1</v>
      </c>
      <c r="G354" s="2">
        <v>1</v>
      </c>
      <c r="H354" s="2">
        <v>492</v>
      </c>
      <c r="I354" s="2">
        <v>492</v>
      </c>
      <c r="J354" s="2">
        <v>492</v>
      </c>
      <c r="K354" s="2">
        <v>492</v>
      </c>
      <c r="L354" s="2">
        <v>492</v>
      </c>
      <c r="M354" s="2">
        <v>492</v>
      </c>
      <c r="N354" s="2">
        <v>492</v>
      </c>
      <c r="O354" s="2">
        <v>492</v>
      </c>
      <c r="P354" s="2">
        <v>492</v>
      </c>
      <c r="Q354" s="2">
        <v>492</v>
      </c>
      <c r="R354" s="2">
        <v>492</v>
      </c>
      <c r="S354" s="2">
        <v>492</v>
      </c>
      <c r="T354" s="6">
        <v>10000</v>
      </c>
      <c r="U354" s="2">
        <v>32.799999999999997</v>
      </c>
      <c r="V354" s="2">
        <v>32.799999999999997</v>
      </c>
      <c r="W354" s="2">
        <v>32.799999999999997</v>
      </c>
      <c r="X354" s="2">
        <v>32.799999999999997</v>
      </c>
      <c r="Y354" s="2">
        <v>32.799999999999997</v>
      </c>
      <c r="Z354" s="2">
        <v>32.799999999999997</v>
      </c>
      <c r="AA354" s="6">
        <v>32.799999999999997</v>
      </c>
      <c r="AB354" s="2">
        <v>32.799999999999997</v>
      </c>
      <c r="AC354" s="2">
        <v>32.799999999999997</v>
      </c>
      <c r="AD354" s="2">
        <v>32.799999999999997</v>
      </c>
      <c r="AE354" s="2">
        <v>32.799999999999997</v>
      </c>
      <c r="AF354" s="2">
        <v>32.799999999999997</v>
      </c>
      <c r="AG354" s="16">
        <v>9999</v>
      </c>
    </row>
    <row r="355" spans="1:33" x14ac:dyDescent="0.2">
      <c r="A355" t="str">
        <f>LEFT(Table3[[#This Row],[Node]],3)</f>
        <v>THA</v>
      </c>
      <c r="B355" t="s">
        <v>91</v>
      </c>
      <c r="C355" t="s">
        <v>245</v>
      </c>
      <c r="D355">
        <v>1E-3</v>
      </c>
      <c r="E355" s="2">
        <v>1</v>
      </c>
      <c r="F355" s="2">
        <v>1</v>
      </c>
      <c r="G355" s="2">
        <v>1</v>
      </c>
      <c r="H355" s="2">
        <v>393.6</v>
      </c>
      <c r="I355" s="2">
        <v>393.6</v>
      </c>
      <c r="J355" s="2">
        <v>393.6</v>
      </c>
      <c r="K355" s="2">
        <v>393.6</v>
      </c>
      <c r="L355" s="2">
        <v>393.6</v>
      </c>
      <c r="M355" s="2">
        <v>393.6</v>
      </c>
      <c r="N355" s="2">
        <v>393.6</v>
      </c>
      <c r="O355" s="2">
        <v>393.6</v>
      </c>
      <c r="P355" s="2">
        <v>393.6</v>
      </c>
      <c r="Q355" s="2">
        <v>393.6</v>
      </c>
      <c r="R355" s="2">
        <v>393.6</v>
      </c>
      <c r="S355" s="2">
        <v>393.6</v>
      </c>
      <c r="T355" s="6">
        <v>10000</v>
      </c>
      <c r="U355" s="2">
        <v>26.240000000000002</v>
      </c>
      <c r="V355" s="2">
        <v>26.240000000000002</v>
      </c>
      <c r="W355" s="2">
        <v>26.240000000000002</v>
      </c>
      <c r="X355" s="2">
        <v>26.240000000000002</v>
      </c>
      <c r="Y355" s="2">
        <v>26.240000000000002</v>
      </c>
      <c r="Z355" s="2">
        <v>26.240000000000002</v>
      </c>
      <c r="AA355" s="6">
        <v>26.240000000000002</v>
      </c>
      <c r="AB355" s="2">
        <v>26.240000000000002</v>
      </c>
      <c r="AC355" s="2">
        <v>26.240000000000002</v>
      </c>
      <c r="AD355" s="2">
        <v>26.240000000000002</v>
      </c>
      <c r="AE355" s="2">
        <v>26.240000000000002</v>
      </c>
      <c r="AF355" s="2">
        <v>26.240000000000002</v>
      </c>
      <c r="AG355" s="17">
        <v>9999</v>
      </c>
    </row>
    <row r="356" spans="1:33" x14ac:dyDescent="0.2">
      <c r="A356" t="str">
        <f>LEFT(Table3[[#This Row],[Node]],3)</f>
        <v>TWN</v>
      </c>
      <c r="B356" t="s">
        <v>153</v>
      </c>
      <c r="C356" t="s">
        <v>245</v>
      </c>
      <c r="D356">
        <v>1E-3</v>
      </c>
      <c r="E356" s="2">
        <v>1</v>
      </c>
      <c r="F356" s="2">
        <v>1</v>
      </c>
      <c r="G356" s="2">
        <v>1</v>
      </c>
      <c r="H356" s="2">
        <v>1014.75</v>
      </c>
      <c r="I356" s="2">
        <v>1014.75</v>
      </c>
      <c r="J356" s="2">
        <v>1014.75</v>
      </c>
      <c r="K356" s="2">
        <v>1014.75</v>
      </c>
      <c r="L356" s="2">
        <v>1014.75</v>
      </c>
      <c r="M356" s="2">
        <v>1014.75</v>
      </c>
      <c r="N356" s="2">
        <v>1014.75</v>
      </c>
      <c r="O356" s="2">
        <v>1014.75</v>
      </c>
      <c r="P356" s="2">
        <v>1014.75</v>
      </c>
      <c r="Q356" s="2">
        <v>1014.75</v>
      </c>
      <c r="R356" s="2">
        <v>1014.75</v>
      </c>
      <c r="S356" s="2">
        <v>1014.75</v>
      </c>
      <c r="T356" s="6">
        <v>10000</v>
      </c>
      <c r="U356" s="2">
        <v>67.650000000000006</v>
      </c>
      <c r="V356" s="2">
        <v>67.650000000000006</v>
      </c>
      <c r="W356" s="2">
        <v>67.650000000000006</v>
      </c>
      <c r="X356" s="2">
        <v>67.650000000000006</v>
      </c>
      <c r="Y356" s="2">
        <v>67.650000000000006</v>
      </c>
      <c r="Z356" s="2">
        <v>67.650000000000006</v>
      </c>
      <c r="AA356" s="6">
        <v>67.650000000000006</v>
      </c>
      <c r="AB356" s="2">
        <v>67.650000000000006</v>
      </c>
      <c r="AC356" s="2">
        <v>67.650000000000006</v>
      </c>
      <c r="AD356" s="2">
        <v>67.650000000000006</v>
      </c>
      <c r="AE356" s="2">
        <v>67.650000000000006</v>
      </c>
      <c r="AF356" s="2">
        <v>67.650000000000006</v>
      </c>
      <c r="AG356" s="16">
        <v>9999</v>
      </c>
    </row>
    <row r="357" spans="1:33" x14ac:dyDescent="0.2">
      <c r="A357" t="str">
        <f>LEFT(Table3[[#This Row],[Node]],3)</f>
        <v>VNM</v>
      </c>
      <c r="B357" t="s">
        <v>155</v>
      </c>
      <c r="C357" t="s">
        <v>245</v>
      </c>
      <c r="D357">
        <v>1E-3</v>
      </c>
      <c r="E357" s="2">
        <v>1</v>
      </c>
      <c r="F357" s="2">
        <v>1</v>
      </c>
      <c r="G357" s="2">
        <v>1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6">
        <v>10000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6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17">
        <v>9999</v>
      </c>
    </row>
    <row r="358" spans="1:33" x14ac:dyDescent="0.2">
      <c r="A358" t="str">
        <f>LEFT(Table3[[#This Row],[Node]],3)</f>
        <v>CMR</v>
      </c>
      <c r="B358" t="s">
        <v>336</v>
      </c>
      <c r="C358" t="s">
        <v>245</v>
      </c>
      <c r="D358">
        <v>1E-3</v>
      </c>
      <c r="E358" s="2">
        <v>1</v>
      </c>
      <c r="F358" s="2">
        <v>1</v>
      </c>
      <c r="G358" s="2">
        <v>1</v>
      </c>
      <c r="H358" s="2">
        <v>76.875</v>
      </c>
      <c r="I358" s="2">
        <v>76.875</v>
      </c>
      <c r="J358" s="2">
        <v>76.875</v>
      </c>
      <c r="K358" s="2">
        <v>76.875</v>
      </c>
      <c r="L358" s="2">
        <v>76.875</v>
      </c>
      <c r="M358" s="2">
        <v>76.875</v>
      </c>
      <c r="N358" s="2">
        <v>76.875</v>
      </c>
      <c r="O358" s="2">
        <v>76.875</v>
      </c>
      <c r="P358" s="2">
        <v>76.875</v>
      </c>
      <c r="Q358" s="2">
        <v>76.875</v>
      </c>
      <c r="R358" s="2">
        <v>76.875</v>
      </c>
      <c r="S358" s="2">
        <v>76.875</v>
      </c>
      <c r="T358" s="6">
        <v>10000</v>
      </c>
      <c r="U358" s="2">
        <v>5.125</v>
      </c>
      <c r="V358" s="2">
        <v>5.125</v>
      </c>
      <c r="W358" s="2">
        <v>5.125</v>
      </c>
      <c r="X358" s="2">
        <v>5.125</v>
      </c>
      <c r="Y358" s="2">
        <v>5.125</v>
      </c>
      <c r="Z358" s="2">
        <v>5.125</v>
      </c>
      <c r="AA358" s="6">
        <v>5.125</v>
      </c>
      <c r="AB358" s="2">
        <v>5.125</v>
      </c>
      <c r="AC358" s="2">
        <v>5.125</v>
      </c>
      <c r="AD358" s="2">
        <v>5.125</v>
      </c>
      <c r="AE358" s="2">
        <v>5.125</v>
      </c>
      <c r="AF358" s="2">
        <v>5.125</v>
      </c>
      <c r="AG358" s="16">
        <v>9999</v>
      </c>
    </row>
    <row r="359" spans="1:33" x14ac:dyDescent="0.2">
      <c r="A359" t="str">
        <f>LEFT(Table3[[#This Row],[Node]],3)</f>
        <v>PRI</v>
      </c>
      <c r="B359" t="s">
        <v>320</v>
      </c>
      <c r="C359" t="s">
        <v>245</v>
      </c>
      <c r="D359">
        <v>1E-3</v>
      </c>
      <c r="E359" s="2">
        <v>1</v>
      </c>
      <c r="F359" s="2">
        <v>1</v>
      </c>
      <c r="G359" s="2">
        <v>1</v>
      </c>
      <c r="H359" s="2">
        <v>98.4</v>
      </c>
      <c r="I359" s="2">
        <v>98.4</v>
      </c>
      <c r="J359" s="2">
        <v>98.4</v>
      </c>
      <c r="K359" s="2">
        <v>98.4</v>
      </c>
      <c r="L359" s="2">
        <v>98.4</v>
      </c>
      <c r="M359" s="2">
        <v>98.4</v>
      </c>
      <c r="N359" s="2">
        <v>98.4</v>
      </c>
      <c r="O359" s="2">
        <v>98.4</v>
      </c>
      <c r="P359" s="2">
        <v>98.4</v>
      </c>
      <c r="Q359" s="2">
        <v>98.4</v>
      </c>
      <c r="R359" s="2">
        <v>98.4</v>
      </c>
      <c r="S359" s="2">
        <v>98.4</v>
      </c>
      <c r="T359" s="6">
        <v>10000</v>
      </c>
      <c r="U359" s="2">
        <v>6.5600000000000005</v>
      </c>
      <c r="V359" s="2">
        <v>6.5600000000000005</v>
      </c>
      <c r="W359" s="2">
        <v>6.5600000000000005</v>
      </c>
      <c r="X359" s="2">
        <v>6.5600000000000005</v>
      </c>
      <c r="Y359" s="2">
        <v>6.5600000000000005</v>
      </c>
      <c r="Z359" s="2">
        <v>6.5600000000000005</v>
      </c>
      <c r="AA359" s="6">
        <v>6.5600000000000005</v>
      </c>
      <c r="AB359" s="2">
        <v>6.5600000000000005</v>
      </c>
      <c r="AC359" s="2">
        <v>6.5600000000000005</v>
      </c>
      <c r="AD359" s="2">
        <v>6.5600000000000005</v>
      </c>
      <c r="AE359" s="2">
        <v>6.5600000000000005</v>
      </c>
      <c r="AF359" s="2">
        <v>6.5600000000000005</v>
      </c>
      <c r="AG359" s="17">
        <v>9999</v>
      </c>
    </row>
    <row r="360" spans="1:33" x14ac:dyDescent="0.2">
      <c r="A360" t="str">
        <f>LEFT(Table3[[#This Row],[Node]],3)</f>
        <v>JOR</v>
      </c>
      <c r="B360" t="s">
        <v>340</v>
      </c>
      <c r="C360" t="s">
        <v>245</v>
      </c>
      <c r="D360">
        <v>1E-3</v>
      </c>
      <c r="E360" s="2">
        <v>1</v>
      </c>
      <c r="F360" s="2">
        <v>1</v>
      </c>
      <c r="G360" s="2">
        <v>1</v>
      </c>
      <c r="H360" s="2">
        <v>98.4</v>
      </c>
      <c r="I360" s="2">
        <v>98.4</v>
      </c>
      <c r="J360" s="2">
        <v>98.4</v>
      </c>
      <c r="K360" s="2">
        <v>98.4</v>
      </c>
      <c r="L360" s="2">
        <v>98.4</v>
      </c>
      <c r="M360" s="2">
        <v>98.4</v>
      </c>
      <c r="N360" s="2">
        <v>98.4</v>
      </c>
      <c r="O360" s="2">
        <v>98.4</v>
      </c>
      <c r="P360" s="2">
        <v>98.4</v>
      </c>
      <c r="Q360" s="2">
        <v>98.4</v>
      </c>
      <c r="R360" s="2">
        <v>98.4</v>
      </c>
      <c r="S360" s="2">
        <v>98.4</v>
      </c>
      <c r="T360" s="6">
        <v>10000</v>
      </c>
      <c r="U360" s="2">
        <v>6.5600000000000005</v>
      </c>
      <c r="V360" s="2">
        <v>6.5600000000000005</v>
      </c>
      <c r="W360" s="2">
        <v>6.5600000000000005</v>
      </c>
      <c r="X360" s="2">
        <v>6.5600000000000005</v>
      </c>
      <c r="Y360" s="2">
        <v>6.5600000000000005</v>
      </c>
      <c r="Z360" s="2">
        <v>6.5600000000000005</v>
      </c>
      <c r="AA360" s="6">
        <v>6.5600000000000005</v>
      </c>
      <c r="AB360" s="2">
        <v>6.5600000000000005</v>
      </c>
      <c r="AC360" s="2">
        <v>6.5600000000000005</v>
      </c>
      <c r="AD360" s="2">
        <v>6.5600000000000005</v>
      </c>
      <c r="AE360" s="2">
        <v>6.5600000000000005</v>
      </c>
      <c r="AF360" s="2">
        <v>6.5600000000000005</v>
      </c>
      <c r="AG360" s="16">
        <v>9999</v>
      </c>
    </row>
    <row r="361" spans="1:33" x14ac:dyDescent="0.2">
      <c r="A361" t="str">
        <f>LEFT(Table3[[#This Row],[Node]],3)</f>
        <v>MLT</v>
      </c>
      <c r="B361" t="s">
        <v>326</v>
      </c>
      <c r="C361" t="s">
        <v>245</v>
      </c>
      <c r="D361">
        <v>1E-3</v>
      </c>
      <c r="E361" s="2">
        <v>1</v>
      </c>
      <c r="F361" s="2">
        <v>1</v>
      </c>
      <c r="G361" s="2">
        <v>1</v>
      </c>
      <c r="H361" s="2">
        <v>76.875</v>
      </c>
      <c r="I361" s="2">
        <v>76.875</v>
      </c>
      <c r="J361" s="2">
        <v>76.875</v>
      </c>
      <c r="K361" s="2">
        <v>76.875</v>
      </c>
      <c r="L361" s="2">
        <v>76.875</v>
      </c>
      <c r="M361" s="2">
        <v>76.875</v>
      </c>
      <c r="N361" s="2">
        <v>76.875</v>
      </c>
      <c r="O361" s="2">
        <v>76.875</v>
      </c>
      <c r="P361" s="2">
        <v>76.875</v>
      </c>
      <c r="Q361" s="2">
        <v>76.875</v>
      </c>
      <c r="R361" s="2">
        <v>76.875</v>
      </c>
      <c r="S361" s="2">
        <v>76.875</v>
      </c>
      <c r="T361" s="6">
        <v>10000</v>
      </c>
      <c r="U361" s="2">
        <v>5.125</v>
      </c>
      <c r="V361" s="2">
        <v>5.125</v>
      </c>
      <c r="W361" s="2">
        <v>5.125</v>
      </c>
      <c r="X361" s="2">
        <v>5.125</v>
      </c>
      <c r="Y361" s="2">
        <v>5.125</v>
      </c>
      <c r="Z361" s="2">
        <v>5.125</v>
      </c>
      <c r="AA361" s="6">
        <v>5.125</v>
      </c>
      <c r="AB361" s="2">
        <v>5.125</v>
      </c>
      <c r="AC361" s="2">
        <v>5.125</v>
      </c>
      <c r="AD361" s="2">
        <v>5.125</v>
      </c>
      <c r="AE361" s="2">
        <v>5.125</v>
      </c>
      <c r="AF361" s="2">
        <v>5.125</v>
      </c>
      <c r="AG361" s="17">
        <v>9999</v>
      </c>
    </row>
    <row r="362" spans="1:33" x14ac:dyDescent="0.2">
      <c r="A362" t="str">
        <f>LEFT(Table3[[#This Row],[Node]],3)</f>
        <v>JAM</v>
      </c>
      <c r="B362" t="s">
        <v>322</v>
      </c>
      <c r="C362" t="s">
        <v>245</v>
      </c>
      <c r="D362">
        <v>1E-3</v>
      </c>
      <c r="E362" s="2">
        <v>1</v>
      </c>
      <c r="F362" s="2">
        <v>1</v>
      </c>
      <c r="G362" s="2">
        <v>1</v>
      </c>
      <c r="H362" s="2">
        <v>81.180000000000007</v>
      </c>
      <c r="I362" s="2">
        <v>81.180000000000007</v>
      </c>
      <c r="J362" s="2">
        <v>81.180000000000007</v>
      </c>
      <c r="K362" s="2">
        <v>81.180000000000007</v>
      </c>
      <c r="L362" s="2">
        <v>81.180000000000007</v>
      </c>
      <c r="M362" s="2">
        <v>81.180000000000007</v>
      </c>
      <c r="N362" s="2">
        <v>81.180000000000007</v>
      </c>
      <c r="O362" s="2">
        <v>81.180000000000007</v>
      </c>
      <c r="P362" s="2">
        <v>81.180000000000007</v>
      </c>
      <c r="Q362" s="2">
        <v>81.180000000000007</v>
      </c>
      <c r="R362" s="2">
        <v>81.180000000000007</v>
      </c>
      <c r="S362" s="2">
        <v>81.180000000000007</v>
      </c>
      <c r="T362" s="6">
        <v>10000</v>
      </c>
      <c r="U362" s="2">
        <v>5.4119999999999999</v>
      </c>
      <c r="V362" s="2">
        <v>5.4119999999999999</v>
      </c>
      <c r="W362" s="2">
        <v>5.4119999999999999</v>
      </c>
      <c r="X362" s="2">
        <v>5.4119999999999999</v>
      </c>
      <c r="Y362" s="2">
        <v>5.4119999999999999</v>
      </c>
      <c r="Z362" s="2">
        <v>5.4119999999999999</v>
      </c>
      <c r="AA362" s="6">
        <v>5.4119999999999999</v>
      </c>
      <c r="AB362" s="2">
        <v>5.4119999999999999</v>
      </c>
      <c r="AC362" s="2">
        <v>5.4119999999999999</v>
      </c>
      <c r="AD362" s="2">
        <v>5.4119999999999999</v>
      </c>
      <c r="AE362" s="2">
        <v>5.4119999999999999</v>
      </c>
      <c r="AF362" s="2">
        <v>5.4119999999999999</v>
      </c>
      <c r="AG362" s="16">
        <v>9999</v>
      </c>
    </row>
    <row r="363" spans="1:33" x14ac:dyDescent="0.2">
      <c r="A363" t="str">
        <f>LEFT(Table3[[#This Row],[Node]],3)</f>
        <v>MDA</v>
      </c>
      <c r="B363" t="s">
        <v>331</v>
      </c>
      <c r="C363" t="s">
        <v>245</v>
      </c>
      <c r="D363">
        <v>1E-3</v>
      </c>
      <c r="E363" s="2">
        <v>1</v>
      </c>
      <c r="F363" s="2">
        <v>1</v>
      </c>
      <c r="G363" s="2">
        <v>1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6">
        <v>10000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6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17">
        <v>9999</v>
      </c>
    </row>
    <row r="364" spans="1:33" x14ac:dyDescent="0.2">
      <c r="A364" t="str">
        <f>LEFT(Table3[[#This Row],[Node]],3)</f>
        <v>PAN</v>
      </c>
      <c r="B364" t="s">
        <v>321</v>
      </c>
      <c r="C364" t="s">
        <v>245</v>
      </c>
      <c r="D364">
        <v>1E-3</v>
      </c>
      <c r="E364" s="2">
        <v>1</v>
      </c>
      <c r="F364" s="2">
        <v>1</v>
      </c>
      <c r="G364" s="2">
        <v>1</v>
      </c>
      <c r="H364" s="2">
        <v>110.7</v>
      </c>
      <c r="I364" s="2">
        <v>110.7</v>
      </c>
      <c r="J364" s="2">
        <v>110.7</v>
      </c>
      <c r="K364" s="2">
        <v>110.7</v>
      </c>
      <c r="L364" s="2">
        <v>110.7</v>
      </c>
      <c r="M364" s="2">
        <v>110.7</v>
      </c>
      <c r="N364" s="2">
        <v>110.7</v>
      </c>
      <c r="O364" s="2">
        <v>110.7</v>
      </c>
      <c r="P364" s="2">
        <v>110.7</v>
      </c>
      <c r="Q364" s="2">
        <v>110.7</v>
      </c>
      <c r="R364" s="2">
        <v>110.7</v>
      </c>
      <c r="S364" s="2">
        <v>110.7</v>
      </c>
      <c r="T364" s="6">
        <v>10000</v>
      </c>
      <c r="U364" s="2">
        <v>7.38</v>
      </c>
      <c r="V364" s="2">
        <v>7.38</v>
      </c>
      <c r="W364" s="2">
        <v>7.38</v>
      </c>
      <c r="X364" s="2">
        <v>7.38</v>
      </c>
      <c r="Y364" s="2">
        <v>7.38</v>
      </c>
      <c r="Z364" s="2">
        <v>7.38</v>
      </c>
      <c r="AA364" s="6">
        <v>7.38</v>
      </c>
      <c r="AB364" s="2">
        <v>7.38</v>
      </c>
      <c r="AC364" s="2">
        <v>7.38</v>
      </c>
      <c r="AD364" s="2">
        <v>7.38</v>
      </c>
      <c r="AE364" s="2">
        <v>7.38</v>
      </c>
      <c r="AF364" s="2">
        <v>7.38</v>
      </c>
      <c r="AG364" s="18">
        <v>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3"/>
  <sheetViews>
    <sheetView workbookViewId="0">
      <selection activeCell="AY1" sqref="AY1"/>
    </sheetView>
  </sheetViews>
  <sheetFormatPr baseColWidth="10" defaultColWidth="10.83203125" defaultRowHeight="16" x14ac:dyDescent="0.2"/>
  <cols>
    <col min="1" max="1" width="15" bestFit="1" customWidth="1"/>
    <col min="3" max="3" width="10.6640625" bestFit="1" customWidth="1"/>
    <col min="4" max="8" width="10.33203125" bestFit="1" customWidth="1"/>
    <col min="9" max="9" width="10.5" bestFit="1" customWidth="1"/>
    <col min="10" max="10" width="7.83203125" bestFit="1" customWidth="1"/>
    <col min="11" max="11" width="8.5" bestFit="1" customWidth="1"/>
    <col min="12" max="12" width="10" bestFit="1" customWidth="1"/>
    <col min="13" max="13" width="9.83203125" bestFit="1" customWidth="1"/>
    <col min="14" max="14" width="7.83203125" bestFit="1" customWidth="1"/>
    <col min="15" max="15" width="7.6640625" bestFit="1" customWidth="1"/>
    <col min="17" max="17" width="10.33203125" bestFit="1" customWidth="1"/>
    <col min="18" max="18" width="8.5" bestFit="1" customWidth="1"/>
    <col min="19" max="19" width="8.33203125" bestFit="1" customWidth="1"/>
    <col min="20" max="20" width="8.5" bestFit="1" customWidth="1"/>
    <col min="21" max="21" width="7.33203125" bestFit="1" customWidth="1"/>
    <col min="22" max="22" width="7.5" bestFit="1" customWidth="1"/>
    <col min="23" max="23" width="8" bestFit="1" customWidth="1"/>
    <col min="24" max="24" width="8.33203125" bestFit="1" customWidth="1"/>
    <col min="25" max="26" width="8" bestFit="1" customWidth="1"/>
    <col min="27" max="27" width="8.33203125" bestFit="1" customWidth="1"/>
    <col min="28" max="28" width="8.6640625" bestFit="1" customWidth="1"/>
    <col min="29" max="29" width="8.33203125" bestFit="1" customWidth="1"/>
    <col min="30" max="30" width="8.5" bestFit="1" customWidth="1"/>
    <col min="31" max="31" width="8.1640625" bestFit="1" customWidth="1"/>
    <col min="32" max="32" width="8.5" bestFit="1" customWidth="1"/>
    <col min="33" max="33" width="7.5" bestFit="1" customWidth="1"/>
    <col min="34" max="34" width="8.83203125" bestFit="1" customWidth="1"/>
    <col min="35" max="35" width="8.6640625" bestFit="1" customWidth="1"/>
    <col min="36" max="36" width="10.5" bestFit="1" customWidth="1"/>
    <col min="37" max="37" width="11.83203125" bestFit="1" customWidth="1"/>
    <col min="38" max="38" width="11.5" bestFit="1" customWidth="1"/>
    <col min="39" max="39" width="8" bestFit="1" customWidth="1"/>
    <col min="40" max="41" width="10" bestFit="1" customWidth="1"/>
    <col min="43" max="43" width="7.83203125" bestFit="1" customWidth="1"/>
    <col min="44" max="45" width="8.5" bestFit="1" customWidth="1"/>
    <col min="46" max="46" width="8.1640625" bestFit="1" customWidth="1"/>
    <col min="47" max="47" width="8.5" bestFit="1" customWidth="1"/>
    <col min="48" max="48" width="8.1640625" bestFit="1" customWidth="1"/>
    <col min="49" max="49" width="8.33203125" bestFit="1" customWidth="1"/>
  </cols>
  <sheetData>
    <row r="1" spans="1:67" x14ac:dyDescent="0.2">
      <c r="A1" t="s">
        <v>276</v>
      </c>
      <c r="B1" t="s">
        <v>295</v>
      </c>
      <c r="C1" t="s">
        <v>182</v>
      </c>
      <c r="D1" t="s">
        <v>183</v>
      </c>
      <c r="E1" t="s">
        <v>184</v>
      </c>
      <c r="F1" t="s">
        <v>350</v>
      </c>
      <c r="G1" t="s">
        <v>351</v>
      </c>
      <c r="H1" t="s">
        <v>352</v>
      </c>
      <c r="I1" t="s">
        <v>186</v>
      </c>
      <c r="J1" t="s">
        <v>157</v>
      </c>
      <c r="K1" t="s">
        <v>188</v>
      </c>
      <c r="L1" t="s">
        <v>187</v>
      </c>
      <c r="M1" t="s">
        <v>353</v>
      </c>
      <c r="N1" t="s">
        <v>354</v>
      </c>
      <c r="O1" t="s">
        <v>355</v>
      </c>
      <c r="P1" t="s">
        <v>356</v>
      </c>
      <c r="Q1" t="s">
        <v>137</v>
      </c>
      <c r="R1" t="s">
        <v>138</v>
      </c>
      <c r="S1" t="s">
        <v>139</v>
      </c>
      <c r="T1" t="s">
        <v>140</v>
      </c>
      <c r="U1" t="s">
        <v>357</v>
      </c>
      <c r="V1" t="s">
        <v>143</v>
      </c>
      <c r="W1" t="s">
        <v>277</v>
      </c>
      <c r="X1" t="s">
        <v>141</v>
      </c>
      <c r="Y1" t="s">
        <v>142</v>
      </c>
      <c r="Z1" t="s">
        <v>144</v>
      </c>
      <c r="AA1" t="s">
        <v>145</v>
      </c>
      <c r="AB1" t="s">
        <v>146</v>
      </c>
      <c r="AC1" t="s">
        <v>147</v>
      </c>
      <c r="AD1" t="s">
        <v>148</v>
      </c>
      <c r="AE1" t="s">
        <v>150</v>
      </c>
      <c r="AF1" t="s">
        <v>151</v>
      </c>
      <c r="AG1" t="s">
        <v>152</v>
      </c>
      <c r="AH1" t="s">
        <v>154</v>
      </c>
      <c r="AI1" t="s">
        <v>156</v>
      </c>
      <c r="AJ1" t="s">
        <v>367</v>
      </c>
      <c r="AK1" t="s">
        <v>368</v>
      </c>
      <c r="AL1" t="s">
        <v>158</v>
      </c>
      <c r="AM1" t="s">
        <v>159</v>
      </c>
      <c r="AN1" t="s">
        <v>160</v>
      </c>
      <c r="AO1" t="s">
        <v>161</v>
      </c>
      <c r="AP1" t="s">
        <v>162</v>
      </c>
      <c r="AQ1" t="s">
        <v>164</v>
      </c>
      <c r="AR1" t="s">
        <v>163</v>
      </c>
      <c r="AS1" t="s">
        <v>165</v>
      </c>
      <c r="AT1" t="s">
        <v>166</v>
      </c>
      <c r="AU1" t="s">
        <v>167</v>
      </c>
      <c r="AV1" t="s">
        <v>168</v>
      </c>
      <c r="AW1" t="s">
        <v>169</v>
      </c>
      <c r="AX1" t="s">
        <v>366</v>
      </c>
      <c r="AY1" t="s">
        <v>170</v>
      </c>
      <c r="AZ1" t="s">
        <v>358</v>
      </c>
      <c r="BA1" t="s">
        <v>171</v>
      </c>
      <c r="BB1" t="s">
        <v>359</v>
      </c>
      <c r="BC1" t="s">
        <v>172</v>
      </c>
      <c r="BD1" t="s">
        <v>173</v>
      </c>
      <c r="BE1" t="s">
        <v>174</v>
      </c>
      <c r="BF1" t="s">
        <v>175</v>
      </c>
      <c r="BG1" t="s">
        <v>185</v>
      </c>
      <c r="BH1" t="s">
        <v>360</v>
      </c>
      <c r="BI1" t="s">
        <v>135</v>
      </c>
      <c r="BJ1" t="s">
        <v>361</v>
      </c>
      <c r="BK1" t="s">
        <v>176</v>
      </c>
      <c r="BL1" t="s">
        <v>177</v>
      </c>
      <c r="BM1" t="s">
        <v>179</v>
      </c>
      <c r="BN1" t="s">
        <v>362</v>
      </c>
      <c r="BO1" t="s">
        <v>181</v>
      </c>
    </row>
    <row r="2" spans="1:67" x14ac:dyDescent="0.2">
      <c r="A2" t="s">
        <v>124</v>
      </c>
      <c r="B2" s="8">
        <v>99</v>
      </c>
      <c r="C2" s="3">
        <v>2.4</v>
      </c>
      <c r="D2" s="3">
        <v>5.2</v>
      </c>
      <c r="E2" s="3">
        <v>0.6</v>
      </c>
      <c r="F2" s="8">
        <v>1.0589999999999999</v>
      </c>
      <c r="G2" s="8">
        <v>2.54</v>
      </c>
      <c r="H2" s="8">
        <v>2.6539999999999999</v>
      </c>
      <c r="I2" s="3">
        <v>6</v>
      </c>
      <c r="J2" s="3">
        <v>5</v>
      </c>
      <c r="K2" s="3">
        <v>5</v>
      </c>
      <c r="L2" s="3">
        <v>2.1</v>
      </c>
      <c r="M2" s="8">
        <v>1.8109999999999999</v>
      </c>
      <c r="N2" s="8">
        <v>2.1640000000000001</v>
      </c>
      <c r="O2" s="8">
        <v>2.8740000000000001</v>
      </c>
      <c r="P2" s="8">
        <v>1.7270000000000001</v>
      </c>
      <c r="Q2" s="3">
        <v>9.6</v>
      </c>
      <c r="R2" s="3">
        <v>11</v>
      </c>
      <c r="S2" s="3">
        <v>11.1</v>
      </c>
      <c r="T2" s="3">
        <v>11.2</v>
      </c>
      <c r="U2" s="8">
        <v>12.558999999999999</v>
      </c>
      <c r="V2" s="3">
        <v>9.9</v>
      </c>
      <c r="W2" s="3">
        <v>9.5</v>
      </c>
      <c r="X2" s="3">
        <v>8.6999999999999993</v>
      </c>
      <c r="Y2" s="3">
        <v>7.6</v>
      </c>
      <c r="Z2" s="3">
        <v>10</v>
      </c>
      <c r="AA2" s="3">
        <v>10.8</v>
      </c>
      <c r="AB2" s="3">
        <v>9.4</v>
      </c>
      <c r="AC2" s="3">
        <v>8.4</v>
      </c>
      <c r="AD2" s="8">
        <v>13.263</v>
      </c>
      <c r="AE2" s="3">
        <v>9.6</v>
      </c>
      <c r="AF2" s="3">
        <v>10.4</v>
      </c>
      <c r="AG2" s="3">
        <v>11</v>
      </c>
      <c r="AH2" s="3">
        <v>10.7</v>
      </c>
      <c r="AI2" s="3">
        <v>2.8</v>
      </c>
      <c r="AJ2" s="3">
        <v>2.9</v>
      </c>
      <c r="AK2" s="3">
        <f>Table1123[[#This Row],[RDEU_W]]+0.2</f>
        <v>3.1</v>
      </c>
      <c r="AL2" s="3">
        <v>2.6</v>
      </c>
      <c r="AM2" s="3">
        <v>3.2</v>
      </c>
      <c r="AN2" s="3">
        <v>2.6</v>
      </c>
      <c r="AO2" s="3">
        <v>3.6</v>
      </c>
      <c r="AP2" s="3">
        <v>3.6</v>
      </c>
      <c r="AQ2" s="3">
        <v>2.1</v>
      </c>
      <c r="AR2" s="3">
        <v>3.3</v>
      </c>
      <c r="AS2" s="3">
        <v>2.4</v>
      </c>
      <c r="AT2" s="3">
        <v>4.0999999999999996</v>
      </c>
      <c r="AU2" s="3">
        <v>4.3</v>
      </c>
      <c r="AV2" s="3">
        <v>2.6</v>
      </c>
      <c r="AW2" s="3">
        <v>3.5</v>
      </c>
      <c r="AX2" s="8">
        <v>3.78</v>
      </c>
      <c r="AY2" s="8">
        <v>3.4</v>
      </c>
      <c r="AZ2" s="8">
        <v>4.431</v>
      </c>
      <c r="BA2" s="3">
        <v>2.7</v>
      </c>
      <c r="BB2" s="8">
        <v>3.633</v>
      </c>
      <c r="BC2" s="3">
        <v>3.7</v>
      </c>
      <c r="BD2" s="3">
        <v>2.5</v>
      </c>
      <c r="BE2" s="3">
        <v>3.2</v>
      </c>
      <c r="BF2" s="3">
        <v>4.0999999999999996</v>
      </c>
      <c r="BG2" s="3">
        <v>4.9000000000000004</v>
      </c>
      <c r="BH2" s="8">
        <v>5.72</v>
      </c>
      <c r="BI2" s="8">
        <v>5.3940000000000001</v>
      </c>
      <c r="BJ2" s="8">
        <v>5.96</v>
      </c>
      <c r="BK2" s="3">
        <v>7.4</v>
      </c>
      <c r="BL2" s="3">
        <v>7.9</v>
      </c>
      <c r="BM2" s="3">
        <v>4.7</v>
      </c>
      <c r="BN2" s="8">
        <v>5.8689999999999998</v>
      </c>
      <c r="BO2" s="3">
        <v>8</v>
      </c>
    </row>
    <row r="3" spans="1:67" x14ac:dyDescent="0.2">
      <c r="A3" t="s">
        <v>125</v>
      </c>
      <c r="B3" s="8">
        <v>7.6159999999999997</v>
      </c>
      <c r="C3" s="3">
        <v>5.5</v>
      </c>
      <c r="D3" s="3">
        <v>1.1000000000000001</v>
      </c>
      <c r="E3" s="3">
        <v>6.1</v>
      </c>
      <c r="F3" s="8">
        <v>7.0629999999999997</v>
      </c>
      <c r="G3" s="8">
        <v>6.5119999999999996</v>
      </c>
      <c r="H3" s="8">
        <v>6.6020000000000003</v>
      </c>
      <c r="I3" s="3">
        <v>9.8000000000000007</v>
      </c>
      <c r="J3" s="3">
        <v>8.4</v>
      </c>
      <c r="K3" s="3">
        <v>5.9</v>
      </c>
      <c r="L3" s="3">
        <v>4.2</v>
      </c>
      <c r="M3" s="8">
        <v>5.9029999999999996</v>
      </c>
      <c r="N3" s="8">
        <v>5.4569999999999999</v>
      </c>
      <c r="O3" s="8">
        <v>4.7460000000000004</v>
      </c>
      <c r="P3" s="8">
        <v>6.0540000000000003</v>
      </c>
      <c r="Q3" s="3">
        <v>8.7999999999999989</v>
      </c>
      <c r="R3" s="3">
        <v>5.0999999999999996</v>
      </c>
      <c r="S3" s="3">
        <v>5.2</v>
      </c>
      <c r="T3" s="3">
        <v>5.8</v>
      </c>
      <c r="U3" s="8">
        <v>19.372</v>
      </c>
      <c r="V3" s="3">
        <v>5.9</v>
      </c>
      <c r="W3" s="3">
        <v>8.6999999999999993</v>
      </c>
      <c r="X3" s="3">
        <v>8.6</v>
      </c>
      <c r="Y3" s="3">
        <v>9.5</v>
      </c>
      <c r="Z3" s="3">
        <v>4.3</v>
      </c>
      <c r="AA3" s="3">
        <v>5</v>
      </c>
      <c r="AB3" s="3">
        <v>7.1</v>
      </c>
      <c r="AC3" s="3">
        <v>9.8000000000000007</v>
      </c>
      <c r="AD3" s="8">
        <v>20.190999999999999</v>
      </c>
      <c r="AE3" s="3">
        <v>7.1</v>
      </c>
      <c r="AF3" s="3">
        <v>7.9</v>
      </c>
      <c r="AG3" s="3">
        <v>5.3</v>
      </c>
      <c r="AH3" s="3">
        <v>6.6</v>
      </c>
      <c r="AI3" s="3">
        <v>8.9</v>
      </c>
      <c r="AJ3" s="3">
        <v>9.1999999999999993</v>
      </c>
      <c r="AK3" s="3">
        <f>Table1123[[#This Row],[RDEU_W]]+0.2</f>
        <v>9.3999999999999986</v>
      </c>
      <c r="AL3" s="3">
        <v>8.5</v>
      </c>
      <c r="AM3" s="3">
        <v>8.9</v>
      </c>
      <c r="AN3" s="3">
        <v>8.4</v>
      </c>
      <c r="AO3" s="3">
        <v>9.6999999999999993</v>
      </c>
      <c r="AP3" s="3">
        <v>9.6999999999999993</v>
      </c>
      <c r="AQ3" s="3">
        <v>8.8000000000000007</v>
      </c>
      <c r="AR3" s="3">
        <v>9.1</v>
      </c>
      <c r="AS3" s="3">
        <v>8.5</v>
      </c>
      <c r="AT3" s="3">
        <v>9.9</v>
      </c>
      <c r="AU3" s="3">
        <v>10.1</v>
      </c>
      <c r="AV3" s="3">
        <v>8.6</v>
      </c>
      <c r="AW3" s="3">
        <v>9.3000000000000007</v>
      </c>
      <c r="AX3" s="8">
        <v>12.628</v>
      </c>
      <c r="AY3" s="8">
        <v>9.5</v>
      </c>
      <c r="AZ3" s="8">
        <v>11.353999999999999</v>
      </c>
      <c r="BA3" s="3">
        <v>8.9</v>
      </c>
      <c r="BB3" s="8">
        <v>11.226000000000001</v>
      </c>
      <c r="BC3" s="3">
        <v>9.5</v>
      </c>
      <c r="BD3" s="3">
        <v>8.3000000000000007</v>
      </c>
      <c r="BE3" s="3">
        <v>9.2999999999999989</v>
      </c>
      <c r="BF3" s="3">
        <v>10</v>
      </c>
      <c r="BG3" s="3">
        <v>10.5</v>
      </c>
      <c r="BH3" s="8">
        <v>9.8689999999999998</v>
      </c>
      <c r="BI3" s="8">
        <v>12.321999999999999</v>
      </c>
      <c r="BJ3" s="8">
        <v>10.11</v>
      </c>
      <c r="BK3" s="3">
        <v>10.5</v>
      </c>
      <c r="BL3" s="3">
        <v>10.6</v>
      </c>
      <c r="BM3" s="3">
        <v>10.5</v>
      </c>
      <c r="BN3" s="8">
        <v>12.680999999999999</v>
      </c>
      <c r="BO3" s="3">
        <v>10.9</v>
      </c>
    </row>
    <row r="4" spans="1:67" x14ac:dyDescent="0.2">
      <c r="A4" t="s">
        <v>344</v>
      </c>
      <c r="B4" s="8">
        <v>5.2</v>
      </c>
      <c r="C4" s="8">
        <v>5.1840000000000002</v>
      </c>
      <c r="D4" s="8">
        <v>99</v>
      </c>
      <c r="E4" s="8">
        <v>5.6790000000000003</v>
      </c>
      <c r="F4" s="8">
        <v>5.69</v>
      </c>
      <c r="G4" s="8">
        <v>4.9649999999999999</v>
      </c>
      <c r="H4" s="8">
        <v>5.2270000000000003</v>
      </c>
      <c r="I4" s="8">
        <v>8.2650000000000006</v>
      </c>
      <c r="J4" s="8">
        <v>8.4139999999999997</v>
      </c>
      <c r="K4" s="8">
        <v>5.8609999999999998</v>
      </c>
      <c r="L4" s="8">
        <v>3.7010000000000001</v>
      </c>
      <c r="M4" s="8">
        <v>4.5289999999999999</v>
      </c>
      <c r="N4" s="8">
        <v>4.0830000000000002</v>
      </c>
      <c r="O4" s="8">
        <v>3.3719999999999999</v>
      </c>
      <c r="P4" s="8">
        <v>4.68</v>
      </c>
      <c r="Q4" s="8">
        <v>16.265000000000001</v>
      </c>
      <c r="R4" s="8">
        <v>19.552</v>
      </c>
      <c r="S4" s="8">
        <v>19.661999999999999</v>
      </c>
      <c r="T4" s="8">
        <v>18.34</v>
      </c>
      <c r="U4" s="8">
        <v>18.123000000000001</v>
      </c>
      <c r="V4" s="8">
        <v>17.623000000000001</v>
      </c>
      <c r="W4" s="8">
        <v>16.04</v>
      </c>
      <c r="X4" s="8">
        <v>15.15</v>
      </c>
      <c r="Y4" s="8">
        <v>14.374000000000001</v>
      </c>
      <c r="Z4" s="8">
        <v>20.280999999999999</v>
      </c>
      <c r="AA4" s="8">
        <v>19.725000000000001</v>
      </c>
      <c r="AB4" s="8">
        <v>17.196000000000002</v>
      </c>
      <c r="AC4" s="8">
        <v>14.257999999999999</v>
      </c>
      <c r="AD4" s="8">
        <v>18.826000000000001</v>
      </c>
      <c r="AE4" s="8">
        <v>16.544</v>
      </c>
      <c r="AF4" s="8">
        <v>17.420000000000002</v>
      </c>
      <c r="AG4" s="8">
        <v>18.821999999999999</v>
      </c>
      <c r="AH4" s="8">
        <v>17.282</v>
      </c>
      <c r="AI4" s="8">
        <v>10.085000000000001</v>
      </c>
      <c r="AJ4" s="8">
        <v>10.420999999999999</v>
      </c>
      <c r="AK4" s="3">
        <f>Table1123[[#This Row],[RDEU_W]]+0.2</f>
        <v>10.620999999999999</v>
      </c>
      <c r="AL4" s="8">
        <v>9.4979999999999993</v>
      </c>
      <c r="AM4" s="8">
        <v>9.4380000000000006</v>
      </c>
      <c r="AN4" s="8">
        <v>8.86</v>
      </c>
      <c r="AO4" s="8">
        <v>11.49</v>
      </c>
      <c r="AP4" s="8">
        <v>11.512</v>
      </c>
      <c r="AQ4" s="8">
        <v>9.7200000000000006</v>
      </c>
      <c r="AR4" s="8">
        <v>9.6310000000000002</v>
      </c>
      <c r="AS4" s="8">
        <v>9.7789999999999999</v>
      </c>
      <c r="AT4" s="8">
        <v>10.5</v>
      </c>
      <c r="AU4" s="8">
        <v>10.688000000000001</v>
      </c>
      <c r="AV4" s="8">
        <v>9.84</v>
      </c>
      <c r="AW4" s="8">
        <v>9.8209999999999997</v>
      </c>
      <c r="AX4" s="8">
        <v>11.263</v>
      </c>
      <c r="AY4" s="8">
        <v>11.205</v>
      </c>
      <c r="AZ4" s="8">
        <v>9.9890000000000008</v>
      </c>
      <c r="BA4" s="8">
        <v>10.176</v>
      </c>
      <c r="BB4" s="8">
        <v>9.8539999999999992</v>
      </c>
      <c r="BC4" s="8">
        <v>11.169</v>
      </c>
      <c r="BD4" s="8">
        <v>8.9440000000000008</v>
      </c>
      <c r="BE4" s="8">
        <v>11.244999999999999</v>
      </c>
      <c r="BF4" s="8">
        <v>10.961</v>
      </c>
      <c r="BG4" s="8">
        <v>11.362</v>
      </c>
      <c r="BH4" s="8">
        <v>8.4949999999999992</v>
      </c>
      <c r="BI4" s="8">
        <v>10.957000000000001</v>
      </c>
      <c r="BJ4" s="8">
        <v>8.7360000000000007</v>
      </c>
      <c r="BK4" s="8">
        <v>14.340999999999999</v>
      </c>
      <c r="BL4" s="8">
        <v>14.484999999999999</v>
      </c>
      <c r="BM4" s="8">
        <v>11.096</v>
      </c>
      <c r="BN4" s="8">
        <v>11.433</v>
      </c>
      <c r="BO4" s="8">
        <v>14.685</v>
      </c>
    </row>
    <row r="5" spans="1:67" x14ac:dyDescent="0.2">
      <c r="A5" t="s">
        <v>126</v>
      </c>
      <c r="B5" s="8">
        <v>1.0589999999999999</v>
      </c>
      <c r="C5" s="3">
        <v>1.9</v>
      </c>
      <c r="D5" s="3">
        <v>4.9000000000000004</v>
      </c>
      <c r="E5" s="3">
        <v>99</v>
      </c>
      <c r="F5" s="8">
        <v>99</v>
      </c>
      <c r="G5" s="9">
        <v>1.843</v>
      </c>
      <c r="H5" s="8">
        <v>1.9430000000000001</v>
      </c>
      <c r="I5" s="3">
        <v>6.2</v>
      </c>
      <c r="J5" s="3">
        <v>4.8</v>
      </c>
      <c r="K5" s="3">
        <v>4.5999999999999996</v>
      </c>
      <c r="L5" s="3">
        <v>3.2</v>
      </c>
      <c r="M5" s="8">
        <v>1.7490000000000001</v>
      </c>
      <c r="N5" s="8">
        <v>1.6180000000000001</v>
      </c>
      <c r="O5" s="8">
        <v>2.3279999999999998</v>
      </c>
      <c r="P5" s="8">
        <v>1.792</v>
      </c>
      <c r="Q5" s="3">
        <v>10.199999999999999</v>
      </c>
      <c r="R5" s="3">
        <v>10.5</v>
      </c>
      <c r="S5" s="3">
        <v>10.6</v>
      </c>
      <c r="T5" s="3">
        <v>11.1</v>
      </c>
      <c r="U5" s="8">
        <v>12.926</v>
      </c>
      <c r="V5" s="3">
        <v>10.4</v>
      </c>
      <c r="W5" s="3">
        <v>10.1</v>
      </c>
      <c r="X5" s="3">
        <v>9.5</v>
      </c>
      <c r="Y5" s="3">
        <v>8.5</v>
      </c>
      <c r="Z5" s="3">
        <v>9.6</v>
      </c>
      <c r="AA5" s="3">
        <v>11.1</v>
      </c>
      <c r="AB5" s="3">
        <v>10.4</v>
      </c>
      <c r="AC5" s="3">
        <v>8.8000000000000007</v>
      </c>
      <c r="AD5" s="8">
        <v>13.63</v>
      </c>
      <c r="AE5" s="3">
        <v>10.4</v>
      </c>
      <c r="AF5" s="3">
        <v>11.3</v>
      </c>
      <c r="AG5" s="3">
        <v>10.7</v>
      </c>
      <c r="AH5" s="3">
        <v>11</v>
      </c>
      <c r="AI5" s="3">
        <v>3.6</v>
      </c>
      <c r="AJ5" s="3">
        <v>3.8</v>
      </c>
      <c r="AK5" s="3">
        <f>Table1123[[#This Row],[RDEU_W]]+0.2</f>
        <v>4</v>
      </c>
      <c r="AL5" s="3">
        <v>3.4</v>
      </c>
      <c r="AM5" s="3">
        <v>4</v>
      </c>
      <c r="AN5" s="3">
        <v>3.4</v>
      </c>
      <c r="AO5" s="3">
        <v>4.4000000000000004</v>
      </c>
      <c r="AP5" s="3">
        <v>4.4000000000000004</v>
      </c>
      <c r="AQ5" s="3">
        <v>3.5</v>
      </c>
      <c r="AR5" s="3">
        <v>4.0999999999999996</v>
      </c>
      <c r="AS5" s="3">
        <v>3.2</v>
      </c>
      <c r="AT5" s="3">
        <v>4.9000000000000004</v>
      </c>
      <c r="AU5" s="3">
        <v>5.0999999999999996</v>
      </c>
      <c r="AV5" s="3">
        <v>3.4</v>
      </c>
      <c r="AW5" s="3">
        <v>4.3</v>
      </c>
      <c r="AX5" s="8">
        <v>4.827</v>
      </c>
      <c r="AY5" s="8">
        <v>4.2</v>
      </c>
      <c r="AZ5" s="9">
        <v>4.78</v>
      </c>
      <c r="BA5" s="3">
        <v>3.6</v>
      </c>
      <c r="BB5" s="8">
        <v>4.68</v>
      </c>
      <c r="BC5" s="3">
        <v>4.4000000000000004</v>
      </c>
      <c r="BD5" s="3">
        <v>3.2</v>
      </c>
      <c r="BE5" s="3">
        <v>4</v>
      </c>
      <c r="BF5" s="3">
        <v>4.9000000000000004</v>
      </c>
      <c r="BG5" s="3">
        <v>5.6</v>
      </c>
      <c r="BH5" s="8">
        <v>5.9710000000000001</v>
      </c>
      <c r="BI5" s="8">
        <v>5.76</v>
      </c>
      <c r="BJ5" s="8">
        <v>6.33</v>
      </c>
      <c r="BK5" s="3">
        <v>8.1</v>
      </c>
      <c r="BL5" s="3">
        <v>8.6</v>
      </c>
      <c r="BM5" s="3">
        <v>5.6</v>
      </c>
      <c r="BN5" s="8">
        <v>6.2359999999999998</v>
      </c>
      <c r="BO5" s="3">
        <v>8.9</v>
      </c>
    </row>
    <row r="6" spans="1:67" x14ac:dyDescent="0.2">
      <c r="A6" t="s">
        <v>127</v>
      </c>
      <c r="B6" s="8">
        <v>2.6309999999999998</v>
      </c>
      <c r="C6" s="3">
        <v>0.8</v>
      </c>
      <c r="D6" s="3">
        <v>4.3</v>
      </c>
      <c r="E6" s="3">
        <v>1.7</v>
      </c>
      <c r="F6" s="8">
        <v>1.9470000000000001</v>
      </c>
      <c r="G6" s="8">
        <v>96</v>
      </c>
      <c r="H6" s="8">
        <v>99</v>
      </c>
      <c r="I6" s="3">
        <v>6.5</v>
      </c>
      <c r="J6" s="3">
        <v>5.0999999999999996</v>
      </c>
      <c r="K6" s="3">
        <v>4</v>
      </c>
      <c r="L6" s="3">
        <v>2.1</v>
      </c>
      <c r="M6" s="8">
        <v>1.8720000000000001</v>
      </c>
      <c r="N6" s="8">
        <v>1.49</v>
      </c>
      <c r="O6" s="8">
        <v>1.873</v>
      </c>
      <c r="P6" s="8">
        <v>1.982</v>
      </c>
      <c r="Q6" s="3">
        <v>11.299999999999999</v>
      </c>
      <c r="R6" s="3">
        <v>10</v>
      </c>
      <c r="S6" s="3">
        <v>10.1</v>
      </c>
      <c r="T6" s="3">
        <v>10.6</v>
      </c>
      <c r="U6" s="8">
        <v>14.566000000000001</v>
      </c>
      <c r="V6" s="3">
        <v>3.4</v>
      </c>
      <c r="W6" s="3">
        <v>11.2</v>
      </c>
      <c r="X6" s="3">
        <v>10.5</v>
      </c>
      <c r="Y6" s="3">
        <v>9.5</v>
      </c>
      <c r="Z6" s="3">
        <v>9.1</v>
      </c>
      <c r="AA6" s="3">
        <v>10.6</v>
      </c>
      <c r="AB6" s="3">
        <v>10.5</v>
      </c>
      <c r="AC6" s="3">
        <v>9.8000000000000007</v>
      </c>
      <c r="AD6" s="8">
        <v>15.269</v>
      </c>
      <c r="AE6" s="3">
        <v>10.5</v>
      </c>
      <c r="AF6" s="3">
        <v>12.2</v>
      </c>
      <c r="AG6" s="3">
        <v>10.199999999999999</v>
      </c>
      <c r="AH6" s="3">
        <v>11.3</v>
      </c>
      <c r="AI6" s="3">
        <v>4.9000000000000004</v>
      </c>
      <c r="AJ6" s="3">
        <v>5.0999999999999996</v>
      </c>
      <c r="AK6" s="3">
        <f>Table1123[[#This Row],[RDEU_W]]+0.2</f>
        <v>5.3</v>
      </c>
      <c r="AL6" s="3">
        <v>4.5999999999999996</v>
      </c>
      <c r="AM6" s="3">
        <v>5.0999999999999996</v>
      </c>
      <c r="AN6" s="3">
        <v>4.5999999999999996</v>
      </c>
      <c r="AO6" s="3">
        <v>5.5</v>
      </c>
      <c r="AP6" s="3">
        <v>5.5</v>
      </c>
      <c r="AQ6" s="3">
        <v>4.9000000000000004</v>
      </c>
      <c r="AR6" s="3">
        <v>5.3</v>
      </c>
      <c r="AS6" s="3">
        <v>4.5</v>
      </c>
      <c r="AT6" s="3">
        <v>6.1</v>
      </c>
      <c r="AU6" s="3">
        <v>6.3</v>
      </c>
      <c r="AV6" s="3">
        <v>4.5999999999999996</v>
      </c>
      <c r="AW6" s="3">
        <v>5.5</v>
      </c>
      <c r="AX6" s="8">
        <v>6.4260000000000002</v>
      </c>
      <c r="AY6" s="8">
        <v>5.3</v>
      </c>
      <c r="AZ6" s="8">
        <v>6.4329999999999998</v>
      </c>
      <c r="BA6" s="3">
        <v>4.9000000000000004</v>
      </c>
      <c r="BB6" s="8">
        <v>6.26</v>
      </c>
      <c r="BC6" s="3">
        <v>5.5</v>
      </c>
      <c r="BD6" s="3">
        <v>4.4000000000000004</v>
      </c>
      <c r="BE6" s="3">
        <v>5.0999999999999996</v>
      </c>
      <c r="BF6" s="3">
        <v>6.4</v>
      </c>
      <c r="BG6" s="3">
        <v>6.6</v>
      </c>
      <c r="BH6" s="8">
        <v>6.2789999999999999</v>
      </c>
      <c r="BI6" s="8">
        <v>7.4</v>
      </c>
      <c r="BJ6" s="8">
        <v>6.52</v>
      </c>
      <c r="BK6" s="3">
        <v>9.3000000000000007</v>
      </c>
      <c r="BL6" s="3">
        <v>9.5</v>
      </c>
      <c r="BM6" s="3">
        <v>6.7</v>
      </c>
      <c r="BN6" s="8">
        <v>7.8760000000000003</v>
      </c>
      <c r="BO6" s="3">
        <v>9.8000000000000007</v>
      </c>
    </row>
    <row r="7" spans="1:67" x14ac:dyDescent="0.2">
      <c r="A7" t="s">
        <v>128</v>
      </c>
      <c r="B7" s="8">
        <v>8.98</v>
      </c>
      <c r="C7" s="3">
        <v>6.3</v>
      </c>
      <c r="D7" s="3">
        <v>2</v>
      </c>
      <c r="E7" s="3">
        <v>6.9</v>
      </c>
      <c r="F7" s="8">
        <v>8.4459999999999997</v>
      </c>
      <c r="G7" s="8">
        <v>7.7720000000000002</v>
      </c>
      <c r="H7" s="8">
        <v>7.984</v>
      </c>
      <c r="I7" s="3">
        <v>9</v>
      </c>
      <c r="J7" s="3">
        <v>9.1</v>
      </c>
      <c r="K7" s="3">
        <v>6.8</v>
      </c>
      <c r="L7" s="3">
        <v>5</v>
      </c>
      <c r="M7" s="8">
        <v>7.28</v>
      </c>
      <c r="N7" s="8">
        <v>6.8330000000000002</v>
      </c>
      <c r="O7" s="8">
        <v>6.1230000000000002</v>
      </c>
      <c r="P7" s="8">
        <v>7.431</v>
      </c>
      <c r="Q7" s="3">
        <v>7.6</v>
      </c>
      <c r="R7" s="3">
        <v>4</v>
      </c>
      <c r="S7" s="3">
        <v>4</v>
      </c>
      <c r="T7" s="3">
        <v>4.5999999999999996</v>
      </c>
      <c r="U7" s="8">
        <v>20.858000000000001</v>
      </c>
      <c r="V7" s="3">
        <v>10.4</v>
      </c>
      <c r="W7" s="3">
        <v>7.5</v>
      </c>
      <c r="X7" s="3">
        <v>7.5</v>
      </c>
      <c r="Y7" s="3">
        <v>8.4</v>
      </c>
      <c r="Z7" s="3">
        <v>3.2</v>
      </c>
      <c r="AA7" s="3">
        <v>3.8</v>
      </c>
      <c r="AB7" s="3">
        <v>6</v>
      </c>
      <c r="AC7" s="3">
        <v>8.7000000000000011</v>
      </c>
      <c r="AD7" s="8">
        <v>21.56</v>
      </c>
      <c r="AE7" s="3">
        <v>6</v>
      </c>
      <c r="AF7" s="3">
        <v>6</v>
      </c>
      <c r="AG7" s="3">
        <v>4.2</v>
      </c>
      <c r="AH7" s="3">
        <v>5.4</v>
      </c>
      <c r="AI7" s="3">
        <v>9.6999999999999993</v>
      </c>
      <c r="AJ7" s="3">
        <v>10</v>
      </c>
      <c r="AK7" s="3">
        <f>Table1123[[#This Row],[RDEU_W]]+0.2</f>
        <v>10.199999999999999</v>
      </c>
      <c r="AL7" s="3">
        <v>9.4</v>
      </c>
      <c r="AM7" s="3">
        <v>9.8000000000000007</v>
      </c>
      <c r="AN7" s="3">
        <v>9.3000000000000007</v>
      </c>
      <c r="AO7" s="3">
        <v>10.6</v>
      </c>
      <c r="AP7" s="3">
        <v>10.6</v>
      </c>
      <c r="AQ7" s="3">
        <v>9.5</v>
      </c>
      <c r="AR7" s="3">
        <v>9.9</v>
      </c>
      <c r="AS7" s="3">
        <v>9.3000000000000007</v>
      </c>
      <c r="AT7" s="3">
        <v>10.8</v>
      </c>
      <c r="AU7" s="3">
        <v>10.9</v>
      </c>
      <c r="AV7" s="3">
        <v>9.4</v>
      </c>
      <c r="AW7" s="3">
        <v>10.1</v>
      </c>
      <c r="AX7" s="8">
        <v>7.601</v>
      </c>
      <c r="AY7" s="8">
        <v>10.4</v>
      </c>
      <c r="AZ7" s="8">
        <v>12.724</v>
      </c>
      <c r="BA7" s="3">
        <v>9.6999999999999993</v>
      </c>
      <c r="BB7" s="8">
        <v>4.9710000000000001</v>
      </c>
      <c r="BC7" s="3">
        <v>10.3</v>
      </c>
      <c r="BD7" s="3">
        <v>9.1</v>
      </c>
      <c r="BE7" s="3">
        <v>10.199999999999999</v>
      </c>
      <c r="BF7" s="3">
        <v>11.1</v>
      </c>
      <c r="BG7" s="3">
        <v>11.4</v>
      </c>
      <c r="BH7" s="8">
        <v>11.244999999999999</v>
      </c>
      <c r="BI7" s="8">
        <v>13.691000000000001</v>
      </c>
      <c r="BJ7" s="8">
        <v>11.486000000000001</v>
      </c>
      <c r="BK7" s="3">
        <v>9.5</v>
      </c>
      <c r="BL7" s="3">
        <v>9.5</v>
      </c>
      <c r="BM7" s="3">
        <v>11.5</v>
      </c>
      <c r="BN7" s="8">
        <v>14.167</v>
      </c>
      <c r="BO7" s="3">
        <v>9.8000000000000007</v>
      </c>
    </row>
    <row r="8" spans="1:67" x14ac:dyDescent="0.2">
      <c r="A8" t="s">
        <v>278</v>
      </c>
      <c r="B8" s="8">
        <v>5.91</v>
      </c>
      <c r="C8" s="3">
        <v>5.3</v>
      </c>
      <c r="D8" s="3">
        <v>7.3</v>
      </c>
      <c r="E8" s="3">
        <v>9.1999999999999993</v>
      </c>
      <c r="F8" s="8">
        <v>6.2069999999999999</v>
      </c>
      <c r="G8" s="8">
        <v>6.1210000000000004</v>
      </c>
      <c r="H8" s="8">
        <v>6.2149999999999999</v>
      </c>
      <c r="I8" s="3">
        <v>1.4</v>
      </c>
      <c r="J8" s="3">
        <v>99</v>
      </c>
      <c r="K8" s="3">
        <v>3.9</v>
      </c>
      <c r="L8" s="3">
        <v>4</v>
      </c>
      <c r="M8" s="8">
        <v>4.4779999999999998</v>
      </c>
      <c r="N8" s="8">
        <v>4.8979999999999997</v>
      </c>
      <c r="O8" s="8">
        <v>5.0419999999999998</v>
      </c>
      <c r="P8" s="8">
        <v>4.2709999999999999</v>
      </c>
      <c r="Q8" s="3">
        <v>8.7999999999999989</v>
      </c>
      <c r="R8" s="3">
        <v>11.1</v>
      </c>
      <c r="S8" s="3">
        <v>11.3</v>
      </c>
      <c r="T8" s="3">
        <v>10.1</v>
      </c>
      <c r="U8" s="8">
        <v>8.6950000000000003</v>
      </c>
      <c r="V8" s="3">
        <v>7.1</v>
      </c>
      <c r="W8" s="3">
        <v>8.6999999999999993</v>
      </c>
      <c r="X8" s="3">
        <v>7.9</v>
      </c>
      <c r="Y8" s="3">
        <v>7.9</v>
      </c>
      <c r="Z8" s="3">
        <v>11.6</v>
      </c>
      <c r="AA8" s="3">
        <v>11.3</v>
      </c>
      <c r="AB8" s="3">
        <v>8.8000000000000007</v>
      </c>
      <c r="AC8" s="3">
        <v>8.2000000000000011</v>
      </c>
      <c r="AD8" s="8">
        <v>12.782</v>
      </c>
      <c r="AE8" s="3">
        <v>8.8000000000000007</v>
      </c>
      <c r="AF8" s="3">
        <v>9.6</v>
      </c>
      <c r="AG8" s="3">
        <v>10.5</v>
      </c>
      <c r="AH8" s="3">
        <v>9.4</v>
      </c>
      <c r="AI8" s="3">
        <v>5.3</v>
      </c>
      <c r="AJ8" s="3">
        <v>5.6</v>
      </c>
      <c r="AK8" s="3">
        <f>Table1123[[#This Row],[RDEU_W]]+0.2</f>
        <v>5.8</v>
      </c>
      <c r="AL8" s="3">
        <v>4.8</v>
      </c>
      <c r="AM8" s="3">
        <v>4.8</v>
      </c>
      <c r="AN8" s="3">
        <v>4.3</v>
      </c>
      <c r="AO8" s="3">
        <v>6.2</v>
      </c>
      <c r="AP8" s="3">
        <v>6.2</v>
      </c>
      <c r="AQ8" s="3">
        <v>5</v>
      </c>
      <c r="AR8" s="3">
        <v>4.9000000000000004</v>
      </c>
      <c r="AS8" s="3">
        <v>5</v>
      </c>
      <c r="AT8" s="3">
        <v>5.8</v>
      </c>
      <c r="AU8" s="3">
        <v>5.9</v>
      </c>
      <c r="AV8" s="3">
        <v>5.0999999999999996</v>
      </c>
      <c r="AW8" s="3">
        <v>5.2</v>
      </c>
      <c r="AX8" s="8">
        <v>7.5860000000000003</v>
      </c>
      <c r="AY8" s="8">
        <v>6</v>
      </c>
      <c r="AZ8" s="8">
        <v>6.3129999999999997</v>
      </c>
      <c r="BA8" s="3">
        <v>5.3</v>
      </c>
      <c r="BB8" s="8">
        <v>8.0739999999999998</v>
      </c>
      <c r="BC8" s="3">
        <v>5.9</v>
      </c>
      <c r="BD8" s="3">
        <v>4.2</v>
      </c>
      <c r="BE8" s="3">
        <v>5.8</v>
      </c>
      <c r="BF8" s="3">
        <v>6.1</v>
      </c>
      <c r="BG8" s="3">
        <v>6.4</v>
      </c>
      <c r="BH8" s="8">
        <v>3.81</v>
      </c>
      <c r="BI8" s="8">
        <v>7.28</v>
      </c>
      <c r="BJ8" s="8">
        <v>4.05</v>
      </c>
      <c r="BK8" s="3">
        <v>8.4</v>
      </c>
      <c r="BL8" s="3">
        <v>8.2999999999999989</v>
      </c>
      <c r="BM8" s="3">
        <v>6.2</v>
      </c>
      <c r="BN8" s="8">
        <v>7.7560000000000002</v>
      </c>
      <c r="BO8" s="3">
        <v>8.6</v>
      </c>
    </row>
    <row r="9" spans="1:67" x14ac:dyDescent="0.2">
      <c r="A9" t="s">
        <v>133</v>
      </c>
      <c r="B9" s="8">
        <v>4.32</v>
      </c>
      <c r="C9" s="3">
        <v>2.8</v>
      </c>
      <c r="D9" s="3">
        <v>3.7</v>
      </c>
      <c r="E9" s="3">
        <v>3.4</v>
      </c>
      <c r="F9" s="8">
        <v>3.7610000000000001</v>
      </c>
      <c r="G9" s="8">
        <v>3.2109999999999999</v>
      </c>
      <c r="H9" s="8">
        <v>3.302</v>
      </c>
      <c r="I9" s="3">
        <v>3.7</v>
      </c>
      <c r="J9" s="3">
        <v>4.9000000000000004</v>
      </c>
      <c r="K9" s="3">
        <v>1.3</v>
      </c>
      <c r="L9" s="3">
        <v>1.4999999999999998</v>
      </c>
      <c r="M9" s="8">
        <v>2.6030000000000002</v>
      </c>
      <c r="N9" s="8">
        <v>2.1560000000000001</v>
      </c>
      <c r="O9" s="8">
        <v>1.4450000000000001</v>
      </c>
      <c r="P9" s="8">
        <v>2.7530000000000001</v>
      </c>
      <c r="Q9" s="3">
        <v>12.4</v>
      </c>
      <c r="R9" s="3">
        <v>10</v>
      </c>
      <c r="S9" s="3">
        <v>9.6</v>
      </c>
      <c r="T9" s="3">
        <v>9.6</v>
      </c>
      <c r="U9" s="8">
        <v>16.196000000000002</v>
      </c>
      <c r="V9" s="3">
        <v>5.7</v>
      </c>
      <c r="W9" s="3">
        <v>12.3</v>
      </c>
      <c r="X9" s="3">
        <v>11.7</v>
      </c>
      <c r="Y9" s="3">
        <v>10.7</v>
      </c>
      <c r="Z9" s="3">
        <v>8.6</v>
      </c>
      <c r="AA9" s="3">
        <v>9.1999999999999993</v>
      </c>
      <c r="AB9" s="3">
        <v>10.7</v>
      </c>
      <c r="AC9" s="3">
        <v>11</v>
      </c>
      <c r="AD9" s="8">
        <v>16.899000000000001</v>
      </c>
      <c r="AE9" s="3">
        <v>10.7</v>
      </c>
      <c r="AF9" s="3">
        <v>11.2</v>
      </c>
      <c r="AG9" s="3">
        <v>9.5</v>
      </c>
      <c r="AH9" s="3">
        <v>10.6</v>
      </c>
      <c r="AI9" s="3">
        <v>8.1999999999999993</v>
      </c>
      <c r="AJ9" s="3">
        <v>6.4</v>
      </c>
      <c r="AK9" s="3">
        <f>Table1123[[#This Row],[RDEU_W]]+0.2</f>
        <v>6.6000000000000005</v>
      </c>
      <c r="AL9" s="3">
        <v>5.8</v>
      </c>
      <c r="AM9" s="3">
        <v>6.2</v>
      </c>
      <c r="AN9" s="3">
        <v>5.7</v>
      </c>
      <c r="AO9" s="3">
        <v>7</v>
      </c>
      <c r="AP9" s="3">
        <v>7</v>
      </c>
      <c r="AQ9" s="3">
        <v>6.1</v>
      </c>
      <c r="AR9" s="3">
        <v>6.4</v>
      </c>
      <c r="AS9" s="3">
        <v>5.8</v>
      </c>
      <c r="AT9" s="3">
        <v>7.7</v>
      </c>
      <c r="AU9" s="3">
        <v>7.4</v>
      </c>
      <c r="AV9" s="3">
        <v>5.9</v>
      </c>
      <c r="AW9" s="3">
        <v>6.7</v>
      </c>
      <c r="AX9" s="8">
        <v>9.2370000000000001</v>
      </c>
      <c r="AY9" s="8">
        <v>6.8</v>
      </c>
      <c r="AZ9" s="8">
        <v>8.0619999999999994</v>
      </c>
      <c r="BA9" s="3">
        <v>6.2</v>
      </c>
      <c r="BB9" s="8">
        <v>7.9240000000000004</v>
      </c>
      <c r="BC9" s="3">
        <v>6.8</v>
      </c>
      <c r="BD9" s="3">
        <v>5.6</v>
      </c>
      <c r="BE9" s="3">
        <v>6.6</v>
      </c>
      <c r="BF9" s="3">
        <v>7.6</v>
      </c>
      <c r="BG9" s="3">
        <v>7.8</v>
      </c>
      <c r="BH9" s="8">
        <v>6.5679999999999996</v>
      </c>
      <c r="BI9" s="8">
        <v>9.0299999999999994</v>
      </c>
      <c r="BJ9" s="8">
        <v>6.8079999999999998</v>
      </c>
      <c r="BK9" s="3">
        <v>10.5</v>
      </c>
      <c r="BL9" s="3">
        <v>10.7</v>
      </c>
      <c r="BM9" s="3">
        <v>7.8</v>
      </c>
      <c r="BN9" s="8">
        <v>9.5050000000000008</v>
      </c>
      <c r="BO9" s="3">
        <v>11</v>
      </c>
    </row>
    <row r="10" spans="1:67" x14ac:dyDescent="0.2">
      <c r="A10" t="s">
        <v>134</v>
      </c>
      <c r="B10" s="8">
        <v>2.1349999999999998</v>
      </c>
      <c r="C10" s="3">
        <v>2.2000000000000002</v>
      </c>
      <c r="D10" s="3">
        <v>4.0999999999999996</v>
      </c>
      <c r="E10" s="3">
        <v>1.9</v>
      </c>
      <c r="F10" s="8">
        <v>2.5670000000000002</v>
      </c>
      <c r="G10" s="8">
        <v>2.7309999999999999</v>
      </c>
      <c r="H10" s="8">
        <v>2.8220000000000001</v>
      </c>
      <c r="I10" s="3">
        <v>4.5</v>
      </c>
      <c r="J10" s="3">
        <v>3.2</v>
      </c>
      <c r="K10" s="3">
        <v>3.8</v>
      </c>
      <c r="L10" s="3">
        <v>0.90000000000000013</v>
      </c>
      <c r="M10" s="8">
        <v>1.0629999999999999</v>
      </c>
      <c r="N10" s="8">
        <v>1.4370000000000001</v>
      </c>
      <c r="O10" s="8">
        <v>1.581</v>
      </c>
      <c r="P10" s="8">
        <v>0.874</v>
      </c>
      <c r="Q10" s="3">
        <v>10.1</v>
      </c>
      <c r="R10" s="3">
        <v>9.8000000000000007</v>
      </c>
      <c r="S10" s="3">
        <v>9.8000000000000007</v>
      </c>
      <c r="T10" s="3">
        <v>10.4</v>
      </c>
      <c r="U10" s="8">
        <v>13.608000000000001</v>
      </c>
      <c r="V10" s="3">
        <v>8.4</v>
      </c>
      <c r="W10" s="3">
        <v>10</v>
      </c>
      <c r="X10" s="3">
        <v>9.3000000000000007</v>
      </c>
      <c r="Y10" s="3">
        <v>8.3000000000000007</v>
      </c>
      <c r="Z10" s="3">
        <v>9.1999999999999993</v>
      </c>
      <c r="AA10" s="3">
        <v>10.4</v>
      </c>
      <c r="AB10" s="3">
        <v>10.4</v>
      </c>
      <c r="AC10" s="3">
        <v>8.6000000000000014</v>
      </c>
      <c r="AD10" s="8">
        <v>14.311</v>
      </c>
      <c r="AE10" s="3">
        <v>10.4</v>
      </c>
      <c r="AF10" s="3">
        <v>11.4</v>
      </c>
      <c r="AG10" s="3">
        <v>9.9</v>
      </c>
      <c r="AH10" s="3">
        <v>11</v>
      </c>
      <c r="AI10" s="3">
        <v>4</v>
      </c>
      <c r="AJ10" s="3">
        <v>4.3</v>
      </c>
      <c r="AK10" s="3">
        <f>Table1123[[#This Row],[RDEU_W]]+0.2</f>
        <v>4.5</v>
      </c>
      <c r="AL10" s="3">
        <v>3.6</v>
      </c>
      <c r="AM10" s="3">
        <v>4</v>
      </c>
      <c r="AN10" s="3">
        <v>3.4</v>
      </c>
      <c r="AO10" s="3">
        <v>4.9000000000000004</v>
      </c>
      <c r="AP10" s="3">
        <v>4.9000000000000004</v>
      </c>
      <c r="AQ10" s="3">
        <v>3.8</v>
      </c>
      <c r="AR10" s="3">
        <v>4.0999999999999996</v>
      </c>
      <c r="AS10" s="3">
        <v>3.8</v>
      </c>
      <c r="AT10" s="3">
        <v>5</v>
      </c>
      <c r="AU10" s="3">
        <v>5.0999999999999996</v>
      </c>
      <c r="AV10" s="3">
        <v>3.7</v>
      </c>
      <c r="AW10" s="3">
        <v>4.3</v>
      </c>
      <c r="AX10" s="8">
        <v>6.5949999999999998</v>
      </c>
      <c r="AY10" s="8">
        <v>4.7</v>
      </c>
      <c r="AZ10" s="8">
        <v>5.4749999999999996</v>
      </c>
      <c r="BA10" s="3">
        <v>4</v>
      </c>
      <c r="BB10" s="8">
        <v>5.6079999999999997</v>
      </c>
      <c r="BC10" s="3">
        <v>4.7</v>
      </c>
      <c r="BD10" s="3">
        <v>3.3</v>
      </c>
      <c r="BE10" s="3">
        <v>4.5</v>
      </c>
      <c r="BF10" s="3">
        <v>5.2</v>
      </c>
      <c r="BG10" s="3">
        <v>5.5</v>
      </c>
      <c r="BH10" s="8">
        <v>3.657</v>
      </c>
      <c r="BI10" s="8">
        <v>6.4420000000000002</v>
      </c>
      <c r="BJ10" s="8">
        <v>3.8980000000000001</v>
      </c>
      <c r="BK10" s="3">
        <v>10</v>
      </c>
      <c r="BL10" s="3">
        <v>8.2999999999999989</v>
      </c>
      <c r="BM10" s="3">
        <v>5.5</v>
      </c>
      <c r="BN10" s="8">
        <v>6.9180000000000001</v>
      </c>
      <c r="BO10" s="3">
        <v>8.6</v>
      </c>
    </row>
    <row r="11" spans="1:67" x14ac:dyDescent="0.2">
      <c r="A11" t="s">
        <v>279</v>
      </c>
      <c r="B11" s="8">
        <v>2.3860000000000001</v>
      </c>
      <c r="C11" s="3">
        <v>1.7</v>
      </c>
      <c r="D11" s="3">
        <v>3.6</v>
      </c>
      <c r="E11" s="3">
        <v>1.9</v>
      </c>
      <c r="F11" s="8">
        <v>2.12</v>
      </c>
      <c r="G11" s="8">
        <v>2.1480000000000001</v>
      </c>
      <c r="H11" s="8">
        <v>2.2389999999999999</v>
      </c>
      <c r="I11" s="3">
        <v>5.0999999999999996</v>
      </c>
      <c r="J11" s="3">
        <v>3.8</v>
      </c>
      <c r="K11" s="3">
        <v>3.2</v>
      </c>
      <c r="L11" s="3">
        <v>0.39999999999999991</v>
      </c>
      <c r="M11" s="8">
        <v>0.58099999999999996</v>
      </c>
      <c r="N11" s="8">
        <v>0.81100000000000005</v>
      </c>
      <c r="O11" s="8">
        <v>0.86599999999999999</v>
      </c>
      <c r="P11" s="8">
        <v>0.73</v>
      </c>
      <c r="Q11" s="3">
        <v>10.7</v>
      </c>
      <c r="R11" s="3">
        <v>9.1999999999999993</v>
      </c>
      <c r="S11" s="3">
        <v>9.1999999999999993</v>
      </c>
      <c r="T11" s="3">
        <v>9.8000000000000007</v>
      </c>
      <c r="U11" s="8">
        <v>14.172000000000001</v>
      </c>
      <c r="V11" s="3">
        <v>6.6</v>
      </c>
      <c r="W11" s="3">
        <v>10.6</v>
      </c>
      <c r="X11" s="3">
        <v>9.9</v>
      </c>
      <c r="Y11" s="3">
        <v>8.9</v>
      </c>
      <c r="Z11" s="3">
        <v>8.3000000000000007</v>
      </c>
      <c r="AA11" s="3">
        <v>9.8000000000000007</v>
      </c>
      <c r="AB11" s="3">
        <v>10.9</v>
      </c>
      <c r="AC11" s="3">
        <v>9.2000000000000011</v>
      </c>
      <c r="AD11" s="8">
        <v>14.875999999999999</v>
      </c>
      <c r="AE11" s="3">
        <v>10.9</v>
      </c>
      <c r="AF11" s="3">
        <v>11.4</v>
      </c>
      <c r="AG11" s="3">
        <v>9.3000000000000007</v>
      </c>
      <c r="AH11" s="3">
        <v>10.6</v>
      </c>
      <c r="AI11" s="3">
        <v>4.4000000000000004</v>
      </c>
      <c r="AJ11" s="3">
        <v>4.7</v>
      </c>
      <c r="AK11" s="3">
        <f>Table1123[[#This Row],[RDEU_W]]+0.2</f>
        <v>4.9000000000000004</v>
      </c>
      <c r="AL11" s="3">
        <v>4.0999999999999996</v>
      </c>
      <c r="AM11" s="3">
        <v>4.4000000000000004</v>
      </c>
      <c r="AN11" s="3">
        <v>4</v>
      </c>
      <c r="AO11" s="3">
        <v>5.3</v>
      </c>
      <c r="AP11" s="3">
        <v>5.3</v>
      </c>
      <c r="AQ11" s="3">
        <v>4.0999999999999996</v>
      </c>
      <c r="AR11" s="3">
        <v>4.5999999999999996</v>
      </c>
      <c r="AS11" s="3">
        <v>4.0999999999999996</v>
      </c>
      <c r="AT11" s="3">
        <v>5.4</v>
      </c>
      <c r="AU11" s="3">
        <v>5.6</v>
      </c>
      <c r="AV11" s="3">
        <v>4.0999999999999996</v>
      </c>
      <c r="AW11" s="3">
        <v>4.8</v>
      </c>
      <c r="AX11" s="8">
        <v>7.3140000000000001</v>
      </c>
      <c r="AY11" s="8">
        <v>5.0999999999999996</v>
      </c>
      <c r="AZ11" s="8">
        <v>6.04</v>
      </c>
      <c r="BA11" s="3">
        <v>4.4000000000000004</v>
      </c>
      <c r="BB11" s="8">
        <v>6.0060000000000002</v>
      </c>
      <c r="BC11" s="3">
        <v>5</v>
      </c>
      <c r="BD11" s="3">
        <v>3.8</v>
      </c>
      <c r="BE11" s="3">
        <v>4.8999999999999995</v>
      </c>
      <c r="BF11" s="3">
        <v>5.4</v>
      </c>
      <c r="BG11" s="3">
        <v>6</v>
      </c>
      <c r="BH11" s="8">
        <v>4.4329999999999998</v>
      </c>
      <c r="BI11" s="8">
        <v>7.0069999999999997</v>
      </c>
      <c r="BJ11" s="8">
        <v>4.673</v>
      </c>
      <c r="BK11" s="3">
        <v>8.6</v>
      </c>
      <c r="BL11" s="3">
        <v>8.7999999999999989</v>
      </c>
      <c r="BM11" s="3">
        <v>6</v>
      </c>
      <c r="BN11" s="8">
        <v>7.4820000000000002</v>
      </c>
      <c r="BO11" s="3">
        <v>9.1</v>
      </c>
    </row>
    <row r="12" spans="1:67" x14ac:dyDescent="0.2">
      <c r="A12" t="s">
        <v>98</v>
      </c>
      <c r="B12" s="8">
        <v>7.0780000000000003</v>
      </c>
      <c r="C12" s="3">
        <v>6.7</v>
      </c>
      <c r="D12" s="3">
        <v>8.6999999999999993</v>
      </c>
      <c r="E12" s="3">
        <v>5.7</v>
      </c>
      <c r="F12" s="8">
        <v>7.4660000000000002</v>
      </c>
      <c r="G12" s="8">
        <v>7.6310000000000002</v>
      </c>
      <c r="H12" s="8">
        <v>7.726</v>
      </c>
      <c r="I12" s="3">
        <v>4.3</v>
      </c>
      <c r="J12" s="3">
        <v>3.4</v>
      </c>
      <c r="K12" s="3">
        <v>6.7</v>
      </c>
      <c r="L12" s="3">
        <v>5.4</v>
      </c>
      <c r="M12" s="8">
        <v>5.9870000000000001</v>
      </c>
      <c r="N12" s="8">
        <v>6.4560000000000004</v>
      </c>
      <c r="O12" s="8">
        <v>6.6</v>
      </c>
      <c r="P12" s="8">
        <v>5.78</v>
      </c>
      <c r="Q12" s="3">
        <v>7.8999999999999995</v>
      </c>
      <c r="R12" s="3">
        <v>9.6</v>
      </c>
      <c r="S12" s="3">
        <v>9.8000000000000007</v>
      </c>
      <c r="T12" s="3">
        <v>8.5</v>
      </c>
      <c r="U12" s="8">
        <v>9.8390000000000004</v>
      </c>
      <c r="V12" s="3">
        <v>7.6000000000000005</v>
      </c>
      <c r="W12" s="3">
        <v>7.8</v>
      </c>
      <c r="X12" s="3">
        <v>6.4</v>
      </c>
      <c r="Y12" s="3">
        <v>6.2</v>
      </c>
      <c r="Z12" s="3">
        <v>10</v>
      </c>
      <c r="AA12" s="3">
        <v>9.6999999999999993</v>
      </c>
      <c r="AB12" s="3">
        <v>7.2</v>
      </c>
      <c r="AC12" s="3">
        <v>6.5</v>
      </c>
      <c r="AD12" s="8">
        <v>10.542999999999999</v>
      </c>
      <c r="AE12" s="3">
        <v>7.2</v>
      </c>
      <c r="AF12" s="3">
        <v>8</v>
      </c>
      <c r="AG12" s="3">
        <v>8.9</v>
      </c>
      <c r="AH12" s="3">
        <v>7.8</v>
      </c>
      <c r="AI12" s="3">
        <v>4.9000000000000004</v>
      </c>
      <c r="AJ12" s="3">
        <v>5.2</v>
      </c>
      <c r="AK12" s="3">
        <f>Table1123[[#This Row],[RDEU_W]]+0.2</f>
        <v>5.4</v>
      </c>
      <c r="AL12" s="3">
        <v>4.4000000000000004</v>
      </c>
      <c r="AM12" s="3">
        <v>4.4000000000000004</v>
      </c>
      <c r="AN12" s="3">
        <v>3.8</v>
      </c>
      <c r="AO12" s="3">
        <v>5.8</v>
      </c>
      <c r="AP12" s="3">
        <v>5.8</v>
      </c>
      <c r="AQ12" s="3">
        <v>4.5999999999999996</v>
      </c>
      <c r="AR12" s="3">
        <v>4.5</v>
      </c>
      <c r="AS12" s="3">
        <v>4.7</v>
      </c>
      <c r="AT12" s="3">
        <v>3.4</v>
      </c>
      <c r="AU12" s="3">
        <v>5.5</v>
      </c>
      <c r="AV12" s="3">
        <v>4.8</v>
      </c>
      <c r="AW12" s="3">
        <v>4.7</v>
      </c>
      <c r="AX12" s="8">
        <v>6.8570000000000002</v>
      </c>
      <c r="AY12" s="8">
        <v>5.6</v>
      </c>
      <c r="AZ12" s="8">
        <v>5.5830000000000002</v>
      </c>
      <c r="BA12" s="3">
        <v>5</v>
      </c>
      <c r="BB12" s="8">
        <v>7.3440000000000003</v>
      </c>
      <c r="BC12" s="3">
        <v>5.6</v>
      </c>
      <c r="BD12" s="3">
        <v>4</v>
      </c>
      <c r="BE12" s="3">
        <v>5.3999999999999995</v>
      </c>
      <c r="BF12" s="3">
        <v>5.7</v>
      </c>
      <c r="BG12" s="3">
        <v>6</v>
      </c>
      <c r="BH12" s="8">
        <v>1.611</v>
      </c>
      <c r="BI12" s="8">
        <v>6.55</v>
      </c>
      <c r="BJ12" s="8">
        <v>1.4510000000000001</v>
      </c>
      <c r="BK12" s="3">
        <v>6.3</v>
      </c>
      <c r="BL12" s="3">
        <v>6.4</v>
      </c>
      <c r="BM12" s="3">
        <v>6</v>
      </c>
      <c r="BN12" s="8">
        <v>7.0259999999999998</v>
      </c>
      <c r="BO12" s="3">
        <v>6.7</v>
      </c>
    </row>
    <row r="13" spans="1:67" x14ac:dyDescent="0.2">
      <c r="A13" t="s">
        <v>345</v>
      </c>
      <c r="B13" s="8">
        <v>6.52</v>
      </c>
      <c r="C13" s="8">
        <v>7.0739999999999998</v>
      </c>
      <c r="D13" s="8">
        <v>9.2919999999999998</v>
      </c>
      <c r="E13" s="8">
        <v>6.7530000000000001</v>
      </c>
      <c r="F13" s="8">
        <v>6.7889999999999997</v>
      </c>
      <c r="G13" s="8">
        <v>6.9539999999999997</v>
      </c>
      <c r="H13" s="8">
        <v>6.8760000000000003</v>
      </c>
      <c r="I13" s="8">
        <v>6.1749999999999998</v>
      </c>
      <c r="J13" s="8">
        <v>4.5759999999999996</v>
      </c>
      <c r="K13" s="8">
        <v>8.8049999999999997</v>
      </c>
      <c r="L13" s="8">
        <v>5.5940000000000003</v>
      </c>
      <c r="M13" s="8">
        <v>5.31</v>
      </c>
      <c r="N13" s="8">
        <v>5.7770000000000001</v>
      </c>
      <c r="O13" s="8">
        <v>5.923</v>
      </c>
      <c r="P13" s="8">
        <v>5.1040000000000001</v>
      </c>
      <c r="Q13" s="8">
        <v>9.4160000000000004</v>
      </c>
      <c r="R13" s="8">
        <v>12.215999999999999</v>
      </c>
      <c r="S13" s="8">
        <v>12.433</v>
      </c>
      <c r="T13" s="8">
        <v>11.010999999999999</v>
      </c>
      <c r="U13" s="8">
        <v>10.795999999999999</v>
      </c>
      <c r="V13" s="8">
        <v>9.7710000000000008</v>
      </c>
      <c r="W13" s="8">
        <v>9.1920000000000002</v>
      </c>
      <c r="X13" s="8">
        <v>8.4009999999999998</v>
      </c>
      <c r="Y13" s="8">
        <v>8.1630000000000003</v>
      </c>
      <c r="Z13" s="8">
        <v>12.984</v>
      </c>
      <c r="AA13" s="8">
        <v>12.398999999999999</v>
      </c>
      <c r="AB13" s="8">
        <v>9.86</v>
      </c>
      <c r="AC13" s="8">
        <v>8.0739999999999998</v>
      </c>
      <c r="AD13" s="8">
        <v>11.49</v>
      </c>
      <c r="AE13" s="8">
        <v>9.5129999999999999</v>
      </c>
      <c r="AF13" s="8">
        <v>10.388999999999999</v>
      </c>
      <c r="AG13" s="8">
        <v>11.496</v>
      </c>
      <c r="AH13" s="8">
        <v>9.9570000000000007</v>
      </c>
      <c r="AI13" s="8">
        <v>5.0019999999999998</v>
      </c>
      <c r="AJ13" s="8">
        <v>5.3380000000000001</v>
      </c>
      <c r="AK13" s="3">
        <f>Table1123[[#This Row],[RDEU_W]]+0.2</f>
        <v>5.5380000000000003</v>
      </c>
      <c r="AL13" s="8">
        <v>4.4139999999999997</v>
      </c>
      <c r="AM13" s="8">
        <v>4.3550000000000004</v>
      </c>
      <c r="AN13" s="8">
        <v>3.7759999999999998</v>
      </c>
      <c r="AO13" s="8">
        <v>6.4080000000000004</v>
      </c>
      <c r="AP13" s="8">
        <v>6.3739999999999997</v>
      </c>
      <c r="AQ13" s="8">
        <v>4.6369999999999996</v>
      </c>
      <c r="AR13" s="8">
        <v>4.548</v>
      </c>
      <c r="AS13" s="8">
        <v>4.6950000000000003</v>
      </c>
      <c r="AT13" s="8">
        <v>5.4160000000000004</v>
      </c>
      <c r="AU13" s="8">
        <v>5.6040000000000001</v>
      </c>
      <c r="AV13" s="8">
        <v>4.7560000000000002</v>
      </c>
      <c r="AW13" s="8">
        <v>4.7380000000000004</v>
      </c>
      <c r="AX13" s="8">
        <v>6.1790000000000003</v>
      </c>
      <c r="AY13" s="8">
        <v>6.1230000000000002</v>
      </c>
      <c r="AZ13" s="8">
        <v>4.907</v>
      </c>
      <c r="BA13" s="8">
        <v>5.093</v>
      </c>
      <c r="BB13" s="8">
        <v>6.6680000000000001</v>
      </c>
      <c r="BC13" s="8">
        <v>6.0880000000000001</v>
      </c>
      <c r="BD13" s="8">
        <v>3.8610000000000002</v>
      </c>
      <c r="BE13" s="8">
        <v>6.1639999999999997</v>
      </c>
      <c r="BF13" s="8">
        <v>5.8769999999999998</v>
      </c>
      <c r="BG13" s="8">
        <v>6.2939999999999996</v>
      </c>
      <c r="BH13" s="8">
        <v>0.878</v>
      </c>
      <c r="BI13" s="8">
        <v>5.8730000000000002</v>
      </c>
      <c r="BJ13" s="8">
        <v>0.61799999999999999</v>
      </c>
      <c r="BK13" s="8">
        <v>8.1300000000000008</v>
      </c>
      <c r="BL13" s="8">
        <v>8.2739999999999991</v>
      </c>
      <c r="BM13" s="8">
        <v>6.0129999999999999</v>
      </c>
      <c r="BN13" s="8">
        <v>6.3490000000000002</v>
      </c>
      <c r="BO13" s="8">
        <v>8.4740000000000002</v>
      </c>
    </row>
    <row r="14" spans="1:67" x14ac:dyDescent="0.2">
      <c r="A14" t="s">
        <v>100</v>
      </c>
      <c r="B14" s="8">
        <v>3.7109999999999999</v>
      </c>
      <c r="C14" s="3">
        <v>5.3</v>
      </c>
      <c r="D14" s="3">
        <v>7.7</v>
      </c>
      <c r="E14" s="3">
        <v>3.5</v>
      </c>
      <c r="F14" s="8">
        <v>4.0750000000000002</v>
      </c>
      <c r="G14" s="8">
        <v>5.6150000000000002</v>
      </c>
      <c r="H14" s="8">
        <v>5.7089999999999996</v>
      </c>
      <c r="I14" s="3">
        <v>5.9</v>
      </c>
      <c r="J14" s="3">
        <v>4.5999999999999996</v>
      </c>
      <c r="K14" s="3">
        <v>7.4</v>
      </c>
      <c r="L14" s="3">
        <v>4</v>
      </c>
      <c r="M14" s="8">
        <v>4.782</v>
      </c>
      <c r="N14" s="8">
        <v>5.1710000000000003</v>
      </c>
      <c r="O14" s="8">
        <v>5.915</v>
      </c>
      <c r="P14" s="8">
        <v>4.6059999999999999</v>
      </c>
      <c r="Q14" s="3">
        <v>6.3</v>
      </c>
      <c r="R14" s="3">
        <v>9</v>
      </c>
      <c r="S14" s="3">
        <v>9.1</v>
      </c>
      <c r="T14" s="3">
        <v>8</v>
      </c>
      <c r="U14" s="8">
        <v>8.8620000000000001</v>
      </c>
      <c r="V14" s="3">
        <v>7</v>
      </c>
      <c r="W14" s="3">
        <v>6.2</v>
      </c>
      <c r="X14" s="3">
        <v>5.6</v>
      </c>
      <c r="Y14" s="3">
        <v>4.5999999999999996</v>
      </c>
      <c r="Z14" s="3">
        <v>9.5</v>
      </c>
      <c r="AA14" s="3">
        <v>9.1</v>
      </c>
      <c r="AB14" s="3">
        <v>6.6</v>
      </c>
      <c r="AC14" s="3">
        <v>4.8999999999999995</v>
      </c>
      <c r="AD14" s="8">
        <v>9.5660000000000007</v>
      </c>
      <c r="AE14" s="3">
        <v>6.6</v>
      </c>
      <c r="AF14" s="3">
        <v>7.4</v>
      </c>
      <c r="AG14" s="3">
        <v>8.3000000000000007</v>
      </c>
      <c r="AH14" s="3">
        <v>7.2</v>
      </c>
      <c r="AI14" s="3">
        <v>1.8</v>
      </c>
      <c r="AJ14" s="3">
        <v>2</v>
      </c>
      <c r="AK14" s="3">
        <f>Table1123[[#This Row],[RDEU_W]]+0.2</f>
        <v>2.2000000000000002</v>
      </c>
      <c r="AL14" s="3">
        <v>1.3</v>
      </c>
      <c r="AM14" s="3">
        <v>0.3</v>
      </c>
      <c r="AN14" s="3">
        <v>0.4</v>
      </c>
      <c r="AO14" s="3">
        <v>2.6</v>
      </c>
      <c r="AP14" s="3">
        <v>2.6</v>
      </c>
      <c r="AQ14" s="3">
        <v>1.4</v>
      </c>
      <c r="AR14" s="3">
        <v>0.4</v>
      </c>
      <c r="AS14" s="3">
        <v>1.5</v>
      </c>
      <c r="AT14" s="3">
        <v>1.1000000000000001</v>
      </c>
      <c r="AU14" s="3">
        <v>1.2</v>
      </c>
      <c r="AV14" s="3">
        <v>1.6</v>
      </c>
      <c r="AW14" s="3">
        <v>0.5</v>
      </c>
      <c r="AX14" s="8">
        <v>3.161</v>
      </c>
      <c r="AY14" s="8">
        <v>2.4</v>
      </c>
      <c r="AZ14" s="8">
        <v>0.72</v>
      </c>
      <c r="BA14" s="3">
        <v>1.8</v>
      </c>
      <c r="BB14" s="8">
        <v>3.649</v>
      </c>
      <c r="BC14" s="3">
        <v>2.4</v>
      </c>
      <c r="BD14" s="3">
        <v>0.7</v>
      </c>
      <c r="BE14" s="3">
        <v>2.2000000000000002</v>
      </c>
      <c r="BF14" s="3">
        <v>1.4</v>
      </c>
      <c r="BG14" s="3">
        <v>1.7</v>
      </c>
      <c r="BH14" s="8">
        <v>3.3860000000000001</v>
      </c>
      <c r="BI14" s="8">
        <v>1.6970000000000001</v>
      </c>
      <c r="BJ14" s="8">
        <v>3.6269999999999998</v>
      </c>
      <c r="BK14" s="3">
        <v>4.3</v>
      </c>
      <c r="BL14" s="3">
        <v>4.5</v>
      </c>
      <c r="BM14" s="3">
        <v>1.7</v>
      </c>
      <c r="BN14" s="8">
        <v>2.1720000000000002</v>
      </c>
      <c r="BO14" s="3">
        <v>4.8</v>
      </c>
    </row>
    <row r="15" spans="1:67" x14ac:dyDescent="0.2">
      <c r="A15" t="s">
        <v>101</v>
      </c>
      <c r="B15" s="8">
        <v>5.3940000000000001</v>
      </c>
      <c r="C15" s="3">
        <v>6.7</v>
      </c>
      <c r="D15" s="3">
        <v>9.1</v>
      </c>
      <c r="E15" s="3">
        <v>5</v>
      </c>
      <c r="F15" s="8">
        <v>5.76</v>
      </c>
      <c r="G15" s="8">
        <v>7.3019999999999996</v>
      </c>
      <c r="H15" s="8">
        <v>7.3920000000000003</v>
      </c>
      <c r="I15" s="3">
        <v>7.3</v>
      </c>
      <c r="J15" s="3">
        <v>6</v>
      </c>
      <c r="K15" s="3">
        <v>8.8000000000000007</v>
      </c>
      <c r="L15" s="3">
        <v>5.4</v>
      </c>
      <c r="M15" s="8">
        <v>6.4690000000000003</v>
      </c>
      <c r="N15" s="8">
        <v>6.8579999999999997</v>
      </c>
      <c r="O15" s="8">
        <v>7.6020000000000003</v>
      </c>
      <c r="P15" s="8">
        <v>6.2930000000000001</v>
      </c>
      <c r="Q15" s="3">
        <v>5</v>
      </c>
      <c r="R15" s="3">
        <v>7.6</v>
      </c>
      <c r="S15" s="3">
        <v>7.8</v>
      </c>
      <c r="T15" s="3">
        <v>6.6</v>
      </c>
      <c r="U15" s="8">
        <v>7.2869999999999999</v>
      </c>
      <c r="V15" s="3">
        <v>5.6000000000000005</v>
      </c>
      <c r="W15" s="3">
        <v>4.9000000000000004</v>
      </c>
      <c r="X15" s="3">
        <v>4.2</v>
      </c>
      <c r="Y15" s="3">
        <v>3.2</v>
      </c>
      <c r="Z15" s="3">
        <v>8.1999999999999993</v>
      </c>
      <c r="AA15" s="3">
        <v>7.8</v>
      </c>
      <c r="AB15" s="3">
        <v>5.2</v>
      </c>
      <c r="AC15" s="3">
        <v>3.5</v>
      </c>
      <c r="AD15" s="8">
        <v>7.9909999999999997</v>
      </c>
      <c r="AE15" s="3">
        <v>5.2</v>
      </c>
      <c r="AF15" s="3">
        <v>6</v>
      </c>
      <c r="AG15" s="3">
        <v>7</v>
      </c>
      <c r="AH15" s="3">
        <v>5.8</v>
      </c>
      <c r="AI15" s="3">
        <v>3.2</v>
      </c>
      <c r="AJ15" s="3">
        <v>3.4</v>
      </c>
      <c r="AK15" s="3">
        <f>Table1123[[#This Row],[RDEU_W]]+0.2</f>
        <v>3.6</v>
      </c>
      <c r="AL15" s="3">
        <v>2.7</v>
      </c>
      <c r="AM15" s="3">
        <v>1.4</v>
      </c>
      <c r="AN15" s="3">
        <v>1.8</v>
      </c>
      <c r="AO15" s="3">
        <v>4</v>
      </c>
      <c r="AP15" s="3">
        <v>4</v>
      </c>
      <c r="AQ15" s="3">
        <v>2.8</v>
      </c>
      <c r="AR15" s="3">
        <v>1.4</v>
      </c>
      <c r="AS15" s="3">
        <v>2.9</v>
      </c>
      <c r="AT15" s="3">
        <v>0.5</v>
      </c>
      <c r="AU15" s="3">
        <v>1.2</v>
      </c>
      <c r="AV15" s="3">
        <v>3</v>
      </c>
      <c r="AW15" s="3">
        <v>1.4</v>
      </c>
      <c r="AX15" s="8">
        <v>4.8440000000000003</v>
      </c>
      <c r="AY15" s="8">
        <v>3.8</v>
      </c>
      <c r="AZ15" s="8">
        <v>1.006</v>
      </c>
      <c r="BA15" s="3">
        <v>3.2</v>
      </c>
      <c r="BB15" s="8">
        <v>5.33</v>
      </c>
      <c r="BC15" s="3">
        <v>3.8</v>
      </c>
      <c r="BD15" s="3">
        <v>2.1</v>
      </c>
      <c r="BE15" s="3">
        <v>3.6</v>
      </c>
      <c r="BF15" s="3">
        <v>0.8</v>
      </c>
      <c r="BG15" s="3">
        <v>1</v>
      </c>
      <c r="BH15" s="8">
        <v>5.0730000000000004</v>
      </c>
      <c r="BI15" s="8">
        <v>99</v>
      </c>
      <c r="BJ15" s="8">
        <v>5.3129999999999997</v>
      </c>
      <c r="BK15" s="3">
        <v>3</v>
      </c>
      <c r="BL15" s="3">
        <v>3.1</v>
      </c>
      <c r="BM15" s="3">
        <v>99</v>
      </c>
      <c r="BN15" s="8">
        <v>0.59799999999999998</v>
      </c>
      <c r="BO15" s="3">
        <v>3.4</v>
      </c>
    </row>
    <row r="16" spans="1:67" x14ac:dyDescent="0.2">
      <c r="A16" t="s">
        <v>103</v>
      </c>
      <c r="B16" s="8">
        <v>6.4770000000000003</v>
      </c>
      <c r="C16" s="3">
        <v>6.3</v>
      </c>
      <c r="D16" s="3">
        <v>8.3000000000000007</v>
      </c>
      <c r="E16" s="3">
        <v>5.2</v>
      </c>
      <c r="F16" s="8">
        <v>6.7460000000000004</v>
      </c>
      <c r="G16" s="8">
        <v>6.9109999999999996</v>
      </c>
      <c r="H16" s="8">
        <v>7.0060000000000002</v>
      </c>
      <c r="I16" s="3">
        <v>4.7</v>
      </c>
      <c r="J16" s="3">
        <v>3.5</v>
      </c>
      <c r="K16" s="3">
        <v>6.7</v>
      </c>
      <c r="L16" s="3">
        <v>5</v>
      </c>
      <c r="M16" s="8">
        <v>5.2679999999999998</v>
      </c>
      <c r="N16" s="8">
        <v>5.7370000000000001</v>
      </c>
      <c r="O16" s="8">
        <v>5.88</v>
      </c>
      <c r="P16" s="8">
        <v>5.0609999999999999</v>
      </c>
      <c r="Q16" s="3">
        <v>7.8999999999999995</v>
      </c>
      <c r="R16" s="3">
        <v>10.199999999999999</v>
      </c>
      <c r="S16" s="3">
        <v>10.4</v>
      </c>
      <c r="T16" s="3">
        <v>9.3000000000000007</v>
      </c>
      <c r="U16" s="8">
        <v>10.752000000000001</v>
      </c>
      <c r="V16" s="3">
        <v>8.3000000000000007</v>
      </c>
      <c r="W16" s="3">
        <v>7.8</v>
      </c>
      <c r="X16" s="3">
        <v>7.3</v>
      </c>
      <c r="Y16" s="3">
        <v>7.4</v>
      </c>
      <c r="Z16" s="3">
        <v>10.7</v>
      </c>
      <c r="AA16" s="3">
        <v>10.3</v>
      </c>
      <c r="AB16" s="3">
        <v>7.9</v>
      </c>
      <c r="AC16" s="3">
        <v>7.7</v>
      </c>
      <c r="AD16" s="8">
        <v>11.446</v>
      </c>
      <c r="AE16" s="3">
        <v>7.9</v>
      </c>
      <c r="AF16" s="3">
        <v>8.6999999999999993</v>
      </c>
      <c r="AG16" s="3">
        <v>9.6</v>
      </c>
      <c r="AH16" s="3">
        <v>8.4</v>
      </c>
      <c r="AI16" s="3">
        <v>4.4000000000000004</v>
      </c>
      <c r="AJ16" s="3">
        <v>4.7</v>
      </c>
      <c r="AK16" s="3">
        <f>Table1123[[#This Row],[RDEU_W]]+0.2</f>
        <v>4.9000000000000004</v>
      </c>
      <c r="AL16" s="3">
        <v>3.9</v>
      </c>
      <c r="AM16" s="3">
        <v>3.9</v>
      </c>
      <c r="AN16" s="3">
        <v>3.4</v>
      </c>
      <c r="AO16" s="3">
        <v>5.5</v>
      </c>
      <c r="AP16" s="3">
        <v>5.5</v>
      </c>
      <c r="AQ16" s="3">
        <v>4</v>
      </c>
      <c r="AR16" s="3">
        <v>4</v>
      </c>
      <c r="AS16" s="3">
        <v>4.2</v>
      </c>
      <c r="AT16" s="3">
        <v>4.8</v>
      </c>
      <c r="AU16" s="3">
        <v>5</v>
      </c>
      <c r="AV16" s="3">
        <v>4.3</v>
      </c>
      <c r="AW16" s="3">
        <v>4.2</v>
      </c>
      <c r="AX16" s="8">
        <v>6.1379999999999999</v>
      </c>
      <c r="AY16" s="8">
        <v>5.3</v>
      </c>
      <c r="AZ16" s="8">
        <v>4.8639999999999999</v>
      </c>
      <c r="BA16" s="3">
        <v>4.4000000000000004</v>
      </c>
      <c r="BB16" s="8">
        <v>6.625</v>
      </c>
      <c r="BC16" s="3">
        <v>5.2</v>
      </c>
      <c r="BD16" s="3">
        <v>3.4</v>
      </c>
      <c r="BE16" s="3">
        <v>5.0999999999999996</v>
      </c>
      <c r="BF16" s="3">
        <v>5.0999999999999996</v>
      </c>
      <c r="BG16" s="3">
        <v>5.5</v>
      </c>
      <c r="BH16" s="8">
        <v>0.83499999999999996</v>
      </c>
      <c r="BI16" s="8">
        <v>5.8310000000000004</v>
      </c>
      <c r="BJ16" s="8">
        <v>0.57499999999999996</v>
      </c>
      <c r="BK16" s="3">
        <v>8.1</v>
      </c>
      <c r="BL16" s="3">
        <v>8.1999999999999993</v>
      </c>
      <c r="BM16" s="3">
        <v>5.5</v>
      </c>
      <c r="BN16" s="8">
        <v>6.306</v>
      </c>
      <c r="BO16" s="3">
        <v>8.5</v>
      </c>
    </row>
    <row r="17" spans="1:67" x14ac:dyDescent="0.2">
      <c r="A17" t="s">
        <v>104</v>
      </c>
      <c r="B17" s="8">
        <v>5.49</v>
      </c>
      <c r="C17" s="3">
        <v>6</v>
      </c>
      <c r="D17" s="3">
        <v>8.4</v>
      </c>
      <c r="E17" s="3">
        <v>4.2</v>
      </c>
      <c r="F17" s="8">
        <v>4.8860000000000001</v>
      </c>
      <c r="G17" s="8">
        <v>6.4249999999999998</v>
      </c>
      <c r="H17" s="8">
        <v>6.5190000000000001</v>
      </c>
      <c r="I17" s="3">
        <v>6.7</v>
      </c>
      <c r="J17" s="3">
        <v>5.3</v>
      </c>
      <c r="K17" s="3">
        <v>8.1</v>
      </c>
      <c r="L17" s="3">
        <v>4.7</v>
      </c>
      <c r="M17" s="8">
        <v>5.593</v>
      </c>
      <c r="N17" s="8">
        <v>5.9820000000000002</v>
      </c>
      <c r="O17" s="8">
        <v>6.726</v>
      </c>
      <c r="P17" s="8">
        <v>5.4169999999999998</v>
      </c>
      <c r="Q17" s="3">
        <v>5.8</v>
      </c>
      <c r="R17" s="3">
        <v>8.5</v>
      </c>
      <c r="S17" s="3">
        <v>8.6</v>
      </c>
      <c r="T17" s="3">
        <v>7.5</v>
      </c>
      <c r="U17" s="8">
        <v>8.109</v>
      </c>
      <c r="V17" s="3">
        <v>6.5</v>
      </c>
      <c r="W17" s="3">
        <v>5.7</v>
      </c>
      <c r="X17" s="3">
        <v>5.0999999999999996</v>
      </c>
      <c r="Y17" s="3">
        <v>4.7</v>
      </c>
      <c r="Z17" s="3">
        <v>9</v>
      </c>
      <c r="AA17" s="3">
        <v>8.6</v>
      </c>
      <c r="AB17" s="3">
        <v>6.1</v>
      </c>
      <c r="AC17" s="3">
        <v>5</v>
      </c>
      <c r="AD17" s="8">
        <v>8.8130000000000006</v>
      </c>
      <c r="AE17" s="3">
        <v>6.1</v>
      </c>
      <c r="AF17" s="3">
        <v>6.9</v>
      </c>
      <c r="AG17" s="3">
        <v>7.8</v>
      </c>
      <c r="AH17" s="3">
        <v>6.8</v>
      </c>
      <c r="AI17" s="3">
        <v>2.5</v>
      </c>
      <c r="AJ17" s="3">
        <v>2.7</v>
      </c>
      <c r="AK17" s="3">
        <f>Table1123[[#This Row],[RDEU_W]]+0.2</f>
        <v>2.9000000000000004</v>
      </c>
      <c r="AL17" s="3">
        <v>2</v>
      </c>
      <c r="AM17" s="3">
        <v>0.8</v>
      </c>
      <c r="AN17" s="3">
        <v>1.1000000000000001</v>
      </c>
      <c r="AO17" s="3">
        <v>3.2</v>
      </c>
      <c r="AP17" s="3">
        <v>3.2</v>
      </c>
      <c r="AQ17" s="3">
        <v>2.1</v>
      </c>
      <c r="AR17" s="3">
        <v>0.8</v>
      </c>
      <c r="AS17" s="3">
        <v>2.2000000000000002</v>
      </c>
      <c r="AT17" s="3">
        <v>0.6</v>
      </c>
      <c r="AU17" s="3">
        <v>0.8</v>
      </c>
      <c r="AV17" s="3">
        <v>2.2999999999999998</v>
      </c>
      <c r="AW17" s="3">
        <v>0.8</v>
      </c>
      <c r="AX17" s="8">
        <v>3.972</v>
      </c>
      <c r="AY17" s="8">
        <v>3</v>
      </c>
      <c r="AZ17" s="8">
        <v>0.28599999999999998</v>
      </c>
      <c r="BA17" s="3">
        <v>2.5</v>
      </c>
      <c r="BB17" s="8">
        <v>4.4589999999999996</v>
      </c>
      <c r="BC17" s="3">
        <v>3.1</v>
      </c>
      <c r="BD17" s="3">
        <v>1.4</v>
      </c>
      <c r="BE17" s="3">
        <v>2.8000000000000003</v>
      </c>
      <c r="BF17" s="3">
        <v>1</v>
      </c>
      <c r="BG17" s="3">
        <v>1.4</v>
      </c>
      <c r="BH17" s="8">
        <v>4.1970000000000001</v>
      </c>
      <c r="BI17" s="8">
        <v>0.94399999999999995</v>
      </c>
      <c r="BJ17" s="8">
        <v>4.4379999999999997</v>
      </c>
      <c r="BK17" s="3">
        <v>3.8</v>
      </c>
      <c r="BL17" s="3">
        <v>4</v>
      </c>
      <c r="BM17" s="3">
        <v>8.9</v>
      </c>
      <c r="BN17" s="8">
        <v>1.42</v>
      </c>
      <c r="BO17" s="3">
        <v>4.3</v>
      </c>
    </row>
    <row r="18" spans="1:67" x14ac:dyDescent="0.2">
      <c r="A18" t="s">
        <v>105</v>
      </c>
      <c r="B18" s="8">
        <v>9.8719999999999999</v>
      </c>
      <c r="C18" s="3">
        <v>9.4</v>
      </c>
      <c r="D18" s="3">
        <v>11.2</v>
      </c>
      <c r="E18" s="3">
        <v>8.5</v>
      </c>
      <c r="F18" s="8">
        <v>10.222</v>
      </c>
      <c r="G18" s="8">
        <v>10.324999999999999</v>
      </c>
      <c r="H18" s="8">
        <v>10.422000000000001</v>
      </c>
      <c r="I18" s="3">
        <v>5.5</v>
      </c>
      <c r="J18" s="3">
        <v>5.0999999999999996</v>
      </c>
      <c r="K18" s="3">
        <v>6.9</v>
      </c>
      <c r="L18" s="3">
        <v>8.1</v>
      </c>
      <c r="M18" s="8">
        <v>8.68</v>
      </c>
      <c r="N18" s="8">
        <v>9.1319999999999997</v>
      </c>
      <c r="O18" s="8">
        <v>9.2750000000000004</v>
      </c>
      <c r="P18" s="8">
        <v>8.4730000000000008</v>
      </c>
      <c r="Q18" s="3">
        <v>3.8000000000000003</v>
      </c>
      <c r="R18" s="3">
        <v>6.5</v>
      </c>
      <c r="S18" s="3">
        <v>6.7</v>
      </c>
      <c r="T18" s="3">
        <v>5.5</v>
      </c>
      <c r="U18" s="8">
        <v>7.2</v>
      </c>
      <c r="V18" s="3">
        <v>4.4000000000000004</v>
      </c>
      <c r="W18" s="3">
        <v>3.7</v>
      </c>
      <c r="X18" s="3">
        <v>3</v>
      </c>
      <c r="Y18" s="3">
        <v>2.8</v>
      </c>
      <c r="Z18" s="3">
        <v>6.9</v>
      </c>
      <c r="AA18" s="3">
        <v>6.6</v>
      </c>
      <c r="AB18" s="3">
        <v>4</v>
      </c>
      <c r="AC18" s="3">
        <v>3.0999999999999996</v>
      </c>
      <c r="AD18" s="8">
        <v>7.9029999999999996</v>
      </c>
      <c r="AE18" s="3">
        <v>4</v>
      </c>
      <c r="AF18" s="3">
        <v>4.8</v>
      </c>
      <c r="AG18" s="3">
        <v>5.8</v>
      </c>
      <c r="AH18" s="3">
        <v>4.7</v>
      </c>
      <c r="AI18" s="3">
        <v>6.8</v>
      </c>
      <c r="AJ18" s="3">
        <v>7</v>
      </c>
      <c r="AK18" s="3">
        <f>Table1123[[#This Row],[RDEU_W]]+0.2</f>
        <v>7.2</v>
      </c>
      <c r="AL18" s="3">
        <v>6.3</v>
      </c>
      <c r="AM18" s="3">
        <v>5</v>
      </c>
      <c r="AN18" s="3">
        <v>6.9</v>
      </c>
      <c r="AO18" s="3">
        <v>7.6000000000000005</v>
      </c>
      <c r="AP18" s="3">
        <v>7.6000000000000005</v>
      </c>
      <c r="AQ18" s="3">
        <v>6.4</v>
      </c>
      <c r="AR18" s="3">
        <v>5</v>
      </c>
      <c r="AS18" s="3">
        <v>7.7</v>
      </c>
      <c r="AT18" s="3">
        <v>4</v>
      </c>
      <c r="AU18" s="3">
        <v>4.7</v>
      </c>
      <c r="AV18" s="3">
        <v>6.6</v>
      </c>
      <c r="AW18" s="3">
        <v>4.9000000000000004</v>
      </c>
      <c r="AX18" s="8">
        <v>9.532</v>
      </c>
      <c r="AY18" s="8">
        <v>7.4</v>
      </c>
      <c r="AZ18" s="8">
        <v>5.9720000000000004</v>
      </c>
      <c r="BA18" s="3">
        <v>6.8</v>
      </c>
      <c r="BB18" s="8">
        <v>10.02</v>
      </c>
      <c r="BC18" s="3">
        <v>7.4</v>
      </c>
      <c r="BD18" s="3">
        <v>5.7</v>
      </c>
      <c r="BE18" s="3">
        <v>7.2</v>
      </c>
      <c r="BF18" s="3">
        <v>4.3</v>
      </c>
      <c r="BG18" s="3">
        <v>4.5999999999999996</v>
      </c>
      <c r="BH18" s="8">
        <v>4.2869999999999999</v>
      </c>
      <c r="BI18" s="8">
        <v>5.0880000000000001</v>
      </c>
      <c r="BJ18" s="8">
        <v>4.1269999999999998</v>
      </c>
      <c r="BK18" s="3">
        <v>3</v>
      </c>
      <c r="BL18" s="3">
        <v>3.1</v>
      </c>
      <c r="BM18" s="3">
        <v>3.7</v>
      </c>
      <c r="BN18" s="8">
        <v>4.6340000000000003</v>
      </c>
      <c r="BO18" s="3">
        <v>3.4</v>
      </c>
    </row>
    <row r="19" spans="1:67" x14ac:dyDescent="0.2">
      <c r="A19" t="s">
        <v>106</v>
      </c>
      <c r="B19" s="8">
        <v>6.3810000000000002</v>
      </c>
      <c r="C19" s="3">
        <v>6.2</v>
      </c>
      <c r="D19" s="3">
        <v>8.1999999999999993</v>
      </c>
      <c r="E19" s="3">
        <v>4.5999999999999996</v>
      </c>
      <c r="F19" s="8">
        <v>6.665</v>
      </c>
      <c r="G19" s="8">
        <v>6.83</v>
      </c>
      <c r="H19" s="8">
        <v>6.9249999999999998</v>
      </c>
      <c r="I19" s="3">
        <v>4.5999999999999996</v>
      </c>
      <c r="J19" s="3">
        <v>3.4</v>
      </c>
      <c r="K19" s="3">
        <v>6.7</v>
      </c>
      <c r="L19" s="3">
        <v>4.9000000000000004</v>
      </c>
      <c r="M19" s="8">
        <v>5.1859999999999999</v>
      </c>
      <c r="N19" s="8">
        <v>5.641</v>
      </c>
      <c r="O19" s="8">
        <v>5.7839999999999998</v>
      </c>
      <c r="P19" s="8">
        <v>4.9800000000000004</v>
      </c>
      <c r="Q19" s="3">
        <v>7.8</v>
      </c>
      <c r="R19" s="3">
        <v>10.4</v>
      </c>
      <c r="S19" s="3">
        <v>10.6</v>
      </c>
      <c r="T19" s="3">
        <v>9.4</v>
      </c>
      <c r="U19" s="8">
        <v>10.808</v>
      </c>
      <c r="V19" s="3">
        <v>8.4</v>
      </c>
      <c r="W19" s="3">
        <v>7.7</v>
      </c>
      <c r="X19" s="3">
        <v>7.3</v>
      </c>
      <c r="Y19" s="3">
        <v>7</v>
      </c>
      <c r="Z19" s="3">
        <v>10.8</v>
      </c>
      <c r="AA19" s="3">
        <v>9.5</v>
      </c>
      <c r="AB19" s="3">
        <v>8</v>
      </c>
      <c r="AC19" s="3">
        <v>7.3</v>
      </c>
      <c r="AD19" s="8">
        <v>11.512</v>
      </c>
      <c r="AE19" s="3">
        <v>8</v>
      </c>
      <c r="AF19" s="3">
        <v>8.8000000000000007</v>
      </c>
      <c r="AG19" s="3">
        <v>9.8000000000000007</v>
      </c>
      <c r="AH19" s="3">
        <v>8.5</v>
      </c>
      <c r="AI19" s="3">
        <v>4.4000000000000004</v>
      </c>
      <c r="AJ19" s="3">
        <v>4.7</v>
      </c>
      <c r="AK19" s="3">
        <f>Table1123[[#This Row],[RDEU_W]]+0.2</f>
        <v>4.9000000000000004</v>
      </c>
      <c r="AL19" s="3">
        <v>3.5</v>
      </c>
      <c r="AM19" s="3">
        <v>3.9</v>
      </c>
      <c r="AN19" s="3">
        <v>3.4</v>
      </c>
      <c r="AO19" s="3">
        <v>5.4</v>
      </c>
      <c r="AP19" s="3">
        <v>5.4</v>
      </c>
      <c r="AQ19" s="3">
        <v>4.0999999999999996</v>
      </c>
      <c r="AR19" s="3">
        <v>4</v>
      </c>
      <c r="AS19" s="3">
        <v>4.2</v>
      </c>
      <c r="AT19" s="3">
        <v>4.9000000000000004</v>
      </c>
      <c r="AU19" s="3">
        <v>5</v>
      </c>
      <c r="AV19" s="3">
        <v>4.3</v>
      </c>
      <c r="AW19" s="3">
        <v>4.2</v>
      </c>
      <c r="AX19" s="8">
        <v>6.0419999999999998</v>
      </c>
      <c r="AY19" s="8">
        <v>5.2</v>
      </c>
      <c r="AZ19" s="8">
        <v>4.7679999999999998</v>
      </c>
      <c r="BA19" s="3">
        <v>4.3</v>
      </c>
      <c r="BB19" s="8">
        <v>6.5289999999999999</v>
      </c>
      <c r="BC19" s="3">
        <v>5.0999999999999996</v>
      </c>
      <c r="BD19" s="3">
        <v>3.3</v>
      </c>
      <c r="BE19" s="3">
        <v>5</v>
      </c>
      <c r="BF19" s="3">
        <v>5.2</v>
      </c>
      <c r="BG19" s="3">
        <v>5.4</v>
      </c>
      <c r="BH19" s="8">
        <v>0.73899999999999999</v>
      </c>
      <c r="BI19" s="8">
        <v>5.7350000000000003</v>
      </c>
      <c r="BJ19" s="8">
        <v>0.47899999999999998</v>
      </c>
      <c r="BK19" s="3">
        <v>8.1</v>
      </c>
      <c r="BL19" s="3">
        <v>8.1</v>
      </c>
      <c r="BM19" s="3">
        <v>5.2</v>
      </c>
      <c r="BN19" s="8">
        <v>6.21</v>
      </c>
      <c r="BO19" s="3">
        <v>8.4</v>
      </c>
    </row>
    <row r="20" spans="1:67" x14ac:dyDescent="0.2">
      <c r="A20" t="s">
        <v>346</v>
      </c>
      <c r="B20" s="8">
        <v>4.3879999999999999</v>
      </c>
      <c r="C20" s="8">
        <v>4.968</v>
      </c>
      <c r="D20" s="8">
        <v>7.41</v>
      </c>
      <c r="E20" s="8">
        <v>4.6470000000000002</v>
      </c>
      <c r="F20" s="8">
        <v>4.6840000000000002</v>
      </c>
      <c r="G20" s="8">
        <v>4.8479999999999999</v>
      </c>
      <c r="H20" s="8">
        <v>4.9420000000000002</v>
      </c>
      <c r="I20" s="8">
        <v>5.2220000000000004</v>
      </c>
      <c r="J20" s="8">
        <v>3.6219999999999999</v>
      </c>
      <c r="K20" s="8">
        <v>6.923</v>
      </c>
      <c r="L20" s="8">
        <v>1.923</v>
      </c>
      <c r="M20" s="8">
        <v>3.2050000000000001</v>
      </c>
      <c r="N20" s="8">
        <v>3.504</v>
      </c>
      <c r="O20" s="8">
        <v>4.0419999999999998</v>
      </c>
      <c r="P20" s="8">
        <v>2.9980000000000002</v>
      </c>
      <c r="Q20" s="8">
        <v>9.0719999999999992</v>
      </c>
      <c r="R20" s="8">
        <v>12.36</v>
      </c>
      <c r="S20" s="8">
        <v>12.576000000000001</v>
      </c>
      <c r="T20" s="8">
        <v>11.147</v>
      </c>
      <c r="U20" s="8">
        <v>10.93</v>
      </c>
      <c r="V20" s="8">
        <v>2.2240000000000002</v>
      </c>
      <c r="W20" s="8">
        <v>8.8480000000000008</v>
      </c>
      <c r="X20" s="8">
        <v>7.9580000000000002</v>
      </c>
      <c r="Y20" s="8">
        <v>7.1820000000000004</v>
      </c>
      <c r="Z20" s="8">
        <v>13.087999999999999</v>
      </c>
      <c r="AA20" s="8">
        <v>12.532999999999999</v>
      </c>
      <c r="AB20" s="8">
        <v>10.003</v>
      </c>
      <c r="AC20" s="8">
        <v>7.0650000000000004</v>
      </c>
      <c r="AD20" s="8">
        <v>11.632999999999999</v>
      </c>
      <c r="AE20" s="8">
        <v>9.3510000000000009</v>
      </c>
      <c r="AF20" s="8">
        <v>10.227</v>
      </c>
      <c r="AG20" s="8">
        <v>11.629</v>
      </c>
      <c r="AH20" s="8">
        <v>10.090999999999999</v>
      </c>
      <c r="AI20" s="8">
        <v>2.8929999999999998</v>
      </c>
      <c r="AJ20" s="8">
        <v>3.2290000000000001</v>
      </c>
      <c r="AK20" s="3">
        <f>Table1123[[#This Row],[RDEU_W]]+0.2</f>
        <v>3.4290000000000003</v>
      </c>
      <c r="AL20" s="8">
        <v>2.3050000000000002</v>
      </c>
      <c r="AM20" s="8">
        <v>2.2450000000000001</v>
      </c>
      <c r="AN20" s="8">
        <v>1.667</v>
      </c>
      <c r="AO20" s="8">
        <v>4.2969999999999997</v>
      </c>
      <c r="AP20" s="8">
        <v>4.2629999999999999</v>
      </c>
      <c r="AQ20" s="8">
        <v>2.5270000000000001</v>
      </c>
      <c r="AR20" s="8">
        <v>2.4390000000000001</v>
      </c>
      <c r="AS20" s="8">
        <v>2.5859999999999999</v>
      </c>
      <c r="AT20" s="8">
        <v>3.3069999999999999</v>
      </c>
      <c r="AU20" s="8">
        <v>3.4950000000000001</v>
      </c>
      <c r="AV20" s="8">
        <v>2.6469999999999998</v>
      </c>
      <c r="AW20" s="8">
        <v>2.629</v>
      </c>
      <c r="AX20" s="8">
        <v>4.07</v>
      </c>
      <c r="AY20" s="8">
        <v>4.0140000000000002</v>
      </c>
      <c r="AZ20" s="8">
        <v>2.7970000000000002</v>
      </c>
      <c r="BA20" s="8">
        <v>2.984</v>
      </c>
      <c r="BB20" s="8">
        <v>4.5579999999999998</v>
      </c>
      <c r="BC20" s="8">
        <v>3.9769999999999999</v>
      </c>
      <c r="BD20" s="8">
        <v>1.752</v>
      </c>
      <c r="BE20" s="8">
        <v>3.9</v>
      </c>
      <c r="BF20" s="8">
        <v>3.7679999999999998</v>
      </c>
      <c r="BG20" s="8">
        <v>4.1840000000000002</v>
      </c>
      <c r="BH20" s="8">
        <v>1.423</v>
      </c>
      <c r="BI20" s="8">
        <v>3.7639999999999998</v>
      </c>
      <c r="BJ20" s="8">
        <v>1.6639999999999999</v>
      </c>
      <c r="BK20" s="8">
        <v>7.1479999999999997</v>
      </c>
      <c r="BL20" s="8">
        <v>7.2919999999999998</v>
      </c>
      <c r="BM20" s="8">
        <v>3.903</v>
      </c>
      <c r="BN20" s="8">
        <v>4.24</v>
      </c>
      <c r="BO20" s="8">
        <v>7.4930000000000003</v>
      </c>
    </row>
    <row r="21" spans="1:67" x14ac:dyDescent="0.2">
      <c r="A21" t="s">
        <v>108</v>
      </c>
      <c r="B21" s="8">
        <v>8.9480000000000004</v>
      </c>
      <c r="C21" s="3">
        <v>9.6</v>
      </c>
      <c r="D21" s="3">
        <v>11.2</v>
      </c>
      <c r="E21" s="3">
        <v>8.3000000000000007</v>
      </c>
      <c r="F21" s="8">
        <v>9.3140000000000001</v>
      </c>
      <c r="G21" s="8">
        <v>10.856999999999999</v>
      </c>
      <c r="H21" s="8">
        <v>10.952999999999999</v>
      </c>
      <c r="I21" s="3">
        <v>5.7</v>
      </c>
      <c r="J21" s="3">
        <v>5.3</v>
      </c>
      <c r="K21" s="3">
        <v>6.9</v>
      </c>
      <c r="L21" s="3">
        <v>7.9</v>
      </c>
      <c r="M21" s="8">
        <v>10.17</v>
      </c>
      <c r="N21" s="8">
        <v>10.503</v>
      </c>
      <c r="O21" s="8">
        <v>10.763999999999999</v>
      </c>
      <c r="P21" s="8">
        <v>9.9629999999999992</v>
      </c>
      <c r="Q21" s="3">
        <v>3.6</v>
      </c>
      <c r="R21" s="3">
        <v>6.5</v>
      </c>
      <c r="S21" s="3">
        <v>6.7</v>
      </c>
      <c r="T21" s="3">
        <v>5.5</v>
      </c>
      <c r="U21" s="8">
        <v>5.9340000000000002</v>
      </c>
      <c r="V21" s="3">
        <v>4.4000000000000004</v>
      </c>
      <c r="W21" s="3">
        <v>3.7</v>
      </c>
      <c r="X21" s="3">
        <v>3</v>
      </c>
      <c r="Y21" s="3">
        <v>2.8</v>
      </c>
      <c r="Z21" s="3">
        <v>6.9</v>
      </c>
      <c r="AA21" s="3">
        <v>6.6</v>
      </c>
      <c r="AB21" s="3">
        <v>4</v>
      </c>
      <c r="AC21" s="3">
        <v>3.0999999999999996</v>
      </c>
      <c r="AD21" s="8">
        <v>6.6369999999999996</v>
      </c>
      <c r="AE21" s="3">
        <v>4</v>
      </c>
      <c r="AF21" s="3">
        <v>4.8</v>
      </c>
      <c r="AG21" s="3">
        <v>5.8</v>
      </c>
      <c r="AH21" s="3">
        <v>4.7</v>
      </c>
      <c r="AI21" s="3">
        <v>6.6</v>
      </c>
      <c r="AJ21" s="3">
        <v>6.8</v>
      </c>
      <c r="AK21" s="3">
        <f>Table1123[[#This Row],[RDEU_W]]+0.2</f>
        <v>7</v>
      </c>
      <c r="AL21" s="3">
        <v>6.1</v>
      </c>
      <c r="AM21" s="3">
        <v>4.8</v>
      </c>
      <c r="AN21" s="3">
        <v>6.7</v>
      </c>
      <c r="AO21" s="3">
        <v>7.7</v>
      </c>
      <c r="AP21" s="3">
        <v>7.4</v>
      </c>
      <c r="AQ21" s="3">
        <v>6.2</v>
      </c>
      <c r="AR21" s="3">
        <v>4.8</v>
      </c>
      <c r="AS21" s="3">
        <v>7.5</v>
      </c>
      <c r="AT21" s="3">
        <v>3.8</v>
      </c>
      <c r="AU21" s="3">
        <v>4.5</v>
      </c>
      <c r="AV21" s="3">
        <v>6.4</v>
      </c>
      <c r="AW21" s="3">
        <v>4.7</v>
      </c>
      <c r="AX21" s="8">
        <v>8.3960000000000008</v>
      </c>
      <c r="AY21" s="8">
        <v>7.2</v>
      </c>
      <c r="AZ21" s="8">
        <v>4.5599999999999996</v>
      </c>
      <c r="BA21" s="3">
        <v>6.6</v>
      </c>
      <c r="BB21" s="8">
        <v>8.8849999999999998</v>
      </c>
      <c r="BC21" s="3">
        <v>7.2</v>
      </c>
      <c r="BD21" s="3">
        <v>5.5</v>
      </c>
      <c r="BE21" s="3">
        <v>7</v>
      </c>
      <c r="BF21" s="3">
        <v>4.0999999999999996</v>
      </c>
      <c r="BG21" s="3">
        <v>4.4000000000000004</v>
      </c>
      <c r="BH21" s="8">
        <v>5.7759999999999998</v>
      </c>
      <c r="BI21" s="8">
        <v>3.6760000000000002</v>
      </c>
      <c r="BJ21" s="8">
        <v>5.6150000000000002</v>
      </c>
      <c r="BK21" s="3">
        <v>2.8</v>
      </c>
      <c r="BL21" s="3">
        <v>2.9</v>
      </c>
      <c r="BM21" s="3">
        <v>3.5</v>
      </c>
      <c r="BN21" s="8">
        <v>3.2229999999999999</v>
      </c>
      <c r="BO21" s="3">
        <v>3.2</v>
      </c>
    </row>
    <row r="22" spans="1:67" x14ac:dyDescent="0.2">
      <c r="A22" t="s">
        <v>109</v>
      </c>
      <c r="B22" s="8">
        <v>12.827999999999999</v>
      </c>
      <c r="C22" s="3">
        <v>10.6</v>
      </c>
      <c r="D22" s="3">
        <v>7.2</v>
      </c>
      <c r="E22" s="3">
        <v>11.2</v>
      </c>
      <c r="F22" s="8">
        <v>13.195</v>
      </c>
      <c r="G22" s="8">
        <v>14.737</v>
      </c>
      <c r="H22" s="8">
        <v>14.834</v>
      </c>
      <c r="I22" s="3">
        <v>9.1999999999999993</v>
      </c>
      <c r="J22" s="3">
        <v>9.4</v>
      </c>
      <c r="K22" s="3">
        <v>8.6</v>
      </c>
      <c r="L22" s="3">
        <v>9.2999999999999989</v>
      </c>
      <c r="M22" s="8">
        <v>13.903</v>
      </c>
      <c r="N22" s="8">
        <v>14.292999999999999</v>
      </c>
      <c r="O22" s="8">
        <v>15.035</v>
      </c>
      <c r="P22" s="8">
        <v>13.727</v>
      </c>
      <c r="Q22" s="3">
        <v>3.6</v>
      </c>
      <c r="R22" s="3">
        <v>3</v>
      </c>
      <c r="S22" s="3">
        <v>3.2</v>
      </c>
      <c r="T22" s="3">
        <v>2.2999999999999998</v>
      </c>
      <c r="U22" s="8">
        <v>3.2570000000000001</v>
      </c>
      <c r="V22" s="3">
        <v>2.4</v>
      </c>
      <c r="W22" s="3">
        <v>3.5</v>
      </c>
      <c r="X22" s="3">
        <v>3.5</v>
      </c>
      <c r="Y22" s="3">
        <v>4.2</v>
      </c>
      <c r="Z22" s="3">
        <v>3</v>
      </c>
      <c r="AA22" s="3">
        <v>3.1</v>
      </c>
      <c r="AB22" s="3">
        <v>1.9</v>
      </c>
      <c r="AC22" s="3">
        <v>4.5</v>
      </c>
      <c r="AD22" s="8">
        <v>2.1349999999999998</v>
      </c>
      <c r="AE22" s="3">
        <v>1.9</v>
      </c>
      <c r="AF22" s="3">
        <v>2.6</v>
      </c>
      <c r="AG22" s="3">
        <v>2.4</v>
      </c>
      <c r="AH22" s="3">
        <v>2.2000000000000002</v>
      </c>
      <c r="AI22" s="3">
        <v>10</v>
      </c>
      <c r="AJ22" s="3">
        <v>10.3</v>
      </c>
      <c r="AK22" s="3">
        <f>Table1123[[#This Row],[RDEU_W]]+0.2</f>
        <v>10.5</v>
      </c>
      <c r="AL22" s="3">
        <v>9.6</v>
      </c>
      <c r="AM22" s="3">
        <v>8.4</v>
      </c>
      <c r="AN22" s="3">
        <v>8.6999999999999993</v>
      </c>
      <c r="AO22" s="3">
        <v>10.799999999999999</v>
      </c>
      <c r="AP22" s="3">
        <v>10.799999999999999</v>
      </c>
      <c r="AQ22" s="3">
        <v>9.6999999999999993</v>
      </c>
      <c r="AR22" s="3">
        <v>8.3000000000000007</v>
      </c>
      <c r="AS22" s="3">
        <v>9.6999999999999993</v>
      </c>
      <c r="AT22" s="3">
        <v>7.4</v>
      </c>
      <c r="AU22" s="3">
        <v>8.1</v>
      </c>
      <c r="AV22" s="3">
        <v>9.9</v>
      </c>
      <c r="AW22" s="3">
        <v>8.1999999999999993</v>
      </c>
      <c r="AX22" s="8">
        <v>12.276999999999999</v>
      </c>
      <c r="AY22" s="8">
        <v>10.6</v>
      </c>
      <c r="AZ22" s="8">
        <v>8.4410000000000007</v>
      </c>
      <c r="BA22" s="3">
        <v>10</v>
      </c>
      <c r="BB22" s="8">
        <v>12.765000000000001</v>
      </c>
      <c r="BC22" s="3">
        <v>10.6</v>
      </c>
      <c r="BD22" s="3">
        <v>9</v>
      </c>
      <c r="BE22" s="3">
        <v>10.399999999999999</v>
      </c>
      <c r="BF22" s="3">
        <v>7.6</v>
      </c>
      <c r="BG22" s="3">
        <v>7.8</v>
      </c>
      <c r="BH22" s="8">
        <v>10.516</v>
      </c>
      <c r="BI22" s="8">
        <v>7.556</v>
      </c>
      <c r="BJ22" s="8">
        <v>10.355</v>
      </c>
      <c r="BK22" s="3">
        <v>5.0999999999999996</v>
      </c>
      <c r="BL22" s="3">
        <v>5.3</v>
      </c>
      <c r="BM22" s="3">
        <v>7.2</v>
      </c>
      <c r="BN22" s="8">
        <v>7.1029999999999998</v>
      </c>
      <c r="BO22" s="3">
        <v>5.6</v>
      </c>
    </row>
    <row r="23" spans="1:67" x14ac:dyDescent="0.2">
      <c r="A23" t="s">
        <v>119</v>
      </c>
      <c r="B23" s="8">
        <v>10.686999999999999</v>
      </c>
      <c r="C23" s="3">
        <v>10.9</v>
      </c>
      <c r="D23" s="3">
        <v>7.2</v>
      </c>
      <c r="E23" s="3">
        <v>9.9</v>
      </c>
      <c r="F23" s="8">
        <v>11.053000000000001</v>
      </c>
      <c r="G23" s="8">
        <v>12.596</v>
      </c>
      <c r="H23" s="8">
        <v>12.693</v>
      </c>
      <c r="I23" s="3">
        <v>9.1</v>
      </c>
      <c r="J23" s="3">
        <v>9.6</v>
      </c>
      <c r="K23" s="3">
        <v>9.1999999999999993</v>
      </c>
      <c r="L23" s="3">
        <v>9.6</v>
      </c>
      <c r="M23" s="8">
        <v>11.760999999999999</v>
      </c>
      <c r="N23" s="8">
        <v>12.151</v>
      </c>
      <c r="O23" s="8">
        <v>12.894</v>
      </c>
      <c r="P23" s="8">
        <v>11.586</v>
      </c>
      <c r="Q23" s="3">
        <v>2.4</v>
      </c>
      <c r="R23" s="3">
        <v>1.8</v>
      </c>
      <c r="S23" s="3">
        <v>1.9</v>
      </c>
      <c r="T23" s="3">
        <v>1.2</v>
      </c>
      <c r="U23" s="8">
        <v>2.081</v>
      </c>
      <c r="V23" s="3">
        <v>1.2</v>
      </c>
      <c r="W23" s="3">
        <v>2.2999999999999998</v>
      </c>
      <c r="X23" s="3">
        <v>2.2999999999999998</v>
      </c>
      <c r="Y23" s="3">
        <v>3.1</v>
      </c>
      <c r="Z23" s="3">
        <v>2.2000000000000002</v>
      </c>
      <c r="AA23" s="3">
        <v>1.8</v>
      </c>
      <c r="AB23" s="3">
        <v>0.7</v>
      </c>
      <c r="AC23" s="3">
        <v>3.4</v>
      </c>
      <c r="AD23" s="8">
        <v>2.786</v>
      </c>
      <c r="AE23" s="3">
        <v>0.7</v>
      </c>
      <c r="AF23" s="3">
        <v>1.5</v>
      </c>
      <c r="AG23" s="3">
        <v>1.1000000000000001</v>
      </c>
      <c r="AH23" s="3">
        <v>0.5</v>
      </c>
      <c r="AI23" s="3">
        <v>9.3000000000000007</v>
      </c>
      <c r="AJ23" s="3">
        <v>9.3000000000000007</v>
      </c>
      <c r="AK23" s="3">
        <f>Table1123[[#This Row],[RDEU_W]]+0.2</f>
        <v>9.5</v>
      </c>
      <c r="AL23" s="3">
        <v>8.5</v>
      </c>
      <c r="AM23" s="3">
        <v>7.3</v>
      </c>
      <c r="AN23" s="3">
        <v>7.7</v>
      </c>
      <c r="AO23" s="3">
        <v>10.399999999999999</v>
      </c>
      <c r="AP23" s="3">
        <v>10.399999999999999</v>
      </c>
      <c r="AQ23" s="3">
        <v>8.6999999999999993</v>
      </c>
      <c r="AR23" s="3">
        <v>7.3</v>
      </c>
      <c r="AS23" s="3">
        <v>9.1</v>
      </c>
      <c r="AT23" s="3">
        <v>6.4</v>
      </c>
      <c r="AU23" s="3">
        <v>6.5</v>
      </c>
      <c r="AV23" s="3">
        <v>8.9</v>
      </c>
      <c r="AW23" s="3">
        <v>6.7</v>
      </c>
      <c r="AX23" s="8">
        <v>10.135</v>
      </c>
      <c r="AY23" s="8">
        <v>10.199999999999999</v>
      </c>
      <c r="AZ23" s="8">
        <v>6.2990000000000004</v>
      </c>
      <c r="BA23" s="3">
        <v>9</v>
      </c>
      <c r="BB23" s="8">
        <v>10.625</v>
      </c>
      <c r="BC23" s="3">
        <v>9.6</v>
      </c>
      <c r="BD23" s="3">
        <v>7.9</v>
      </c>
      <c r="BE23" s="3">
        <v>9.9999999999999982</v>
      </c>
      <c r="BF23" s="3">
        <v>6.6</v>
      </c>
      <c r="BG23" s="3">
        <v>7.2</v>
      </c>
      <c r="BH23" s="8">
        <v>9.73</v>
      </c>
      <c r="BI23" s="8">
        <v>5.415</v>
      </c>
      <c r="BJ23" s="8">
        <v>9.57</v>
      </c>
      <c r="BK23" s="3">
        <v>4.0999999999999996</v>
      </c>
      <c r="BL23" s="3">
        <v>4.2</v>
      </c>
      <c r="BM23" s="3">
        <v>6.2</v>
      </c>
      <c r="BN23" s="8">
        <v>4.9619999999999997</v>
      </c>
      <c r="BO23" s="3">
        <v>4.5</v>
      </c>
    </row>
    <row r="24" spans="1:67" x14ac:dyDescent="0.2">
      <c r="A24" t="s">
        <v>110</v>
      </c>
      <c r="B24" s="8">
        <v>11.301</v>
      </c>
      <c r="C24" s="3">
        <v>12.1</v>
      </c>
      <c r="D24" s="3">
        <v>7.4</v>
      </c>
      <c r="E24" s="3">
        <v>10.4</v>
      </c>
      <c r="F24" s="8">
        <v>12.426</v>
      </c>
      <c r="G24" s="8">
        <v>13.968999999999999</v>
      </c>
      <c r="H24" s="8">
        <v>14.066000000000001</v>
      </c>
      <c r="I24" s="3">
        <v>8.9</v>
      </c>
      <c r="J24" s="3">
        <v>8.4</v>
      </c>
      <c r="K24" s="3">
        <v>9.6999999999999993</v>
      </c>
      <c r="L24" s="3">
        <v>10.799999999999999</v>
      </c>
      <c r="M24" s="8">
        <v>13.134</v>
      </c>
      <c r="N24" s="8">
        <v>13.523999999999999</v>
      </c>
      <c r="O24" s="8">
        <v>14.266999999999999</v>
      </c>
      <c r="P24" s="8">
        <v>12.958</v>
      </c>
      <c r="Q24" s="3">
        <v>2.3000000000000003</v>
      </c>
      <c r="R24" s="3">
        <v>2.8</v>
      </c>
      <c r="S24" s="3">
        <v>3</v>
      </c>
      <c r="T24" s="3">
        <v>1.8</v>
      </c>
      <c r="U24" s="8">
        <v>2.262</v>
      </c>
      <c r="V24" s="3">
        <v>1</v>
      </c>
      <c r="W24" s="3">
        <v>2.2000000000000002</v>
      </c>
      <c r="X24" s="3">
        <v>2</v>
      </c>
      <c r="Y24" s="3">
        <v>2.7</v>
      </c>
      <c r="Z24" s="3">
        <v>3.2</v>
      </c>
      <c r="AA24" s="3">
        <v>2.9</v>
      </c>
      <c r="AB24" s="3">
        <v>0.5</v>
      </c>
      <c r="AC24" s="3">
        <v>3</v>
      </c>
      <c r="AD24" s="8">
        <v>1.881</v>
      </c>
      <c r="AE24" s="3">
        <v>0.5</v>
      </c>
      <c r="AF24" s="3">
        <v>1.3</v>
      </c>
      <c r="AG24" s="3">
        <v>2.1</v>
      </c>
      <c r="AH24" s="3">
        <v>1</v>
      </c>
      <c r="AI24" s="3">
        <v>8.5</v>
      </c>
      <c r="AJ24" s="3">
        <v>8.8000000000000007</v>
      </c>
      <c r="AK24" s="3">
        <f>Table1123[[#This Row],[RDEU_W]]+0.2</f>
        <v>9</v>
      </c>
      <c r="AL24" s="3">
        <v>8.1</v>
      </c>
      <c r="AM24" s="3">
        <v>8.9</v>
      </c>
      <c r="AN24" s="3">
        <v>7.2</v>
      </c>
      <c r="AO24" s="3">
        <v>9.2999999999999989</v>
      </c>
      <c r="AP24" s="3">
        <v>9.2999999999999989</v>
      </c>
      <c r="AQ24" s="3">
        <v>8.1999999999999993</v>
      </c>
      <c r="AR24" s="3">
        <v>6.8</v>
      </c>
      <c r="AS24" s="3">
        <v>8.3000000000000007</v>
      </c>
      <c r="AT24" s="3">
        <v>5.9</v>
      </c>
      <c r="AU24" s="3">
        <v>6.5</v>
      </c>
      <c r="AV24" s="3">
        <v>8.5</v>
      </c>
      <c r="AW24" s="3">
        <v>6.7</v>
      </c>
      <c r="AX24" s="8">
        <v>11.509</v>
      </c>
      <c r="AY24" s="8">
        <v>9.1</v>
      </c>
      <c r="AZ24" s="8">
        <v>7.6719999999999997</v>
      </c>
      <c r="BA24" s="3">
        <v>8.5</v>
      </c>
      <c r="BB24" s="8">
        <v>11.997</v>
      </c>
      <c r="BC24" s="3">
        <v>9.1999999999999993</v>
      </c>
      <c r="BD24" s="3">
        <v>7.5</v>
      </c>
      <c r="BE24" s="3">
        <v>8.8999999999999986</v>
      </c>
      <c r="BF24" s="3">
        <v>6.1</v>
      </c>
      <c r="BG24" s="3">
        <v>6.4</v>
      </c>
      <c r="BH24" s="8">
        <v>10.321999999999999</v>
      </c>
      <c r="BI24" s="8">
        <v>6.7880000000000003</v>
      </c>
      <c r="BJ24" s="8">
        <v>10.162000000000001</v>
      </c>
      <c r="BK24" s="3">
        <v>3.7</v>
      </c>
      <c r="BL24" s="3">
        <v>3.8</v>
      </c>
      <c r="BM24" s="3">
        <v>6.2</v>
      </c>
      <c r="BN24" s="8">
        <v>6.335</v>
      </c>
      <c r="BO24" s="3">
        <v>4.0999999999999996</v>
      </c>
    </row>
    <row r="25" spans="1:67" x14ac:dyDescent="0.2">
      <c r="A25" t="s">
        <v>111</v>
      </c>
      <c r="B25" s="8">
        <v>11.632999999999999</v>
      </c>
      <c r="C25" s="3">
        <v>11.1</v>
      </c>
      <c r="D25" s="3">
        <v>7.4</v>
      </c>
      <c r="E25" s="3">
        <v>10.1</v>
      </c>
      <c r="F25" s="8">
        <v>11.999000000000001</v>
      </c>
      <c r="G25" s="8">
        <v>13.541</v>
      </c>
      <c r="H25" s="8">
        <v>13.638999999999999</v>
      </c>
      <c r="I25" s="3">
        <v>8.9</v>
      </c>
      <c r="J25" s="3">
        <v>9.4</v>
      </c>
      <c r="K25" s="3">
        <v>9.4</v>
      </c>
      <c r="L25" s="3">
        <v>9.7999999999999989</v>
      </c>
      <c r="M25" s="8">
        <v>12.707000000000001</v>
      </c>
      <c r="N25" s="8">
        <v>13.097</v>
      </c>
      <c r="O25" s="8">
        <v>13.84</v>
      </c>
      <c r="P25" s="8">
        <v>12.531000000000001</v>
      </c>
      <c r="Q25" s="3">
        <v>2.2000000000000002</v>
      </c>
      <c r="R25" s="3">
        <v>2</v>
      </c>
      <c r="S25" s="3">
        <v>2.1</v>
      </c>
      <c r="T25" s="3">
        <v>1</v>
      </c>
      <c r="U25" s="8">
        <v>1.3320000000000001</v>
      </c>
      <c r="V25" s="3">
        <v>1</v>
      </c>
      <c r="W25" s="3">
        <v>2.1</v>
      </c>
      <c r="X25" s="3">
        <v>2.1</v>
      </c>
      <c r="Y25" s="3">
        <v>2.9</v>
      </c>
      <c r="Z25" s="3">
        <v>2.4</v>
      </c>
      <c r="AA25" s="3">
        <v>2</v>
      </c>
      <c r="AB25" s="3">
        <v>99</v>
      </c>
      <c r="AC25" s="3">
        <v>3.1999999999999997</v>
      </c>
      <c r="AD25" s="8">
        <v>1.63</v>
      </c>
      <c r="AE25" s="3">
        <v>0.5</v>
      </c>
      <c r="AF25" s="3">
        <v>1.3</v>
      </c>
      <c r="AG25" s="3">
        <v>1.3</v>
      </c>
      <c r="AH25" s="3">
        <v>0.6</v>
      </c>
      <c r="AI25" s="3">
        <v>8.9</v>
      </c>
      <c r="AJ25" s="3">
        <v>9.1</v>
      </c>
      <c r="AK25" s="3">
        <f>Table1123[[#This Row],[RDEU_W]]+0.2</f>
        <v>9.2999999999999989</v>
      </c>
      <c r="AL25" s="3">
        <v>8.3000000000000007</v>
      </c>
      <c r="AM25" s="3">
        <v>7.1</v>
      </c>
      <c r="AN25" s="3">
        <v>7.5</v>
      </c>
      <c r="AO25" s="3">
        <v>9.6999999999999993</v>
      </c>
      <c r="AP25" s="3">
        <v>9.6999999999999993</v>
      </c>
      <c r="AQ25" s="3">
        <v>8.5</v>
      </c>
      <c r="AR25" s="3">
        <v>7.1</v>
      </c>
      <c r="AS25" s="3">
        <v>8.9</v>
      </c>
      <c r="AT25" s="3">
        <v>6.2</v>
      </c>
      <c r="AU25" s="3">
        <v>6.3</v>
      </c>
      <c r="AV25" s="3">
        <v>8.6999999999999993</v>
      </c>
      <c r="AW25" s="3">
        <v>6.5</v>
      </c>
      <c r="AX25" s="8">
        <v>11.082000000000001</v>
      </c>
      <c r="AY25" s="8">
        <v>9.5</v>
      </c>
      <c r="AZ25" s="8">
        <v>7.2450000000000001</v>
      </c>
      <c r="BA25" s="3">
        <v>8.8000000000000007</v>
      </c>
      <c r="BB25" s="8">
        <v>11.569000000000001</v>
      </c>
      <c r="BC25" s="3">
        <v>9.4</v>
      </c>
      <c r="BD25" s="3">
        <v>7.7</v>
      </c>
      <c r="BE25" s="3">
        <v>9.2999999999999989</v>
      </c>
      <c r="BF25" s="3">
        <v>6.4</v>
      </c>
      <c r="BG25" s="3">
        <v>6.7</v>
      </c>
      <c r="BH25" s="8">
        <v>10.417</v>
      </c>
      <c r="BI25" s="8">
        <v>6.3609999999999998</v>
      </c>
      <c r="BJ25" s="8">
        <v>10.256</v>
      </c>
      <c r="BK25" s="3">
        <v>3.9</v>
      </c>
      <c r="BL25" s="3">
        <v>4</v>
      </c>
      <c r="BM25" s="3">
        <v>5.8999999999999995</v>
      </c>
      <c r="BN25" s="8">
        <v>5.907</v>
      </c>
      <c r="BO25" s="3">
        <v>4.3</v>
      </c>
    </row>
    <row r="26" spans="1:67" x14ac:dyDescent="0.2">
      <c r="A26" t="s">
        <v>113</v>
      </c>
      <c r="B26" s="8">
        <v>14.244</v>
      </c>
      <c r="C26" s="3">
        <v>9.6999999999999993</v>
      </c>
      <c r="D26" s="3">
        <v>5.9</v>
      </c>
      <c r="E26" s="3">
        <v>10.3</v>
      </c>
      <c r="F26" s="8">
        <v>14.611000000000001</v>
      </c>
      <c r="G26" s="8">
        <v>16.152999999999999</v>
      </c>
      <c r="H26" s="8">
        <v>16.244</v>
      </c>
      <c r="I26" s="3">
        <v>8.1999999999999993</v>
      </c>
      <c r="J26" s="3">
        <v>9.6999999999999993</v>
      </c>
      <c r="K26" s="3">
        <v>7.5</v>
      </c>
      <c r="L26" s="3">
        <v>8.3999999999999986</v>
      </c>
      <c r="M26" s="8">
        <v>15.319000000000001</v>
      </c>
      <c r="N26" s="8">
        <v>15.709</v>
      </c>
      <c r="O26" s="8">
        <v>16.452000000000002</v>
      </c>
      <c r="P26" s="8">
        <v>15.143000000000001</v>
      </c>
      <c r="Q26" s="3">
        <v>4.5</v>
      </c>
      <c r="R26" s="3">
        <v>3</v>
      </c>
      <c r="S26" s="3">
        <v>3</v>
      </c>
      <c r="T26" s="3">
        <v>2.6</v>
      </c>
      <c r="U26" s="8">
        <v>3.5009999999999999</v>
      </c>
      <c r="V26" s="3">
        <v>3.3</v>
      </c>
      <c r="W26" s="3">
        <v>4.4000000000000004</v>
      </c>
      <c r="X26" s="3">
        <v>4.4000000000000004</v>
      </c>
      <c r="Y26" s="3">
        <v>5.2</v>
      </c>
      <c r="Z26" s="3">
        <v>2.5</v>
      </c>
      <c r="AA26" s="3">
        <v>2.8</v>
      </c>
      <c r="AB26" s="3">
        <v>99</v>
      </c>
      <c r="AC26" s="3">
        <v>5.5</v>
      </c>
      <c r="AD26" s="8">
        <v>2.3780000000000001</v>
      </c>
      <c r="AE26" s="3">
        <v>2.8</v>
      </c>
      <c r="AF26" s="3">
        <v>3.3</v>
      </c>
      <c r="AG26" s="3">
        <v>2.2999999999999998</v>
      </c>
      <c r="AH26" s="3">
        <v>2.6</v>
      </c>
      <c r="AI26" s="3">
        <v>11.6</v>
      </c>
      <c r="AJ26" s="3">
        <v>11.9</v>
      </c>
      <c r="AK26" s="3">
        <f>Table1123[[#This Row],[RDEU_W]]+0.2</f>
        <v>12.1</v>
      </c>
      <c r="AL26" s="3">
        <v>11.1</v>
      </c>
      <c r="AM26" s="3">
        <v>9.4</v>
      </c>
      <c r="AN26" s="3">
        <v>9.8000000000000007</v>
      </c>
      <c r="AO26" s="3">
        <v>11.799999999999999</v>
      </c>
      <c r="AP26" s="3">
        <v>11.799999999999999</v>
      </c>
      <c r="AQ26" s="3">
        <v>11.3</v>
      </c>
      <c r="AR26" s="3">
        <v>9.4</v>
      </c>
      <c r="AS26" s="3">
        <v>11.3</v>
      </c>
      <c r="AT26" s="3">
        <v>8.4</v>
      </c>
      <c r="AU26" s="3">
        <v>9.1</v>
      </c>
      <c r="AV26" s="3">
        <v>11.5</v>
      </c>
      <c r="AW26" s="3">
        <v>9.3000000000000007</v>
      </c>
      <c r="AX26" s="8">
        <v>13.693</v>
      </c>
      <c r="AY26" s="8">
        <v>11.6</v>
      </c>
      <c r="AZ26" s="8">
        <v>9.8569999999999993</v>
      </c>
      <c r="BA26" s="3">
        <v>11.6</v>
      </c>
      <c r="BB26" s="8">
        <v>14.180999999999999</v>
      </c>
      <c r="BC26" s="3">
        <v>12.2</v>
      </c>
      <c r="BD26" s="3">
        <v>10.5</v>
      </c>
      <c r="BE26" s="3">
        <v>11.399999999999999</v>
      </c>
      <c r="BF26" s="3">
        <v>8.6</v>
      </c>
      <c r="BG26" s="3">
        <v>8.9</v>
      </c>
      <c r="BH26" s="8">
        <v>12.29</v>
      </c>
      <c r="BI26" s="8">
        <v>8.9730000000000008</v>
      </c>
      <c r="BJ26" s="8">
        <v>10.773</v>
      </c>
      <c r="BK26" s="3">
        <v>6.2</v>
      </c>
      <c r="BL26" s="3">
        <v>6.3</v>
      </c>
      <c r="BM26" s="3">
        <v>8.3000000000000007</v>
      </c>
      <c r="BN26" s="8">
        <v>8.5190000000000001</v>
      </c>
      <c r="BO26" s="3">
        <v>6.6</v>
      </c>
    </row>
    <row r="27" spans="1:67" x14ac:dyDescent="0.2">
      <c r="A27" t="s">
        <v>347</v>
      </c>
      <c r="B27" s="8">
        <v>12.706</v>
      </c>
      <c r="C27" s="8">
        <v>15.053000000000001</v>
      </c>
      <c r="D27" s="8">
        <v>18.283000000000001</v>
      </c>
      <c r="E27" s="8">
        <v>12.93</v>
      </c>
      <c r="F27" s="10">
        <v>12.93</v>
      </c>
      <c r="G27" s="9">
        <v>14.711</v>
      </c>
      <c r="H27" s="8">
        <v>14.711</v>
      </c>
      <c r="I27" s="8">
        <v>11.395</v>
      </c>
      <c r="J27" s="8">
        <v>11.263</v>
      </c>
      <c r="K27" s="8">
        <v>14.057</v>
      </c>
      <c r="L27" s="8">
        <v>9.1539999999999999</v>
      </c>
      <c r="M27" s="8">
        <v>13.781000000000001</v>
      </c>
      <c r="N27" s="8">
        <v>14.170999999999999</v>
      </c>
      <c r="O27" s="8">
        <v>14.913</v>
      </c>
      <c r="P27" s="8">
        <v>13.605</v>
      </c>
      <c r="Q27" s="8">
        <v>3.7109999999999999</v>
      </c>
      <c r="R27" s="8">
        <v>3.0009999999999999</v>
      </c>
      <c r="S27" s="8">
        <v>3.0449999999999999</v>
      </c>
      <c r="T27" s="9">
        <v>2.67</v>
      </c>
      <c r="U27" s="8">
        <v>2.8380000000000001</v>
      </c>
      <c r="V27" s="8">
        <v>9.9809999999999999</v>
      </c>
      <c r="W27" s="8">
        <v>3.8540000000000001</v>
      </c>
      <c r="X27" s="8">
        <v>3.7309999999999999</v>
      </c>
      <c r="Y27" s="8">
        <v>4.4770000000000003</v>
      </c>
      <c r="Z27" s="8">
        <v>3.1589999999999998</v>
      </c>
      <c r="AA27" s="9">
        <v>2.8639999999999999</v>
      </c>
      <c r="AB27" s="8">
        <v>1.91</v>
      </c>
      <c r="AC27" s="8">
        <v>5.0640000000000001</v>
      </c>
      <c r="AD27" s="8">
        <v>1.7350000000000001</v>
      </c>
      <c r="AE27" s="9">
        <v>2.2650000000000001</v>
      </c>
      <c r="AF27" s="8">
        <v>2.8860000000000001</v>
      </c>
      <c r="AG27" s="8">
        <v>2.278</v>
      </c>
      <c r="AH27" s="8">
        <v>2.3279999999999998</v>
      </c>
      <c r="AI27" s="8">
        <v>10.978</v>
      </c>
      <c r="AJ27" s="8">
        <v>11.313000000000001</v>
      </c>
      <c r="AK27" s="3">
        <f>Table1123[[#This Row],[RDEU_W]]+0.2</f>
        <v>11.513</v>
      </c>
      <c r="AL27" s="8">
        <v>10.39</v>
      </c>
      <c r="AM27" s="8">
        <v>9.1110000000000007</v>
      </c>
      <c r="AN27" s="8">
        <v>9.41</v>
      </c>
      <c r="AO27" s="8">
        <v>12.382</v>
      </c>
      <c r="AP27" s="8">
        <v>12.348000000000001</v>
      </c>
      <c r="AQ27" s="8">
        <v>10.612</v>
      </c>
      <c r="AR27" s="8">
        <v>9.1180000000000003</v>
      </c>
      <c r="AS27" s="8">
        <v>10.670999999999999</v>
      </c>
      <c r="AT27" s="8">
        <v>8.0190000000000001</v>
      </c>
      <c r="AU27" s="8">
        <v>8.8409999999999993</v>
      </c>
      <c r="AV27" s="8">
        <v>10.731999999999999</v>
      </c>
      <c r="AW27" s="8">
        <v>8.98</v>
      </c>
      <c r="AX27" s="8">
        <v>12.156000000000001</v>
      </c>
      <c r="AY27" s="8">
        <v>12.097</v>
      </c>
      <c r="AZ27" s="9">
        <v>8.35</v>
      </c>
      <c r="BA27" s="8">
        <v>11.068</v>
      </c>
      <c r="BB27" s="8">
        <v>12.641999999999999</v>
      </c>
      <c r="BC27" s="8">
        <v>12.061999999999999</v>
      </c>
      <c r="BD27" s="8">
        <v>9.7720000000000002</v>
      </c>
      <c r="BE27" s="8">
        <v>12.138999999999999</v>
      </c>
      <c r="BF27" s="8">
        <v>8.3420000000000005</v>
      </c>
      <c r="BG27" s="8">
        <v>8.7579999999999991</v>
      </c>
      <c r="BH27" s="8">
        <v>10.532999999999999</v>
      </c>
      <c r="BI27" s="8">
        <v>7.4349999999999996</v>
      </c>
      <c r="BJ27" s="8">
        <v>10.372</v>
      </c>
      <c r="BK27" s="8">
        <v>5.9210000000000003</v>
      </c>
      <c r="BL27" s="8">
        <v>6.0650000000000004</v>
      </c>
      <c r="BM27" s="8">
        <v>7.4050000000000002</v>
      </c>
      <c r="BN27" s="8">
        <v>6.9809999999999999</v>
      </c>
      <c r="BO27" s="8">
        <v>6.2519999999999998</v>
      </c>
    </row>
    <row r="28" spans="1:67" x14ac:dyDescent="0.2">
      <c r="A28" t="s">
        <v>348</v>
      </c>
      <c r="B28" s="8">
        <v>11.72</v>
      </c>
      <c r="C28" s="8">
        <v>14.066000000000001</v>
      </c>
      <c r="D28" s="8">
        <v>17.295999999999999</v>
      </c>
      <c r="E28" s="8">
        <v>11.944000000000001</v>
      </c>
      <c r="F28" s="8">
        <v>12.087</v>
      </c>
      <c r="G28" s="8">
        <v>13.629</v>
      </c>
      <c r="H28" s="8">
        <v>13.728</v>
      </c>
      <c r="I28" s="8">
        <v>11.356999999999999</v>
      </c>
      <c r="J28" s="8">
        <v>11.226000000000001</v>
      </c>
      <c r="K28" s="8">
        <v>14.02</v>
      </c>
      <c r="L28" s="8">
        <v>8.1669999999999998</v>
      </c>
      <c r="M28" s="8">
        <v>12.795</v>
      </c>
      <c r="N28" s="8">
        <v>13.185</v>
      </c>
      <c r="O28" s="8">
        <v>13.927</v>
      </c>
      <c r="P28" s="8">
        <v>12.619</v>
      </c>
      <c r="Q28" s="8">
        <v>2.605</v>
      </c>
      <c r="R28" s="8">
        <v>2.3479999999999999</v>
      </c>
      <c r="S28" s="8">
        <v>2.5659999999999998</v>
      </c>
      <c r="T28" s="8">
        <v>1.0649999999999999</v>
      </c>
      <c r="U28" s="8">
        <v>0.84799999999999998</v>
      </c>
      <c r="V28" s="8">
        <v>9.9440000000000008</v>
      </c>
      <c r="W28" s="8">
        <v>2.7480000000000002</v>
      </c>
      <c r="X28" s="8">
        <v>2.63</v>
      </c>
      <c r="Y28" s="8">
        <v>3.3759999999999999</v>
      </c>
      <c r="Z28" s="8">
        <v>3.0880000000000001</v>
      </c>
      <c r="AA28" s="8">
        <v>2.5209999999999999</v>
      </c>
      <c r="AB28" s="8">
        <v>0.80100000000000005</v>
      </c>
      <c r="AC28" s="8">
        <v>3.964</v>
      </c>
      <c r="AD28" s="8">
        <v>1.6719999999999999</v>
      </c>
      <c r="AE28" s="8">
        <v>0.77500000000000002</v>
      </c>
      <c r="AF28" s="8">
        <v>0.87</v>
      </c>
      <c r="AG28" s="8">
        <v>1.629</v>
      </c>
      <c r="AH28" s="8">
        <v>99</v>
      </c>
      <c r="AI28" s="8">
        <v>9.9909999999999997</v>
      </c>
      <c r="AJ28" s="8">
        <v>10.327</v>
      </c>
      <c r="AK28" s="3">
        <f>Table1123[[#This Row],[RDEU_W]]+0.2</f>
        <v>10.526999999999999</v>
      </c>
      <c r="AL28" s="8">
        <v>9.4030000000000005</v>
      </c>
      <c r="AM28" s="8">
        <v>8.1240000000000006</v>
      </c>
      <c r="AN28" s="8">
        <v>8.423</v>
      </c>
      <c r="AO28" s="8">
        <v>11.396000000000001</v>
      </c>
      <c r="AP28" s="8">
        <v>11.362</v>
      </c>
      <c r="AQ28" s="8">
        <v>9.625</v>
      </c>
      <c r="AR28" s="8">
        <v>8.1310000000000002</v>
      </c>
      <c r="AS28" s="8">
        <v>9.6839999999999993</v>
      </c>
      <c r="AT28" s="8">
        <v>7.032</v>
      </c>
      <c r="AU28" s="8">
        <v>7.8550000000000004</v>
      </c>
      <c r="AV28" s="8">
        <v>9.7449999999999992</v>
      </c>
      <c r="AW28" s="8">
        <v>7.9939999999999998</v>
      </c>
      <c r="AX28" s="8">
        <v>11.169</v>
      </c>
      <c r="AY28" s="8">
        <v>11.111000000000001</v>
      </c>
      <c r="AZ28" s="8">
        <v>7.3319999999999999</v>
      </c>
      <c r="BA28" s="8">
        <v>10.082000000000001</v>
      </c>
      <c r="BB28" s="8">
        <v>11.657</v>
      </c>
      <c r="BC28" s="8">
        <v>11.076000000000001</v>
      </c>
      <c r="BD28" s="8">
        <v>8.7850000000000001</v>
      </c>
      <c r="BE28" s="8">
        <v>11.151999999999999</v>
      </c>
      <c r="BF28" s="8">
        <v>7.3559999999999999</v>
      </c>
      <c r="BG28" s="8">
        <v>7.7720000000000002</v>
      </c>
      <c r="BH28" s="8">
        <v>10.494999999999999</v>
      </c>
      <c r="BI28" s="8">
        <v>6.4480000000000004</v>
      </c>
      <c r="BJ28" s="8">
        <v>10.335000000000001</v>
      </c>
      <c r="BK28" s="8">
        <v>4.8209999999999997</v>
      </c>
      <c r="BL28" s="8">
        <v>4.9649999999999999</v>
      </c>
      <c r="BM28" s="8">
        <v>6.4189999999999996</v>
      </c>
      <c r="BN28" s="8">
        <v>5.9950000000000001</v>
      </c>
      <c r="BO28" s="8">
        <v>5.1520000000000001</v>
      </c>
    </row>
    <row r="29" spans="1:67" x14ac:dyDescent="0.2">
      <c r="A29" t="s">
        <v>115</v>
      </c>
      <c r="B29" s="8">
        <v>5.327</v>
      </c>
      <c r="C29" s="3">
        <v>6.9</v>
      </c>
      <c r="D29" s="3">
        <v>9.3000000000000007</v>
      </c>
      <c r="E29" s="3">
        <v>5.2</v>
      </c>
      <c r="F29" s="8">
        <v>5.7619999999999996</v>
      </c>
      <c r="G29" s="8">
        <v>7.3070000000000004</v>
      </c>
      <c r="H29" s="8">
        <v>7.3940000000000001</v>
      </c>
      <c r="I29" s="3">
        <v>7.5</v>
      </c>
      <c r="J29" s="3">
        <v>6.2</v>
      </c>
      <c r="K29" s="3">
        <v>9</v>
      </c>
      <c r="L29" s="3">
        <v>6.1000000000000005</v>
      </c>
      <c r="M29" s="8">
        <v>6.47</v>
      </c>
      <c r="N29" s="8">
        <v>6.859</v>
      </c>
      <c r="O29" s="8">
        <v>7.6029999999999998</v>
      </c>
      <c r="P29" s="8">
        <v>6.2939999999999996</v>
      </c>
      <c r="Q29" s="3">
        <v>5.1999999999999993</v>
      </c>
      <c r="R29" s="3">
        <v>7.8</v>
      </c>
      <c r="S29" s="3">
        <v>8</v>
      </c>
      <c r="T29" s="3">
        <v>6.8</v>
      </c>
      <c r="U29" s="8">
        <v>7.4119999999999999</v>
      </c>
      <c r="V29" s="3">
        <v>5.9</v>
      </c>
      <c r="W29" s="3">
        <v>5.0999999999999996</v>
      </c>
      <c r="X29" s="3">
        <v>4.4000000000000004</v>
      </c>
      <c r="Y29" s="3">
        <v>3.4</v>
      </c>
      <c r="Z29" s="3">
        <v>8.4</v>
      </c>
      <c r="AA29" s="3">
        <v>8</v>
      </c>
      <c r="AB29" s="3">
        <v>5.4</v>
      </c>
      <c r="AC29" s="3">
        <v>3.6999999999999997</v>
      </c>
      <c r="AD29" s="8">
        <v>8.1170000000000009</v>
      </c>
      <c r="AE29" s="3">
        <v>5.4</v>
      </c>
      <c r="AF29" s="3">
        <v>6.2</v>
      </c>
      <c r="AG29" s="3">
        <v>7.2</v>
      </c>
      <c r="AH29" s="3">
        <v>5.9</v>
      </c>
      <c r="AI29" s="3">
        <v>3.4</v>
      </c>
      <c r="AJ29" s="3">
        <v>3.6</v>
      </c>
      <c r="AK29" s="3">
        <f>Table1123[[#This Row],[RDEU_W]]+0.2</f>
        <v>3.8000000000000003</v>
      </c>
      <c r="AL29" s="3">
        <v>2.9</v>
      </c>
      <c r="AM29" s="3">
        <v>1.6</v>
      </c>
      <c r="AN29" s="3">
        <v>2</v>
      </c>
      <c r="AO29" s="3">
        <v>4.0999999999999996</v>
      </c>
      <c r="AP29" s="3">
        <v>4.0999999999999996</v>
      </c>
      <c r="AQ29" s="3">
        <v>3</v>
      </c>
      <c r="AR29" s="3">
        <v>1.6</v>
      </c>
      <c r="AS29" s="3">
        <v>3.1</v>
      </c>
      <c r="AT29" s="3">
        <v>0.7</v>
      </c>
      <c r="AU29" s="3">
        <v>1.4</v>
      </c>
      <c r="AV29" s="3">
        <v>3.2</v>
      </c>
      <c r="AW29" s="3">
        <v>1.6</v>
      </c>
      <c r="AX29" s="8">
        <v>4.8449999999999998</v>
      </c>
      <c r="AY29" s="8">
        <v>3.9</v>
      </c>
      <c r="AZ29" s="8">
        <v>1.0029999999999999</v>
      </c>
      <c r="BA29" s="3">
        <v>3.4</v>
      </c>
      <c r="BB29" s="8">
        <v>5.3330000000000002</v>
      </c>
      <c r="BC29" s="3">
        <v>4</v>
      </c>
      <c r="BD29" s="3">
        <v>2.2999999999999998</v>
      </c>
      <c r="BE29" s="3">
        <v>3.6999999999999997</v>
      </c>
      <c r="BF29" s="3">
        <v>1</v>
      </c>
      <c r="BG29" s="3">
        <v>1.2</v>
      </c>
      <c r="BH29" s="8">
        <v>4.9550000000000001</v>
      </c>
      <c r="BI29" s="8">
        <v>0.41899999999999998</v>
      </c>
      <c r="BJ29" s="8">
        <v>5.3140000000000001</v>
      </c>
      <c r="BK29" s="3">
        <v>3.2</v>
      </c>
      <c r="BL29" s="3">
        <v>3.3000000000000003</v>
      </c>
      <c r="BM29" s="3">
        <v>0.6</v>
      </c>
      <c r="BN29" s="8">
        <v>7.24</v>
      </c>
      <c r="BO29" s="3">
        <v>3.6</v>
      </c>
    </row>
    <row r="30" spans="1:67" x14ac:dyDescent="0.2">
      <c r="A30" t="s">
        <v>116</v>
      </c>
      <c r="B30" s="8">
        <v>3.633</v>
      </c>
      <c r="C30" s="3">
        <v>5.3</v>
      </c>
      <c r="D30" s="3">
        <v>8.1</v>
      </c>
      <c r="E30" s="3">
        <v>3.5</v>
      </c>
      <c r="F30" s="8">
        <v>4.6970000000000001</v>
      </c>
      <c r="G30" s="8">
        <v>6.181</v>
      </c>
      <c r="H30" s="8">
        <v>6.2770000000000001</v>
      </c>
      <c r="I30" s="3">
        <v>7.8</v>
      </c>
      <c r="J30" s="3">
        <v>6.4</v>
      </c>
      <c r="K30" s="3">
        <v>7.9</v>
      </c>
      <c r="L30" s="3">
        <v>5</v>
      </c>
      <c r="M30" s="8">
        <v>5.4489999999999998</v>
      </c>
      <c r="N30" s="8">
        <v>5.8</v>
      </c>
      <c r="O30" s="8">
        <v>6.5049999999999999</v>
      </c>
      <c r="P30" s="8">
        <v>5.391</v>
      </c>
      <c r="Q30" s="3">
        <v>9.6</v>
      </c>
      <c r="R30" s="3">
        <v>12.3</v>
      </c>
      <c r="S30" s="3">
        <v>12.5</v>
      </c>
      <c r="T30" s="3">
        <v>11.3</v>
      </c>
      <c r="U30" s="8">
        <v>12.492000000000001</v>
      </c>
      <c r="V30" s="3">
        <v>10.4</v>
      </c>
      <c r="W30" s="3">
        <v>9.5</v>
      </c>
      <c r="X30" s="3">
        <v>8.9</v>
      </c>
      <c r="Y30" s="3">
        <v>7.6</v>
      </c>
      <c r="Z30" s="3">
        <v>12.8</v>
      </c>
      <c r="AA30" s="3">
        <v>12.4</v>
      </c>
      <c r="AB30" s="3">
        <v>9.9</v>
      </c>
      <c r="AC30" s="3">
        <v>7.8999999999999995</v>
      </c>
      <c r="AD30" s="8">
        <v>13.196999999999999</v>
      </c>
      <c r="AE30" s="3">
        <v>9.9</v>
      </c>
      <c r="AF30" s="3">
        <v>10.6</v>
      </c>
      <c r="AG30" s="3">
        <v>11.7</v>
      </c>
      <c r="AH30" s="3">
        <v>10.5</v>
      </c>
      <c r="AI30" s="3">
        <v>1.3</v>
      </c>
      <c r="AJ30" s="3">
        <v>1.3</v>
      </c>
      <c r="AK30" s="3">
        <f>Table1123[[#This Row],[RDEU_W]]+0.2</f>
        <v>1.5</v>
      </c>
      <c r="AL30" s="3">
        <v>2</v>
      </c>
      <c r="AM30" s="3">
        <v>3.1</v>
      </c>
      <c r="AN30" s="3">
        <v>2.6</v>
      </c>
      <c r="AO30" s="3">
        <v>1.7</v>
      </c>
      <c r="AP30" s="3">
        <v>1.7</v>
      </c>
      <c r="AQ30" s="3">
        <v>1.9</v>
      </c>
      <c r="AR30" s="3">
        <v>3.2</v>
      </c>
      <c r="AS30" s="3">
        <v>1.5</v>
      </c>
      <c r="AT30" s="3">
        <v>4</v>
      </c>
      <c r="AU30" s="3">
        <v>4.2</v>
      </c>
      <c r="AV30" s="3">
        <v>1.4</v>
      </c>
      <c r="AW30" s="3">
        <v>3.4</v>
      </c>
      <c r="AX30" s="8">
        <v>1.988</v>
      </c>
      <c r="AY30" s="8">
        <v>1.5</v>
      </c>
      <c r="AZ30" s="8">
        <v>4.3639999999999999</v>
      </c>
      <c r="BA30" s="3">
        <v>1.3</v>
      </c>
      <c r="BB30" s="8">
        <v>99</v>
      </c>
      <c r="BC30" s="3">
        <v>1.5</v>
      </c>
      <c r="BD30" s="3">
        <v>2.2999999999999998</v>
      </c>
      <c r="BE30" s="3">
        <v>1.2999999999999998</v>
      </c>
      <c r="BF30" s="3">
        <v>4.3</v>
      </c>
      <c r="BG30" s="3">
        <v>4.7</v>
      </c>
      <c r="BH30" s="8">
        <v>5.8630000000000004</v>
      </c>
      <c r="BI30" s="8">
        <v>5.327</v>
      </c>
      <c r="BJ30" s="8">
        <v>6.1040000000000001</v>
      </c>
      <c r="BK30" s="3">
        <v>7.3</v>
      </c>
      <c r="BL30" s="3">
        <v>7.4</v>
      </c>
      <c r="BM30" s="3">
        <v>4.5</v>
      </c>
      <c r="BN30" s="8">
        <v>5.7039999999999997</v>
      </c>
      <c r="BO30" s="3">
        <v>7.7</v>
      </c>
    </row>
    <row r="31" spans="1:67" x14ac:dyDescent="0.2">
      <c r="A31" t="s">
        <v>117</v>
      </c>
      <c r="B31" s="8">
        <v>8.7780000000000005</v>
      </c>
      <c r="C31" s="3">
        <v>9.6</v>
      </c>
      <c r="D31" s="3">
        <v>11.1</v>
      </c>
      <c r="E31" s="3">
        <v>7.9</v>
      </c>
      <c r="F31" s="8">
        <v>9.1440000000000001</v>
      </c>
      <c r="G31" s="8">
        <v>10.686999999999999</v>
      </c>
      <c r="H31" s="8">
        <v>10.782999999999999</v>
      </c>
      <c r="I31" s="3">
        <v>9.6999999999999993</v>
      </c>
      <c r="J31" s="3">
        <v>8.9</v>
      </c>
      <c r="K31" s="3">
        <v>11.1</v>
      </c>
      <c r="L31" s="3">
        <v>8.2999999999999989</v>
      </c>
      <c r="M31" s="8">
        <v>9.8469999999999995</v>
      </c>
      <c r="N31" s="8">
        <v>10.242000000000001</v>
      </c>
      <c r="O31" s="8">
        <v>10.978999999999999</v>
      </c>
      <c r="P31" s="8">
        <v>9.6709999999999994</v>
      </c>
      <c r="Q31" s="3">
        <v>3.1</v>
      </c>
      <c r="R31" s="3">
        <v>5.6</v>
      </c>
      <c r="S31" s="3">
        <v>6</v>
      </c>
      <c r="T31" s="3">
        <v>4.8</v>
      </c>
      <c r="U31" s="8">
        <v>5.6589999999999998</v>
      </c>
      <c r="V31" s="3">
        <v>3.8</v>
      </c>
      <c r="W31" s="3">
        <v>3</v>
      </c>
      <c r="X31" s="3">
        <v>2.4</v>
      </c>
      <c r="Y31" s="3">
        <v>1.1000000000000001</v>
      </c>
      <c r="Z31" s="3">
        <v>6.3</v>
      </c>
      <c r="AA31" s="3">
        <v>5.9</v>
      </c>
      <c r="AB31" s="3">
        <v>3.4</v>
      </c>
      <c r="AC31" s="3">
        <v>1.4000000000000001</v>
      </c>
      <c r="AD31" s="8">
        <v>6.3639999999999999</v>
      </c>
      <c r="AE31" s="3">
        <v>3.4</v>
      </c>
      <c r="AF31" s="3">
        <v>4.2</v>
      </c>
      <c r="AG31" s="3">
        <v>5.2</v>
      </c>
      <c r="AH31" s="3">
        <v>4</v>
      </c>
      <c r="AI31" s="3">
        <v>6</v>
      </c>
      <c r="AJ31" s="3">
        <v>6.3</v>
      </c>
      <c r="AK31" s="3">
        <f>Table1123[[#This Row],[RDEU_W]]+0.2</f>
        <v>6.5</v>
      </c>
      <c r="AL31" s="3">
        <v>5.6</v>
      </c>
      <c r="AM31" s="3">
        <v>4.4000000000000004</v>
      </c>
      <c r="AN31" s="3">
        <v>4.7</v>
      </c>
      <c r="AO31" s="3">
        <v>7.3</v>
      </c>
      <c r="AP31" s="3">
        <v>7.3</v>
      </c>
      <c r="AQ31" s="3">
        <v>5.6</v>
      </c>
      <c r="AR31" s="3">
        <v>4.3</v>
      </c>
      <c r="AS31" s="3">
        <v>5.8</v>
      </c>
      <c r="AT31" s="3">
        <v>3.4</v>
      </c>
      <c r="AU31" s="3">
        <v>4.2</v>
      </c>
      <c r="AV31" s="3">
        <v>5.9</v>
      </c>
      <c r="AW31" s="3">
        <v>4.4000000000000004</v>
      </c>
      <c r="AX31" s="8">
        <v>8.2260000000000009</v>
      </c>
      <c r="AY31" s="8">
        <v>6.9</v>
      </c>
      <c r="AZ31" s="8">
        <v>4.3899999999999997</v>
      </c>
      <c r="BA31" s="3">
        <v>8.8000000000000007</v>
      </c>
      <c r="BB31" s="8">
        <v>8.7149999999999999</v>
      </c>
      <c r="BC31" s="3">
        <v>6.9</v>
      </c>
      <c r="BD31" s="3">
        <v>5</v>
      </c>
      <c r="BE31" s="3">
        <v>6.8999999999999995</v>
      </c>
      <c r="BF31" s="3">
        <v>3.6</v>
      </c>
      <c r="BG31" s="3">
        <v>4</v>
      </c>
      <c r="BH31" s="8">
        <v>8.6790000000000003</v>
      </c>
      <c r="BI31" s="8">
        <v>3.5059999999999998</v>
      </c>
      <c r="BJ31" s="8">
        <v>8.5190000000000001</v>
      </c>
      <c r="BK31" s="3">
        <v>99</v>
      </c>
      <c r="BL31" s="3">
        <v>0.2</v>
      </c>
      <c r="BM31" s="3">
        <v>3.3</v>
      </c>
      <c r="BN31" s="8">
        <v>3.0529999999999999</v>
      </c>
      <c r="BO31" s="3">
        <v>0.5</v>
      </c>
    </row>
    <row r="32" spans="1:67" x14ac:dyDescent="0.2">
      <c r="A32" t="s">
        <v>120</v>
      </c>
      <c r="B32" s="8">
        <v>8.6110000000000007</v>
      </c>
      <c r="C32" s="3">
        <v>9.5</v>
      </c>
      <c r="D32" s="3">
        <v>11.3</v>
      </c>
      <c r="E32" s="3">
        <v>8</v>
      </c>
      <c r="F32" s="8">
        <v>8.9779999999999998</v>
      </c>
      <c r="G32" s="8">
        <v>10.52</v>
      </c>
      <c r="H32" s="8">
        <v>10.619</v>
      </c>
      <c r="I32" s="3">
        <v>8.5</v>
      </c>
      <c r="J32" s="3">
        <v>8</v>
      </c>
      <c r="K32" s="3">
        <v>10.4</v>
      </c>
      <c r="L32" s="3">
        <v>8.1999999999999993</v>
      </c>
      <c r="M32" s="8">
        <v>9.6809999999999992</v>
      </c>
      <c r="N32" s="8">
        <v>10.076000000000001</v>
      </c>
      <c r="O32" s="8">
        <v>10.813000000000001</v>
      </c>
      <c r="P32" s="8">
        <v>9.5050000000000008</v>
      </c>
      <c r="Q32" s="3">
        <v>3.2</v>
      </c>
      <c r="R32" s="3">
        <v>5.8</v>
      </c>
      <c r="S32" s="3">
        <v>6</v>
      </c>
      <c r="T32" s="3">
        <v>4.8</v>
      </c>
      <c r="U32" s="8">
        <v>5.4790000000000001</v>
      </c>
      <c r="V32" s="3">
        <v>3.8</v>
      </c>
      <c r="W32" s="3">
        <v>3.1</v>
      </c>
      <c r="X32" s="3">
        <v>2.4</v>
      </c>
      <c r="Y32" s="3">
        <v>1.1000000000000001</v>
      </c>
      <c r="Z32" s="3">
        <v>6.3</v>
      </c>
      <c r="AA32" s="3">
        <v>5.9</v>
      </c>
      <c r="AB32" s="3">
        <v>3.4</v>
      </c>
      <c r="AC32" s="3">
        <v>1.4000000000000001</v>
      </c>
      <c r="AD32" s="8">
        <v>6.1840000000000002</v>
      </c>
      <c r="AE32" s="3">
        <v>3.4</v>
      </c>
      <c r="AF32" s="3">
        <v>4.2</v>
      </c>
      <c r="AG32" s="3">
        <v>5.2</v>
      </c>
      <c r="AH32" s="3">
        <v>4</v>
      </c>
      <c r="AI32" s="3">
        <v>6.1</v>
      </c>
      <c r="AJ32" s="3">
        <v>6.4</v>
      </c>
      <c r="AK32" s="3">
        <f>Table1123[[#This Row],[RDEU_W]]+0.2</f>
        <v>6.6000000000000005</v>
      </c>
      <c r="AL32" s="3">
        <v>5.7</v>
      </c>
      <c r="AM32" s="3">
        <v>4.4000000000000004</v>
      </c>
      <c r="AN32" s="3">
        <v>4.8</v>
      </c>
      <c r="AO32" s="3">
        <v>6.9</v>
      </c>
      <c r="AP32" s="3">
        <v>6.9</v>
      </c>
      <c r="AQ32" s="3">
        <v>5.8</v>
      </c>
      <c r="AR32" s="3">
        <v>4.4000000000000004</v>
      </c>
      <c r="AS32" s="3">
        <v>5.9</v>
      </c>
      <c r="AT32" s="3">
        <v>3.4</v>
      </c>
      <c r="AU32" s="3">
        <v>4.0999999999999996</v>
      </c>
      <c r="AV32" s="3">
        <v>6</v>
      </c>
      <c r="AW32" s="3">
        <v>4.3</v>
      </c>
      <c r="AX32" s="8">
        <v>8.06</v>
      </c>
      <c r="AY32" s="8">
        <v>6.7</v>
      </c>
      <c r="AZ32" s="8">
        <v>4.2229999999999999</v>
      </c>
      <c r="BA32" s="3">
        <v>6.1</v>
      </c>
      <c r="BB32" s="8">
        <v>8.548</v>
      </c>
      <c r="BC32" s="3">
        <v>6.7</v>
      </c>
      <c r="BD32" s="3">
        <v>5.0999999999999996</v>
      </c>
      <c r="BE32" s="3">
        <v>6.5</v>
      </c>
      <c r="BF32" s="3">
        <v>3.6</v>
      </c>
      <c r="BG32" s="3">
        <v>4</v>
      </c>
      <c r="BH32" s="8">
        <v>8.5120000000000005</v>
      </c>
      <c r="BI32" s="8">
        <v>3.34</v>
      </c>
      <c r="BJ32" s="8">
        <v>8.3520000000000003</v>
      </c>
      <c r="BK32" s="3">
        <v>0.2</v>
      </c>
      <c r="BL32" s="3">
        <v>0.2</v>
      </c>
      <c r="BM32" s="3">
        <v>3.3</v>
      </c>
      <c r="BN32" s="8">
        <v>2.8860000000000001</v>
      </c>
      <c r="BO32" s="3">
        <v>0.5</v>
      </c>
    </row>
    <row r="33" spans="1:67" x14ac:dyDescent="0.2">
      <c r="A33" t="s">
        <v>294</v>
      </c>
      <c r="B33" s="8">
        <v>8.2870000000000008</v>
      </c>
      <c r="C33" s="8">
        <v>10.632999999999999</v>
      </c>
      <c r="D33" s="8">
        <v>13.851000000000001</v>
      </c>
      <c r="E33" s="8">
        <v>8.5120000000000005</v>
      </c>
      <c r="F33" s="8">
        <v>8.6539999999999999</v>
      </c>
      <c r="G33" s="8">
        <v>10.196</v>
      </c>
      <c r="H33" s="8">
        <v>10.295</v>
      </c>
      <c r="I33" s="8">
        <v>9.0500000000000007</v>
      </c>
      <c r="J33" s="8">
        <v>8.9149999999999991</v>
      </c>
      <c r="K33" s="8">
        <v>11.712</v>
      </c>
      <c r="L33" s="8">
        <v>4.734</v>
      </c>
      <c r="M33" s="8">
        <v>9.35</v>
      </c>
      <c r="N33" s="8">
        <v>9.7520000000000007</v>
      </c>
      <c r="O33" s="8">
        <v>10.481999999999999</v>
      </c>
      <c r="P33" s="8">
        <v>9.1739999999999995</v>
      </c>
      <c r="Q33" s="8">
        <v>3.2320000000000002</v>
      </c>
      <c r="R33" s="8">
        <v>6.5579999999999998</v>
      </c>
      <c r="S33" s="8">
        <v>6.7750000000000004</v>
      </c>
      <c r="T33" s="8">
        <v>5.3440000000000003</v>
      </c>
      <c r="U33" s="8">
        <v>5.1269999999999998</v>
      </c>
      <c r="V33" s="8">
        <v>7.6369999999999996</v>
      </c>
      <c r="W33" s="8">
        <v>3.008</v>
      </c>
      <c r="X33" s="8">
        <v>2.1179999999999999</v>
      </c>
      <c r="Y33" s="8">
        <v>0.91400000000000003</v>
      </c>
      <c r="Z33" s="8">
        <v>7.2859999999999996</v>
      </c>
      <c r="AA33" s="8">
        <v>6.7309999999999999</v>
      </c>
      <c r="AB33" s="8">
        <v>4.202</v>
      </c>
      <c r="AC33" s="8">
        <v>0.50600000000000001</v>
      </c>
      <c r="AD33" s="8">
        <v>5.8319999999999999</v>
      </c>
      <c r="AE33" s="8">
        <v>3.55</v>
      </c>
      <c r="AF33" s="8">
        <v>4.4260000000000002</v>
      </c>
      <c r="AG33" s="8">
        <v>5.8280000000000003</v>
      </c>
      <c r="AH33" s="8">
        <v>4.2880000000000003</v>
      </c>
      <c r="AI33" s="8">
        <v>6.5579999999999998</v>
      </c>
      <c r="AJ33" s="8">
        <v>6.8940000000000001</v>
      </c>
      <c r="AK33" s="3">
        <f>Table1123[[#This Row],[RDEU_W]]+0.2</f>
        <v>7.0940000000000003</v>
      </c>
      <c r="AL33" s="8">
        <v>5.97</v>
      </c>
      <c r="AM33" s="8">
        <v>4.6920000000000002</v>
      </c>
      <c r="AN33" s="8">
        <v>4.99</v>
      </c>
      <c r="AO33" s="8">
        <v>7.9640000000000004</v>
      </c>
      <c r="AP33" s="8">
        <v>7.93</v>
      </c>
      <c r="AQ33" s="8">
        <v>6.1920000000000002</v>
      </c>
      <c r="AR33" s="8">
        <v>4.6980000000000004</v>
      </c>
      <c r="AS33" s="8">
        <v>6.2510000000000003</v>
      </c>
      <c r="AT33" s="8">
        <v>3.5990000000000002</v>
      </c>
      <c r="AU33" s="8">
        <v>4.4219999999999997</v>
      </c>
      <c r="AV33" s="8">
        <v>6.3120000000000003</v>
      </c>
      <c r="AW33" s="8">
        <v>4.5609999999999999</v>
      </c>
      <c r="AX33" s="8">
        <v>7.7370000000000001</v>
      </c>
      <c r="AY33" s="8">
        <v>7.6790000000000003</v>
      </c>
      <c r="AZ33" s="8">
        <v>3.9020000000000001</v>
      </c>
      <c r="BA33" s="8">
        <v>6.649</v>
      </c>
      <c r="BB33" s="8">
        <v>8.2240000000000002</v>
      </c>
      <c r="BC33" s="8">
        <v>7.6440000000000001</v>
      </c>
      <c r="BD33" s="8">
        <v>5.3520000000000003</v>
      </c>
      <c r="BE33" s="8">
        <v>7.7190000000000003</v>
      </c>
      <c r="BF33" s="8">
        <v>3.923</v>
      </c>
      <c r="BG33" s="8">
        <v>4.3390000000000004</v>
      </c>
      <c r="BH33" s="8">
        <v>8.1880000000000006</v>
      </c>
      <c r="BI33" s="8">
        <v>3.016</v>
      </c>
      <c r="BJ33" s="8">
        <v>8.0280000000000005</v>
      </c>
      <c r="BK33" s="8">
        <v>0.63500000000000001</v>
      </c>
      <c r="BL33" s="8">
        <v>0.77900000000000003</v>
      </c>
      <c r="BM33" s="8">
        <v>2.9860000000000002</v>
      </c>
      <c r="BN33" s="8">
        <v>2.5619999999999998</v>
      </c>
      <c r="BO33" s="8">
        <v>0.96599999999999997</v>
      </c>
    </row>
    <row r="34" spans="1:67" x14ac:dyDescent="0.2">
      <c r="A34" t="s">
        <v>121</v>
      </c>
      <c r="B34" s="8">
        <v>8.8539999999999992</v>
      </c>
      <c r="C34" s="3">
        <v>9.8000000000000007</v>
      </c>
      <c r="D34" s="3">
        <v>11.3</v>
      </c>
      <c r="E34" s="3">
        <v>8.1</v>
      </c>
      <c r="F34" s="8">
        <v>9.2210000000000001</v>
      </c>
      <c r="G34" s="8">
        <v>10.763</v>
      </c>
      <c r="H34" s="8">
        <v>10.86</v>
      </c>
      <c r="I34" s="3">
        <v>9.9</v>
      </c>
      <c r="J34" s="3">
        <v>9.1</v>
      </c>
      <c r="K34" s="3">
        <v>11.3</v>
      </c>
      <c r="L34" s="3">
        <v>8.5</v>
      </c>
      <c r="M34" s="8">
        <v>9.9250000000000007</v>
      </c>
      <c r="N34" s="8">
        <v>10.319000000000001</v>
      </c>
      <c r="O34" s="8">
        <v>11.057</v>
      </c>
      <c r="P34" s="8">
        <v>9.6329999999999991</v>
      </c>
      <c r="Q34" s="3">
        <v>3.3000000000000003</v>
      </c>
      <c r="R34" s="3">
        <v>6</v>
      </c>
      <c r="S34" s="3">
        <v>6.2</v>
      </c>
      <c r="T34" s="3">
        <v>5</v>
      </c>
      <c r="U34" s="8">
        <v>5.7359999999999998</v>
      </c>
      <c r="V34" s="3">
        <v>4</v>
      </c>
      <c r="W34" s="3">
        <v>3.2</v>
      </c>
      <c r="X34" s="3">
        <v>2.6</v>
      </c>
      <c r="Y34" s="3">
        <v>1.3</v>
      </c>
      <c r="Z34" s="3">
        <v>6.5</v>
      </c>
      <c r="AA34" s="3">
        <v>6.1</v>
      </c>
      <c r="AB34" s="3">
        <v>3.6</v>
      </c>
      <c r="AC34" s="3">
        <v>1.6</v>
      </c>
      <c r="AD34" s="8">
        <v>6.44</v>
      </c>
      <c r="AE34" s="3">
        <v>3.6</v>
      </c>
      <c r="AF34" s="3">
        <v>4.4000000000000004</v>
      </c>
      <c r="AG34" s="3">
        <v>5.4</v>
      </c>
      <c r="AH34" s="3">
        <v>4.2</v>
      </c>
      <c r="AI34" s="3">
        <v>6.2</v>
      </c>
      <c r="AJ34" s="3">
        <v>6.5</v>
      </c>
      <c r="AK34" s="3">
        <f>Table1123[[#This Row],[RDEU_W]]+0.2</f>
        <v>6.7</v>
      </c>
      <c r="AL34" s="3">
        <v>5.8</v>
      </c>
      <c r="AM34" s="3">
        <v>4.5999999999999996</v>
      </c>
      <c r="AN34" s="3">
        <v>4.9000000000000004</v>
      </c>
      <c r="AO34" s="3">
        <v>7.3</v>
      </c>
      <c r="AP34" s="3">
        <v>7.3</v>
      </c>
      <c r="AQ34" s="3">
        <v>5.8</v>
      </c>
      <c r="AR34" s="3">
        <v>4.5</v>
      </c>
      <c r="AS34" s="3">
        <v>6</v>
      </c>
      <c r="AT34" s="3">
        <v>3.6</v>
      </c>
      <c r="AU34" s="3">
        <v>4.4000000000000004</v>
      </c>
      <c r="AV34" s="3">
        <v>6.1</v>
      </c>
      <c r="AW34" s="3">
        <v>4.5999999999999996</v>
      </c>
      <c r="AX34" s="8">
        <v>8.3030000000000008</v>
      </c>
      <c r="AY34" s="8">
        <v>7.1</v>
      </c>
      <c r="AZ34" s="8">
        <v>4.4660000000000002</v>
      </c>
      <c r="BA34" s="3">
        <v>6.3</v>
      </c>
      <c r="BB34" s="8">
        <v>8.6910000000000007</v>
      </c>
      <c r="BC34" s="3">
        <v>7.1</v>
      </c>
      <c r="BD34" s="3">
        <v>5.2</v>
      </c>
      <c r="BE34" s="3">
        <v>6.8999999999999995</v>
      </c>
      <c r="BF34" s="3">
        <v>3.8</v>
      </c>
      <c r="BG34" s="3">
        <v>4.2</v>
      </c>
      <c r="BH34" s="8">
        <v>8.7550000000000008</v>
      </c>
      <c r="BI34" s="8">
        <v>3.5830000000000002</v>
      </c>
      <c r="BJ34" s="8">
        <v>8.5950000000000006</v>
      </c>
      <c r="BK34" s="3">
        <v>0.1</v>
      </c>
      <c r="BL34" s="3">
        <v>0</v>
      </c>
      <c r="BM34" s="3">
        <v>3.5</v>
      </c>
      <c r="BN34" s="8">
        <v>3.129</v>
      </c>
      <c r="BO34" s="3">
        <v>0.3</v>
      </c>
    </row>
    <row r="35" spans="1:67" x14ac:dyDescent="0.2">
      <c r="A35" t="s">
        <v>123</v>
      </c>
      <c r="B35" s="8">
        <v>7.0519999999999996</v>
      </c>
      <c r="C35" s="3">
        <v>8.1999999999999993</v>
      </c>
      <c r="D35" s="3">
        <v>10.6</v>
      </c>
      <c r="E35" s="3">
        <v>6.5</v>
      </c>
      <c r="F35" s="8">
        <v>7.4189999999999996</v>
      </c>
      <c r="G35" s="8">
        <v>8.9610000000000003</v>
      </c>
      <c r="H35" s="8">
        <v>9.0570000000000004</v>
      </c>
      <c r="I35" s="3">
        <v>7.7</v>
      </c>
      <c r="J35" s="3">
        <v>7.2</v>
      </c>
      <c r="K35" s="3">
        <v>9.5</v>
      </c>
      <c r="L35" s="3">
        <v>6.8999999999999995</v>
      </c>
      <c r="M35" s="8">
        <v>8.1020000000000003</v>
      </c>
      <c r="N35" s="8">
        <v>8.5169999999999995</v>
      </c>
      <c r="O35" s="8">
        <v>9.2349999999999994</v>
      </c>
      <c r="P35" s="8">
        <v>7.9260000000000002</v>
      </c>
      <c r="Q35" s="3">
        <v>3.4</v>
      </c>
      <c r="R35" s="3">
        <v>6.1</v>
      </c>
      <c r="S35" s="3">
        <v>6.2</v>
      </c>
      <c r="T35" s="3">
        <v>5.0999999999999996</v>
      </c>
      <c r="U35" s="8">
        <v>5.5220000000000002</v>
      </c>
      <c r="V35" s="3">
        <v>4</v>
      </c>
      <c r="W35" s="3">
        <v>3.3</v>
      </c>
      <c r="X35" s="3">
        <v>2.6</v>
      </c>
      <c r="Y35" s="3">
        <v>1.7</v>
      </c>
      <c r="Z35" s="3">
        <v>6.5</v>
      </c>
      <c r="AA35" s="3">
        <v>6.2</v>
      </c>
      <c r="AB35" s="3">
        <v>3.6</v>
      </c>
      <c r="AC35" s="3">
        <v>2</v>
      </c>
      <c r="AD35" s="8">
        <v>6.226</v>
      </c>
      <c r="AE35" s="3">
        <v>3.6</v>
      </c>
      <c r="AF35" s="3">
        <v>4.5</v>
      </c>
      <c r="AG35" s="3">
        <v>5.4</v>
      </c>
      <c r="AH35" s="3">
        <v>4.3</v>
      </c>
      <c r="AI35" s="3">
        <v>4.7</v>
      </c>
      <c r="AJ35" s="3">
        <v>4.9000000000000004</v>
      </c>
      <c r="AK35" s="3">
        <f>Table1123[[#This Row],[RDEU_W]]+0.2</f>
        <v>5.1000000000000005</v>
      </c>
      <c r="AL35" s="3">
        <v>4.2</v>
      </c>
      <c r="AM35" s="3">
        <v>3</v>
      </c>
      <c r="AN35" s="3">
        <v>3.3</v>
      </c>
      <c r="AO35" s="3">
        <v>5.5</v>
      </c>
      <c r="AP35" s="3">
        <v>5.5</v>
      </c>
      <c r="AQ35" s="3">
        <v>4.3</v>
      </c>
      <c r="AR35" s="3">
        <v>2.9</v>
      </c>
      <c r="AS35" s="3">
        <v>4.4000000000000004</v>
      </c>
      <c r="AT35" s="3">
        <v>2</v>
      </c>
      <c r="AU35" s="3">
        <v>2.6</v>
      </c>
      <c r="AV35" s="3">
        <v>4.5</v>
      </c>
      <c r="AW35" s="3">
        <v>2.8</v>
      </c>
      <c r="AX35" s="8">
        <v>6.5019999999999998</v>
      </c>
      <c r="AY35" s="8">
        <v>5.3</v>
      </c>
      <c r="AZ35" s="8">
        <v>2.6640000000000001</v>
      </c>
      <c r="BA35" s="3">
        <v>4.7</v>
      </c>
      <c r="BB35" s="8">
        <v>6.9889999999999999</v>
      </c>
      <c r="BC35" s="3">
        <v>5.3</v>
      </c>
      <c r="BD35" s="3">
        <v>3.6</v>
      </c>
      <c r="BE35" s="3">
        <v>5.0999999999999996</v>
      </c>
      <c r="BF35" s="3">
        <v>2.2000000000000002</v>
      </c>
      <c r="BG35" s="3">
        <v>2.5</v>
      </c>
      <c r="BH35" s="8">
        <v>6.7309999999999999</v>
      </c>
      <c r="BI35" s="8">
        <v>1.7809999999999999</v>
      </c>
      <c r="BJ35" s="8">
        <v>6.9710000000000001</v>
      </c>
      <c r="BK35" s="3">
        <v>1.5</v>
      </c>
      <c r="BL35" s="3">
        <v>1.5999999999999999</v>
      </c>
      <c r="BM35" s="3">
        <v>2.1</v>
      </c>
      <c r="BN35" s="8">
        <v>1.327</v>
      </c>
      <c r="BO35" s="3">
        <v>1.9</v>
      </c>
    </row>
    <row r="36" spans="1:67" x14ac:dyDescent="0.2">
      <c r="A36" t="s">
        <v>349</v>
      </c>
      <c r="B36" s="8">
        <v>14.737</v>
      </c>
      <c r="C36" s="8">
        <v>17.082999999999998</v>
      </c>
      <c r="D36" s="8">
        <v>20.314</v>
      </c>
      <c r="E36" s="8">
        <v>14.951000000000001</v>
      </c>
      <c r="F36" s="8">
        <v>15.103</v>
      </c>
      <c r="G36" s="8">
        <v>16.645</v>
      </c>
      <c r="H36" s="8">
        <v>16.736000000000001</v>
      </c>
      <c r="I36" s="8">
        <v>14.388</v>
      </c>
      <c r="J36" s="8">
        <v>14.256</v>
      </c>
      <c r="K36" s="8">
        <v>17.048999999999999</v>
      </c>
      <c r="L36" s="8">
        <v>11.183999999999999</v>
      </c>
      <c r="M36" s="8">
        <v>15.811</v>
      </c>
      <c r="N36" s="8">
        <v>16.201000000000001</v>
      </c>
      <c r="O36" s="8">
        <v>16.943999999999999</v>
      </c>
      <c r="P36" s="8">
        <v>15.635</v>
      </c>
      <c r="Q36" s="8">
        <v>5.6210000000000004</v>
      </c>
      <c r="R36" s="8">
        <v>1.1990000000000001</v>
      </c>
      <c r="S36" s="8">
        <v>1.3029999999999999</v>
      </c>
      <c r="T36" s="8">
        <v>2.0590000000000002</v>
      </c>
      <c r="U36" s="8">
        <v>2.556</v>
      </c>
      <c r="V36" s="8">
        <v>12.976000000000001</v>
      </c>
      <c r="W36" s="8">
        <v>5.7640000000000002</v>
      </c>
      <c r="X36" s="8">
        <v>5.6470000000000002</v>
      </c>
      <c r="Y36" s="8">
        <v>6.3929999999999998</v>
      </c>
      <c r="Z36" s="8">
        <v>1.0529999999999999</v>
      </c>
      <c r="AA36" s="8">
        <v>1.0089999999999999</v>
      </c>
      <c r="AB36" s="8">
        <v>3.1040000000000001</v>
      </c>
      <c r="AC36" s="8">
        <v>6.9809999999999999</v>
      </c>
      <c r="AD36" s="8">
        <v>2.1349999999999998</v>
      </c>
      <c r="AE36" s="8">
        <v>3.7909999999999999</v>
      </c>
      <c r="AF36" s="8">
        <v>3.9710000000000001</v>
      </c>
      <c r="AG36" s="8">
        <v>1.506</v>
      </c>
      <c r="AH36" s="8">
        <v>3.1030000000000002</v>
      </c>
      <c r="AI36" s="8">
        <v>13.007999999999999</v>
      </c>
      <c r="AJ36" s="8">
        <v>13.343</v>
      </c>
      <c r="AK36" s="8">
        <v>13.343</v>
      </c>
      <c r="AL36" s="8">
        <v>12.42</v>
      </c>
      <c r="AM36" s="8">
        <v>11.141</v>
      </c>
      <c r="AN36" s="8">
        <v>11.44</v>
      </c>
      <c r="AO36" s="8">
        <v>14.413</v>
      </c>
      <c r="AP36" s="8">
        <v>14.378</v>
      </c>
      <c r="AQ36" s="8">
        <v>12.641999999999999</v>
      </c>
      <c r="AR36" s="8">
        <v>11.148</v>
      </c>
      <c r="AS36" s="8">
        <v>12.701000000000001</v>
      </c>
      <c r="AT36" s="8">
        <v>10.048999999999999</v>
      </c>
      <c r="AU36" s="8">
        <v>10.872</v>
      </c>
      <c r="AV36" s="8">
        <v>12.762</v>
      </c>
      <c r="AW36" s="8">
        <v>11.01</v>
      </c>
      <c r="AX36" s="8">
        <v>14.186</v>
      </c>
      <c r="AY36" s="8">
        <v>14.127000000000001</v>
      </c>
      <c r="AZ36" s="8">
        <v>10.349</v>
      </c>
      <c r="BA36" s="8">
        <v>13.098000000000001</v>
      </c>
      <c r="BB36" s="8">
        <v>14.673999999999999</v>
      </c>
      <c r="BC36" s="8">
        <v>14.090999999999999</v>
      </c>
      <c r="BD36" s="8">
        <v>11.802</v>
      </c>
      <c r="BE36" s="8">
        <v>14.169</v>
      </c>
      <c r="BF36" s="8">
        <v>10.372</v>
      </c>
      <c r="BG36" s="8">
        <v>10.788</v>
      </c>
      <c r="BH36" s="8">
        <v>13.526</v>
      </c>
      <c r="BI36" s="8">
        <v>9.4649999999999999</v>
      </c>
      <c r="BJ36" s="8">
        <v>13.368</v>
      </c>
      <c r="BK36" s="8">
        <v>7.8369999999999997</v>
      </c>
      <c r="BL36" s="8">
        <v>7.9809999999999999</v>
      </c>
      <c r="BM36" s="8">
        <v>9.4350000000000005</v>
      </c>
      <c r="BN36" s="8">
        <v>9.0109999999999992</v>
      </c>
      <c r="BO36" s="8">
        <v>8.1679999999999993</v>
      </c>
    </row>
    <row r="37" spans="1:67" x14ac:dyDescent="0.2">
      <c r="A37" t="s">
        <v>130</v>
      </c>
      <c r="B37" s="8">
        <v>5.8879999999999999</v>
      </c>
      <c r="C37" s="3">
        <v>9.4</v>
      </c>
      <c r="D37" s="3">
        <v>4.9000000000000004</v>
      </c>
      <c r="E37" s="3">
        <v>9.6999999999999993</v>
      </c>
      <c r="F37" s="8">
        <v>6.367</v>
      </c>
      <c r="G37" s="8">
        <v>7.9089999999999998</v>
      </c>
      <c r="H37" s="8">
        <v>8.0060000000000002</v>
      </c>
      <c r="I37" s="3">
        <v>10.8</v>
      </c>
      <c r="J37" s="3">
        <v>11.6</v>
      </c>
      <c r="K37" s="3">
        <v>9.6</v>
      </c>
      <c r="L37" s="3">
        <v>8.1</v>
      </c>
      <c r="M37" s="8">
        <v>7.0750000000000002</v>
      </c>
      <c r="N37" s="8">
        <v>7.4640000000000004</v>
      </c>
      <c r="O37" s="8">
        <v>8.2070000000000007</v>
      </c>
      <c r="P37" s="8">
        <v>6.899</v>
      </c>
      <c r="Q37" s="3">
        <v>4.6999999999999993</v>
      </c>
      <c r="R37" s="3">
        <v>1</v>
      </c>
      <c r="S37" s="3">
        <v>1</v>
      </c>
      <c r="T37" s="3">
        <v>1.6</v>
      </c>
      <c r="U37" s="8">
        <v>8.7970000000000006</v>
      </c>
      <c r="V37" s="3">
        <v>3.4</v>
      </c>
      <c r="W37" s="3">
        <v>4.5999999999999996</v>
      </c>
      <c r="X37" s="3">
        <v>4.5999999999999996</v>
      </c>
      <c r="Y37" s="3">
        <v>5.4</v>
      </c>
      <c r="Z37" s="3">
        <v>0.9</v>
      </c>
      <c r="AA37" s="3">
        <v>0.9</v>
      </c>
      <c r="AB37" s="3">
        <v>2.9</v>
      </c>
      <c r="AC37" s="3">
        <v>5.7</v>
      </c>
      <c r="AD37" s="8">
        <v>9.5009999999999994</v>
      </c>
      <c r="AE37" s="3">
        <v>2.9</v>
      </c>
      <c r="AF37" s="3">
        <v>3</v>
      </c>
      <c r="AG37" s="3">
        <v>1.2</v>
      </c>
      <c r="AH37" s="3">
        <v>2.5</v>
      </c>
      <c r="AI37" s="3">
        <v>11.2</v>
      </c>
      <c r="AJ37" s="3">
        <v>11.5</v>
      </c>
      <c r="AK37" s="3">
        <v>11.5</v>
      </c>
      <c r="AL37" s="3">
        <v>10.8</v>
      </c>
      <c r="AM37" s="3">
        <v>9.6</v>
      </c>
      <c r="AN37" s="3">
        <v>10.3</v>
      </c>
      <c r="AO37" s="3">
        <v>12.1</v>
      </c>
      <c r="AP37" s="3">
        <v>12.1</v>
      </c>
      <c r="AQ37" s="3">
        <v>10.9</v>
      </c>
      <c r="AR37" s="3">
        <v>9.5</v>
      </c>
      <c r="AS37" s="3">
        <v>11.4</v>
      </c>
      <c r="AT37" s="3">
        <v>8.6</v>
      </c>
      <c r="AU37" s="3">
        <v>9.1999999999999993</v>
      </c>
      <c r="AV37" s="3">
        <v>11</v>
      </c>
      <c r="AW37" s="3">
        <v>9.4</v>
      </c>
      <c r="AX37" s="8">
        <v>5.45</v>
      </c>
      <c r="AY37" s="8">
        <v>11.9</v>
      </c>
      <c r="AZ37" s="8">
        <v>1.629</v>
      </c>
      <c r="BA37" s="3">
        <v>11.3</v>
      </c>
      <c r="BB37" s="8">
        <v>5.9370000000000003</v>
      </c>
      <c r="BC37" s="3">
        <v>11.8</v>
      </c>
      <c r="BD37" s="3">
        <v>10.199999999999999</v>
      </c>
      <c r="BE37" s="3">
        <v>11.7</v>
      </c>
      <c r="BF37" s="3">
        <v>8.8000000000000007</v>
      </c>
      <c r="BG37" s="3">
        <v>9.1</v>
      </c>
      <c r="BH37" s="8">
        <v>5.6790000000000003</v>
      </c>
      <c r="BI37" s="8">
        <v>1.5940000000000001</v>
      </c>
      <c r="BJ37" s="8">
        <v>5.92</v>
      </c>
      <c r="BK37" s="3">
        <v>6.5</v>
      </c>
      <c r="BL37" s="3">
        <v>6.5</v>
      </c>
      <c r="BM37" s="3">
        <v>8.9</v>
      </c>
      <c r="BN37" s="8">
        <v>2.1070000000000002</v>
      </c>
      <c r="BO37" s="3">
        <v>6.8</v>
      </c>
    </row>
    <row r="38" spans="1:67" x14ac:dyDescent="0.2">
      <c r="A38" t="s">
        <v>131</v>
      </c>
      <c r="B38" s="8">
        <v>3.9750000000000001</v>
      </c>
      <c r="C38" s="3">
        <v>6.2</v>
      </c>
      <c r="D38" s="3">
        <v>8.6</v>
      </c>
      <c r="E38" s="3">
        <v>3.8</v>
      </c>
      <c r="F38" s="8">
        <v>5.0229999999999997</v>
      </c>
      <c r="G38" s="8">
        <v>6.5060000000000002</v>
      </c>
      <c r="H38" s="8">
        <v>6.6029999999999998</v>
      </c>
      <c r="I38" s="3">
        <v>7.8</v>
      </c>
      <c r="J38" s="3">
        <v>6.7</v>
      </c>
      <c r="K38" s="3">
        <v>8.1999999999999993</v>
      </c>
      <c r="L38" s="3">
        <v>4.9000000000000004</v>
      </c>
      <c r="M38" s="8">
        <v>5.7750000000000004</v>
      </c>
      <c r="N38" s="8">
        <v>6.1219999999999999</v>
      </c>
      <c r="O38" s="8">
        <v>6.827</v>
      </c>
      <c r="P38" s="8">
        <v>5.7110000000000003</v>
      </c>
      <c r="Q38" s="3">
        <v>9.6999999999999993</v>
      </c>
      <c r="R38" s="3">
        <v>12.4</v>
      </c>
      <c r="S38" s="3">
        <v>12.6</v>
      </c>
      <c r="T38" s="3">
        <v>11.4</v>
      </c>
      <c r="U38" s="8">
        <v>12.86</v>
      </c>
      <c r="V38" s="3">
        <v>10.4</v>
      </c>
      <c r="W38" s="3">
        <v>9.6</v>
      </c>
      <c r="X38" s="3">
        <v>9</v>
      </c>
      <c r="Y38" s="3">
        <v>8</v>
      </c>
      <c r="Z38" s="3">
        <v>5</v>
      </c>
      <c r="AA38" s="3">
        <v>12.5</v>
      </c>
      <c r="AB38" s="3">
        <v>9.9</v>
      </c>
      <c r="AC38" s="3">
        <v>8.3000000000000007</v>
      </c>
      <c r="AD38" s="8">
        <v>13.563000000000001</v>
      </c>
      <c r="AE38" s="3">
        <v>9.9</v>
      </c>
      <c r="AF38" s="3">
        <v>11</v>
      </c>
      <c r="AG38" s="3">
        <v>11.7</v>
      </c>
      <c r="AH38" s="3">
        <v>10.4</v>
      </c>
      <c r="AI38" s="3">
        <v>1.6</v>
      </c>
      <c r="AJ38" s="3">
        <v>1.5</v>
      </c>
      <c r="AK38" s="3">
        <v>1.5</v>
      </c>
      <c r="AL38" s="3">
        <v>2.2000000000000002</v>
      </c>
      <c r="AM38" s="3">
        <v>3.3</v>
      </c>
      <c r="AN38" s="3">
        <v>3</v>
      </c>
      <c r="AO38" s="3">
        <v>2</v>
      </c>
      <c r="AP38" s="3">
        <v>2</v>
      </c>
      <c r="AQ38" s="3">
        <v>2.2999999999999998</v>
      </c>
      <c r="AR38" s="3">
        <v>3.5</v>
      </c>
      <c r="AS38" s="3">
        <v>1.8</v>
      </c>
      <c r="AT38" s="3">
        <v>4.3</v>
      </c>
      <c r="AU38" s="3">
        <v>4.5</v>
      </c>
      <c r="AV38" s="3">
        <v>1.7</v>
      </c>
      <c r="AW38" s="3">
        <v>3.7</v>
      </c>
      <c r="AX38" s="8">
        <v>2.3540000000000001</v>
      </c>
      <c r="AY38" s="8">
        <v>1.8</v>
      </c>
      <c r="AZ38" s="8">
        <v>4.7309999999999999</v>
      </c>
      <c r="BA38" s="3">
        <v>1.6</v>
      </c>
      <c r="BB38" s="8">
        <v>0.44900000000000001</v>
      </c>
      <c r="BC38" s="3">
        <v>1.7</v>
      </c>
      <c r="BD38" s="3">
        <v>2.7</v>
      </c>
      <c r="BE38" s="3">
        <v>1.6</v>
      </c>
      <c r="BF38" s="3">
        <v>4.5999999999999996</v>
      </c>
      <c r="BG38" s="3">
        <v>5</v>
      </c>
      <c r="BH38" s="8">
        <v>6.2309999999999999</v>
      </c>
      <c r="BI38" s="8">
        <v>5.694</v>
      </c>
      <c r="BJ38" s="8">
        <v>6.3719999999999999</v>
      </c>
      <c r="BK38" s="3">
        <v>7.8</v>
      </c>
      <c r="BL38" s="3">
        <v>7.8999999999999995</v>
      </c>
      <c r="BM38" s="3">
        <v>5</v>
      </c>
      <c r="BN38" s="8">
        <v>6.17</v>
      </c>
      <c r="BO38" s="3">
        <v>8.1999999999999993</v>
      </c>
    </row>
    <row r="43" spans="1:67" x14ac:dyDescent="0.2">
      <c r="A43" t="s">
        <v>280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05"/>
  <sheetViews>
    <sheetView workbookViewId="0">
      <selection activeCell="F30" sqref="F30"/>
    </sheetView>
  </sheetViews>
  <sheetFormatPr baseColWidth="10" defaultColWidth="10.83203125" defaultRowHeight="16" x14ac:dyDescent="0.2"/>
  <sheetData>
    <row r="1" spans="1:4" x14ac:dyDescent="0.2">
      <c r="A1" t="s">
        <v>243</v>
      </c>
      <c r="B1" t="s">
        <v>244</v>
      </c>
      <c r="C1" t="s">
        <v>364</v>
      </c>
      <c r="D1" t="s">
        <v>365</v>
      </c>
    </row>
    <row r="2" spans="1:4" x14ac:dyDescent="0.2">
      <c r="A2" t="s">
        <v>238</v>
      </c>
      <c r="B2" t="s">
        <v>58</v>
      </c>
      <c r="C2">
        <v>2025</v>
      </c>
      <c r="D2">
        <v>0</v>
      </c>
    </row>
    <row r="3" spans="1:4" x14ac:dyDescent="0.2">
      <c r="A3" t="s">
        <v>238</v>
      </c>
      <c r="B3" t="s">
        <v>57</v>
      </c>
      <c r="C3">
        <v>2025</v>
      </c>
      <c r="D3">
        <v>0</v>
      </c>
    </row>
    <row r="4" spans="1:4" x14ac:dyDescent="0.2">
      <c r="A4" t="s">
        <v>238</v>
      </c>
      <c r="B4" t="s">
        <v>41</v>
      </c>
      <c r="C4">
        <v>2025</v>
      </c>
      <c r="D4">
        <v>0</v>
      </c>
    </row>
    <row r="5" spans="1:4" x14ac:dyDescent="0.2">
      <c r="A5" t="s">
        <v>238</v>
      </c>
      <c r="B5" t="s">
        <v>7</v>
      </c>
      <c r="C5">
        <v>2025</v>
      </c>
      <c r="D5">
        <v>0</v>
      </c>
    </row>
    <row r="6" spans="1:4" x14ac:dyDescent="0.2">
      <c r="A6" t="s">
        <v>238</v>
      </c>
      <c r="B6" t="s">
        <v>20</v>
      </c>
      <c r="C6">
        <v>2025</v>
      </c>
      <c r="D6">
        <v>0</v>
      </c>
    </row>
    <row r="7" spans="1:4" x14ac:dyDescent="0.2">
      <c r="A7" t="s">
        <v>238</v>
      </c>
      <c r="B7" t="s">
        <v>15</v>
      </c>
      <c r="C7">
        <v>2025</v>
      </c>
      <c r="D7">
        <v>0</v>
      </c>
    </row>
    <row r="8" spans="1:4" x14ac:dyDescent="0.2">
      <c r="A8" t="s">
        <v>238</v>
      </c>
      <c r="B8" t="s">
        <v>16</v>
      </c>
      <c r="C8">
        <v>2025</v>
      </c>
      <c r="D8">
        <v>0</v>
      </c>
    </row>
    <row r="9" spans="1:4" x14ac:dyDescent="0.2">
      <c r="A9" t="s">
        <v>238</v>
      </c>
      <c r="B9" t="s">
        <v>369</v>
      </c>
      <c r="C9">
        <v>2025</v>
      </c>
      <c r="D9">
        <v>0</v>
      </c>
    </row>
    <row r="10" spans="1:4" x14ac:dyDescent="0.2">
      <c r="A10" t="s">
        <v>238</v>
      </c>
      <c r="B10" t="s">
        <v>370</v>
      </c>
      <c r="C10">
        <v>2025</v>
      </c>
      <c r="D10">
        <v>0</v>
      </c>
    </row>
    <row r="11" spans="1:4" x14ac:dyDescent="0.2">
      <c r="A11" t="s">
        <v>238</v>
      </c>
      <c r="B11" t="s">
        <v>371</v>
      </c>
      <c r="C11">
        <v>2025</v>
      </c>
      <c r="D11">
        <v>0</v>
      </c>
    </row>
    <row r="12" spans="1:4" x14ac:dyDescent="0.2">
      <c r="A12" t="s">
        <v>238</v>
      </c>
      <c r="B12" t="s">
        <v>14</v>
      </c>
      <c r="C12">
        <v>2025</v>
      </c>
      <c r="D12">
        <v>0</v>
      </c>
    </row>
    <row r="13" spans="1:4" x14ac:dyDescent="0.2">
      <c r="A13" t="s">
        <v>238</v>
      </c>
      <c r="B13" t="s">
        <v>6</v>
      </c>
      <c r="C13">
        <v>2025</v>
      </c>
      <c r="D13">
        <v>0</v>
      </c>
    </row>
    <row r="14" spans="1:4" x14ac:dyDescent="0.2">
      <c r="A14" t="s">
        <v>238</v>
      </c>
      <c r="B14" t="s">
        <v>325</v>
      </c>
      <c r="C14">
        <v>2025</v>
      </c>
      <c r="D14">
        <v>0</v>
      </c>
    </row>
    <row r="15" spans="1:4" x14ac:dyDescent="0.2">
      <c r="A15" t="s">
        <v>238</v>
      </c>
      <c r="B15" t="s">
        <v>46</v>
      </c>
      <c r="C15">
        <v>2025</v>
      </c>
      <c r="D15">
        <v>0</v>
      </c>
    </row>
    <row r="16" spans="1:4" x14ac:dyDescent="0.2">
      <c r="A16" t="s">
        <v>238</v>
      </c>
      <c r="B16" t="s">
        <v>11</v>
      </c>
      <c r="C16">
        <v>2025</v>
      </c>
      <c r="D16">
        <v>0</v>
      </c>
    </row>
    <row r="17" spans="1:4" x14ac:dyDescent="0.2">
      <c r="A17" t="s">
        <v>238</v>
      </c>
      <c r="B17" t="s">
        <v>5</v>
      </c>
      <c r="C17">
        <v>2025</v>
      </c>
      <c r="D17">
        <v>0</v>
      </c>
    </row>
    <row r="18" spans="1:4" x14ac:dyDescent="0.2">
      <c r="A18" t="s">
        <v>238</v>
      </c>
      <c r="B18" t="s">
        <v>3</v>
      </c>
      <c r="C18">
        <v>2025</v>
      </c>
      <c r="D18">
        <v>0</v>
      </c>
    </row>
    <row r="19" spans="1:4" x14ac:dyDescent="0.2">
      <c r="A19" t="s">
        <v>238</v>
      </c>
      <c r="B19" t="s">
        <v>326</v>
      </c>
      <c r="C19">
        <v>2025</v>
      </c>
      <c r="D19">
        <v>0</v>
      </c>
    </row>
    <row r="20" spans="1:4" x14ac:dyDescent="0.2">
      <c r="A20" t="s">
        <v>238</v>
      </c>
      <c r="B20" t="s">
        <v>25</v>
      </c>
      <c r="C20">
        <v>2025</v>
      </c>
      <c r="D20">
        <v>0</v>
      </c>
    </row>
    <row r="21" spans="1:4" x14ac:dyDescent="0.2">
      <c r="A21" t="s">
        <v>238</v>
      </c>
      <c r="B21" t="s">
        <v>54</v>
      </c>
      <c r="C21">
        <v>2025</v>
      </c>
      <c r="D21">
        <v>0</v>
      </c>
    </row>
    <row r="22" spans="1:4" x14ac:dyDescent="0.2">
      <c r="A22" t="s">
        <v>238</v>
      </c>
      <c r="B22" t="s">
        <v>44</v>
      </c>
      <c r="C22">
        <v>2025</v>
      </c>
      <c r="D22">
        <v>0</v>
      </c>
    </row>
    <row r="23" spans="1:4" x14ac:dyDescent="0.2">
      <c r="A23" t="s">
        <v>238</v>
      </c>
      <c r="B23" t="s">
        <v>55</v>
      </c>
      <c r="C23">
        <v>2025</v>
      </c>
      <c r="D23">
        <v>0</v>
      </c>
    </row>
    <row r="24" spans="1:4" x14ac:dyDescent="0.2">
      <c r="A24" t="s">
        <v>238</v>
      </c>
      <c r="B24" t="s">
        <v>29</v>
      </c>
      <c r="C24">
        <v>2025</v>
      </c>
      <c r="D24">
        <v>0</v>
      </c>
    </row>
    <row r="25" spans="1:4" x14ac:dyDescent="0.2">
      <c r="A25" t="s">
        <v>238</v>
      </c>
      <c r="B25" t="s">
        <v>33</v>
      </c>
      <c r="C25">
        <v>2025</v>
      </c>
      <c r="D25">
        <v>0</v>
      </c>
    </row>
    <row r="26" spans="1:4" x14ac:dyDescent="0.2">
      <c r="A26" t="s">
        <v>238</v>
      </c>
      <c r="B26" t="s">
        <v>19</v>
      </c>
      <c r="C26">
        <v>2025</v>
      </c>
      <c r="D26">
        <v>0</v>
      </c>
    </row>
    <row r="27" spans="1:4" x14ac:dyDescent="0.2">
      <c r="A27" t="s">
        <v>238</v>
      </c>
      <c r="B27" t="s">
        <v>38</v>
      </c>
      <c r="C27">
        <v>2025</v>
      </c>
      <c r="D27">
        <v>0</v>
      </c>
    </row>
    <row r="28" spans="1:4" x14ac:dyDescent="0.2">
      <c r="A28" t="s">
        <v>238</v>
      </c>
      <c r="B28" t="s">
        <v>43</v>
      </c>
      <c r="C28">
        <v>2025</v>
      </c>
      <c r="D28">
        <v>0</v>
      </c>
    </row>
    <row r="29" spans="1:4" x14ac:dyDescent="0.2">
      <c r="A29" t="s">
        <v>238</v>
      </c>
      <c r="B29" t="s">
        <v>327</v>
      </c>
      <c r="C29">
        <v>2025</v>
      </c>
      <c r="D29">
        <v>0</v>
      </c>
    </row>
    <row r="30" spans="1:4" x14ac:dyDescent="0.2">
      <c r="A30" t="s">
        <v>238</v>
      </c>
      <c r="B30" t="s">
        <v>59</v>
      </c>
      <c r="C30">
        <v>2025</v>
      </c>
      <c r="D30">
        <v>0</v>
      </c>
    </row>
    <row r="31" spans="1:4" x14ac:dyDescent="0.2">
      <c r="A31" t="s">
        <v>238</v>
      </c>
      <c r="B31" t="s">
        <v>12</v>
      </c>
      <c r="C31">
        <v>2025</v>
      </c>
      <c r="D31">
        <v>0</v>
      </c>
    </row>
    <row r="32" spans="1:4" x14ac:dyDescent="0.2">
      <c r="A32" t="s">
        <v>238</v>
      </c>
      <c r="B32" t="s">
        <v>56</v>
      </c>
      <c r="C32">
        <v>2025</v>
      </c>
      <c r="D32">
        <v>0</v>
      </c>
    </row>
    <row r="33" spans="1:4" x14ac:dyDescent="0.2">
      <c r="A33" t="s">
        <v>238</v>
      </c>
      <c r="B33" t="s">
        <v>328</v>
      </c>
      <c r="C33">
        <v>2025</v>
      </c>
      <c r="D33">
        <v>0</v>
      </c>
    </row>
    <row r="34" spans="1:4" x14ac:dyDescent="0.2">
      <c r="A34" t="s">
        <v>238</v>
      </c>
      <c r="B34" t="s">
        <v>329</v>
      </c>
      <c r="C34">
        <v>2025</v>
      </c>
      <c r="D34">
        <v>0</v>
      </c>
    </row>
    <row r="35" spans="1:4" x14ac:dyDescent="0.2">
      <c r="A35" t="s">
        <v>238</v>
      </c>
      <c r="B35" t="s">
        <v>52</v>
      </c>
      <c r="C35">
        <v>2025</v>
      </c>
      <c r="D35">
        <v>0</v>
      </c>
    </row>
    <row r="36" spans="1:4" x14ac:dyDescent="0.2">
      <c r="A36" t="s">
        <v>238</v>
      </c>
      <c r="B36" t="s">
        <v>45</v>
      </c>
      <c r="C36">
        <v>2025</v>
      </c>
      <c r="D36">
        <v>0</v>
      </c>
    </row>
    <row r="37" spans="1:4" x14ac:dyDescent="0.2">
      <c r="A37" t="s">
        <v>238</v>
      </c>
      <c r="B37" t="s">
        <v>330</v>
      </c>
      <c r="C37">
        <v>2025</v>
      </c>
      <c r="D37">
        <v>0</v>
      </c>
    </row>
    <row r="38" spans="1:4" x14ac:dyDescent="0.2">
      <c r="A38" t="s">
        <v>238</v>
      </c>
      <c r="B38" t="s">
        <v>331</v>
      </c>
      <c r="C38">
        <v>2025</v>
      </c>
      <c r="D38">
        <v>0</v>
      </c>
    </row>
    <row r="39" spans="1:4" x14ac:dyDescent="0.2">
      <c r="A39" t="s">
        <v>238</v>
      </c>
      <c r="B39" t="s">
        <v>23</v>
      </c>
      <c r="C39">
        <v>2025</v>
      </c>
      <c r="D39">
        <v>0</v>
      </c>
    </row>
    <row r="40" spans="1:4" x14ac:dyDescent="0.2">
      <c r="A40" t="s">
        <v>238</v>
      </c>
      <c r="B40" t="s">
        <v>58</v>
      </c>
      <c r="C40">
        <v>2030</v>
      </c>
      <c r="D40">
        <v>0</v>
      </c>
    </row>
    <row r="41" spans="1:4" x14ac:dyDescent="0.2">
      <c r="A41" t="s">
        <v>238</v>
      </c>
      <c r="B41" t="s">
        <v>57</v>
      </c>
      <c r="C41">
        <v>2030</v>
      </c>
      <c r="D41">
        <v>0</v>
      </c>
    </row>
    <row r="42" spans="1:4" x14ac:dyDescent="0.2">
      <c r="A42" t="s">
        <v>238</v>
      </c>
      <c r="B42" t="s">
        <v>41</v>
      </c>
      <c r="C42">
        <v>2030</v>
      </c>
      <c r="D42">
        <v>0</v>
      </c>
    </row>
    <row r="43" spans="1:4" x14ac:dyDescent="0.2">
      <c r="A43" t="s">
        <v>238</v>
      </c>
      <c r="B43" t="s">
        <v>7</v>
      </c>
      <c r="C43">
        <v>2030</v>
      </c>
      <c r="D43">
        <v>0</v>
      </c>
    </row>
    <row r="44" spans="1:4" x14ac:dyDescent="0.2">
      <c r="A44" t="s">
        <v>238</v>
      </c>
      <c r="B44" t="s">
        <v>20</v>
      </c>
      <c r="C44">
        <v>2030</v>
      </c>
      <c r="D44">
        <v>0</v>
      </c>
    </row>
    <row r="45" spans="1:4" x14ac:dyDescent="0.2">
      <c r="A45" t="s">
        <v>238</v>
      </c>
      <c r="B45" t="s">
        <v>15</v>
      </c>
      <c r="C45">
        <v>2030</v>
      </c>
      <c r="D45">
        <v>0</v>
      </c>
    </row>
    <row r="46" spans="1:4" x14ac:dyDescent="0.2">
      <c r="A46" t="s">
        <v>238</v>
      </c>
      <c r="B46" t="s">
        <v>16</v>
      </c>
      <c r="C46">
        <v>2030</v>
      </c>
      <c r="D46">
        <v>0</v>
      </c>
    </row>
    <row r="47" spans="1:4" x14ac:dyDescent="0.2">
      <c r="A47" t="s">
        <v>238</v>
      </c>
      <c r="B47" t="s">
        <v>369</v>
      </c>
      <c r="C47">
        <v>2030</v>
      </c>
      <c r="D47">
        <v>0</v>
      </c>
    </row>
    <row r="48" spans="1:4" x14ac:dyDescent="0.2">
      <c r="A48" t="s">
        <v>238</v>
      </c>
      <c r="B48" t="s">
        <v>370</v>
      </c>
      <c r="C48">
        <v>2030</v>
      </c>
      <c r="D48">
        <v>0</v>
      </c>
    </row>
    <row r="49" spans="1:4" x14ac:dyDescent="0.2">
      <c r="A49" t="s">
        <v>238</v>
      </c>
      <c r="B49" t="s">
        <v>371</v>
      </c>
      <c r="C49">
        <v>2030</v>
      </c>
      <c r="D49">
        <v>0</v>
      </c>
    </row>
    <row r="50" spans="1:4" x14ac:dyDescent="0.2">
      <c r="A50" t="s">
        <v>238</v>
      </c>
      <c r="B50" t="s">
        <v>14</v>
      </c>
      <c r="C50">
        <v>2030</v>
      </c>
      <c r="D50">
        <v>0</v>
      </c>
    </row>
    <row r="51" spans="1:4" x14ac:dyDescent="0.2">
      <c r="A51" t="s">
        <v>238</v>
      </c>
      <c r="B51" t="s">
        <v>6</v>
      </c>
      <c r="C51">
        <v>2030</v>
      </c>
      <c r="D51">
        <v>0</v>
      </c>
    </row>
    <row r="52" spans="1:4" x14ac:dyDescent="0.2">
      <c r="A52" t="s">
        <v>238</v>
      </c>
      <c r="B52" t="s">
        <v>325</v>
      </c>
      <c r="C52">
        <v>2030</v>
      </c>
      <c r="D52">
        <v>0</v>
      </c>
    </row>
    <row r="53" spans="1:4" x14ac:dyDescent="0.2">
      <c r="A53" t="s">
        <v>238</v>
      </c>
      <c r="B53" t="s">
        <v>46</v>
      </c>
      <c r="C53">
        <v>2030</v>
      </c>
      <c r="D53">
        <v>0</v>
      </c>
    </row>
    <row r="54" spans="1:4" x14ac:dyDescent="0.2">
      <c r="A54" t="s">
        <v>238</v>
      </c>
      <c r="B54" t="s">
        <v>11</v>
      </c>
      <c r="C54">
        <v>2030</v>
      </c>
      <c r="D54">
        <v>0</v>
      </c>
    </row>
    <row r="55" spans="1:4" x14ac:dyDescent="0.2">
      <c r="A55" t="s">
        <v>238</v>
      </c>
      <c r="B55" t="s">
        <v>5</v>
      </c>
      <c r="C55">
        <v>2030</v>
      </c>
      <c r="D55">
        <v>0</v>
      </c>
    </row>
    <row r="56" spans="1:4" x14ac:dyDescent="0.2">
      <c r="A56" t="s">
        <v>238</v>
      </c>
      <c r="B56" t="s">
        <v>3</v>
      </c>
      <c r="C56">
        <v>2030</v>
      </c>
      <c r="D56">
        <v>0</v>
      </c>
    </row>
    <row r="57" spans="1:4" x14ac:dyDescent="0.2">
      <c r="A57" t="s">
        <v>238</v>
      </c>
      <c r="B57" t="s">
        <v>326</v>
      </c>
      <c r="C57">
        <v>2030</v>
      </c>
      <c r="D57">
        <v>0</v>
      </c>
    </row>
    <row r="58" spans="1:4" x14ac:dyDescent="0.2">
      <c r="A58" t="s">
        <v>238</v>
      </c>
      <c r="B58" t="s">
        <v>25</v>
      </c>
      <c r="C58">
        <v>2030</v>
      </c>
      <c r="D58">
        <v>0</v>
      </c>
    </row>
    <row r="59" spans="1:4" x14ac:dyDescent="0.2">
      <c r="A59" t="s">
        <v>238</v>
      </c>
      <c r="B59" t="s">
        <v>54</v>
      </c>
      <c r="C59">
        <v>2030</v>
      </c>
      <c r="D59">
        <v>0</v>
      </c>
    </row>
    <row r="60" spans="1:4" x14ac:dyDescent="0.2">
      <c r="A60" t="s">
        <v>238</v>
      </c>
      <c r="B60" t="s">
        <v>44</v>
      </c>
      <c r="C60">
        <v>2030</v>
      </c>
      <c r="D60">
        <v>0</v>
      </c>
    </row>
    <row r="61" spans="1:4" x14ac:dyDescent="0.2">
      <c r="A61" t="s">
        <v>238</v>
      </c>
      <c r="B61" t="s">
        <v>55</v>
      </c>
      <c r="C61">
        <v>2030</v>
      </c>
      <c r="D61">
        <v>0</v>
      </c>
    </row>
    <row r="62" spans="1:4" x14ac:dyDescent="0.2">
      <c r="A62" t="s">
        <v>238</v>
      </c>
      <c r="B62" t="s">
        <v>29</v>
      </c>
      <c r="C62">
        <v>2030</v>
      </c>
      <c r="D62">
        <v>0</v>
      </c>
    </row>
    <row r="63" spans="1:4" x14ac:dyDescent="0.2">
      <c r="A63" t="s">
        <v>238</v>
      </c>
      <c r="B63" t="s">
        <v>33</v>
      </c>
      <c r="C63">
        <v>2030</v>
      </c>
      <c r="D63">
        <v>0</v>
      </c>
    </row>
    <row r="64" spans="1:4" x14ac:dyDescent="0.2">
      <c r="A64" t="s">
        <v>238</v>
      </c>
      <c r="B64" t="s">
        <v>19</v>
      </c>
      <c r="C64">
        <v>2030</v>
      </c>
      <c r="D64">
        <v>0</v>
      </c>
    </row>
    <row r="65" spans="1:4" x14ac:dyDescent="0.2">
      <c r="A65" t="s">
        <v>238</v>
      </c>
      <c r="B65" t="s">
        <v>38</v>
      </c>
      <c r="C65">
        <v>2030</v>
      </c>
      <c r="D65">
        <v>0</v>
      </c>
    </row>
    <row r="66" spans="1:4" x14ac:dyDescent="0.2">
      <c r="A66" t="s">
        <v>238</v>
      </c>
      <c r="B66" t="s">
        <v>43</v>
      </c>
      <c r="C66">
        <v>2030</v>
      </c>
      <c r="D66">
        <v>0</v>
      </c>
    </row>
    <row r="67" spans="1:4" x14ac:dyDescent="0.2">
      <c r="A67" t="s">
        <v>238</v>
      </c>
      <c r="B67" t="s">
        <v>327</v>
      </c>
      <c r="C67">
        <v>2030</v>
      </c>
      <c r="D67">
        <v>0</v>
      </c>
    </row>
    <row r="68" spans="1:4" x14ac:dyDescent="0.2">
      <c r="A68" t="s">
        <v>238</v>
      </c>
      <c r="B68" t="s">
        <v>59</v>
      </c>
      <c r="C68">
        <v>2030</v>
      </c>
      <c r="D68">
        <v>0</v>
      </c>
    </row>
    <row r="69" spans="1:4" x14ac:dyDescent="0.2">
      <c r="A69" t="s">
        <v>238</v>
      </c>
      <c r="B69" t="s">
        <v>12</v>
      </c>
      <c r="C69">
        <v>2030</v>
      </c>
      <c r="D69">
        <v>0</v>
      </c>
    </row>
    <row r="70" spans="1:4" x14ac:dyDescent="0.2">
      <c r="A70" t="s">
        <v>238</v>
      </c>
      <c r="B70" t="s">
        <v>56</v>
      </c>
      <c r="C70">
        <v>2030</v>
      </c>
      <c r="D70">
        <v>0</v>
      </c>
    </row>
    <row r="71" spans="1:4" x14ac:dyDescent="0.2">
      <c r="A71" t="s">
        <v>238</v>
      </c>
      <c r="B71" t="s">
        <v>328</v>
      </c>
      <c r="C71">
        <v>2030</v>
      </c>
      <c r="D71">
        <v>0</v>
      </c>
    </row>
    <row r="72" spans="1:4" x14ac:dyDescent="0.2">
      <c r="A72" t="s">
        <v>238</v>
      </c>
      <c r="B72" t="s">
        <v>329</v>
      </c>
      <c r="C72">
        <v>2030</v>
      </c>
      <c r="D72">
        <v>0</v>
      </c>
    </row>
    <row r="73" spans="1:4" x14ac:dyDescent="0.2">
      <c r="A73" t="s">
        <v>238</v>
      </c>
      <c r="B73" t="s">
        <v>52</v>
      </c>
      <c r="C73">
        <v>2030</v>
      </c>
      <c r="D73">
        <v>0</v>
      </c>
    </row>
    <row r="74" spans="1:4" x14ac:dyDescent="0.2">
      <c r="A74" t="s">
        <v>238</v>
      </c>
      <c r="B74" t="s">
        <v>45</v>
      </c>
      <c r="C74">
        <v>2030</v>
      </c>
      <c r="D74">
        <v>0</v>
      </c>
    </row>
    <row r="75" spans="1:4" x14ac:dyDescent="0.2">
      <c r="A75" t="s">
        <v>238</v>
      </c>
      <c r="B75" t="s">
        <v>330</v>
      </c>
      <c r="C75">
        <v>2030</v>
      </c>
      <c r="D75">
        <v>0</v>
      </c>
    </row>
    <row r="76" spans="1:4" x14ac:dyDescent="0.2">
      <c r="A76" t="s">
        <v>238</v>
      </c>
      <c r="B76" t="s">
        <v>331</v>
      </c>
      <c r="C76">
        <v>2030</v>
      </c>
      <c r="D76">
        <v>0</v>
      </c>
    </row>
    <row r="77" spans="1:4" x14ac:dyDescent="0.2">
      <c r="A77" t="s">
        <v>238</v>
      </c>
      <c r="B77" t="s">
        <v>23</v>
      </c>
      <c r="C77">
        <v>2030</v>
      </c>
      <c r="D77">
        <v>0</v>
      </c>
    </row>
    <row r="78" spans="1:4" x14ac:dyDescent="0.2">
      <c r="A78" t="s">
        <v>238</v>
      </c>
      <c r="B78" t="s">
        <v>58</v>
      </c>
      <c r="C78">
        <v>2035</v>
      </c>
      <c r="D78">
        <v>0</v>
      </c>
    </row>
    <row r="79" spans="1:4" x14ac:dyDescent="0.2">
      <c r="A79" t="s">
        <v>238</v>
      </c>
      <c r="B79" t="s">
        <v>57</v>
      </c>
      <c r="C79">
        <v>2035</v>
      </c>
      <c r="D79">
        <v>0</v>
      </c>
    </row>
    <row r="80" spans="1:4" x14ac:dyDescent="0.2">
      <c r="A80" t="s">
        <v>238</v>
      </c>
      <c r="B80" t="s">
        <v>41</v>
      </c>
      <c r="C80">
        <v>2035</v>
      </c>
      <c r="D80">
        <v>0</v>
      </c>
    </row>
    <row r="81" spans="1:4" x14ac:dyDescent="0.2">
      <c r="A81" t="s">
        <v>238</v>
      </c>
      <c r="B81" t="s">
        <v>7</v>
      </c>
      <c r="C81">
        <v>2035</v>
      </c>
      <c r="D81">
        <v>0</v>
      </c>
    </row>
    <row r="82" spans="1:4" x14ac:dyDescent="0.2">
      <c r="A82" t="s">
        <v>238</v>
      </c>
      <c r="B82" t="s">
        <v>20</v>
      </c>
      <c r="C82">
        <v>2035</v>
      </c>
      <c r="D82">
        <v>0</v>
      </c>
    </row>
    <row r="83" spans="1:4" x14ac:dyDescent="0.2">
      <c r="A83" t="s">
        <v>238</v>
      </c>
      <c r="B83" t="s">
        <v>15</v>
      </c>
      <c r="C83">
        <v>2035</v>
      </c>
      <c r="D83">
        <v>0</v>
      </c>
    </row>
    <row r="84" spans="1:4" x14ac:dyDescent="0.2">
      <c r="A84" t="s">
        <v>238</v>
      </c>
      <c r="B84" t="s">
        <v>16</v>
      </c>
      <c r="C84">
        <v>2035</v>
      </c>
      <c r="D84">
        <v>0</v>
      </c>
    </row>
    <row r="85" spans="1:4" x14ac:dyDescent="0.2">
      <c r="A85" t="s">
        <v>238</v>
      </c>
      <c r="B85" t="s">
        <v>369</v>
      </c>
      <c r="C85">
        <v>2035</v>
      </c>
      <c r="D85">
        <v>0</v>
      </c>
    </row>
    <row r="86" spans="1:4" x14ac:dyDescent="0.2">
      <c r="A86" t="s">
        <v>238</v>
      </c>
      <c r="B86" t="s">
        <v>370</v>
      </c>
      <c r="C86">
        <v>2035</v>
      </c>
      <c r="D86">
        <v>0</v>
      </c>
    </row>
    <row r="87" spans="1:4" x14ac:dyDescent="0.2">
      <c r="A87" t="s">
        <v>238</v>
      </c>
      <c r="B87" t="s">
        <v>371</v>
      </c>
      <c r="C87">
        <v>2035</v>
      </c>
      <c r="D87">
        <v>0</v>
      </c>
    </row>
    <row r="88" spans="1:4" x14ac:dyDescent="0.2">
      <c r="A88" t="s">
        <v>238</v>
      </c>
      <c r="B88" t="s">
        <v>14</v>
      </c>
      <c r="C88">
        <v>2035</v>
      </c>
      <c r="D88">
        <v>0</v>
      </c>
    </row>
    <row r="89" spans="1:4" x14ac:dyDescent="0.2">
      <c r="A89" t="s">
        <v>238</v>
      </c>
      <c r="B89" t="s">
        <v>6</v>
      </c>
      <c r="C89">
        <v>2035</v>
      </c>
      <c r="D89">
        <v>0</v>
      </c>
    </row>
    <row r="90" spans="1:4" x14ac:dyDescent="0.2">
      <c r="A90" t="s">
        <v>238</v>
      </c>
      <c r="B90" t="s">
        <v>325</v>
      </c>
      <c r="C90">
        <v>2035</v>
      </c>
      <c r="D90">
        <v>0</v>
      </c>
    </row>
    <row r="91" spans="1:4" x14ac:dyDescent="0.2">
      <c r="A91" t="s">
        <v>238</v>
      </c>
      <c r="B91" t="s">
        <v>46</v>
      </c>
      <c r="C91">
        <v>2035</v>
      </c>
      <c r="D91">
        <v>0</v>
      </c>
    </row>
    <row r="92" spans="1:4" x14ac:dyDescent="0.2">
      <c r="A92" t="s">
        <v>238</v>
      </c>
      <c r="B92" t="s">
        <v>11</v>
      </c>
      <c r="C92">
        <v>2035</v>
      </c>
      <c r="D92">
        <v>0</v>
      </c>
    </row>
    <row r="93" spans="1:4" x14ac:dyDescent="0.2">
      <c r="A93" t="s">
        <v>238</v>
      </c>
      <c r="B93" t="s">
        <v>5</v>
      </c>
      <c r="C93">
        <v>2035</v>
      </c>
      <c r="D93">
        <v>0</v>
      </c>
    </row>
    <row r="94" spans="1:4" x14ac:dyDescent="0.2">
      <c r="A94" t="s">
        <v>238</v>
      </c>
      <c r="B94" t="s">
        <v>3</v>
      </c>
      <c r="C94">
        <v>2035</v>
      </c>
      <c r="D94">
        <v>0</v>
      </c>
    </row>
    <row r="95" spans="1:4" x14ac:dyDescent="0.2">
      <c r="A95" t="s">
        <v>238</v>
      </c>
      <c r="B95" t="s">
        <v>326</v>
      </c>
      <c r="C95">
        <v>2035</v>
      </c>
      <c r="D95">
        <v>0</v>
      </c>
    </row>
    <row r="96" spans="1:4" x14ac:dyDescent="0.2">
      <c r="A96" t="s">
        <v>238</v>
      </c>
      <c r="B96" t="s">
        <v>25</v>
      </c>
      <c r="C96">
        <v>2035</v>
      </c>
      <c r="D96">
        <v>0</v>
      </c>
    </row>
    <row r="97" spans="1:4" x14ac:dyDescent="0.2">
      <c r="A97" t="s">
        <v>238</v>
      </c>
      <c r="B97" t="s">
        <v>54</v>
      </c>
      <c r="C97">
        <v>2035</v>
      </c>
      <c r="D97">
        <v>0</v>
      </c>
    </row>
    <row r="98" spans="1:4" x14ac:dyDescent="0.2">
      <c r="A98" t="s">
        <v>238</v>
      </c>
      <c r="B98" t="s">
        <v>44</v>
      </c>
      <c r="C98">
        <v>2035</v>
      </c>
      <c r="D98">
        <v>0</v>
      </c>
    </row>
    <row r="99" spans="1:4" x14ac:dyDescent="0.2">
      <c r="A99" t="s">
        <v>238</v>
      </c>
      <c r="B99" t="s">
        <v>55</v>
      </c>
      <c r="C99">
        <v>2035</v>
      </c>
      <c r="D99">
        <v>0</v>
      </c>
    </row>
    <row r="100" spans="1:4" x14ac:dyDescent="0.2">
      <c r="A100" t="s">
        <v>238</v>
      </c>
      <c r="B100" t="s">
        <v>29</v>
      </c>
      <c r="C100">
        <v>2035</v>
      </c>
      <c r="D100">
        <v>0</v>
      </c>
    </row>
    <row r="101" spans="1:4" x14ac:dyDescent="0.2">
      <c r="A101" t="s">
        <v>238</v>
      </c>
      <c r="B101" t="s">
        <v>33</v>
      </c>
      <c r="C101">
        <v>2035</v>
      </c>
      <c r="D101">
        <v>0</v>
      </c>
    </row>
    <row r="102" spans="1:4" x14ac:dyDescent="0.2">
      <c r="A102" t="s">
        <v>238</v>
      </c>
      <c r="B102" t="s">
        <v>19</v>
      </c>
      <c r="C102">
        <v>2035</v>
      </c>
      <c r="D102">
        <v>0</v>
      </c>
    </row>
    <row r="103" spans="1:4" x14ac:dyDescent="0.2">
      <c r="A103" t="s">
        <v>238</v>
      </c>
      <c r="B103" t="s">
        <v>38</v>
      </c>
      <c r="C103">
        <v>2035</v>
      </c>
      <c r="D103">
        <v>0</v>
      </c>
    </row>
    <row r="104" spans="1:4" x14ac:dyDescent="0.2">
      <c r="A104" t="s">
        <v>238</v>
      </c>
      <c r="B104" t="s">
        <v>43</v>
      </c>
      <c r="C104">
        <v>2035</v>
      </c>
      <c r="D104">
        <v>0</v>
      </c>
    </row>
    <row r="105" spans="1:4" x14ac:dyDescent="0.2">
      <c r="A105" t="s">
        <v>238</v>
      </c>
      <c r="B105" t="s">
        <v>327</v>
      </c>
      <c r="C105">
        <v>2035</v>
      </c>
      <c r="D105">
        <v>0</v>
      </c>
    </row>
    <row r="106" spans="1:4" x14ac:dyDescent="0.2">
      <c r="A106" t="s">
        <v>238</v>
      </c>
      <c r="B106" t="s">
        <v>59</v>
      </c>
      <c r="C106">
        <v>2035</v>
      </c>
      <c r="D106">
        <v>0</v>
      </c>
    </row>
    <row r="107" spans="1:4" x14ac:dyDescent="0.2">
      <c r="A107" t="s">
        <v>238</v>
      </c>
      <c r="B107" t="s">
        <v>12</v>
      </c>
      <c r="C107">
        <v>2035</v>
      </c>
      <c r="D107">
        <v>0</v>
      </c>
    </row>
    <row r="108" spans="1:4" x14ac:dyDescent="0.2">
      <c r="A108" t="s">
        <v>238</v>
      </c>
      <c r="B108" t="s">
        <v>56</v>
      </c>
      <c r="C108">
        <v>2035</v>
      </c>
      <c r="D108">
        <v>0</v>
      </c>
    </row>
    <row r="109" spans="1:4" x14ac:dyDescent="0.2">
      <c r="A109" t="s">
        <v>238</v>
      </c>
      <c r="B109" t="s">
        <v>328</v>
      </c>
      <c r="C109">
        <v>2035</v>
      </c>
      <c r="D109">
        <v>0</v>
      </c>
    </row>
    <row r="110" spans="1:4" x14ac:dyDescent="0.2">
      <c r="A110" t="s">
        <v>238</v>
      </c>
      <c r="B110" t="s">
        <v>329</v>
      </c>
      <c r="C110">
        <v>2035</v>
      </c>
      <c r="D110">
        <v>0</v>
      </c>
    </row>
    <row r="111" spans="1:4" x14ac:dyDescent="0.2">
      <c r="A111" t="s">
        <v>238</v>
      </c>
      <c r="B111" t="s">
        <v>52</v>
      </c>
      <c r="C111">
        <v>2035</v>
      </c>
      <c r="D111">
        <v>0</v>
      </c>
    </row>
    <row r="112" spans="1:4" x14ac:dyDescent="0.2">
      <c r="A112" t="s">
        <v>238</v>
      </c>
      <c r="B112" t="s">
        <v>45</v>
      </c>
      <c r="C112">
        <v>2035</v>
      </c>
      <c r="D112">
        <v>0</v>
      </c>
    </row>
    <row r="113" spans="1:4" x14ac:dyDescent="0.2">
      <c r="A113" t="s">
        <v>238</v>
      </c>
      <c r="B113" t="s">
        <v>330</v>
      </c>
      <c r="C113">
        <v>2035</v>
      </c>
      <c r="D113">
        <v>0</v>
      </c>
    </row>
    <row r="114" spans="1:4" x14ac:dyDescent="0.2">
      <c r="A114" t="s">
        <v>238</v>
      </c>
      <c r="B114" t="s">
        <v>331</v>
      </c>
      <c r="C114">
        <v>2035</v>
      </c>
      <c r="D114">
        <v>0</v>
      </c>
    </row>
    <row r="115" spans="1:4" x14ac:dyDescent="0.2">
      <c r="A115" t="s">
        <v>238</v>
      </c>
      <c r="B115" t="s">
        <v>23</v>
      </c>
      <c r="C115">
        <v>2035</v>
      </c>
      <c r="D115">
        <v>0</v>
      </c>
    </row>
    <row r="116" spans="1:4" x14ac:dyDescent="0.2">
      <c r="A116" t="s">
        <v>238</v>
      </c>
      <c r="B116" t="s">
        <v>58</v>
      </c>
      <c r="C116">
        <v>2040</v>
      </c>
      <c r="D116">
        <v>0</v>
      </c>
    </row>
    <row r="117" spans="1:4" x14ac:dyDescent="0.2">
      <c r="A117" t="s">
        <v>238</v>
      </c>
      <c r="B117" t="s">
        <v>57</v>
      </c>
      <c r="C117">
        <v>2040</v>
      </c>
      <c r="D117">
        <v>0</v>
      </c>
    </row>
    <row r="118" spans="1:4" x14ac:dyDescent="0.2">
      <c r="A118" t="s">
        <v>238</v>
      </c>
      <c r="B118" t="s">
        <v>41</v>
      </c>
      <c r="C118">
        <v>2040</v>
      </c>
      <c r="D118">
        <v>0</v>
      </c>
    </row>
    <row r="119" spans="1:4" x14ac:dyDescent="0.2">
      <c r="A119" t="s">
        <v>238</v>
      </c>
      <c r="B119" t="s">
        <v>7</v>
      </c>
      <c r="C119">
        <v>2040</v>
      </c>
      <c r="D119">
        <v>0</v>
      </c>
    </row>
    <row r="120" spans="1:4" x14ac:dyDescent="0.2">
      <c r="A120" t="s">
        <v>238</v>
      </c>
      <c r="B120" t="s">
        <v>20</v>
      </c>
      <c r="C120">
        <v>2040</v>
      </c>
      <c r="D120">
        <v>0</v>
      </c>
    </row>
    <row r="121" spans="1:4" x14ac:dyDescent="0.2">
      <c r="A121" t="s">
        <v>238</v>
      </c>
      <c r="B121" t="s">
        <v>15</v>
      </c>
      <c r="C121">
        <v>2040</v>
      </c>
      <c r="D121">
        <v>0</v>
      </c>
    </row>
    <row r="122" spans="1:4" x14ac:dyDescent="0.2">
      <c r="A122" t="s">
        <v>238</v>
      </c>
      <c r="B122" t="s">
        <v>16</v>
      </c>
      <c r="C122">
        <v>2040</v>
      </c>
      <c r="D122">
        <v>0</v>
      </c>
    </row>
    <row r="123" spans="1:4" x14ac:dyDescent="0.2">
      <c r="A123" t="s">
        <v>238</v>
      </c>
      <c r="B123" t="s">
        <v>369</v>
      </c>
      <c r="C123">
        <v>2040</v>
      </c>
      <c r="D123">
        <v>0</v>
      </c>
    </row>
    <row r="124" spans="1:4" x14ac:dyDescent="0.2">
      <c r="A124" t="s">
        <v>238</v>
      </c>
      <c r="B124" t="s">
        <v>370</v>
      </c>
      <c r="C124">
        <v>2040</v>
      </c>
      <c r="D124">
        <v>0</v>
      </c>
    </row>
    <row r="125" spans="1:4" x14ac:dyDescent="0.2">
      <c r="A125" t="s">
        <v>238</v>
      </c>
      <c r="B125" t="s">
        <v>371</v>
      </c>
      <c r="C125">
        <v>2040</v>
      </c>
      <c r="D125">
        <v>0</v>
      </c>
    </row>
    <row r="126" spans="1:4" x14ac:dyDescent="0.2">
      <c r="A126" t="s">
        <v>238</v>
      </c>
      <c r="B126" t="s">
        <v>14</v>
      </c>
      <c r="C126">
        <v>2040</v>
      </c>
      <c r="D126">
        <v>0</v>
      </c>
    </row>
    <row r="127" spans="1:4" x14ac:dyDescent="0.2">
      <c r="A127" t="s">
        <v>238</v>
      </c>
      <c r="B127" t="s">
        <v>6</v>
      </c>
      <c r="C127">
        <v>2040</v>
      </c>
      <c r="D127">
        <v>0</v>
      </c>
    </row>
    <row r="128" spans="1:4" x14ac:dyDescent="0.2">
      <c r="A128" t="s">
        <v>238</v>
      </c>
      <c r="B128" t="s">
        <v>325</v>
      </c>
      <c r="C128">
        <v>2040</v>
      </c>
      <c r="D128">
        <v>0</v>
      </c>
    </row>
    <row r="129" spans="1:4" x14ac:dyDescent="0.2">
      <c r="A129" t="s">
        <v>238</v>
      </c>
      <c r="B129" t="s">
        <v>46</v>
      </c>
      <c r="C129">
        <v>2040</v>
      </c>
      <c r="D129">
        <v>0</v>
      </c>
    </row>
    <row r="130" spans="1:4" x14ac:dyDescent="0.2">
      <c r="A130" t="s">
        <v>238</v>
      </c>
      <c r="B130" t="s">
        <v>11</v>
      </c>
      <c r="C130">
        <v>2040</v>
      </c>
      <c r="D130">
        <v>0</v>
      </c>
    </row>
    <row r="131" spans="1:4" x14ac:dyDescent="0.2">
      <c r="A131" t="s">
        <v>238</v>
      </c>
      <c r="B131" t="s">
        <v>5</v>
      </c>
      <c r="C131">
        <v>2040</v>
      </c>
      <c r="D131">
        <v>0</v>
      </c>
    </row>
    <row r="132" spans="1:4" x14ac:dyDescent="0.2">
      <c r="A132" t="s">
        <v>238</v>
      </c>
      <c r="B132" t="s">
        <v>3</v>
      </c>
      <c r="C132">
        <v>2040</v>
      </c>
      <c r="D132">
        <v>0</v>
      </c>
    </row>
    <row r="133" spans="1:4" x14ac:dyDescent="0.2">
      <c r="A133" t="s">
        <v>238</v>
      </c>
      <c r="B133" t="s">
        <v>326</v>
      </c>
      <c r="C133">
        <v>2040</v>
      </c>
      <c r="D133">
        <v>0</v>
      </c>
    </row>
    <row r="134" spans="1:4" x14ac:dyDescent="0.2">
      <c r="A134" t="s">
        <v>238</v>
      </c>
      <c r="B134" t="s">
        <v>25</v>
      </c>
      <c r="C134">
        <v>2040</v>
      </c>
      <c r="D134">
        <v>0</v>
      </c>
    </row>
    <row r="135" spans="1:4" x14ac:dyDescent="0.2">
      <c r="A135" t="s">
        <v>238</v>
      </c>
      <c r="B135" t="s">
        <v>54</v>
      </c>
      <c r="C135">
        <v>2040</v>
      </c>
      <c r="D135">
        <v>0</v>
      </c>
    </row>
    <row r="136" spans="1:4" x14ac:dyDescent="0.2">
      <c r="A136" t="s">
        <v>238</v>
      </c>
      <c r="B136" t="s">
        <v>44</v>
      </c>
      <c r="C136">
        <v>2040</v>
      </c>
      <c r="D136">
        <v>0</v>
      </c>
    </row>
    <row r="137" spans="1:4" x14ac:dyDescent="0.2">
      <c r="A137" t="s">
        <v>238</v>
      </c>
      <c r="B137" t="s">
        <v>55</v>
      </c>
      <c r="C137">
        <v>2040</v>
      </c>
      <c r="D137">
        <v>0</v>
      </c>
    </row>
    <row r="138" spans="1:4" x14ac:dyDescent="0.2">
      <c r="A138" t="s">
        <v>238</v>
      </c>
      <c r="B138" t="s">
        <v>29</v>
      </c>
      <c r="C138">
        <v>2040</v>
      </c>
      <c r="D138">
        <v>0</v>
      </c>
    </row>
    <row r="139" spans="1:4" x14ac:dyDescent="0.2">
      <c r="A139" t="s">
        <v>238</v>
      </c>
      <c r="B139" t="s">
        <v>33</v>
      </c>
      <c r="C139">
        <v>2040</v>
      </c>
      <c r="D139">
        <v>0</v>
      </c>
    </row>
    <row r="140" spans="1:4" x14ac:dyDescent="0.2">
      <c r="A140" t="s">
        <v>238</v>
      </c>
      <c r="B140" t="s">
        <v>19</v>
      </c>
      <c r="C140">
        <v>2040</v>
      </c>
      <c r="D140">
        <v>0</v>
      </c>
    </row>
    <row r="141" spans="1:4" x14ac:dyDescent="0.2">
      <c r="A141" t="s">
        <v>238</v>
      </c>
      <c r="B141" t="s">
        <v>38</v>
      </c>
      <c r="C141">
        <v>2040</v>
      </c>
      <c r="D141">
        <v>0</v>
      </c>
    </row>
    <row r="142" spans="1:4" x14ac:dyDescent="0.2">
      <c r="A142" t="s">
        <v>238</v>
      </c>
      <c r="B142" t="s">
        <v>43</v>
      </c>
      <c r="C142">
        <v>2040</v>
      </c>
      <c r="D142">
        <v>0</v>
      </c>
    </row>
    <row r="143" spans="1:4" x14ac:dyDescent="0.2">
      <c r="A143" t="s">
        <v>238</v>
      </c>
      <c r="B143" t="s">
        <v>327</v>
      </c>
      <c r="C143">
        <v>2040</v>
      </c>
      <c r="D143">
        <v>0</v>
      </c>
    </row>
    <row r="144" spans="1:4" x14ac:dyDescent="0.2">
      <c r="A144" t="s">
        <v>238</v>
      </c>
      <c r="B144" t="s">
        <v>59</v>
      </c>
      <c r="C144">
        <v>2040</v>
      </c>
      <c r="D144">
        <v>0</v>
      </c>
    </row>
    <row r="145" spans="1:4" x14ac:dyDescent="0.2">
      <c r="A145" t="s">
        <v>238</v>
      </c>
      <c r="B145" t="s">
        <v>12</v>
      </c>
      <c r="C145">
        <v>2040</v>
      </c>
      <c r="D145">
        <v>0</v>
      </c>
    </row>
    <row r="146" spans="1:4" x14ac:dyDescent="0.2">
      <c r="A146" t="s">
        <v>238</v>
      </c>
      <c r="B146" t="s">
        <v>56</v>
      </c>
      <c r="C146">
        <v>2040</v>
      </c>
      <c r="D146">
        <v>0</v>
      </c>
    </row>
    <row r="147" spans="1:4" x14ac:dyDescent="0.2">
      <c r="A147" t="s">
        <v>238</v>
      </c>
      <c r="B147" t="s">
        <v>328</v>
      </c>
      <c r="C147">
        <v>2040</v>
      </c>
      <c r="D147">
        <v>0</v>
      </c>
    </row>
    <row r="148" spans="1:4" x14ac:dyDescent="0.2">
      <c r="A148" t="s">
        <v>238</v>
      </c>
      <c r="B148" t="s">
        <v>329</v>
      </c>
      <c r="C148">
        <v>2040</v>
      </c>
      <c r="D148">
        <v>0</v>
      </c>
    </row>
    <row r="149" spans="1:4" x14ac:dyDescent="0.2">
      <c r="A149" t="s">
        <v>238</v>
      </c>
      <c r="B149" t="s">
        <v>52</v>
      </c>
      <c r="C149">
        <v>2040</v>
      </c>
      <c r="D149">
        <v>0</v>
      </c>
    </row>
    <row r="150" spans="1:4" x14ac:dyDescent="0.2">
      <c r="A150" t="s">
        <v>238</v>
      </c>
      <c r="B150" t="s">
        <v>45</v>
      </c>
      <c r="C150">
        <v>2040</v>
      </c>
      <c r="D150">
        <v>0</v>
      </c>
    </row>
    <row r="151" spans="1:4" x14ac:dyDescent="0.2">
      <c r="A151" t="s">
        <v>238</v>
      </c>
      <c r="B151" t="s">
        <v>330</v>
      </c>
      <c r="C151">
        <v>2040</v>
      </c>
      <c r="D151">
        <v>0</v>
      </c>
    </row>
    <row r="152" spans="1:4" x14ac:dyDescent="0.2">
      <c r="A152" t="s">
        <v>238</v>
      </c>
      <c r="B152" t="s">
        <v>331</v>
      </c>
      <c r="C152">
        <v>2040</v>
      </c>
      <c r="D152">
        <v>0</v>
      </c>
    </row>
    <row r="153" spans="1:4" x14ac:dyDescent="0.2">
      <c r="A153" t="s">
        <v>238</v>
      </c>
      <c r="B153" t="s">
        <v>23</v>
      </c>
      <c r="C153">
        <v>2040</v>
      </c>
      <c r="D153">
        <v>0</v>
      </c>
    </row>
    <row r="154" spans="1:4" x14ac:dyDescent="0.2">
      <c r="A154" t="s">
        <v>238</v>
      </c>
      <c r="B154" t="s">
        <v>58</v>
      </c>
      <c r="C154">
        <v>2045</v>
      </c>
      <c r="D154">
        <v>0</v>
      </c>
    </row>
    <row r="155" spans="1:4" x14ac:dyDescent="0.2">
      <c r="A155" t="s">
        <v>238</v>
      </c>
      <c r="B155" t="s">
        <v>57</v>
      </c>
      <c r="C155">
        <v>2045</v>
      </c>
      <c r="D155">
        <v>0</v>
      </c>
    </row>
    <row r="156" spans="1:4" x14ac:dyDescent="0.2">
      <c r="A156" t="s">
        <v>238</v>
      </c>
      <c r="B156" t="s">
        <v>41</v>
      </c>
      <c r="C156">
        <v>2045</v>
      </c>
      <c r="D156">
        <v>0</v>
      </c>
    </row>
    <row r="157" spans="1:4" x14ac:dyDescent="0.2">
      <c r="A157" t="s">
        <v>238</v>
      </c>
      <c r="B157" t="s">
        <v>7</v>
      </c>
      <c r="C157">
        <v>2045</v>
      </c>
      <c r="D157">
        <v>0</v>
      </c>
    </row>
    <row r="158" spans="1:4" x14ac:dyDescent="0.2">
      <c r="A158" t="s">
        <v>238</v>
      </c>
      <c r="B158" t="s">
        <v>20</v>
      </c>
      <c r="C158">
        <v>2045</v>
      </c>
      <c r="D158">
        <v>0</v>
      </c>
    </row>
    <row r="159" spans="1:4" x14ac:dyDescent="0.2">
      <c r="A159" t="s">
        <v>238</v>
      </c>
      <c r="B159" t="s">
        <v>15</v>
      </c>
      <c r="C159">
        <v>2045</v>
      </c>
      <c r="D159">
        <v>0</v>
      </c>
    </row>
    <row r="160" spans="1:4" x14ac:dyDescent="0.2">
      <c r="A160" t="s">
        <v>238</v>
      </c>
      <c r="B160" t="s">
        <v>16</v>
      </c>
      <c r="C160">
        <v>2045</v>
      </c>
      <c r="D160">
        <v>0</v>
      </c>
    </row>
    <row r="161" spans="1:4" x14ac:dyDescent="0.2">
      <c r="A161" t="s">
        <v>238</v>
      </c>
      <c r="B161" t="s">
        <v>369</v>
      </c>
      <c r="C161">
        <v>2045</v>
      </c>
      <c r="D161">
        <v>0</v>
      </c>
    </row>
    <row r="162" spans="1:4" x14ac:dyDescent="0.2">
      <c r="A162" t="s">
        <v>238</v>
      </c>
      <c r="B162" t="s">
        <v>370</v>
      </c>
      <c r="C162">
        <v>2045</v>
      </c>
      <c r="D162">
        <v>0</v>
      </c>
    </row>
    <row r="163" spans="1:4" x14ac:dyDescent="0.2">
      <c r="A163" t="s">
        <v>238</v>
      </c>
      <c r="B163" t="s">
        <v>371</v>
      </c>
      <c r="C163">
        <v>2045</v>
      </c>
      <c r="D163">
        <v>0</v>
      </c>
    </row>
    <row r="164" spans="1:4" x14ac:dyDescent="0.2">
      <c r="A164" t="s">
        <v>238</v>
      </c>
      <c r="B164" t="s">
        <v>14</v>
      </c>
      <c r="C164">
        <v>2045</v>
      </c>
      <c r="D164">
        <v>0</v>
      </c>
    </row>
    <row r="165" spans="1:4" x14ac:dyDescent="0.2">
      <c r="A165" t="s">
        <v>238</v>
      </c>
      <c r="B165" t="s">
        <v>6</v>
      </c>
      <c r="C165">
        <v>2045</v>
      </c>
      <c r="D165">
        <v>0</v>
      </c>
    </row>
    <row r="166" spans="1:4" x14ac:dyDescent="0.2">
      <c r="A166" t="s">
        <v>238</v>
      </c>
      <c r="B166" t="s">
        <v>325</v>
      </c>
      <c r="C166">
        <v>2045</v>
      </c>
      <c r="D166">
        <v>0</v>
      </c>
    </row>
    <row r="167" spans="1:4" x14ac:dyDescent="0.2">
      <c r="A167" t="s">
        <v>238</v>
      </c>
      <c r="B167" t="s">
        <v>46</v>
      </c>
      <c r="C167">
        <v>2045</v>
      </c>
      <c r="D167">
        <v>0</v>
      </c>
    </row>
    <row r="168" spans="1:4" x14ac:dyDescent="0.2">
      <c r="A168" t="s">
        <v>238</v>
      </c>
      <c r="B168" t="s">
        <v>11</v>
      </c>
      <c r="C168">
        <v>2045</v>
      </c>
      <c r="D168">
        <v>0</v>
      </c>
    </row>
    <row r="169" spans="1:4" x14ac:dyDescent="0.2">
      <c r="A169" t="s">
        <v>238</v>
      </c>
      <c r="B169" t="s">
        <v>5</v>
      </c>
      <c r="C169">
        <v>2045</v>
      </c>
      <c r="D169">
        <v>0</v>
      </c>
    </row>
    <row r="170" spans="1:4" x14ac:dyDescent="0.2">
      <c r="A170" t="s">
        <v>238</v>
      </c>
      <c r="B170" t="s">
        <v>3</v>
      </c>
      <c r="C170">
        <v>2045</v>
      </c>
      <c r="D170">
        <v>0</v>
      </c>
    </row>
    <row r="171" spans="1:4" x14ac:dyDescent="0.2">
      <c r="A171" t="s">
        <v>238</v>
      </c>
      <c r="B171" t="s">
        <v>326</v>
      </c>
      <c r="C171">
        <v>2045</v>
      </c>
      <c r="D171">
        <v>0</v>
      </c>
    </row>
    <row r="172" spans="1:4" x14ac:dyDescent="0.2">
      <c r="A172" t="s">
        <v>238</v>
      </c>
      <c r="B172" t="s">
        <v>25</v>
      </c>
      <c r="C172">
        <v>2045</v>
      </c>
      <c r="D172">
        <v>0</v>
      </c>
    </row>
    <row r="173" spans="1:4" x14ac:dyDescent="0.2">
      <c r="A173" t="s">
        <v>238</v>
      </c>
      <c r="B173" t="s">
        <v>54</v>
      </c>
      <c r="C173">
        <v>2045</v>
      </c>
      <c r="D173">
        <v>0</v>
      </c>
    </row>
    <row r="174" spans="1:4" x14ac:dyDescent="0.2">
      <c r="A174" t="s">
        <v>238</v>
      </c>
      <c r="B174" t="s">
        <v>44</v>
      </c>
      <c r="C174">
        <v>2045</v>
      </c>
      <c r="D174">
        <v>0</v>
      </c>
    </row>
    <row r="175" spans="1:4" x14ac:dyDescent="0.2">
      <c r="A175" t="s">
        <v>238</v>
      </c>
      <c r="B175" t="s">
        <v>55</v>
      </c>
      <c r="C175">
        <v>2045</v>
      </c>
      <c r="D175">
        <v>0</v>
      </c>
    </row>
    <row r="176" spans="1:4" x14ac:dyDescent="0.2">
      <c r="A176" t="s">
        <v>238</v>
      </c>
      <c r="B176" t="s">
        <v>29</v>
      </c>
      <c r="C176">
        <v>2045</v>
      </c>
      <c r="D176">
        <v>0</v>
      </c>
    </row>
    <row r="177" spans="1:4" x14ac:dyDescent="0.2">
      <c r="A177" t="s">
        <v>238</v>
      </c>
      <c r="B177" t="s">
        <v>33</v>
      </c>
      <c r="C177">
        <v>2045</v>
      </c>
      <c r="D177">
        <v>0</v>
      </c>
    </row>
    <row r="178" spans="1:4" x14ac:dyDescent="0.2">
      <c r="A178" t="s">
        <v>238</v>
      </c>
      <c r="B178" t="s">
        <v>19</v>
      </c>
      <c r="C178">
        <v>2045</v>
      </c>
      <c r="D178">
        <v>0</v>
      </c>
    </row>
    <row r="179" spans="1:4" x14ac:dyDescent="0.2">
      <c r="A179" t="s">
        <v>238</v>
      </c>
      <c r="B179" t="s">
        <v>38</v>
      </c>
      <c r="C179">
        <v>2045</v>
      </c>
      <c r="D179">
        <v>0</v>
      </c>
    </row>
    <row r="180" spans="1:4" x14ac:dyDescent="0.2">
      <c r="A180" t="s">
        <v>238</v>
      </c>
      <c r="B180" t="s">
        <v>43</v>
      </c>
      <c r="C180">
        <v>2045</v>
      </c>
      <c r="D180">
        <v>0</v>
      </c>
    </row>
    <row r="181" spans="1:4" x14ac:dyDescent="0.2">
      <c r="A181" t="s">
        <v>238</v>
      </c>
      <c r="B181" t="s">
        <v>327</v>
      </c>
      <c r="C181">
        <v>2045</v>
      </c>
      <c r="D181">
        <v>0</v>
      </c>
    </row>
    <row r="182" spans="1:4" x14ac:dyDescent="0.2">
      <c r="A182" t="s">
        <v>238</v>
      </c>
      <c r="B182" t="s">
        <v>59</v>
      </c>
      <c r="C182">
        <v>2045</v>
      </c>
      <c r="D182">
        <v>0</v>
      </c>
    </row>
    <row r="183" spans="1:4" x14ac:dyDescent="0.2">
      <c r="A183" t="s">
        <v>238</v>
      </c>
      <c r="B183" t="s">
        <v>12</v>
      </c>
      <c r="C183">
        <v>2045</v>
      </c>
      <c r="D183">
        <v>0</v>
      </c>
    </row>
    <row r="184" spans="1:4" x14ac:dyDescent="0.2">
      <c r="A184" t="s">
        <v>238</v>
      </c>
      <c r="B184" t="s">
        <v>56</v>
      </c>
      <c r="C184">
        <v>2045</v>
      </c>
      <c r="D184">
        <v>0</v>
      </c>
    </row>
    <row r="185" spans="1:4" x14ac:dyDescent="0.2">
      <c r="A185" t="s">
        <v>238</v>
      </c>
      <c r="B185" t="s">
        <v>328</v>
      </c>
      <c r="C185">
        <v>2045</v>
      </c>
      <c r="D185">
        <v>0</v>
      </c>
    </row>
    <row r="186" spans="1:4" x14ac:dyDescent="0.2">
      <c r="A186" t="s">
        <v>238</v>
      </c>
      <c r="B186" t="s">
        <v>329</v>
      </c>
      <c r="C186">
        <v>2045</v>
      </c>
      <c r="D186">
        <v>0</v>
      </c>
    </row>
    <row r="187" spans="1:4" x14ac:dyDescent="0.2">
      <c r="A187" t="s">
        <v>238</v>
      </c>
      <c r="B187" t="s">
        <v>52</v>
      </c>
      <c r="C187">
        <v>2045</v>
      </c>
      <c r="D187">
        <v>0</v>
      </c>
    </row>
    <row r="188" spans="1:4" x14ac:dyDescent="0.2">
      <c r="A188" t="s">
        <v>238</v>
      </c>
      <c r="B188" t="s">
        <v>45</v>
      </c>
      <c r="C188">
        <v>2045</v>
      </c>
      <c r="D188">
        <v>0</v>
      </c>
    </row>
    <row r="189" spans="1:4" x14ac:dyDescent="0.2">
      <c r="A189" t="s">
        <v>238</v>
      </c>
      <c r="B189" t="s">
        <v>330</v>
      </c>
      <c r="C189">
        <v>2045</v>
      </c>
      <c r="D189">
        <v>0</v>
      </c>
    </row>
    <row r="190" spans="1:4" x14ac:dyDescent="0.2">
      <c r="A190" t="s">
        <v>238</v>
      </c>
      <c r="B190" t="s">
        <v>331</v>
      </c>
      <c r="C190">
        <v>2045</v>
      </c>
      <c r="D190">
        <v>0</v>
      </c>
    </row>
    <row r="191" spans="1:4" x14ac:dyDescent="0.2">
      <c r="A191" t="s">
        <v>238</v>
      </c>
      <c r="B191" t="s">
        <v>23</v>
      </c>
      <c r="C191">
        <v>2045</v>
      </c>
      <c r="D191">
        <v>0</v>
      </c>
    </row>
    <row r="192" spans="1:4" x14ac:dyDescent="0.2">
      <c r="A192" t="s">
        <v>238</v>
      </c>
      <c r="B192" t="s">
        <v>58</v>
      </c>
      <c r="C192">
        <v>2050</v>
      </c>
      <c r="D192">
        <v>0</v>
      </c>
    </row>
    <row r="193" spans="1:4" x14ac:dyDescent="0.2">
      <c r="A193" t="s">
        <v>238</v>
      </c>
      <c r="B193" t="s">
        <v>57</v>
      </c>
      <c r="C193">
        <v>2050</v>
      </c>
      <c r="D193">
        <v>0</v>
      </c>
    </row>
    <row r="194" spans="1:4" x14ac:dyDescent="0.2">
      <c r="A194" t="s">
        <v>238</v>
      </c>
      <c r="B194" t="s">
        <v>41</v>
      </c>
      <c r="C194">
        <v>2050</v>
      </c>
      <c r="D194">
        <v>0</v>
      </c>
    </row>
    <row r="195" spans="1:4" x14ac:dyDescent="0.2">
      <c r="A195" t="s">
        <v>238</v>
      </c>
      <c r="B195" t="s">
        <v>7</v>
      </c>
      <c r="C195">
        <v>2050</v>
      </c>
      <c r="D195">
        <v>0</v>
      </c>
    </row>
    <row r="196" spans="1:4" x14ac:dyDescent="0.2">
      <c r="A196" t="s">
        <v>238</v>
      </c>
      <c r="B196" t="s">
        <v>20</v>
      </c>
      <c r="C196">
        <v>2050</v>
      </c>
      <c r="D196">
        <v>0</v>
      </c>
    </row>
    <row r="197" spans="1:4" x14ac:dyDescent="0.2">
      <c r="A197" t="s">
        <v>238</v>
      </c>
      <c r="B197" t="s">
        <v>15</v>
      </c>
      <c r="C197">
        <v>2050</v>
      </c>
      <c r="D197">
        <v>0</v>
      </c>
    </row>
    <row r="198" spans="1:4" x14ac:dyDescent="0.2">
      <c r="A198" t="s">
        <v>238</v>
      </c>
      <c r="B198" t="s">
        <v>16</v>
      </c>
      <c r="C198">
        <v>2050</v>
      </c>
      <c r="D198">
        <v>0</v>
      </c>
    </row>
    <row r="199" spans="1:4" x14ac:dyDescent="0.2">
      <c r="A199" t="s">
        <v>238</v>
      </c>
      <c r="B199" t="s">
        <v>369</v>
      </c>
      <c r="C199">
        <v>2050</v>
      </c>
      <c r="D199">
        <v>0</v>
      </c>
    </row>
    <row r="200" spans="1:4" x14ac:dyDescent="0.2">
      <c r="A200" t="s">
        <v>238</v>
      </c>
      <c r="B200" t="s">
        <v>370</v>
      </c>
      <c r="C200">
        <v>2050</v>
      </c>
      <c r="D200">
        <v>0</v>
      </c>
    </row>
    <row r="201" spans="1:4" x14ac:dyDescent="0.2">
      <c r="A201" t="s">
        <v>238</v>
      </c>
      <c r="B201" t="s">
        <v>371</v>
      </c>
      <c r="C201">
        <v>2050</v>
      </c>
      <c r="D201">
        <v>0</v>
      </c>
    </row>
    <row r="202" spans="1:4" x14ac:dyDescent="0.2">
      <c r="A202" t="s">
        <v>238</v>
      </c>
      <c r="B202" t="s">
        <v>14</v>
      </c>
      <c r="C202">
        <v>2050</v>
      </c>
      <c r="D202">
        <v>0</v>
      </c>
    </row>
    <row r="203" spans="1:4" x14ac:dyDescent="0.2">
      <c r="A203" t="s">
        <v>238</v>
      </c>
      <c r="B203" t="s">
        <v>6</v>
      </c>
      <c r="C203">
        <v>2050</v>
      </c>
      <c r="D203">
        <v>0</v>
      </c>
    </row>
    <row r="204" spans="1:4" x14ac:dyDescent="0.2">
      <c r="A204" t="s">
        <v>238</v>
      </c>
      <c r="B204" t="s">
        <v>325</v>
      </c>
      <c r="C204">
        <v>2050</v>
      </c>
      <c r="D204">
        <v>0</v>
      </c>
    </row>
    <row r="205" spans="1:4" x14ac:dyDescent="0.2">
      <c r="A205" t="s">
        <v>238</v>
      </c>
      <c r="B205" t="s">
        <v>46</v>
      </c>
      <c r="C205">
        <v>2050</v>
      </c>
      <c r="D205">
        <v>0</v>
      </c>
    </row>
    <row r="206" spans="1:4" x14ac:dyDescent="0.2">
      <c r="A206" t="s">
        <v>238</v>
      </c>
      <c r="B206" t="s">
        <v>11</v>
      </c>
      <c r="C206">
        <v>2050</v>
      </c>
      <c r="D206">
        <v>0</v>
      </c>
    </row>
    <row r="207" spans="1:4" x14ac:dyDescent="0.2">
      <c r="A207" t="s">
        <v>238</v>
      </c>
      <c r="B207" t="s">
        <v>5</v>
      </c>
      <c r="C207">
        <v>2050</v>
      </c>
      <c r="D207">
        <v>0</v>
      </c>
    </row>
    <row r="208" spans="1:4" x14ac:dyDescent="0.2">
      <c r="A208" t="s">
        <v>238</v>
      </c>
      <c r="B208" t="s">
        <v>3</v>
      </c>
      <c r="C208">
        <v>2050</v>
      </c>
      <c r="D208">
        <v>0</v>
      </c>
    </row>
    <row r="209" spans="1:4" x14ac:dyDescent="0.2">
      <c r="A209" t="s">
        <v>238</v>
      </c>
      <c r="B209" t="s">
        <v>326</v>
      </c>
      <c r="C209">
        <v>2050</v>
      </c>
      <c r="D209">
        <v>0</v>
      </c>
    </row>
    <row r="210" spans="1:4" x14ac:dyDescent="0.2">
      <c r="A210" t="s">
        <v>238</v>
      </c>
      <c r="B210" t="s">
        <v>25</v>
      </c>
      <c r="C210">
        <v>2050</v>
      </c>
      <c r="D210">
        <v>0</v>
      </c>
    </row>
    <row r="211" spans="1:4" x14ac:dyDescent="0.2">
      <c r="A211" t="s">
        <v>238</v>
      </c>
      <c r="B211" t="s">
        <v>54</v>
      </c>
      <c r="C211">
        <v>2050</v>
      </c>
      <c r="D211">
        <v>0</v>
      </c>
    </row>
    <row r="212" spans="1:4" x14ac:dyDescent="0.2">
      <c r="A212" t="s">
        <v>238</v>
      </c>
      <c r="B212" t="s">
        <v>44</v>
      </c>
      <c r="C212">
        <v>2050</v>
      </c>
      <c r="D212">
        <v>0</v>
      </c>
    </row>
    <row r="213" spans="1:4" x14ac:dyDescent="0.2">
      <c r="A213" t="s">
        <v>238</v>
      </c>
      <c r="B213" t="s">
        <v>55</v>
      </c>
      <c r="C213">
        <v>2050</v>
      </c>
      <c r="D213">
        <v>0</v>
      </c>
    </row>
    <row r="214" spans="1:4" x14ac:dyDescent="0.2">
      <c r="A214" t="s">
        <v>238</v>
      </c>
      <c r="B214" t="s">
        <v>29</v>
      </c>
      <c r="C214">
        <v>2050</v>
      </c>
      <c r="D214">
        <v>0</v>
      </c>
    </row>
    <row r="215" spans="1:4" x14ac:dyDescent="0.2">
      <c r="A215" t="s">
        <v>238</v>
      </c>
      <c r="B215" t="s">
        <v>33</v>
      </c>
      <c r="C215">
        <v>2050</v>
      </c>
      <c r="D215">
        <v>0</v>
      </c>
    </row>
    <row r="216" spans="1:4" x14ac:dyDescent="0.2">
      <c r="A216" t="s">
        <v>238</v>
      </c>
      <c r="B216" t="s">
        <v>19</v>
      </c>
      <c r="C216">
        <v>2050</v>
      </c>
      <c r="D216">
        <v>0</v>
      </c>
    </row>
    <row r="217" spans="1:4" x14ac:dyDescent="0.2">
      <c r="A217" t="s">
        <v>238</v>
      </c>
      <c r="B217" t="s">
        <v>38</v>
      </c>
      <c r="C217">
        <v>2050</v>
      </c>
      <c r="D217">
        <v>0</v>
      </c>
    </row>
    <row r="218" spans="1:4" x14ac:dyDescent="0.2">
      <c r="A218" t="s">
        <v>238</v>
      </c>
      <c r="B218" t="s">
        <v>43</v>
      </c>
      <c r="C218">
        <v>2050</v>
      </c>
      <c r="D218">
        <v>0</v>
      </c>
    </row>
    <row r="219" spans="1:4" x14ac:dyDescent="0.2">
      <c r="A219" t="s">
        <v>238</v>
      </c>
      <c r="B219" t="s">
        <v>327</v>
      </c>
      <c r="C219">
        <v>2050</v>
      </c>
      <c r="D219">
        <v>0</v>
      </c>
    </row>
    <row r="220" spans="1:4" x14ac:dyDescent="0.2">
      <c r="A220" t="s">
        <v>238</v>
      </c>
      <c r="B220" t="s">
        <v>59</v>
      </c>
      <c r="C220">
        <v>2050</v>
      </c>
      <c r="D220">
        <v>0</v>
      </c>
    </row>
    <row r="221" spans="1:4" x14ac:dyDescent="0.2">
      <c r="A221" t="s">
        <v>238</v>
      </c>
      <c r="B221" t="s">
        <v>12</v>
      </c>
      <c r="C221">
        <v>2050</v>
      </c>
      <c r="D221">
        <v>0</v>
      </c>
    </row>
    <row r="222" spans="1:4" x14ac:dyDescent="0.2">
      <c r="A222" t="s">
        <v>238</v>
      </c>
      <c r="B222" t="s">
        <v>56</v>
      </c>
      <c r="C222">
        <v>2050</v>
      </c>
      <c r="D222">
        <v>0</v>
      </c>
    </row>
    <row r="223" spans="1:4" x14ac:dyDescent="0.2">
      <c r="A223" t="s">
        <v>238</v>
      </c>
      <c r="B223" t="s">
        <v>328</v>
      </c>
      <c r="C223">
        <v>2050</v>
      </c>
      <c r="D223">
        <v>0</v>
      </c>
    </row>
    <row r="224" spans="1:4" x14ac:dyDescent="0.2">
      <c r="A224" t="s">
        <v>238</v>
      </c>
      <c r="B224" t="s">
        <v>329</v>
      </c>
      <c r="C224">
        <v>2050</v>
      </c>
      <c r="D224">
        <v>0</v>
      </c>
    </row>
    <row r="225" spans="1:4" x14ac:dyDescent="0.2">
      <c r="A225" t="s">
        <v>238</v>
      </c>
      <c r="B225" t="s">
        <v>52</v>
      </c>
      <c r="C225">
        <v>2050</v>
      </c>
      <c r="D225">
        <v>0</v>
      </c>
    </row>
    <row r="226" spans="1:4" x14ac:dyDescent="0.2">
      <c r="A226" t="s">
        <v>238</v>
      </c>
      <c r="B226" t="s">
        <v>45</v>
      </c>
      <c r="C226">
        <v>2050</v>
      </c>
      <c r="D226">
        <v>0</v>
      </c>
    </row>
    <row r="227" spans="1:4" x14ac:dyDescent="0.2">
      <c r="A227" t="s">
        <v>238</v>
      </c>
      <c r="B227" t="s">
        <v>330</v>
      </c>
      <c r="C227">
        <v>2050</v>
      </c>
      <c r="D227">
        <v>0</v>
      </c>
    </row>
    <row r="228" spans="1:4" x14ac:dyDescent="0.2">
      <c r="A228" t="s">
        <v>238</v>
      </c>
      <c r="B228" t="s">
        <v>331</v>
      </c>
      <c r="C228">
        <v>2050</v>
      </c>
      <c r="D228">
        <v>0</v>
      </c>
    </row>
    <row r="229" spans="1:4" x14ac:dyDescent="0.2">
      <c r="A229" t="s">
        <v>238</v>
      </c>
      <c r="B229" t="s">
        <v>23</v>
      </c>
      <c r="C229">
        <v>2050</v>
      </c>
      <c r="D229">
        <v>0</v>
      </c>
    </row>
    <row r="230" spans="1:4" x14ac:dyDescent="0.2">
      <c r="A230" t="s">
        <v>238</v>
      </c>
      <c r="B230" t="s">
        <v>58</v>
      </c>
      <c r="C230">
        <v>2055</v>
      </c>
      <c r="D230">
        <v>0</v>
      </c>
    </row>
    <row r="231" spans="1:4" x14ac:dyDescent="0.2">
      <c r="A231" t="s">
        <v>238</v>
      </c>
      <c r="B231" t="s">
        <v>57</v>
      </c>
      <c r="C231">
        <v>2055</v>
      </c>
      <c r="D231">
        <v>0</v>
      </c>
    </row>
    <row r="232" spans="1:4" x14ac:dyDescent="0.2">
      <c r="A232" t="s">
        <v>238</v>
      </c>
      <c r="B232" t="s">
        <v>41</v>
      </c>
      <c r="C232">
        <v>2055</v>
      </c>
      <c r="D232">
        <v>0</v>
      </c>
    </row>
    <row r="233" spans="1:4" x14ac:dyDescent="0.2">
      <c r="A233" t="s">
        <v>238</v>
      </c>
      <c r="B233" t="s">
        <v>7</v>
      </c>
      <c r="C233">
        <v>2055</v>
      </c>
      <c r="D233">
        <v>0</v>
      </c>
    </row>
    <row r="234" spans="1:4" x14ac:dyDescent="0.2">
      <c r="A234" t="s">
        <v>238</v>
      </c>
      <c r="B234" t="s">
        <v>20</v>
      </c>
      <c r="C234">
        <v>2055</v>
      </c>
      <c r="D234">
        <v>0</v>
      </c>
    </row>
    <row r="235" spans="1:4" x14ac:dyDescent="0.2">
      <c r="A235" t="s">
        <v>238</v>
      </c>
      <c r="B235" t="s">
        <v>15</v>
      </c>
      <c r="C235">
        <v>2055</v>
      </c>
      <c r="D235">
        <v>0</v>
      </c>
    </row>
    <row r="236" spans="1:4" x14ac:dyDescent="0.2">
      <c r="A236" t="s">
        <v>238</v>
      </c>
      <c r="B236" t="s">
        <v>16</v>
      </c>
      <c r="C236">
        <v>2055</v>
      </c>
      <c r="D236">
        <v>0</v>
      </c>
    </row>
    <row r="237" spans="1:4" x14ac:dyDescent="0.2">
      <c r="A237" t="s">
        <v>238</v>
      </c>
      <c r="B237" t="s">
        <v>369</v>
      </c>
      <c r="C237">
        <v>2055</v>
      </c>
      <c r="D237">
        <v>0</v>
      </c>
    </row>
    <row r="238" spans="1:4" x14ac:dyDescent="0.2">
      <c r="A238" t="s">
        <v>238</v>
      </c>
      <c r="B238" t="s">
        <v>370</v>
      </c>
      <c r="C238">
        <v>2055</v>
      </c>
      <c r="D238">
        <v>0</v>
      </c>
    </row>
    <row r="239" spans="1:4" x14ac:dyDescent="0.2">
      <c r="A239" t="s">
        <v>238</v>
      </c>
      <c r="B239" t="s">
        <v>371</v>
      </c>
      <c r="C239">
        <v>2055</v>
      </c>
      <c r="D239">
        <v>0</v>
      </c>
    </row>
    <row r="240" spans="1:4" x14ac:dyDescent="0.2">
      <c r="A240" t="s">
        <v>238</v>
      </c>
      <c r="B240" t="s">
        <v>14</v>
      </c>
      <c r="C240">
        <v>2055</v>
      </c>
      <c r="D240">
        <v>0</v>
      </c>
    </row>
    <row r="241" spans="1:4" x14ac:dyDescent="0.2">
      <c r="A241" t="s">
        <v>238</v>
      </c>
      <c r="B241" t="s">
        <v>6</v>
      </c>
      <c r="C241">
        <v>2055</v>
      </c>
      <c r="D241">
        <v>0</v>
      </c>
    </row>
    <row r="242" spans="1:4" x14ac:dyDescent="0.2">
      <c r="A242" t="s">
        <v>238</v>
      </c>
      <c r="B242" t="s">
        <v>325</v>
      </c>
      <c r="C242">
        <v>2055</v>
      </c>
      <c r="D242">
        <v>0</v>
      </c>
    </row>
    <row r="243" spans="1:4" x14ac:dyDescent="0.2">
      <c r="A243" t="s">
        <v>238</v>
      </c>
      <c r="B243" t="s">
        <v>46</v>
      </c>
      <c r="C243">
        <v>2055</v>
      </c>
      <c r="D243">
        <v>0</v>
      </c>
    </row>
    <row r="244" spans="1:4" x14ac:dyDescent="0.2">
      <c r="A244" t="s">
        <v>238</v>
      </c>
      <c r="B244" t="s">
        <v>11</v>
      </c>
      <c r="C244">
        <v>2055</v>
      </c>
      <c r="D244">
        <v>0</v>
      </c>
    </row>
    <row r="245" spans="1:4" x14ac:dyDescent="0.2">
      <c r="A245" t="s">
        <v>238</v>
      </c>
      <c r="B245" t="s">
        <v>5</v>
      </c>
      <c r="C245">
        <v>2055</v>
      </c>
      <c r="D245">
        <v>0</v>
      </c>
    </row>
    <row r="246" spans="1:4" x14ac:dyDescent="0.2">
      <c r="A246" t="s">
        <v>238</v>
      </c>
      <c r="B246" t="s">
        <v>3</v>
      </c>
      <c r="C246">
        <v>2055</v>
      </c>
      <c r="D246">
        <v>0</v>
      </c>
    </row>
    <row r="247" spans="1:4" x14ac:dyDescent="0.2">
      <c r="A247" t="s">
        <v>238</v>
      </c>
      <c r="B247" t="s">
        <v>326</v>
      </c>
      <c r="C247">
        <v>2055</v>
      </c>
      <c r="D247">
        <v>0</v>
      </c>
    </row>
    <row r="248" spans="1:4" x14ac:dyDescent="0.2">
      <c r="A248" t="s">
        <v>238</v>
      </c>
      <c r="B248" t="s">
        <v>25</v>
      </c>
      <c r="C248">
        <v>2055</v>
      </c>
      <c r="D248">
        <v>0</v>
      </c>
    </row>
    <row r="249" spans="1:4" x14ac:dyDescent="0.2">
      <c r="A249" t="s">
        <v>238</v>
      </c>
      <c r="B249" t="s">
        <v>54</v>
      </c>
      <c r="C249">
        <v>2055</v>
      </c>
      <c r="D249">
        <v>0</v>
      </c>
    </row>
    <row r="250" spans="1:4" x14ac:dyDescent="0.2">
      <c r="A250" t="s">
        <v>238</v>
      </c>
      <c r="B250" t="s">
        <v>44</v>
      </c>
      <c r="C250">
        <v>2055</v>
      </c>
      <c r="D250">
        <v>0</v>
      </c>
    </row>
    <row r="251" spans="1:4" x14ac:dyDescent="0.2">
      <c r="A251" t="s">
        <v>238</v>
      </c>
      <c r="B251" t="s">
        <v>55</v>
      </c>
      <c r="C251">
        <v>2055</v>
      </c>
      <c r="D251">
        <v>0</v>
      </c>
    </row>
    <row r="252" spans="1:4" x14ac:dyDescent="0.2">
      <c r="A252" t="s">
        <v>238</v>
      </c>
      <c r="B252" t="s">
        <v>29</v>
      </c>
      <c r="C252">
        <v>2055</v>
      </c>
      <c r="D252">
        <v>0</v>
      </c>
    </row>
    <row r="253" spans="1:4" x14ac:dyDescent="0.2">
      <c r="A253" t="s">
        <v>238</v>
      </c>
      <c r="B253" t="s">
        <v>33</v>
      </c>
      <c r="C253">
        <v>2055</v>
      </c>
      <c r="D253">
        <v>0</v>
      </c>
    </row>
    <row r="254" spans="1:4" x14ac:dyDescent="0.2">
      <c r="A254" t="s">
        <v>238</v>
      </c>
      <c r="B254" t="s">
        <v>19</v>
      </c>
      <c r="C254">
        <v>2055</v>
      </c>
      <c r="D254">
        <v>0</v>
      </c>
    </row>
    <row r="255" spans="1:4" x14ac:dyDescent="0.2">
      <c r="A255" t="s">
        <v>238</v>
      </c>
      <c r="B255" t="s">
        <v>38</v>
      </c>
      <c r="C255">
        <v>2055</v>
      </c>
      <c r="D255">
        <v>0</v>
      </c>
    </row>
    <row r="256" spans="1:4" x14ac:dyDescent="0.2">
      <c r="A256" t="s">
        <v>238</v>
      </c>
      <c r="B256" t="s">
        <v>43</v>
      </c>
      <c r="C256">
        <v>2055</v>
      </c>
      <c r="D256">
        <v>0</v>
      </c>
    </row>
    <row r="257" spans="1:4" x14ac:dyDescent="0.2">
      <c r="A257" t="s">
        <v>238</v>
      </c>
      <c r="B257" t="s">
        <v>327</v>
      </c>
      <c r="C257">
        <v>2055</v>
      </c>
      <c r="D257">
        <v>0</v>
      </c>
    </row>
    <row r="258" spans="1:4" x14ac:dyDescent="0.2">
      <c r="A258" t="s">
        <v>238</v>
      </c>
      <c r="B258" t="s">
        <v>59</v>
      </c>
      <c r="C258">
        <v>2055</v>
      </c>
      <c r="D258">
        <v>0</v>
      </c>
    </row>
    <row r="259" spans="1:4" x14ac:dyDescent="0.2">
      <c r="A259" t="s">
        <v>238</v>
      </c>
      <c r="B259" t="s">
        <v>12</v>
      </c>
      <c r="C259">
        <v>2055</v>
      </c>
      <c r="D259">
        <v>0</v>
      </c>
    </row>
    <row r="260" spans="1:4" x14ac:dyDescent="0.2">
      <c r="A260" t="s">
        <v>238</v>
      </c>
      <c r="B260" t="s">
        <v>56</v>
      </c>
      <c r="C260">
        <v>2055</v>
      </c>
      <c r="D260">
        <v>0</v>
      </c>
    </row>
    <row r="261" spans="1:4" x14ac:dyDescent="0.2">
      <c r="A261" t="s">
        <v>238</v>
      </c>
      <c r="B261" t="s">
        <v>328</v>
      </c>
      <c r="C261">
        <v>2055</v>
      </c>
      <c r="D261">
        <v>0</v>
      </c>
    </row>
    <row r="262" spans="1:4" x14ac:dyDescent="0.2">
      <c r="A262" t="s">
        <v>238</v>
      </c>
      <c r="B262" t="s">
        <v>329</v>
      </c>
      <c r="C262">
        <v>2055</v>
      </c>
      <c r="D262">
        <v>0</v>
      </c>
    </row>
    <row r="263" spans="1:4" x14ac:dyDescent="0.2">
      <c r="A263" t="s">
        <v>238</v>
      </c>
      <c r="B263" t="s">
        <v>52</v>
      </c>
      <c r="C263">
        <v>2055</v>
      </c>
      <c r="D263">
        <v>0</v>
      </c>
    </row>
    <row r="264" spans="1:4" x14ac:dyDescent="0.2">
      <c r="A264" t="s">
        <v>238</v>
      </c>
      <c r="B264" t="s">
        <v>45</v>
      </c>
      <c r="C264">
        <v>2055</v>
      </c>
      <c r="D264">
        <v>0</v>
      </c>
    </row>
    <row r="265" spans="1:4" x14ac:dyDescent="0.2">
      <c r="A265" t="s">
        <v>238</v>
      </c>
      <c r="B265" t="s">
        <v>330</v>
      </c>
      <c r="C265">
        <v>2055</v>
      </c>
      <c r="D265">
        <v>0</v>
      </c>
    </row>
    <row r="266" spans="1:4" x14ac:dyDescent="0.2">
      <c r="A266" t="s">
        <v>238</v>
      </c>
      <c r="B266" t="s">
        <v>331</v>
      </c>
      <c r="C266">
        <v>2055</v>
      </c>
      <c r="D266">
        <v>0</v>
      </c>
    </row>
    <row r="267" spans="1:4" x14ac:dyDescent="0.2">
      <c r="A267" t="s">
        <v>238</v>
      </c>
      <c r="B267" t="s">
        <v>23</v>
      </c>
      <c r="C267">
        <v>2055</v>
      </c>
      <c r="D267">
        <v>0</v>
      </c>
    </row>
    <row r="268" spans="1:4" x14ac:dyDescent="0.2">
      <c r="A268" t="s">
        <v>238</v>
      </c>
      <c r="B268" t="s">
        <v>58</v>
      </c>
      <c r="C268">
        <v>2060</v>
      </c>
      <c r="D268">
        <v>0</v>
      </c>
    </row>
    <row r="269" spans="1:4" x14ac:dyDescent="0.2">
      <c r="A269" t="s">
        <v>238</v>
      </c>
      <c r="B269" t="s">
        <v>57</v>
      </c>
      <c r="C269">
        <v>2060</v>
      </c>
      <c r="D269">
        <v>0</v>
      </c>
    </row>
    <row r="270" spans="1:4" x14ac:dyDescent="0.2">
      <c r="A270" t="s">
        <v>238</v>
      </c>
      <c r="B270" t="s">
        <v>41</v>
      </c>
      <c r="C270">
        <v>2060</v>
      </c>
      <c r="D270">
        <v>0</v>
      </c>
    </row>
    <row r="271" spans="1:4" x14ac:dyDescent="0.2">
      <c r="A271" t="s">
        <v>238</v>
      </c>
      <c r="B271" t="s">
        <v>7</v>
      </c>
      <c r="C271">
        <v>2060</v>
      </c>
      <c r="D271">
        <v>0</v>
      </c>
    </row>
    <row r="272" spans="1:4" x14ac:dyDescent="0.2">
      <c r="A272" t="s">
        <v>238</v>
      </c>
      <c r="B272" t="s">
        <v>20</v>
      </c>
      <c r="C272">
        <v>2060</v>
      </c>
      <c r="D272">
        <v>0</v>
      </c>
    </row>
    <row r="273" spans="1:4" x14ac:dyDescent="0.2">
      <c r="A273" t="s">
        <v>238</v>
      </c>
      <c r="B273" t="s">
        <v>15</v>
      </c>
      <c r="C273">
        <v>2060</v>
      </c>
      <c r="D273">
        <v>0</v>
      </c>
    </row>
    <row r="274" spans="1:4" x14ac:dyDescent="0.2">
      <c r="A274" t="s">
        <v>238</v>
      </c>
      <c r="B274" t="s">
        <v>16</v>
      </c>
      <c r="C274">
        <v>2060</v>
      </c>
      <c r="D274">
        <v>0</v>
      </c>
    </row>
    <row r="275" spans="1:4" x14ac:dyDescent="0.2">
      <c r="A275" t="s">
        <v>238</v>
      </c>
      <c r="B275" t="s">
        <v>369</v>
      </c>
      <c r="C275">
        <v>2060</v>
      </c>
      <c r="D275">
        <v>0</v>
      </c>
    </row>
    <row r="276" spans="1:4" x14ac:dyDescent="0.2">
      <c r="A276" t="s">
        <v>238</v>
      </c>
      <c r="B276" t="s">
        <v>370</v>
      </c>
      <c r="C276">
        <v>2060</v>
      </c>
      <c r="D276">
        <v>0</v>
      </c>
    </row>
    <row r="277" spans="1:4" x14ac:dyDescent="0.2">
      <c r="A277" t="s">
        <v>238</v>
      </c>
      <c r="B277" t="s">
        <v>371</v>
      </c>
      <c r="C277">
        <v>2060</v>
      </c>
      <c r="D277">
        <v>0</v>
      </c>
    </row>
    <row r="278" spans="1:4" x14ac:dyDescent="0.2">
      <c r="A278" t="s">
        <v>238</v>
      </c>
      <c r="B278" t="s">
        <v>14</v>
      </c>
      <c r="C278">
        <v>2060</v>
      </c>
      <c r="D278">
        <v>0</v>
      </c>
    </row>
    <row r="279" spans="1:4" x14ac:dyDescent="0.2">
      <c r="A279" t="s">
        <v>238</v>
      </c>
      <c r="B279" t="s">
        <v>6</v>
      </c>
      <c r="C279">
        <v>2060</v>
      </c>
      <c r="D279">
        <v>0</v>
      </c>
    </row>
    <row r="280" spans="1:4" x14ac:dyDescent="0.2">
      <c r="A280" t="s">
        <v>238</v>
      </c>
      <c r="B280" t="s">
        <v>325</v>
      </c>
      <c r="C280">
        <v>2060</v>
      </c>
      <c r="D280">
        <v>0</v>
      </c>
    </row>
    <row r="281" spans="1:4" x14ac:dyDescent="0.2">
      <c r="A281" t="s">
        <v>238</v>
      </c>
      <c r="B281" t="s">
        <v>46</v>
      </c>
      <c r="C281">
        <v>2060</v>
      </c>
      <c r="D281">
        <v>0</v>
      </c>
    </row>
    <row r="282" spans="1:4" x14ac:dyDescent="0.2">
      <c r="A282" t="s">
        <v>238</v>
      </c>
      <c r="B282" t="s">
        <v>11</v>
      </c>
      <c r="C282">
        <v>2060</v>
      </c>
      <c r="D282">
        <v>0</v>
      </c>
    </row>
    <row r="283" spans="1:4" x14ac:dyDescent="0.2">
      <c r="A283" t="s">
        <v>238</v>
      </c>
      <c r="B283" t="s">
        <v>5</v>
      </c>
      <c r="C283">
        <v>2060</v>
      </c>
      <c r="D283">
        <v>0</v>
      </c>
    </row>
    <row r="284" spans="1:4" x14ac:dyDescent="0.2">
      <c r="A284" t="s">
        <v>238</v>
      </c>
      <c r="B284" t="s">
        <v>3</v>
      </c>
      <c r="C284">
        <v>2060</v>
      </c>
      <c r="D284">
        <v>0</v>
      </c>
    </row>
    <row r="285" spans="1:4" x14ac:dyDescent="0.2">
      <c r="A285" t="s">
        <v>238</v>
      </c>
      <c r="B285" t="s">
        <v>326</v>
      </c>
      <c r="C285">
        <v>2060</v>
      </c>
      <c r="D285">
        <v>0</v>
      </c>
    </row>
    <row r="286" spans="1:4" x14ac:dyDescent="0.2">
      <c r="A286" t="s">
        <v>238</v>
      </c>
      <c r="B286" t="s">
        <v>25</v>
      </c>
      <c r="C286">
        <v>2060</v>
      </c>
      <c r="D286">
        <v>0</v>
      </c>
    </row>
    <row r="287" spans="1:4" x14ac:dyDescent="0.2">
      <c r="A287" t="s">
        <v>238</v>
      </c>
      <c r="B287" t="s">
        <v>54</v>
      </c>
      <c r="C287">
        <v>2060</v>
      </c>
      <c r="D287">
        <v>0</v>
      </c>
    </row>
    <row r="288" spans="1:4" x14ac:dyDescent="0.2">
      <c r="A288" t="s">
        <v>238</v>
      </c>
      <c r="B288" t="s">
        <v>44</v>
      </c>
      <c r="C288">
        <v>2060</v>
      </c>
      <c r="D288">
        <v>0</v>
      </c>
    </row>
    <row r="289" spans="1:4" x14ac:dyDescent="0.2">
      <c r="A289" t="s">
        <v>238</v>
      </c>
      <c r="B289" t="s">
        <v>55</v>
      </c>
      <c r="C289">
        <v>2060</v>
      </c>
      <c r="D289">
        <v>0</v>
      </c>
    </row>
    <row r="290" spans="1:4" x14ac:dyDescent="0.2">
      <c r="A290" t="s">
        <v>238</v>
      </c>
      <c r="B290" t="s">
        <v>29</v>
      </c>
      <c r="C290">
        <v>2060</v>
      </c>
      <c r="D290">
        <v>0</v>
      </c>
    </row>
    <row r="291" spans="1:4" x14ac:dyDescent="0.2">
      <c r="A291" t="s">
        <v>238</v>
      </c>
      <c r="B291" t="s">
        <v>33</v>
      </c>
      <c r="C291">
        <v>2060</v>
      </c>
      <c r="D291">
        <v>0</v>
      </c>
    </row>
    <row r="292" spans="1:4" x14ac:dyDescent="0.2">
      <c r="A292" t="s">
        <v>238</v>
      </c>
      <c r="B292" t="s">
        <v>19</v>
      </c>
      <c r="C292">
        <v>2060</v>
      </c>
      <c r="D292">
        <v>0</v>
      </c>
    </row>
    <row r="293" spans="1:4" x14ac:dyDescent="0.2">
      <c r="A293" t="s">
        <v>238</v>
      </c>
      <c r="B293" t="s">
        <v>38</v>
      </c>
      <c r="C293">
        <v>2060</v>
      </c>
      <c r="D293">
        <v>0</v>
      </c>
    </row>
    <row r="294" spans="1:4" x14ac:dyDescent="0.2">
      <c r="A294" t="s">
        <v>238</v>
      </c>
      <c r="B294" t="s">
        <v>43</v>
      </c>
      <c r="C294">
        <v>2060</v>
      </c>
      <c r="D294">
        <v>0</v>
      </c>
    </row>
    <row r="295" spans="1:4" x14ac:dyDescent="0.2">
      <c r="A295" t="s">
        <v>238</v>
      </c>
      <c r="B295" t="s">
        <v>327</v>
      </c>
      <c r="C295">
        <v>2060</v>
      </c>
      <c r="D295">
        <v>0</v>
      </c>
    </row>
    <row r="296" spans="1:4" x14ac:dyDescent="0.2">
      <c r="A296" t="s">
        <v>238</v>
      </c>
      <c r="B296" t="s">
        <v>59</v>
      </c>
      <c r="C296">
        <v>2060</v>
      </c>
      <c r="D296">
        <v>0</v>
      </c>
    </row>
    <row r="297" spans="1:4" x14ac:dyDescent="0.2">
      <c r="A297" t="s">
        <v>238</v>
      </c>
      <c r="B297" t="s">
        <v>12</v>
      </c>
      <c r="C297">
        <v>2060</v>
      </c>
      <c r="D297">
        <v>0</v>
      </c>
    </row>
    <row r="298" spans="1:4" x14ac:dyDescent="0.2">
      <c r="A298" t="s">
        <v>238</v>
      </c>
      <c r="B298" t="s">
        <v>56</v>
      </c>
      <c r="C298">
        <v>2060</v>
      </c>
      <c r="D298">
        <v>0</v>
      </c>
    </row>
    <row r="299" spans="1:4" x14ac:dyDescent="0.2">
      <c r="A299" t="s">
        <v>238</v>
      </c>
      <c r="B299" t="s">
        <v>328</v>
      </c>
      <c r="C299">
        <v>2060</v>
      </c>
      <c r="D299">
        <v>0</v>
      </c>
    </row>
    <row r="300" spans="1:4" x14ac:dyDescent="0.2">
      <c r="A300" t="s">
        <v>238</v>
      </c>
      <c r="B300" t="s">
        <v>329</v>
      </c>
      <c r="C300">
        <v>2060</v>
      </c>
      <c r="D300">
        <v>0</v>
      </c>
    </row>
    <row r="301" spans="1:4" x14ac:dyDescent="0.2">
      <c r="A301" t="s">
        <v>238</v>
      </c>
      <c r="B301" t="s">
        <v>52</v>
      </c>
      <c r="C301">
        <v>2060</v>
      </c>
      <c r="D301">
        <v>0</v>
      </c>
    </row>
    <row r="302" spans="1:4" x14ac:dyDescent="0.2">
      <c r="A302" t="s">
        <v>238</v>
      </c>
      <c r="B302" t="s">
        <v>45</v>
      </c>
      <c r="C302">
        <v>2060</v>
      </c>
      <c r="D302">
        <v>0</v>
      </c>
    </row>
    <row r="303" spans="1:4" x14ac:dyDescent="0.2">
      <c r="A303" t="s">
        <v>238</v>
      </c>
      <c r="B303" t="s">
        <v>330</v>
      </c>
      <c r="C303">
        <v>2060</v>
      </c>
      <c r="D303">
        <v>0</v>
      </c>
    </row>
    <row r="304" spans="1:4" x14ac:dyDescent="0.2">
      <c r="A304" t="s">
        <v>238</v>
      </c>
      <c r="B304" t="s">
        <v>331</v>
      </c>
      <c r="C304">
        <v>2060</v>
      </c>
      <c r="D304">
        <v>0</v>
      </c>
    </row>
    <row r="305" spans="1:4" x14ac:dyDescent="0.2">
      <c r="A305" t="s">
        <v>238</v>
      </c>
      <c r="B305" t="s">
        <v>23</v>
      </c>
      <c r="C305">
        <v>2060</v>
      </c>
      <c r="D305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zoomScale="116" workbookViewId="0">
      <selection activeCell="C5" sqref="C5"/>
    </sheetView>
  </sheetViews>
  <sheetFormatPr baseColWidth="10" defaultColWidth="10.83203125" defaultRowHeight="16" x14ac:dyDescent="0.2"/>
  <cols>
    <col min="2" max="2" width="11.33203125" customWidth="1"/>
    <col min="4" max="4" width="18.6640625" customWidth="1"/>
    <col min="5" max="5" width="26.83203125" customWidth="1"/>
  </cols>
  <sheetData>
    <row r="1" spans="1:5" x14ac:dyDescent="0.2">
      <c r="A1" t="s">
        <v>243</v>
      </c>
      <c r="B1" t="s">
        <v>239</v>
      </c>
      <c r="C1" t="s">
        <v>240</v>
      </c>
      <c r="D1" t="s">
        <v>241</v>
      </c>
      <c r="E1" t="s">
        <v>242</v>
      </c>
    </row>
    <row r="2" spans="1:5" x14ac:dyDescent="0.2">
      <c r="A2" t="s">
        <v>84</v>
      </c>
      <c r="B2">
        <v>0</v>
      </c>
      <c r="C2">
        <v>0.3</v>
      </c>
      <c r="D2">
        <v>0.7</v>
      </c>
      <c r="E2">
        <v>1</v>
      </c>
    </row>
    <row r="3" spans="1:5" x14ac:dyDescent="0.2">
      <c r="A3" t="s">
        <v>238</v>
      </c>
      <c r="B3">
        <v>0</v>
      </c>
      <c r="C3">
        <v>0.5</v>
      </c>
      <c r="D3">
        <v>0.7</v>
      </c>
      <c r="E3">
        <v>1</v>
      </c>
    </row>
    <row r="4" spans="1:5" x14ac:dyDescent="0.2">
      <c r="A4" t="s">
        <v>247</v>
      </c>
      <c r="B4">
        <v>0</v>
      </c>
      <c r="C4">
        <v>0.2</v>
      </c>
      <c r="D4">
        <v>0.7</v>
      </c>
      <c r="E4">
        <v>1</v>
      </c>
    </row>
    <row r="5" spans="1:5" x14ac:dyDescent="0.2">
      <c r="A5" t="s">
        <v>31</v>
      </c>
      <c r="B5">
        <v>0</v>
      </c>
      <c r="C5">
        <v>1</v>
      </c>
      <c r="D5">
        <v>0.7</v>
      </c>
      <c r="E5">
        <v>1</v>
      </c>
    </row>
    <row r="6" spans="1:5" x14ac:dyDescent="0.2">
      <c r="A6" t="s">
        <v>83</v>
      </c>
      <c r="B6">
        <v>0</v>
      </c>
      <c r="C6">
        <v>1</v>
      </c>
      <c r="D6">
        <v>0.7</v>
      </c>
      <c r="E6">
        <v>1</v>
      </c>
    </row>
    <row r="7" spans="1:5" x14ac:dyDescent="0.2">
      <c r="A7" t="s">
        <v>237</v>
      </c>
      <c r="B7">
        <v>0</v>
      </c>
      <c r="C7">
        <v>1</v>
      </c>
      <c r="D7">
        <v>0.7</v>
      </c>
      <c r="E7">
        <v>1</v>
      </c>
    </row>
    <row r="8" spans="1:5" x14ac:dyDescent="0.2">
      <c r="A8" t="s">
        <v>293</v>
      </c>
      <c r="B8">
        <v>0</v>
      </c>
      <c r="C8">
        <v>1</v>
      </c>
      <c r="D8">
        <v>0.7</v>
      </c>
      <c r="E8">
        <v>1</v>
      </c>
    </row>
    <row r="9" spans="1:5" x14ac:dyDescent="0.2">
      <c r="A9" t="s">
        <v>77</v>
      </c>
      <c r="B9">
        <v>0</v>
      </c>
      <c r="C9">
        <v>1</v>
      </c>
      <c r="D9">
        <v>0.7</v>
      </c>
      <c r="E9">
        <v>1</v>
      </c>
    </row>
    <row r="10" spans="1:5" x14ac:dyDescent="0.2">
      <c r="A10" t="s">
        <v>40</v>
      </c>
      <c r="B10">
        <v>0</v>
      </c>
      <c r="C10">
        <v>1</v>
      </c>
      <c r="D10">
        <v>0.7</v>
      </c>
      <c r="E10">
        <v>1</v>
      </c>
    </row>
    <row r="11" spans="1:5" x14ac:dyDescent="0.2">
      <c r="A11" t="s">
        <v>72</v>
      </c>
      <c r="B11">
        <v>0</v>
      </c>
      <c r="C11">
        <v>1</v>
      </c>
      <c r="D11">
        <v>0.7</v>
      </c>
      <c r="E11">
        <v>1</v>
      </c>
    </row>
    <row r="12" spans="1:5" x14ac:dyDescent="0.2">
      <c r="A12" t="s">
        <v>60</v>
      </c>
      <c r="B12">
        <v>0</v>
      </c>
      <c r="C12">
        <v>0.3</v>
      </c>
      <c r="D12">
        <v>0.7</v>
      </c>
      <c r="E12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J28" sqref="J28"/>
    </sheetView>
  </sheetViews>
  <sheetFormatPr baseColWidth="10" defaultColWidth="10.83203125" defaultRowHeight="16" x14ac:dyDescent="0.2"/>
  <sheetData>
    <row r="1" spans="1:3" x14ac:dyDescent="0.2">
      <c r="A1" t="s">
        <v>243</v>
      </c>
      <c r="B1" t="s">
        <v>13</v>
      </c>
      <c r="C1" t="s">
        <v>80</v>
      </c>
    </row>
    <row r="2" spans="1:3" x14ac:dyDescent="0.2">
      <c r="A2" t="s">
        <v>238</v>
      </c>
      <c r="B2">
        <v>0</v>
      </c>
      <c r="C2">
        <v>0.75</v>
      </c>
    </row>
    <row r="3" spans="1:3" x14ac:dyDescent="0.2">
      <c r="A3" t="s">
        <v>31</v>
      </c>
      <c r="B3">
        <v>1</v>
      </c>
      <c r="C3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sqref="A1:A4"/>
    </sheetView>
  </sheetViews>
  <sheetFormatPr baseColWidth="10" defaultColWidth="10.83203125" defaultRowHeight="16" x14ac:dyDescent="0.2"/>
  <sheetData>
    <row r="1" spans="1:1" x14ac:dyDescent="0.2">
      <c r="A1" s="4" t="s">
        <v>299</v>
      </c>
    </row>
    <row r="2" spans="1:1" x14ac:dyDescent="0.2">
      <c r="A2" s="5" t="s">
        <v>208</v>
      </c>
    </row>
    <row r="3" spans="1:1" x14ac:dyDescent="0.2">
      <c r="A3" s="5" t="s">
        <v>209</v>
      </c>
    </row>
    <row r="4" spans="1:1" x14ac:dyDescent="0.2">
      <c r="A4" s="5" t="s">
        <v>210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Other Assumptions</vt:lpstr>
      <vt:lpstr>Nodes</vt:lpstr>
      <vt:lpstr>Arcs</vt:lpstr>
      <vt:lpstr>Storages</vt:lpstr>
      <vt:lpstr>Vessel Distances</vt:lpstr>
      <vt:lpstr>Sales Restrictions</vt:lpstr>
      <vt:lpstr>General Market Power</vt:lpstr>
      <vt:lpstr>Specific Market Power</vt:lpstr>
      <vt:lpstr>Seasons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2022-10-13T15:53:29Z</dcterms:created>
  <dcterms:modified xsi:type="dcterms:W3CDTF">2024-04-26T16:43:08Z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2023-09-20T14:16:01Z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89e77033-8876-4ceb-8259-983014a016a2</vt:lpwstr>
  </property>
  <property fmtid="{D5CDD505-2E9C-101B-9397-08002B2CF9AE}" pid="7" name="MSIP_Label_defa4170-0d19-0005-0004-bc88714345d2_ActionId">
    <vt:lpwstr>423b5542-45d5-43ee-91ac-4065edb613f3</vt:lpwstr>
  </property>
  <property fmtid="{D5CDD505-2E9C-101B-9397-08002B2CF9AE}" pid="8" name="MSIP_Label_defa4170-0d19-0005-0004-bc88714345d2_ContentBits">
    <vt:lpwstr>0</vt:lpwstr>
  </property>
</Properties>
</file>