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heus\Desktop\7º Período\TCC\trunk\Documentos\Planilhas - Tabelas - Quadros\"/>
    </mc:Choice>
  </mc:AlternateContent>
  <bookViews>
    <workbookView xWindow="0" yWindow="0" windowWidth="20490" windowHeight="9195"/>
  </bookViews>
  <sheets>
    <sheet name="Arquivos" sheetId="1" r:id="rId1"/>
    <sheet name="Contagem" sheetId="2" r:id="rId2"/>
    <sheet name="PontosNãoAjustados" sheetId="3" r:id="rId3"/>
    <sheet name="Ajuste" sheetId="4" r:id="rId4"/>
    <sheet name="Esforço-Prazo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2" i="2"/>
  <c r="B103" i="1" l="1"/>
  <c r="B93" i="1"/>
  <c r="B45" i="1"/>
  <c r="G9" i="5" l="1"/>
  <c r="G5" i="5"/>
  <c r="G6" i="5"/>
  <c r="G7" i="5"/>
  <c r="G8" i="5"/>
  <c r="G4" i="5"/>
  <c r="J8" i="5" l="1"/>
  <c r="C20" i="4" l="1"/>
  <c r="C18" i="4"/>
  <c r="G7" i="3"/>
  <c r="G13" i="3"/>
  <c r="G16" i="3"/>
  <c r="G4" i="3"/>
  <c r="F5" i="3"/>
  <c r="F6" i="3"/>
  <c r="F7" i="3"/>
  <c r="F8" i="3"/>
  <c r="F9" i="3"/>
  <c r="F10" i="3"/>
  <c r="G10" i="3" s="1"/>
  <c r="G19" i="3" s="1"/>
  <c r="C22" i="4" s="1"/>
  <c r="D22" i="4" s="1"/>
  <c r="F11" i="3"/>
  <c r="F12" i="3"/>
  <c r="F13" i="3"/>
  <c r="F14" i="3"/>
  <c r="F15" i="3"/>
  <c r="F16" i="3"/>
  <c r="F17" i="3"/>
  <c r="F18" i="3"/>
  <c r="F4" i="3"/>
  <c r="B85" i="1" l="1"/>
  <c r="C11" i="2" s="1"/>
  <c r="B72" i="1"/>
  <c r="C10" i="2" s="1"/>
  <c r="B57" i="1"/>
  <c r="C9" i="2" s="1"/>
  <c r="C8" i="2"/>
  <c r="B33" i="1"/>
  <c r="C7" i="2" s="1"/>
  <c r="B26" i="1"/>
  <c r="C6" i="2" s="1"/>
  <c r="B10" i="1"/>
  <c r="C5" i="2" s="1"/>
</calcChain>
</file>

<file path=xl/sharedStrings.xml><?xml version="1.0" encoding="utf-8"?>
<sst xmlns="http://schemas.openxmlformats.org/spreadsheetml/2006/main" count="539" uniqueCount="252">
  <si>
    <t>ATRIBUTO</t>
  </si>
  <si>
    <t>TIPO</t>
  </si>
  <si>
    <t>NULO</t>
  </si>
  <si>
    <t>DESCRIÇÃO</t>
  </si>
  <si>
    <t>DOMÍNIO</t>
  </si>
  <si>
    <t>INDICE</t>
  </si>
  <si>
    <t>ESTRANGEIRA</t>
  </si>
  <si>
    <t xml:space="preserve">PRIMÁRIA </t>
  </si>
  <si>
    <t>USUÁRIO</t>
  </si>
  <si>
    <t>id</t>
  </si>
  <si>
    <t>nome</t>
  </si>
  <si>
    <t>tipo_usuario</t>
  </si>
  <si>
    <t>senha</t>
  </si>
  <si>
    <t>int</t>
  </si>
  <si>
    <t>char(1)</t>
  </si>
  <si>
    <t>não</t>
  </si>
  <si>
    <t>senha do usuário</t>
  </si>
  <si>
    <t>tipo de usuário</t>
  </si>
  <si>
    <t>X</t>
  </si>
  <si>
    <t>titulo</t>
  </si>
  <si>
    <t>autor</t>
  </si>
  <si>
    <t>ano</t>
  </si>
  <si>
    <t>numero_paginas</t>
  </si>
  <si>
    <t>edicao</t>
  </si>
  <si>
    <t>id_editora</t>
  </si>
  <si>
    <t>varchar(128)</t>
  </si>
  <si>
    <t>varchar(64)</t>
  </si>
  <si>
    <t>nome do livro</t>
  </si>
  <si>
    <t>autor do livro</t>
  </si>
  <si>
    <t>ano de lançamento</t>
  </si>
  <si>
    <t>número de páginas do livro</t>
  </si>
  <si>
    <t>edição do livro</t>
  </si>
  <si>
    <t>chave da tabela editora</t>
  </si>
  <si>
    <t>LIVRO</t>
  </si>
  <si>
    <t>EDITORA</t>
  </si>
  <si>
    <t>PERIÓDICO</t>
  </si>
  <si>
    <t>capa</t>
  </si>
  <si>
    <t>título do periódico</t>
  </si>
  <si>
    <t>data_lancamento</t>
  </si>
  <si>
    <t>categoria</t>
  </si>
  <si>
    <t>date</t>
  </si>
  <si>
    <t>nome da editora</t>
  </si>
  <si>
    <t>edicao do periódico</t>
  </si>
  <si>
    <t>data do periódico</t>
  </si>
  <si>
    <t>categoria do periódico</t>
  </si>
  <si>
    <t>DVD</t>
  </si>
  <si>
    <t>Título</t>
  </si>
  <si>
    <t>título do DVD</t>
  </si>
  <si>
    <t>data do DVD</t>
  </si>
  <si>
    <t>categoria do DVD</t>
  </si>
  <si>
    <t>classificacao</t>
  </si>
  <si>
    <t>Classificação indicativa</t>
  </si>
  <si>
    <t>tabela editora</t>
  </si>
  <si>
    <t>EMPRÉSTIMO</t>
  </si>
  <si>
    <t>id_usuario</t>
  </si>
  <si>
    <t>id_dvd</t>
  </si>
  <si>
    <t>id_periodico</t>
  </si>
  <si>
    <t>id_livro</t>
  </si>
  <si>
    <t>data</t>
  </si>
  <si>
    <t>previsao_devolucao</t>
  </si>
  <si>
    <t>sim</t>
  </si>
  <si>
    <t>código usuário</t>
  </si>
  <si>
    <t>código dvd</t>
  </si>
  <si>
    <t>código periodico</t>
  </si>
  <si>
    <t>codigo do livro</t>
  </si>
  <si>
    <t>id_bibliotecaria</t>
  </si>
  <si>
    <t>data do empréstimo</t>
  </si>
  <si>
    <t>previsao para devolução da obra</t>
  </si>
  <si>
    <t>data de devolução da obra</t>
  </si>
  <si>
    <t>código da bibliotecária logada</t>
  </si>
  <si>
    <t>RESERVA</t>
  </si>
  <si>
    <t>data da reserva</t>
  </si>
  <si>
    <t>data_limite</t>
  </si>
  <si>
    <t>data limite para retirada da obra na bilbioteca</t>
  </si>
  <si>
    <t>Arquivos Lógicos Internos</t>
  </si>
  <si>
    <t xml:space="preserve">Arquivo </t>
  </si>
  <si>
    <t>Número de Tipos de Dados</t>
  </si>
  <si>
    <t>Número de tipos de registros</t>
  </si>
  <si>
    <t>Complexidade</t>
  </si>
  <si>
    <t>Usuário</t>
  </si>
  <si>
    <t>Livro</t>
  </si>
  <si>
    <t>Periódico</t>
  </si>
  <si>
    <t>Reserva</t>
  </si>
  <si>
    <t>Empréstimo</t>
  </si>
  <si>
    <t>Editora</t>
  </si>
  <si>
    <t>Simples</t>
  </si>
  <si>
    <t>Entradas Externas</t>
  </si>
  <si>
    <t>Função</t>
  </si>
  <si>
    <t>Número de Tipo de Dados</t>
  </si>
  <si>
    <t xml:space="preserve">Arquivos Referenciados </t>
  </si>
  <si>
    <t>Inclusão de Usuário</t>
  </si>
  <si>
    <t>Exclusão de Usuário</t>
  </si>
  <si>
    <t>Alteração de Usuário</t>
  </si>
  <si>
    <t>Inclusão de Livro</t>
  </si>
  <si>
    <t>Exclusão de Livro</t>
  </si>
  <si>
    <t>Alteração de Livro</t>
  </si>
  <si>
    <t>Inclusão de Editora</t>
  </si>
  <si>
    <t>Exclusão de Editora</t>
  </si>
  <si>
    <t>Alteração de Editora</t>
  </si>
  <si>
    <t>Inclusão de Dvd</t>
  </si>
  <si>
    <t>Exclusão de Dvd</t>
  </si>
  <si>
    <t>Alteração de Dvd</t>
  </si>
  <si>
    <t>Inclusão de Periódico</t>
  </si>
  <si>
    <t>Exclusão de Periódico</t>
  </si>
  <si>
    <t>Alteração de Periódico</t>
  </si>
  <si>
    <t>Exclusão de Empréstimo</t>
  </si>
  <si>
    <t>Alteração de Empréstimo</t>
  </si>
  <si>
    <t>Inclusão de Reserva</t>
  </si>
  <si>
    <t>Exclusão de Reserva</t>
  </si>
  <si>
    <t>Alteração de Reserva</t>
  </si>
  <si>
    <t>simples</t>
  </si>
  <si>
    <t>Trocar Senha</t>
  </si>
  <si>
    <t>status</t>
  </si>
  <si>
    <t>status do empréstimo</t>
  </si>
  <si>
    <t>Consultas Externas</t>
  </si>
  <si>
    <t>Consultar Usuário</t>
  </si>
  <si>
    <t>Consultar Livro</t>
  </si>
  <si>
    <t>Consultar DVD</t>
  </si>
  <si>
    <t>Consultar Periódico</t>
  </si>
  <si>
    <t>Consultar Empréstimo</t>
  </si>
  <si>
    <t>Consultar Reserva</t>
  </si>
  <si>
    <t>Consultar Editora</t>
  </si>
  <si>
    <t>Listagem de Usuários</t>
  </si>
  <si>
    <t>Listagem de DVDs</t>
  </si>
  <si>
    <t>Listagem de Livros</t>
  </si>
  <si>
    <t>Listagem de Periódicos</t>
  </si>
  <si>
    <t>Listagem de Empréstimos</t>
  </si>
  <si>
    <t>Listagem de Reservas</t>
  </si>
  <si>
    <t>Listagem de Editora</t>
  </si>
  <si>
    <t>Detalhes do Livro</t>
  </si>
  <si>
    <t>Detalhes do Usuário</t>
  </si>
  <si>
    <t>Detalhes do Períódico</t>
  </si>
  <si>
    <t>Detalhes do DVD</t>
  </si>
  <si>
    <t>Detalhes do Empréstimo</t>
  </si>
  <si>
    <t>Detalhes da Reserva</t>
  </si>
  <si>
    <t>Detalhes da Editora</t>
  </si>
  <si>
    <t xml:space="preserve">Saídas Externas </t>
  </si>
  <si>
    <t>Cálculo de Pontos de Função não ajustados</t>
  </si>
  <si>
    <t>Tipo de Função</t>
  </si>
  <si>
    <t>Complexidade Funcional</t>
  </si>
  <si>
    <t>Peso</t>
  </si>
  <si>
    <t>Total de Complexidade</t>
  </si>
  <si>
    <t>Total</t>
  </si>
  <si>
    <t>Arquivo Interno</t>
  </si>
  <si>
    <t>Entrada</t>
  </si>
  <si>
    <t>Consultas</t>
  </si>
  <si>
    <t>Saída Externa</t>
  </si>
  <si>
    <t>Médio</t>
  </si>
  <si>
    <t>Complexo</t>
  </si>
  <si>
    <t>Quantidade</t>
  </si>
  <si>
    <t>médio</t>
  </si>
  <si>
    <t>Arquivo Externo</t>
  </si>
  <si>
    <t>TOTAL PONTOS NÃO AJUSTADOS</t>
  </si>
  <si>
    <t>Características do Fator de Ajuste</t>
  </si>
  <si>
    <t>Características da Aplicação</t>
  </si>
  <si>
    <t>Níveis de Influência</t>
  </si>
  <si>
    <t>Comunicação de Dados</t>
  </si>
  <si>
    <t>Funções Distribuídas</t>
  </si>
  <si>
    <t>Carga de Configuração</t>
  </si>
  <si>
    <t>Volume de Transações</t>
  </si>
  <si>
    <t>Entrada de Dados Online</t>
  </si>
  <si>
    <t>Interfaces com o usuário</t>
  </si>
  <si>
    <t>Atualização online</t>
  </si>
  <si>
    <t>Processamento Complexo</t>
  </si>
  <si>
    <t>Facilidade de Implantação</t>
  </si>
  <si>
    <t>Facilidade Operacional</t>
  </si>
  <si>
    <t>Múltiplos Locais</t>
  </si>
  <si>
    <t>Facilidade de Mudança</t>
  </si>
  <si>
    <t>Performance</t>
  </si>
  <si>
    <t xml:space="preserve">Reutilização </t>
  </si>
  <si>
    <t>Fator de Ajuste</t>
  </si>
  <si>
    <t>Total de Pontos Ajustados (FPA)</t>
  </si>
  <si>
    <t>Input Editora</t>
  </si>
  <si>
    <t>Efetuar Login</t>
  </si>
  <si>
    <t>Tela de Help</t>
  </si>
  <si>
    <t>Custo de Mão de Obra Profissional</t>
  </si>
  <si>
    <t>Salário Mensal (44h/semana)</t>
  </si>
  <si>
    <t>Salário (84h/Mês)</t>
  </si>
  <si>
    <t>Meses Trabalhados</t>
  </si>
  <si>
    <t>Equipe</t>
  </si>
  <si>
    <t>Gerente de Projeto</t>
  </si>
  <si>
    <t xml:space="preserve">Analista de Sistemas </t>
  </si>
  <si>
    <t>Analista Programador</t>
  </si>
  <si>
    <t>Administrador de Banco de Dados</t>
  </si>
  <si>
    <t>Analista de Testes</t>
  </si>
  <si>
    <t>Total:</t>
  </si>
  <si>
    <t>Recurso</t>
  </si>
  <si>
    <t>Valores (em R$)</t>
  </si>
  <si>
    <t>Software</t>
  </si>
  <si>
    <t>Hardware</t>
  </si>
  <si>
    <t>RH</t>
  </si>
  <si>
    <t>Outras Despesas</t>
  </si>
  <si>
    <t>nome_completo</t>
  </si>
  <si>
    <t>varchar(256)</t>
  </si>
  <si>
    <t>login</t>
  </si>
  <si>
    <t>login do usuário</t>
  </si>
  <si>
    <t>quantidade_exemplares</t>
  </si>
  <si>
    <t>quantidade_real</t>
  </si>
  <si>
    <t>quantidade real na biblioteca</t>
  </si>
  <si>
    <t>ISBN</t>
  </si>
  <si>
    <t>registro ISBN do livro</t>
  </si>
  <si>
    <t>disponibilidade</t>
  </si>
  <si>
    <t>boolean</t>
  </si>
  <si>
    <t>Livro está ou não disponível para empréstimo</t>
  </si>
  <si>
    <t>ÚNICO</t>
  </si>
  <si>
    <t>a - aluno                  p - professor          b - bibliotecária         d - administrador s - servidor</t>
  </si>
  <si>
    <t>status da reserva</t>
  </si>
  <si>
    <t>tabela usuário</t>
  </si>
  <si>
    <t>tabela dvd</t>
  </si>
  <si>
    <t>tabela livro</t>
  </si>
  <si>
    <t>tabela periódico</t>
  </si>
  <si>
    <t>ALUNO</t>
  </si>
  <si>
    <t>id_usuário</t>
  </si>
  <si>
    <t>chave primária da tabela usuário</t>
  </si>
  <si>
    <t>id_turma</t>
  </si>
  <si>
    <t>chave primária da tabela turma</t>
  </si>
  <si>
    <t>exemplares para empréstimo</t>
  </si>
  <si>
    <t>tabela turma</t>
  </si>
  <si>
    <t>TURMA</t>
  </si>
  <si>
    <t>série</t>
  </si>
  <si>
    <t>descrição</t>
  </si>
  <si>
    <t>grau_de_ensino</t>
  </si>
  <si>
    <t>chave principal da tabela</t>
  </si>
  <si>
    <t>série da turma</t>
  </si>
  <si>
    <t>Ex: ensino médio;</t>
  </si>
  <si>
    <t>varchar (64)</t>
  </si>
  <si>
    <t>sigla ou descrição da turma</t>
  </si>
  <si>
    <t>a - aberta             e - expirada          c - concluída</t>
  </si>
  <si>
    <t>data_reserva</t>
  </si>
  <si>
    <t>data_devolucao</t>
  </si>
  <si>
    <t>Aluno</t>
  </si>
  <si>
    <t>Turma</t>
  </si>
  <si>
    <t>Efetuar Devolução</t>
  </si>
  <si>
    <t>input Turma</t>
  </si>
  <si>
    <t>Consultar Aluno</t>
  </si>
  <si>
    <t>Relatório de alunos que mais leêm</t>
  </si>
  <si>
    <t>Relatório de livros mais lidos</t>
  </si>
  <si>
    <t>Relatório de empréstimos por usuário</t>
  </si>
  <si>
    <t>Relatório de empréstimos por turma</t>
  </si>
  <si>
    <t>&gt; Adicionado após a revisão</t>
  </si>
  <si>
    <t>Inclusão de Turma</t>
  </si>
  <si>
    <t>Alteração de Turma</t>
  </si>
  <si>
    <t>Exclusão de Turma</t>
  </si>
  <si>
    <t>Inclusão de Aluno</t>
  </si>
  <si>
    <t>Alteração de Aluno</t>
  </si>
  <si>
    <t>Exclusão de Aluno</t>
  </si>
  <si>
    <t>Detalhes Turma</t>
  </si>
  <si>
    <t>Detalhes Aluno</t>
  </si>
  <si>
    <t>Consultar Turma</t>
  </si>
  <si>
    <t>Efetuar de Empréstimo</t>
  </si>
  <si>
    <t>e- Emprestado            d - Devolvido        a - Atrasado</t>
  </si>
  <si>
    <t>nome do responsável pelo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</si>
</sst>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b/>
      <sz val="12"/>
      <color rgb="FFFFFFFF"/>
      <name val="Arial"/>
      <family val="2"/>
    </font>
    <font>
      <i/>
      <sz val="12"/>
      <color theme="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4" borderId="1" xfId="0" applyFont="1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4" borderId="1" xfId="0" applyFont="1" applyFill="1" applyBorder="1"/>
    <xf numFmtId="0" fontId="6" fillId="6" borderId="5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/>
    </xf>
    <xf numFmtId="8" fontId="7" fillId="0" borderId="8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justify" vertical="center"/>
    </xf>
    <xf numFmtId="8" fontId="4" fillId="7" borderId="8" xfId="0" applyNumberFormat="1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justify" vertical="center"/>
    </xf>
    <xf numFmtId="8" fontId="7" fillId="7" borderId="8" xfId="0" applyNumberFormat="1" applyFont="1" applyFill="1" applyBorder="1" applyAlignment="1">
      <alignment horizontal="center" vertical="center"/>
    </xf>
    <xf numFmtId="8" fontId="5" fillId="7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10" fillId="3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0" xfId="0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right" vertical="center"/>
    </xf>
    <xf numFmtId="0" fontId="7" fillId="0" borderId="10" xfId="0" applyFont="1" applyBorder="1" applyAlignment="1">
      <alignment horizontal="right" vertical="center"/>
    </xf>
    <xf numFmtId="0" fontId="7" fillId="0" borderId="11" xfId="0" applyFont="1" applyBorder="1" applyAlignment="1">
      <alignment horizontal="right" vertic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3"/>
  <sheetViews>
    <sheetView tabSelected="1" zoomScale="85" zoomScaleNormal="85" workbookViewId="0">
      <selection activeCell="E7" sqref="E7"/>
    </sheetView>
  </sheetViews>
  <sheetFormatPr defaultRowHeight="14.25" x14ac:dyDescent="0.2"/>
  <cols>
    <col min="1" max="1" width="9.140625" style="39"/>
    <col min="2" max="2" width="23.5703125" style="39" bestFit="1" customWidth="1"/>
    <col min="3" max="3" width="12.85546875" style="46" bestFit="1" customWidth="1"/>
    <col min="4" max="4" width="7.140625" style="46" bestFit="1" customWidth="1"/>
    <col min="5" max="5" width="34.42578125" style="39" bestFit="1" customWidth="1"/>
    <col min="6" max="6" width="16.85546875" style="39" customWidth="1"/>
    <col min="7" max="7" width="9.140625" style="44" customWidth="1"/>
    <col min="8" max="8" width="11.7109375" style="44" bestFit="1" customWidth="1"/>
    <col min="9" max="9" width="16.42578125" style="44" bestFit="1" customWidth="1"/>
    <col min="10" max="16384" width="9.140625" style="39"/>
  </cols>
  <sheetData>
    <row r="2" spans="2:9" ht="15" x14ac:dyDescent="0.2">
      <c r="B2" s="58" t="s">
        <v>8</v>
      </c>
      <c r="C2" s="59"/>
      <c r="D2" s="59"/>
      <c r="E2" s="59"/>
      <c r="F2" s="59"/>
      <c r="G2" s="59"/>
      <c r="H2" s="59"/>
      <c r="I2" s="60"/>
    </row>
    <row r="3" spans="2:9" ht="15" x14ac:dyDescent="0.2">
      <c r="B3" s="61" t="s">
        <v>0</v>
      </c>
      <c r="C3" s="61" t="s">
        <v>1</v>
      </c>
      <c r="D3" s="61" t="s">
        <v>2</v>
      </c>
      <c r="E3" s="61" t="s">
        <v>3</v>
      </c>
      <c r="F3" s="61" t="s">
        <v>4</v>
      </c>
      <c r="G3" s="58" t="s">
        <v>5</v>
      </c>
      <c r="H3" s="59"/>
      <c r="I3" s="60"/>
    </row>
    <row r="4" spans="2:9" ht="15" x14ac:dyDescent="0.2">
      <c r="B4" s="62"/>
      <c r="C4" s="62"/>
      <c r="D4" s="62"/>
      <c r="E4" s="62"/>
      <c r="F4" s="62"/>
      <c r="G4" s="32" t="s">
        <v>204</v>
      </c>
      <c r="H4" s="32" t="s">
        <v>7</v>
      </c>
      <c r="I4" s="32" t="s">
        <v>6</v>
      </c>
    </row>
    <row r="5" spans="2:9" x14ac:dyDescent="0.2">
      <c r="B5" s="4" t="s">
        <v>9</v>
      </c>
      <c r="C5" s="2" t="s">
        <v>13</v>
      </c>
      <c r="D5" s="2" t="s">
        <v>15</v>
      </c>
      <c r="E5" s="4" t="s">
        <v>222</v>
      </c>
      <c r="F5" s="4"/>
      <c r="G5" s="2"/>
      <c r="H5" s="2" t="s">
        <v>18</v>
      </c>
      <c r="I5" s="36"/>
    </row>
    <row r="6" spans="2:9" x14ac:dyDescent="0.2">
      <c r="B6" s="4" t="s">
        <v>192</v>
      </c>
      <c r="C6" s="2" t="s">
        <v>193</v>
      </c>
      <c r="D6" s="2" t="s">
        <v>15</v>
      </c>
      <c r="E6" s="4" t="s">
        <v>251</v>
      </c>
      <c r="F6" s="4"/>
      <c r="G6" s="2"/>
      <c r="H6" s="2"/>
      <c r="I6" s="36"/>
    </row>
    <row r="7" spans="2:9" x14ac:dyDescent="0.2">
      <c r="B7" s="4" t="s">
        <v>194</v>
      </c>
      <c r="C7" s="2" t="s">
        <v>26</v>
      </c>
      <c r="D7" s="2" t="s">
        <v>15</v>
      </c>
      <c r="E7" s="4" t="s">
        <v>195</v>
      </c>
      <c r="F7" s="4"/>
      <c r="G7" s="2"/>
      <c r="H7" s="2"/>
      <c r="I7" s="2"/>
    </row>
    <row r="8" spans="2:9" x14ac:dyDescent="0.2">
      <c r="B8" s="4" t="s">
        <v>12</v>
      </c>
      <c r="C8" s="2" t="s">
        <v>26</v>
      </c>
      <c r="D8" s="2" t="s">
        <v>15</v>
      </c>
      <c r="E8" s="4" t="s">
        <v>16</v>
      </c>
      <c r="F8" s="4"/>
      <c r="G8" s="2"/>
      <c r="H8" s="2"/>
      <c r="I8" s="2"/>
    </row>
    <row r="9" spans="2:9" ht="71.25" x14ac:dyDescent="0.2">
      <c r="B9" s="4" t="s">
        <v>11</v>
      </c>
      <c r="C9" s="2" t="s">
        <v>14</v>
      </c>
      <c r="D9" s="2" t="s">
        <v>15</v>
      </c>
      <c r="E9" s="4" t="s">
        <v>17</v>
      </c>
      <c r="F9" s="34" t="s">
        <v>205</v>
      </c>
      <c r="G9" s="37"/>
      <c r="H9" s="38"/>
      <c r="I9" s="2"/>
    </row>
    <row r="10" spans="2:9" x14ac:dyDescent="0.2">
      <c r="B10" s="40">
        <f>COUNTA(B5:B9)</f>
        <v>5</v>
      </c>
      <c r="E10" s="41"/>
      <c r="F10" s="42"/>
      <c r="G10" s="43"/>
      <c r="H10" s="43"/>
    </row>
    <row r="11" spans="2:9" x14ac:dyDescent="0.2">
      <c r="B11" s="41"/>
      <c r="E11" s="41"/>
      <c r="F11" s="42"/>
      <c r="G11" s="43"/>
      <c r="H11" s="43"/>
    </row>
    <row r="12" spans="2:9" ht="15" x14ac:dyDescent="0.2">
      <c r="B12" s="58" t="s">
        <v>33</v>
      </c>
      <c r="C12" s="59"/>
      <c r="D12" s="59"/>
      <c r="E12" s="59"/>
      <c r="F12" s="59"/>
      <c r="G12" s="59"/>
      <c r="H12" s="59"/>
      <c r="I12" s="60"/>
    </row>
    <row r="13" spans="2:9" ht="15" x14ac:dyDescent="0.2">
      <c r="B13" s="61" t="s">
        <v>0</v>
      </c>
      <c r="C13" s="61" t="s">
        <v>1</v>
      </c>
      <c r="D13" s="61" t="s">
        <v>2</v>
      </c>
      <c r="E13" s="61" t="s">
        <v>3</v>
      </c>
      <c r="F13" s="61" t="s">
        <v>4</v>
      </c>
      <c r="G13" s="58" t="s">
        <v>5</v>
      </c>
      <c r="H13" s="59"/>
      <c r="I13" s="60"/>
    </row>
    <row r="14" spans="2:9" ht="15" x14ac:dyDescent="0.2">
      <c r="B14" s="62"/>
      <c r="C14" s="62"/>
      <c r="D14" s="62"/>
      <c r="E14" s="62"/>
      <c r="F14" s="62"/>
      <c r="G14" s="32" t="s">
        <v>204</v>
      </c>
      <c r="H14" s="32" t="s">
        <v>7</v>
      </c>
      <c r="I14" s="32" t="s">
        <v>6</v>
      </c>
    </row>
    <row r="15" spans="2:9" x14ac:dyDescent="0.2">
      <c r="B15" s="4" t="s">
        <v>9</v>
      </c>
      <c r="C15" s="2" t="s">
        <v>13</v>
      </c>
      <c r="D15" s="2" t="s">
        <v>15</v>
      </c>
      <c r="E15" s="4" t="s">
        <v>222</v>
      </c>
      <c r="F15" s="33"/>
      <c r="G15" s="36"/>
      <c r="H15" s="2" t="s">
        <v>18</v>
      </c>
      <c r="I15" s="2"/>
    </row>
    <row r="16" spans="2:9" x14ac:dyDescent="0.2">
      <c r="B16" s="4" t="s">
        <v>19</v>
      </c>
      <c r="C16" s="2" t="s">
        <v>25</v>
      </c>
      <c r="D16" s="2" t="s">
        <v>15</v>
      </c>
      <c r="E16" s="35" t="s">
        <v>27</v>
      </c>
      <c r="F16" s="33"/>
      <c r="G16" s="36"/>
      <c r="H16" s="2"/>
      <c r="I16" s="2"/>
    </row>
    <row r="17" spans="2:9" x14ac:dyDescent="0.2">
      <c r="B17" s="4" t="s">
        <v>20</v>
      </c>
      <c r="C17" s="2" t="s">
        <v>25</v>
      </c>
      <c r="D17" s="2" t="s">
        <v>15</v>
      </c>
      <c r="E17" s="35" t="s">
        <v>28</v>
      </c>
      <c r="F17" s="33"/>
      <c r="G17" s="36"/>
      <c r="H17" s="2"/>
      <c r="I17" s="2"/>
    </row>
    <row r="18" spans="2:9" x14ac:dyDescent="0.2">
      <c r="B18" s="4" t="s">
        <v>21</v>
      </c>
      <c r="C18" s="2" t="s">
        <v>13</v>
      </c>
      <c r="D18" s="2" t="s">
        <v>15</v>
      </c>
      <c r="E18" s="35" t="s">
        <v>29</v>
      </c>
      <c r="F18" s="33"/>
      <c r="G18" s="36"/>
      <c r="H18" s="2"/>
      <c r="I18" s="2"/>
    </row>
    <row r="19" spans="2:9" x14ac:dyDescent="0.2">
      <c r="B19" s="4" t="s">
        <v>199</v>
      </c>
      <c r="C19" s="2" t="s">
        <v>25</v>
      </c>
      <c r="D19" s="2" t="s">
        <v>15</v>
      </c>
      <c r="E19" s="35" t="s">
        <v>200</v>
      </c>
      <c r="F19" s="33"/>
      <c r="G19" s="36"/>
      <c r="H19" s="2"/>
      <c r="I19" s="2"/>
    </row>
    <row r="20" spans="2:9" x14ac:dyDescent="0.2">
      <c r="B20" s="4" t="s">
        <v>197</v>
      </c>
      <c r="C20" s="2" t="s">
        <v>13</v>
      </c>
      <c r="D20" s="2" t="s">
        <v>15</v>
      </c>
      <c r="E20" s="35" t="s">
        <v>198</v>
      </c>
      <c r="F20" s="33"/>
      <c r="G20" s="36"/>
      <c r="H20" s="2"/>
      <c r="I20" s="2"/>
    </row>
    <row r="21" spans="2:9" x14ac:dyDescent="0.2">
      <c r="B21" s="4" t="s">
        <v>196</v>
      </c>
      <c r="C21" s="2" t="s">
        <v>13</v>
      </c>
      <c r="D21" s="2" t="s">
        <v>15</v>
      </c>
      <c r="E21" s="35" t="s">
        <v>216</v>
      </c>
      <c r="F21" s="33"/>
      <c r="G21" s="36"/>
      <c r="H21" s="2"/>
      <c r="I21" s="2"/>
    </row>
    <row r="22" spans="2:9" x14ac:dyDescent="0.2">
      <c r="B22" s="4" t="s">
        <v>22</v>
      </c>
      <c r="C22" s="2" t="s">
        <v>13</v>
      </c>
      <c r="D22" s="2" t="s">
        <v>60</v>
      </c>
      <c r="E22" s="35" t="s">
        <v>30</v>
      </c>
      <c r="F22" s="33"/>
      <c r="G22" s="36"/>
      <c r="H22" s="2"/>
      <c r="I22" s="2"/>
    </row>
    <row r="23" spans="2:9" ht="28.5" x14ac:dyDescent="0.2">
      <c r="B23" s="4" t="s">
        <v>201</v>
      </c>
      <c r="C23" s="2" t="s">
        <v>202</v>
      </c>
      <c r="D23" s="2" t="s">
        <v>15</v>
      </c>
      <c r="E23" s="35" t="s">
        <v>203</v>
      </c>
      <c r="F23" s="33"/>
      <c r="G23" s="36"/>
      <c r="H23" s="2"/>
      <c r="I23" s="2"/>
    </row>
    <row r="24" spans="2:9" x14ac:dyDescent="0.2">
      <c r="B24" s="4" t="s">
        <v>23</v>
      </c>
      <c r="C24" s="2" t="s">
        <v>13</v>
      </c>
      <c r="D24" s="2" t="s">
        <v>60</v>
      </c>
      <c r="E24" s="35" t="s">
        <v>31</v>
      </c>
      <c r="F24" s="33"/>
      <c r="G24" s="36"/>
      <c r="H24" s="2"/>
      <c r="I24" s="2"/>
    </row>
    <row r="25" spans="2:9" x14ac:dyDescent="0.2">
      <c r="B25" s="4" t="s">
        <v>24</v>
      </c>
      <c r="C25" s="2" t="s">
        <v>13</v>
      </c>
      <c r="D25" s="2" t="s">
        <v>15</v>
      </c>
      <c r="E25" s="35" t="s">
        <v>32</v>
      </c>
      <c r="F25" s="4" t="s">
        <v>52</v>
      </c>
      <c r="G25" s="2"/>
      <c r="H25" s="2"/>
      <c r="I25" s="2" t="s">
        <v>18</v>
      </c>
    </row>
    <row r="26" spans="2:9" x14ac:dyDescent="0.2">
      <c r="B26" s="45">
        <f>COUNTA(B15:B25)</f>
        <v>11</v>
      </c>
      <c r="E26" s="41"/>
      <c r="F26" s="41"/>
    </row>
    <row r="27" spans="2:9" x14ac:dyDescent="0.2">
      <c r="B27" s="41"/>
      <c r="E27" s="41"/>
      <c r="F27" s="41"/>
    </row>
    <row r="28" spans="2:9" ht="15" x14ac:dyDescent="0.2">
      <c r="B28" s="58" t="s">
        <v>34</v>
      </c>
      <c r="C28" s="59"/>
      <c r="D28" s="59"/>
      <c r="E28" s="59"/>
      <c r="F28" s="59"/>
      <c r="G28" s="59"/>
      <c r="H28" s="59"/>
      <c r="I28" s="60"/>
    </row>
    <row r="29" spans="2:9" ht="15" x14ac:dyDescent="0.2">
      <c r="B29" s="61" t="s">
        <v>0</v>
      </c>
      <c r="C29" s="61" t="s">
        <v>1</v>
      </c>
      <c r="D29" s="61" t="s">
        <v>2</v>
      </c>
      <c r="E29" s="61" t="s">
        <v>3</v>
      </c>
      <c r="F29" s="61" t="s">
        <v>4</v>
      </c>
      <c r="G29" s="58" t="s">
        <v>5</v>
      </c>
      <c r="H29" s="59"/>
      <c r="I29" s="60"/>
    </row>
    <row r="30" spans="2:9" ht="15" x14ac:dyDescent="0.2">
      <c r="B30" s="62"/>
      <c r="C30" s="62"/>
      <c r="D30" s="62"/>
      <c r="E30" s="62"/>
      <c r="F30" s="62"/>
      <c r="G30" s="32" t="s">
        <v>204</v>
      </c>
      <c r="H30" s="32" t="s">
        <v>7</v>
      </c>
      <c r="I30" s="32" t="s">
        <v>6</v>
      </c>
    </row>
    <row r="31" spans="2:9" x14ac:dyDescent="0.2">
      <c r="B31" s="4" t="s">
        <v>9</v>
      </c>
      <c r="C31" s="2" t="s">
        <v>13</v>
      </c>
      <c r="D31" s="2" t="s">
        <v>15</v>
      </c>
      <c r="E31" s="4" t="s">
        <v>222</v>
      </c>
      <c r="F31" s="4"/>
      <c r="G31" s="2"/>
      <c r="H31" s="2" t="s">
        <v>18</v>
      </c>
      <c r="I31" s="2"/>
    </row>
    <row r="32" spans="2:9" x14ac:dyDescent="0.2">
      <c r="B32" s="4" t="s">
        <v>10</v>
      </c>
      <c r="C32" s="2" t="s">
        <v>26</v>
      </c>
      <c r="D32" s="2" t="s">
        <v>15</v>
      </c>
      <c r="E32" s="4" t="s">
        <v>41</v>
      </c>
      <c r="F32" s="4"/>
      <c r="G32" s="2"/>
      <c r="H32" s="2"/>
      <c r="I32" s="2"/>
    </row>
    <row r="33" spans="2:9" x14ac:dyDescent="0.2">
      <c r="B33" s="45">
        <f>COUNTA(B31:B32)</f>
        <v>2</v>
      </c>
      <c r="E33" s="41"/>
      <c r="F33" s="41"/>
    </row>
    <row r="34" spans="2:9" x14ac:dyDescent="0.2">
      <c r="B34" s="41"/>
      <c r="E34" s="41"/>
      <c r="F34" s="41"/>
    </row>
    <row r="35" spans="2:9" ht="15" x14ac:dyDescent="0.2">
      <c r="B35" s="58" t="s">
        <v>35</v>
      </c>
      <c r="C35" s="59"/>
      <c r="D35" s="59"/>
      <c r="E35" s="59"/>
      <c r="F35" s="59"/>
      <c r="G35" s="59"/>
      <c r="H35" s="59"/>
      <c r="I35" s="60"/>
    </row>
    <row r="36" spans="2:9" ht="15" x14ac:dyDescent="0.2">
      <c r="B36" s="61" t="s">
        <v>0</v>
      </c>
      <c r="C36" s="61" t="s">
        <v>1</v>
      </c>
      <c r="D36" s="61" t="s">
        <v>2</v>
      </c>
      <c r="E36" s="61" t="s">
        <v>3</v>
      </c>
      <c r="F36" s="61" t="s">
        <v>4</v>
      </c>
      <c r="G36" s="58" t="s">
        <v>5</v>
      </c>
      <c r="H36" s="59"/>
      <c r="I36" s="60"/>
    </row>
    <row r="37" spans="2:9" ht="15" x14ac:dyDescent="0.2">
      <c r="B37" s="62"/>
      <c r="C37" s="62"/>
      <c r="D37" s="62"/>
      <c r="E37" s="62"/>
      <c r="F37" s="62"/>
      <c r="G37" s="32" t="s">
        <v>204</v>
      </c>
      <c r="H37" s="32" t="s">
        <v>7</v>
      </c>
      <c r="I37" s="32" t="s">
        <v>6</v>
      </c>
    </row>
    <row r="38" spans="2:9" x14ac:dyDescent="0.2">
      <c r="B38" s="4" t="s">
        <v>9</v>
      </c>
      <c r="C38" s="2" t="s">
        <v>13</v>
      </c>
      <c r="D38" s="2" t="s">
        <v>15</v>
      </c>
      <c r="E38" s="4" t="s">
        <v>222</v>
      </c>
      <c r="F38" s="4"/>
      <c r="G38" s="2"/>
      <c r="H38" s="2" t="s">
        <v>18</v>
      </c>
      <c r="I38" s="2"/>
    </row>
    <row r="39" spans="2:9" x14ac:dyDescent="0.2">
      <c r="B39" s="4" t="s">
        <v>36</v>
      </c>
      <c r="C39" s="2" t="s">
        <v>25</v>
      </c>
      <c r="D39" s="2" t="s">
        <v>15</v>
      </c>
      <c r="E39" s="35" t="s">
        <v>37</v>
      </c>
      <c r="F39" s="4"/>
      <c r="G39" s="2"/>
      <c r="H39" s="2"/>
      <c r="I39" s="2"/>
    </row>
    <row r="40" spans="2:9" x14ac:dyDescent="0.2">
      <c r="B40" s="4" t="s">
        <v>23</v>
      </c>
      <c r="C40" s="2" t="s">
        <v>13</v>
      </c>
      <c r="D40" s="2" t="s">
        <v>60</v>
      </c>
      <c r="E40" s="35" t="s">
        <v>42</v>
      </c>
      <c r="F40" s="4"/>
      <c r="G40" s="2"/>
      <c r="H40" s="2"/>
      <c r="I40" s="2"/>
    </row>
    <row r="41" spans="2:9" x14ac:dyDescent="0.2">
      <c r="B41" s="4" t="s">
        <v>38</v>
      </c>
      <c r="C41" s="2" t="s">
        <v>40</v>
      </c>
      <c r="D41" s="2" t="s">
        <v>15</v>
      </c>
      <c r="E41" s="35" t="s">
        <v>43</v>
      </c>
      <c r="F41" s="4"/>
      <c r="G41" s="2"/>
      <c r="H41" s="2"/>
      <c r="I41" s="2"/>
    </row>
    <row r="42" spans="2:9" x14ac:dyDescent="0.2">
      <c r="B42" s="4" t="s">
        <v>39</v>
      </c>
      <c r="C42" s="2" t="s">
        <v>25</v>
      </c>
      <c r="D42" s="2" t="s">
        <v>15</v>
      </c>
      <c r="E42" s="35" t="s">
        <v>44</v>
      </c>
      <c r="F42" s="4"/>
      <c r="G42" s="2"/>
      <c r="H42" s="2"/>
      <c r="I42" s="2"/>
    </row>
    <row r="43" spans="2:9" x14ac:dyDescent="0.2">
      <c r="B43" s="4" t="s">
        <v>197</v>
      </c>
      <c r="C43" s="2" t="s">
        <v>13</v>
      </c>
      <c r="D43" s="2" t="s">
        <v>15</v>
      </c>
      <c r="E43" s="35" t="s">
        <v>198</v>
      </c>
      <c r="F43" s="33"/>
      <c r="G43" s="36"/>
      <c r="H43" s="2"/>
      <c r="I43" s="2"/>
    </row>
    <row r="44" spans="2:9" x14ac:dyDescent="0.2">
      <c r="B44" s="4" t="s">
        <v>196</v>
      </c>
      <c r="C44" s="2" t="s">
        <v>13</v>
      </c>
      <c r="D44" s="2" t="s">
        <v>15</v>
      </c>
      <c r="E44" s="35" t="s">
        <v>216</v>
      </c>
      <c r="F44" s="33"/>
      <c r="G44" s="36"/>
      <c r="H44" s="2"/>
      <c r="I44" s="2"/>
    </row>
    <row r="45" spans="2:9" x14ac:dyDescent="0.2">
      <c r="B45" s="45">
        <f>COUNTA(B38:B44)</f>
        <v>7</v>
      </c>
      <c r="E45" s="41"/>
      <c r="F45" s="41"/>
    </row>
    <row r="46" spans="2:9" x14ac:dyDescent="0.2">
      <c r="B46" s="41"/>
      <c r="E46" s="41"/>
      <c r="F46" s="41"/>
    </row>
    <row r="47" spans="2:9" ht="15" x14ac:dyDescent="0.2">
      <c r="B47" s="58" t="s">
        <v>45</v>
      </c>
      <c r="C47" s="59"/>
      <c r="D47" s="59"/>
      <c r="E47" s="59"/>
      <c r="F47" s="59"/>
      <c r="G47" s="59"/>
      <c r="H47" s="59"/>
      <c r="I47" s="60"/>
    </row>
    <row r="48" spans="2:9" ht="15" x14ac:dyDescent="0.2">
      <c r="B48" s="61" t="s">
        <v>0</v>
      </c>
      <c r="C48" s="61" t="s">
        <v>1</v>
      </c>
      <c r="D48" s="61" t="s">
        <v>2</v>
      </c>
      <c r="E48" s="61" t="s">
        <v>3</v>
      </c>
      <c r="F48" s="61" t="s">
        <v>4</v>
      </c>
      <c r="G48" s="58" t="s">
        <v>5</v>
      </c>
      <c r="H48" s="59"/>
      <c r="I48" s="60"/>
    </row>
    <row r="49" spans="2:9" ht="15" x14ac:dyDescent="0.2">
      <c r="B49" s="62"/>
      <c r="C49" s="62"/>
      <c r="D49" s="62"/>
      <c r="E49" s="62"/>
      <c r="F49" s="62"/>
      <c r="G49" s="32" t="s">
        <v>204</v>
      </c>
      <c r="H49" s="32" t="s">
        <v>7</v>
      </c>
      <c r="I49" s="32" t="s">
        <v>6</v>
      </c>
    </row>
    <row r="50" spans="2:9" x14ac:dyDescent="0.2">
      <c r="B50" s="4" t="s">
        <v>9</v>
      </c>
      <c r="C50" s="2" t="s">
        <v>13</v>
      </c>
      <c r="D50" s="2" t="s">
        <v>15</v>
      </c>
      <c r="E50" s="4" t="s">
        <v>222</v>
      </c>
      <c r="F50" s="4"/>
      <c r="G50" s="2"/>
      <c r="H50" s="2" t="s">
        <v>18</v>
      </c>
      <c r="I50" s="2"/>
    </row>
    <row r="51" spans="2:9" x14ac:dyDescent="0.2">
      <c r="B51" s="4" t="s">
        <v>46</v>
      </c>
      <c r="C51" s="2" t="s">
        <v>25</v>
      </c>
      <c r="D51" s="2" t="s">
        <v>15</v>
      </c>
      <c r="E51" s="35" t="s">
        <v>47</v>
      </c>
      <c r="F51" s="4"/>
      <c r="G51" s="2"/>
      <c r="H51" s="2"/>
      <c r="I51" s="2"/>
    </row>
    <row r="52" spans="2:9" x14ac:dyDescent="0.2">
      <c r="B52" s="4" t="s">
        <v>38</v>
      </c>
      <c r="C52" s="2" t="s">
        <v>40</v>
      </c>
      <c r="D52" s="2" t="s">
        <v>15</v>
      </c>
      <c r="E52" s="35" t="s">
        <v>48</v>
      </c>
      <c r="F52" s="4"/>
      <c r="G52" s="2"/>
      <c r="H52" s="2"/>
      <c r="I52" s="2"/>
    </row>
    <row r="53" spans="2:9" x14ac:dyDescent="0.2">
      <c r="B53" s="4" t="s">
        <v>39</v>
      </c>
      <c r="C53" s="2" t="s">
        <v>25</v>
      </c>
      <c r="D53" s="2" t="s">
        <v>15</v>
      </c>
      <c r="E53" s="35" t="s">
        <v>49</v>
      </c>
      <c r="F53" s="4"/>
      <c r="G53" s="2"/>
      <c r="H53" s="2"/>
      <c r="I53" s="2"/>
    </row>
    <row r="54" spans="2:9" x14ac:dyDescent="0.2">
      <c r="B54" s="4" t="s">
        <v>197</v>
      </c>
      <c r="C54" s="2" t="s">
        <v>13</v>
      </c>
      <c r="D54" s="2" t="s">
        <v>15</v>
      </c>
      <c r="E54" s="35" t="s">
        <v>198</v>
      </c>
      <c r="F54" s="33"/>
      <c r="G54" s="36"/>
      <c r="H54" s="2"/>
      <c r="I54" s="2"/>
    </row>
    <row r="55" spans="2:9" x14ac:dyDescent="0.2">
      <c r="B55" s="4" t="s">
        <v>196</v>
      </c>
      <c r="C55" s="2" t="s">
        <v>13</v>
      </c>
      <c r="D55" s="2" t="s">
        <v>15</v>
      </c>
      <c r="E55" s="35" t="s">
        <v>216</v>
      </c>
      <c r="F55" s="33"/>
      <c r="G55" s="36"/>
      <c r="H55" s="2"/>
      <c r="I55" s="2"/>
    </row>
    <row r="56" spans="2:9" x14ac:dyDescent="0.2">
      <c r="B56" s="4" t="s">
        <v>50</v>
      </c>
      <c r="C56" s="2" t="s">
        <v>13</v>
      </c>
      <c r="D56" s="2" t="s">
        <v>60</v>
      </c>
      <c r="E56" s="35" t="s">
        <v>51</v>
      </c>
      <c r="F56" s="4"/>
      <c r="G56" s="2"/>
      <c r="H56" s="2"/>
      <c r="I56" s="2"/>
    </row>
    <row r="57" spans="2:9" x14ac:dyDescent="0.2">
      <c r="B57" s="45">
        <f>COUNTA(B50:B56)</f>
        <v>7</v>
      </c>
      <c r="E57" s="41"/>
      <c r="F57" s="41"/>
    </row>
    <row r="58" spans="2:9" x14ac:dyDescent="0.2">
      <c r="B58" s="41"/>
      <c r="E58" s="41"/>
      <c r="F58" s="41"/>
    </row>
    <row r="59" spans="2:9" ht="15" x14ac:dyDescent="0.2">
      <c r="B59" s="58" t="s">
        <v>53</v>
      </c>
      <c r="C59" s="59"/>
      <c r="D59" s="59"/>
      <c r="E59" s="59"/>
      <c r="F59" s="59"/>
      <c r="G59" s="59"/>
      <c r="H59" s="59"/>
      <c r="I59" s="60"/>
    </row>
    <row r="60" spans="2:9" ht="15" x14ac:dyDescent="0.2">
      <c r="B60" s="61" t="s">
        <v>0</v>
      </c>
      <c r="C60" s="61" t="s">
        <v>1</v>
      </c>
      <c r="D60" s="61" t="s">
        <v>2</v>
      </c>
      <c r="E60" s="61" t="s">
        <v>3</v>
      </c>
      <c r="F60" s="61" t="s">
        <v>4</v>
      </c>
      <c r="G60" s="58" t="s">
        <v>5</v>
      </c>
      <c r="H60" s="59"/>
      <c r="I60" s="60"/>
    </row>
    <row r="61" spans="2:9" ht="15" x14ac:dyDescent="0.2">
      <c r="B61" s="62"/>
      <c r="C61" s="62"/>
      <c r="D61" s="62"/>
      <c r="E61" s="62"/>
      <c r="F61" s="62"/>
      <c r="G61" s="32" t="s">
        <v>204</v>
      </c>
      <c r="H61" s="32" t="s">
        <v>7</v>
      </c>
      <c r="I61" s="32" t="s">
        <v>6</v>
      </c>
    </row>
    <row r="62" spans="2:9" x14ac:dyDescent="0.2">
      <c r="B62" s="4" t="s">
        <v>9</v>
      </c>
      <c r="C62" s="2" t="s">
        <v>13</v>
      </c>
      <c r="D62" s="2" t="s">
        <v>15</v>
      </c>
      <c r="E62" s="4" t="s">
        <v>222</v>
      </c>
      <c r="F62" s="4"/>
      <c r="G62" s="2"/>
      <c r="H62" s="2" t="s">
        <v>18</v>
      </c>
      <c r="I62" s="2"/>
    </row>
    <row r="63" spans="2:9" x14ac:dyDescent="0.2">
      <c r="B63" s="35" t="s">
        <v>54</v>
      </c>
      <c r="C63" s="5" t="s">
        <v>13</v>
      </c>
      <c r="D63" s="5" t="s">
        <v>15</v>
      </c>
      <c r="E63" s="35" t="s">
        <v>61</v>
      </c>
      <c r="F63" s="4" t="s">
        <v>207</v>
      </c>
      <c r="G63" s="2"/>
      <c r="H63" s="2"/>
      <c r="I63" s="2" t="s">
        <v>18</v>
      </c>
    </row>
    <row r="64" spans="2:9" x14ac:dyDescent="0.2">
      <c r="B64" s="35" t="s">
        <v>55</v>
      </c>
      <c r="C64" s="5" t="s">
        <v>13</v>
      </c>
      <c r="D64" s="5" t="s">
        <v>60</v>
      </c>
      <c r="E64" s="35" t="s">
        <v>62</v>
      </c>
      <c r="F64" s="4" t="s">
        <v>208</v>
      </c>
      <c r="G64" s="2"/>
      <c r="H64" s="2"/>
      <c r="I64" s="2" t="s">
        <v>18</v>
      </c>
    </row>
    <row r="65" spans="2:9" x14ac:dyDescent="0.2">
      <c r="B65" s="35" t="s">
        <v>56</v>
      </c>
      <c r="C65" s="5" t="s">
        <v>13</v>
      </c>
      <c r="D65" s="5" t="s">
        <v>60</v>
      </c>
      <c r="E65" s="35" t="s">
        <v>63</v>
      </c>
      <c r="F65" s="4" t="s">
        <v>210</v>
      </c>
      <c r="G65" s="2"/>
      <c r="H65" s="2"/>
      <c r="I65" s="2" t="s">
        <v>18</v>
      </c>
    </row>
    <row r="66" spans="2:9" x14ac:dyDescent="0.2">
      <c r="B66" s="35" t="s">
        <v>57</v>
      </c>
      <c r="C66" s="5" t="s">
        <v>13</v>
      </c>
      <c r="D66" s="5" t="s">
        <v>60</v>
      </c>
      <c r="E66" s="35" t="s">
        <v>64</v>
      </c>
      <c r="F66" s="4" t="s">
        <v>209</v>
      </c>
      <c r="G66" s="2"/>
      <c r="H66" s="2"/>
      <c r="I66" s="2" t="s">
        <v>18</v>
      </c>
    </row>
    <row r="67" spans="2:9" x14ac:dyDescent="0.2">
      <c r="B67" s="35" t="s">
        <v>58</v>
      </c>
      <c r="C67" s="5" t="s">
        <v>40</v>
      </c>
      <c r="D67" s="5" t="s">
        <v>15</v>
      </c>
      <c r="E67" s="35" t="s">
        <v>66</v>
      </c>
      <c r="F67" s="4"/>
      <c r="G67" s="2"/>
      <c r="H67" s="2"/>
      <c r="I67" s="2"/>
    </row>
    <row r="68" spans="2:9" x14ac:dyDescent="0.2">
      <c r="B68" s="35" t="s">
        <v>59</v>
      </c>
      <c r="C68" s="5" t="s">
        <v>40</v>
      </c>
      <c r="D68" s="5" t="s">
        <v>15</v>
      </c>
      <c r="E68" s="35" t="s">
        <v>67</v>
      </c>
      <c r="F68" s="4"/>
      <c r="G68" s="2"/>
      <c r="H68" s="2"/>
      <c r="I68" s="2"/>
    </row>
    <row r="69" spans="2:9" x14ac:dyDescent="0.2">
      <c r="B69" s="35" t="s">
        <v>229</v>
      </c>
      <c r="C69" s="5" t="s">
        <v>40</v>
      </c>
      <c r="D69" s="5" t="s">
        <v>60</v>
      </c>
      <c r="E69" s="35" t="s">
        <v>68</v>
      </c>
      <c r="F69" s="4"/>
      <c r="G69" s="2"/>
      <c r="H69" s="2"/>
      <c r="I69" s="2"/>
    </row>
    <row r="70" spans="2:9" ht="42.75" x14ac:dyDescent="0.2">
      <c r="B70" s="35" t="s">
        <v>112</v>
      </c>
      <c r="C70" s="5" t="s">
        <v>14</v>
      </c>
      <c r="D70" s="5" t="s">
        <v>15</v>
      </c>
      <c r="E70" s="35" t="s">
        <v>113</v>
      </c>
      <c r="F70" s="35" t="s">
        <v>250</v>
      </c>
      <c r="G70" s="5"/>
      <c r="H70" s="2"/>
      <c r="I70" s="2"/>
    </row>
    <row r="71" spans="2:9" x14ac:dyDescent="0.2">
      <c r="B71" s="35" t="s">
        <v>65</v>
      </c>
      <c r="C71" s="5" t="s">
        <v>13</v>
      </c>
      <c r="D71" s="5" t="s">
        <v>15</v>
      </c>
      <c r="E71" s="35" t="s">
        <v>69</v>
      </c>
      <c r="F71" s="4"/>
      <c r="G71" s="2"/>
      <c r="H71" s="2"/>
      <c r="I71" s="2" t="s">
        <v>18</v>
      </c>
    </row>
    <row r="72" spans="2:9" x14ac:dyDescent="0.2">
      <c r="B72" s="45">
        <f>COUNTA(B62:B71)</f>
        <v>10</v>
      </c>
      <c r="E72" s="41"/>
      <c r="F72" s="41"/>
    </row>
    <row r="73" spans="2:9" x14ac:dyDescent="0.2">
      <c r="B73" s="41"/>
      <c r="E73" s="41"/>
      <c r="F73" s="41"/>
    </row>
    <row r="74" spans="2:9" ht="15" x14ac:dyDescent="0.2">
      <c r="B74" s="58" t="s">
        <v>70</v>
      </c>
      <c r="C74" s="59"/>
      <c r="D74" s="59"/>
      <c r="E74" s="59"/>
      <c r="F74" s="59"/>
      <c r="G74" s="59"/>
      <c r="H74" s="59"/>
      <c r="I74" s="60"/>
    </row>
    <row r="75" spans="2:9" ht="15" x14ac:dyDescent="0.2">
      <c r="B75" s="61" t="s">
        <v>0</v>
      </c>
      <c r="C75" s="61" t="s">
        <v>1</v>
      </c>
      <c r="D75" s="61" t="s">
        <v>2</v>
      </c>
      <c r="E75" s="61" t="s">
        <v>3</v>
      </c>
      <c r="F75" s="61" t="s">
        <v>4</v>
      </c>
      <c r="G75" s="58" t="s">
        <v>5</v>
      </c>
      <c r="H75" s="59"/>
      <c r="I75" s="60"/>
    </row>
    <row r="76" spans="2:9" ht="15" x14ac:dyDescent="0.2">
      <c r="B76" s="62"/>
      <c r="C76" s="62"/>
      <c r="D76" s="62"/>
      <c r="E76" s="62"/>
      <c r="F76" s="62"/>
      <c r="G76" s="32" t="s">
        <v>204</v>
      </c>
      <c r="H76" s="32" t="s">
        <v>7</v>
      </c>
      <c r="I76" s="32" t="s">
        <v>6</v>
      </c>
    </row>
    <row r="77" spans="2:9" x14ac:dyDescent="0.2">
      <c r="B77" s="4" t="s">
        <v>9</v>
      </c>
      <c r="C77" s="2" t="s">
        <v>13</v>
      </c>
      <c r="D77" s="2" t="s">
        <v>15</v>
      </c>
      <c r="E77" s="4" t="s">
        <v>222</v>
      </c>
      <c r="F77" s="4"/>
      <c r="G77" s="2"/>
      <c r="H77" s="2" t="s">
        <v>18</v>
      </c>
      <c r="I77" s="2"/>
    </row>
    <row r="78" spans="2:9" x14ac:dyDescent="0.2">
      <c r="B78" s="35" t="s">
        <v>54</v>
      </c>
      <c r="C78" s="5" t="s">
        <v>13</v>
      </c>
      <c r="D78" s="5" t="s">
        <v>15</v>
      </c>
      <c r="E78" s="35" t="s">
        <v>61</v>
      </c>
      <c r="F78" s="4" t="s">
        <v>207</v>
      </c>
      <c r="G78" s="2"/>
      <c r="H78" s="2"/>
      <c r="I78" s="2" t="s">
        <v>18</v>
      </c>
    </row>
    <row r="79" spans="2:9" x14ac:dyDescent="0.2">
      <c r="B79" s="35" t="s">
        <v>55</v>
      </c>
      <c r="C79" s="5" t="s">
        <v>13</v>
      </c>
      <c r="D79" s="5" t="s">
        <v>60</v>
      </c>
      <c r="E79" s="35" t="s">
        <v>62</v>
      </c>
      <c r="F79" s="4" t="s">
        <v>208</v>
      </c>
      <c r="G79" s="2"/>
      <c r="H79" s="2"/>
      <c r="I79" s="2" t="s">
        <v>18</v>
      </c>
    </row>
    <row r="80" spans="2:9" x14ac:dyDescent="0.2">
      <c r="B80" s="35" t="s">
        <v>56</v>
      </c>
      <c r="C80" s="5" t="s">
        <v>13</v>
      </c>
      <c r="D80" s="5" t="s">
        <v>60</v>
      </c>
      <c r="E80" s="35" t="s">
        <v>63</v>
      </c>
      <c r="F80" s="4" t="s">
        <v>210</v>
      </c>
      <c r="G80" s="2"/>
      <c r="H80" s="2"/>
      <c r="I80" s="2" t="s">
        <v>18</v>
      </c>
    </row>
    <row r="81" spans="2:9" x14ac:dyDescent="0.2">
      <c r="B81" s="35" t="s">
        <v>57</v>
      </c>
      <c r="C81" s="5" t="s">
        <v>13</v>
      </c>
      <c r="D81" s="5" t="s">
        <v>60</v>
      </c>
      <c r="E81" s="35" t="s">
        <v>64</v>
      </c>
      <c r="F81" s="4" t="s">
        <v>209</v>
      </c>
      <c r="G81" s="2"/>
      <c r="H81" s="2"/>
      <c r="I81" s="2" t="s">
        <v>18</v>
      </c>
    </row>
    <row r="82" spans="2:9" x14ac:dyDescent="0.2">
      <c r="B82" s="35" t="s">
        <v>228</v>
      </c>
      <c r="C82" s="5" t="s">
        <v>40</v>
      </c>
      <c r="D82" s="5" t="s">
        <v>15</v>
      </c>
      <c r="E82" s="35" t="s">
        <v>71</v>
      </c>
      <c r="F82" s="4"/>
      <c r="G82" s="2"/>
      <c r="H82" s="2"/>
      <c r="I82" s="2"/>
    </row>
    <row r="83" spans="2:9" ht="42.75" x14ac:dyDescent="0.2">
      <c r="B83" s="35" t="s">
        <v>112</v>
      </c>
      <c r="C83" s="5" t="s">
        <v>14</v>
      </c>
      <c r="D83" s="5" t="s">
        <v>15</v>
      </c>
      <c r="E83" s="35" t="s">
        <v>206</v>
      </c>
      <c r="F83" s="35" t="s">
        <v>227</v>
      </c>
      <c r="G83" s="2"/>
      <c r="H83" s="2"/>
      <c r="I83" s="2"/>
    </row>
    <row r="84" spans="2:9" ht="28.5" x14ac:dyDescent="0.2">
      <c r="B84" s="35" t="s">
        <v>72</v>
      </c>
      <c r="C84" s="5" t="s">
        <v>40</v>
      </c>
      <c r="D84" s="5" t="s">
        <v>15</v>
      </c>
      <c r="E84" s="35" t="s">
        <v>73</v>
      </c>
      <c r="F84" s="4"/>
      <c r="G84" s="2"/>
      <c r="H84" s="2"/>
      <c r="I84" s="2"/>
    </row>
    <row r="85" spans="2:9" x14ac:dyDescent="0.2">
      <c r="B85" s="45">
        <f>COUNTA(B77:B84)</f>
        <v>8</v>
      </c>
      <c r="E85" s="41"/>
      <c r="F85" s="41"/>
    </row>
    <row r="88" spans="2:9" ht="15" x14ac:dyDescent="0.2">
      <c r="B88" s="58" t="s">
        <v>211</v>
      </c>
      <c r="C88" s="59"/>
      <c r="D88" s="59"/>
      <c r="E88" s="59"/>
      <c r="F88" s="59"/>
      <c r="G88" s="59"/>
      <c r="H88" s="59"/>
      <c r="I88" s="60"/>
    </row>
    <row r="89" spans="2:9" ht="15" x14ac:dyDescent="0.2">
      <c r="B89" s="61" t="s">
        <v>0</v>
      </c>
      <c r="C89" s="61" t="s">
        <v>1</v>
      </c>
      <c r="D89" s="61" t="s">
        <v>2</v>
      </c>
      <c r="E89" s="61" t="s">
        <v>3</v>
      </c>
      <c r="F89" s="61" t="s">
        <v>4</v>
      </c>
      <c r="G89" s="58" t="s">
        <v>5</v>
      </c>
      <c r="H89" s="59"/>
      <c r="I89" s="60"/>
    </row>
    <row r="90" spans="2:9" ht="15" x14ac:dyDescent="0.2">
      <c r="B90" s="62"/>
      <c r="C90" s="62"/>
      <c r="D90" s="62"/>
      <c r="E90" s="62"/>
      <c r="F90" s="62"/>
      <c r="G90" s="32" t="s">
        <v>204</v>
      </c>
      <c r="H90" s="32" t="s">
        <v>7</v>
      </c>
      <c r="I90" s="32" t="s">
        <v>6</v>
      </c>
    </row>
    <row r="91" spans="2:9" x14ac:dyDescent="0.2">
      <c r="B91" s="4" t="s">
        <v>212</v>
      </c>
      <c r="C91" s="2" t="s">
        <v>13</v>
      </c>
      <c r="D91" s="2" t="s">
        <v>15</v>
      </c>
      <c r="E91" s="4" t="s">
        <v>213</v>
      </c>
      <c r="F91" s="4" t="s">
        <v>207</v>
      </c>
      <c r="G91" s="2"/>
      <c r="H91" s="2" t="s">
        <v>18</v>
      </c>
      <c r="I91" s="2" t="s">
        <v>18</v>
      </c>
    </row>
    <row r="92" spans="2:9" x14ac:dyDescent="0.2">
      <c r="B92" s="4" t="s">
        <v>214</v>
      </c>
      <c r="C92" s="5" t="s">
        <v>13</v>
      </c>
      <c r="D92" s="5" t="s">
        <v>15</v>
      </c>
      <c r="E92" s="35" t="s">
        <v>215</v>
      </c>
      <c r="F92" s="4" t="s">
        <v>217</v>
      </c>
      <c r="G92" s="2"/>
      <c r="H92" s="2"/>
      <c r="I92" s="2" t="s">
        <v>18</v>
      </c>
    </row>
    <row r="93" spans="2:9" x14ac:dyDescent="0.2">
      <c r="B93" s="45">
        <f>COUNTA(B91:B92)</f>
        <v>2</v>
      </c>
      <c r="E93" s="41"/>
      <c r="F93" s="41"/>
    </row>
    <row r="96" spans="2:9" ht="15" x14ac:dyDescent="0.2">
      <c r="B96" s="58" t="s">
        <v>218</v>
      </c>
      <c r="C96" s="59"/>
      <c r="D96" s="59"/>
      <c r="E96" s="59"/>
      <c r="F96" s="59"/>
      <c r="G96" s="59"/>
      <c r="H96" s="59"/>
      <c r="I96" s="60"/>
    </row>
    <row r="97" spans="2:9" ht="15" x14ac:dyDescent="0.2">
      <c r="B97" s="61" t="s">
        <v>0</v>
      </c>
      <c r="C97" s="61" t="s">
        <v>1</v>
      </c>
      <c r="D97" s="61" t="s">
        <v>2</v>
      </c>
      <c r="E97" s="61" t="s">
        <v>3</v>
      </c>
      <c r="F97" s="61" t="s">
        <v>4</v>
      </c>
      <c r="G97" s="58" t="s">
        <v>5</v>
      </c>
      <c r="H97" s="59"/>
      <c r="I97" s="60"/>
    </row>
    <row r="98" spans="2:9" ht="15" x14ac:dyDescent="0.2">
      <c r="B98" s="62"/>
      <c r="C98" s="62"/>
      <c r="D98" s="62"/>
      <c r="E98" s="62"/>
      <c r="F98" s="62"/>
      <c r="G98" s="32" t="s">
        <v>204</v>
      </c>
      <c r="H98" s="32" t="s">
        <v>7</v>
      </c>
      <c r="I98" s="32" t="s">
        <v>6</v>
      </c>
    </row>
    <row r="99" spans="2:9" x14ac:dyDescent="0.2">
      <c r="B99" s="4" t="s">
        <v>9</v>
      </c>
      <c r="C99" s="2" t="s">
        <v>13</v>
      </c>
      <c r="D99" s="2" t="s">
        <v>15</v>
      </c>
      <c r="E99" s="4" t="s">
        <v>222</v>
      </c>
      <c r="F99" s="4"/>
      <c r="G99" s="2"/>
      <c r="H99" s="2" t="s">
        <v>18</v>
      </c>
      <c r="I99" s="2"/>
    </row>
    <row r="100" spans="2:9" x14ac:dyDescent="0.2">
      <c r="B100" s="35" t="s">
        <v>219</v>
      </c>
      <c r="C100" s="5" t="s">
        <v>13</v>
      </c>
      <c r="D100" s="5" t="s">
        <v>60</v>
      </c>
      <c r="E100" s="35" t="s">
        <v>223</v>
      </c>
      <c r="F100" s="4"/>
      <c r="G100" s="2"/>
      <c r="H100" s="2"/>
      <c r="I100" s="2"/>
    </row>
    <row r="101" spans="2:9" x14ac:dyDescent="0.2">
      <c r="B101" s="35" t="s">
        <v>221</v>
      </c>
      <c r="C101" s="5" t="s">
        <v>225</v>
      </c>
      <c r="D101" s="5" t="s">
        <v>60</v>
      </c>
      <c r="E101" s="35" t="s">
        <v>224</v>
      </c>
      <c r="F101" s="4"/>
      <c r="G101" s="2"/>
      <c r="H101" s="2"/>
      <c r="I101" s="2"/>
    </row>
    <row r="102" spans="2:9" x14ac:dyDescent="0.2">
      <c r="B102" s="35" t="s">
        <v>220</v>
      </c>
      <c r="C102" s="5" t="s">
        <v>225</v>
      </c>
      <c r="D102" s="5" t="s">
        <v>15</v>
      </c>
      <c r="E102" s="35" t="s">
        <v>226</v>
      </c>
      <c r="F102" s="4"/>
      <c r="G102" s="2"/>
      <c r="H102" s="2"/>
      <c r="I102" s="2"/>
    </row>
    <row r="103" spans="2:9" x14ac:dyDescent="0.2">
      <c r="B103" s="45">
        <f>COUNTA(B99:B102)</f>
        <v>4</v>
      </c>
      <c r="E103" s="41"/>
      <c r="F103" s="41"/>
    </row>
  </sheetData>
  <mergeCells count="63">
    <mergeCell ref="B74:I74"/>
    <mergeCell ref="B75:B76"/>
    <mergeCell ref="C75:C76"/>
    <mergeCell ref="D75:D76"/>
    <mergeCell ref="E75:E76"/>
    <mergeCell ref="F75:F76"/>
    <mergeCell ref="G75:I75"/>
    <mergeCell ref="B59:I59"/>
    <mergeCell ref="B60:B61"/>
    <mergeCell ref="C60:C61"/>
    <mergeCell ref="D60:D61"/>
    <mergeCell ref="E60:E61"/>
    <mergeCell ref="F60:F61"/>
    <mergeCell ref="G60:I60"/>
    <mergeCell ref="B47:I47"/>
    <mergeCell ref="B48:B49"/>
    <mergeCell ref="C48:C49"/>
    <mergeCell ref="D48:D49"/>
    <mergeCell ref="E48:E49"/>
    <mergeCell ref="F48:F49"/>
    <mergeCell ref="G48:I48"/>
    <mergeCell ref="B35:I35"/>
    <mergeCell ref="B36:B37"/>
    <mergeCell ref="C36:C37"/>
    <mergeCell ref="D36:D37"/>
    <mergeCell ref="E36:E37"/>
    <mergeCell ref="F36:F37"/>
    <mergeCell ref="G36:I36"/>
    <mergeCell ref="B28:I28"/>
    <mergeCell ref="B29:B30"/>
    <mergeCell ref="C29:C30"/>
    <mergeCell ref="D29:D30"/>
    <mergeCell ref="E29:E30"/>
    <mergeCell ref="F29:F30"/>
    <mergeCell ref="G29:I29"/>
    <mergeCell ref="B12:I12"/>
    <mergeCell ref="B13:B14"/>
    <mergeCell ref="C13:C14"/>
    <mergeCell ref="D13:D14"/>
    <mergeCell ref="E13:E14"/>
    <mergeCell ref="F13:F14"/>
    <mergeCell ref="G13:I13"/>
    <mergeCell ref="B2:I2"/>
    <mergeCell ref="B3:B4"/>
    <mergeCell ref="C3:C4"/>
    <mergeCell ref="D3:D4"/>
    <mergeCell ref="E3:E4"/>
    <mergeCell ref="F3:F4"/>
    <mergeCell ref="G3:I3"/>
    <mergeCell ref="B88:I88"/>
    <mergeCell ref="B89:B90"/>
    <mergeCell ref="C89:C90"/>
    <mergeCell ref="D89:D90"/>
    <mergeCell ref="E89:E90"/>
    <mergeCell ref="F89:F90"/>
    <mergeCell ref="G89:I89"/>
    <mergeCell ref="B96:I96"/>
    <mergeCell ref="B97:B98"/>
    <mergeCell ref="C97:C98"/>
    <mergeCell ref="D97:D98"/>
    <mergeCell ref="E97:E98"/>
    <mergeCell ref="F97:F98"/>
    <mergeCell ref="G97:I9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0"/>
  <sheetViews>
    <sheetView topLeftCell="A25" workbookViewId="0">
      <selection activeCell="D89" sqref="D89"/>
    </sheetView>
  </sheetViews>
  <sheetFormatPr defaultRowHeight="15" x14ac:dyDescent="0.25"/>
  <cols>
    <col min="2" max="2" width="35.28515625" bestFit="1" customWidth="1"/>
    <col min="3" max="3" width="15.42578125" customWidth="1"/>
    <col min="4" max="4" width="22.28515625" customWidth="1"/>
    <col min="5" max="5" width="14" bestFit="1" customWidth="1"/>
    <col min="8" max="8" width="25.85546875" bestFit="1" customWidth="1"/>
  </cols>
  <sheetData>
    <row r="2" spans="2:8" x14ac:dyDescent="0.25">
      <c r="G2" s="53"/>
      <c r="H2" s="6" t="s">
        <v>239</v>
      </c>
    </row>
    <row r="3" spans="2:8" x14ac:dyDescent="0.25">
      <c r="B3" s="63" t="s">
        <v>74</v>
      </c>
      <c r="C3" s="63"/>
      <c r="D3" s="63"/>
      <c r="E3" s="63"/>
    </row>
    <row r="4" spans="2:8" ht="30" x14ac:dyDescent="0.25">
      <c r="B4" s="7" t="s">
        <v>75</v>
      </c>
      <c r="C4" s="7" t="s">
        <v>76</v>
      </c>
      <c r="D4" s="7" t="s">
        <v>77</v>
      </c>
      <c r="E4" s="7" t="s">
        <v>78</v>
      </c>
    </row>
    <row r="5" spans="2:8" x14ac:dyDescent="0.25">
      <c r="B5" s="6" t="s">
        <v>79</v>
      </c>
      <c r="C5" s="1">
        <f>Arquivos!B10</f>
        <v>5</v>
      </c>
      <c r="D5" s="1">
        <v>1</v>
      </c>
      <c r="E5" s="2" t="s">
        <v>110</v>
      </c>
    </row>
    <row r="6" spans="2:8" x14ac:dyDescent="0.25">
      <c r="B6" s="6" t="s">
        <v>80</v>
      </c>
      <c r="C6" s="1">
        <f>Arquivos!B26</f>
        <v>11</v>
      </c>
      <c r="D6" s="1">
        <v>1</v>
      </c>
      <c r="E6" s="2" t="s">
        <v>110</v>
      </c>
    </row>
    <row r="7" spans="2:8" x14ac:dyDescent="0.25">
      <c r="B7" s="6" t="s">
        <v>84</v>
      </c>
      <c r="C7" s="1">
        <f>Arquivos!B33</f>
        <v>2</v>
      </c>
      <c r="D7" s="1">
        <v>1</v>
      </c>
      <c r="E7" s="2" t="s">
        <v>110</v>
      </c>
    </row>
    <row r="8" spans="2:8" x14ac:dyDescent="0.25">
      <c r="B8" s="6" t="s">
        <v>81</v>
      </c>
      <c r="C8" s="1">
        <f>Arquivos!B45</f>
        <v>7</v>
      </c>
      <c r="D8" s="1">
        <v>1</v>
      </c>
      <c r="E8" s="2" t="s">
        <v>110</v>
      </c>
    </row>
    <row r="9" spans="2:8" x14ac:dyDescent="0.25">
      <c r="B9" s="6" t="s">
        <v>45</v>
      </c>
      <c r="C9" s="1">
        <f>Arquivos!B57</f>
        <v>7</v>
      </c>
      <c r="D9" s="1">
        <v>1</v>
      </c>
      <c r="E9" s="2" t="s">
        <v>110</v>
      </c>
    </row>
    <row r="10" spans="2:8" x14ac:dyDescent="0.25">
      <c r="B10" s="6" t="s">
        <v>83</v>
      </c>
      <c r="C10" s="1">
        <f>Arquivos!B72</f>
        <v>10</v>
      </c>
      <c r="D10" s="1">
        <v>1</v>
      </c>
      <c r="E10" s="2" t="s">
        <v>110</v>
      </c>
    </row>
    <row r="11" spans="2:8" x14ac:dyDescent="0.25">
      <c r="B11" s="6" t="s">
        <v>82</v>
      </c>
      <c r="C11" s="1">
        <f>Arquivos!B85</f>
        <v>8</v>
      </c>
      <c r="D11" s="1">
        <v>1</v>
      </c>
      <c r="E11" s="2" t="s">
        <v>110</v>
      </c>
    </row>
    <row r="12" spans="2:8" x14ac:dyDescent="0.25">
      <c r="B12" s="53" t="s">
        <v>230</v>
      </c>
      <c r="C12" s="54">
        <f>Arquivos!B93</f>
        <v>2</v>
      </c>
      <c r="D12" s="54">
        <v>1</v>
      </c>
      <c r="E12" s="51"/>
    </row>
    <row r="13" spans="2:8" x14ac:dyDescent="0.25">
      <c r="B13" s="53" t="s">
        <v>231</v>
      </c>
      <c r="C13" s="54">
        <f>Arquivos!B103</f>
        <v>4</v>
      </c>
      <c r="D13" s="54">
        <v>1</v>
      </c>
      <c r="E13" s="51"/>
    </row>
    <row r="14" spans="2:8" x14ac:dyDescent="0.25">
      <c r="B14" s="47"/>
      <c r="C14" s="48"/>
      <c r="D14" s="48"/>
      <c r="E14" s="49"/>
    </row>
    <row r="15" spans="2:8" x14ac:dyDescent="0.25">
      <c r="B15" s="47"/>
      <c r="C15" s="48"/>
      <c r="D15" s="48"/>
      <c r="E15" s="49"/>
    </row>
    <row r="17" spans="2:5" x14ac:dyDescent="0.25">
      <c r="B17" s="63" t="s">
        <v>86</v>
      </c>
      <c r="C17" s="63"/>
      <c r="D17" s="63"/>
      <c r="E17" s="63"/>
    </row>
    <row r="18" spans="2:5" ht="30" x14ac:dyDescent="0.25">
      <c r="B18" s="7" t="s">
        <v>87</v>
      </c>
      <c r="C18" s="7" t="s">
        <v>88</v>
      </c>
      <c r="D18" s="7" t="s">
        <v>89</v>
      </c>
      <c r="E18" s="7" t="s">
        <v>78</v>
      </c>
    </row>
    <row r="19" spans="2:5" x14ac:dyDescent="0.25">
      <c r="B19" s="6" t="s">
        <v>90</v>
      </c>
      <c r="C19" s="1">
        <v>7</v>
      </c>
      <c r="D19" s="1">
        <v>1</v>
      </c>
      <c r="E19" s="2"/>
    </row>
    <row r="20" spans="2:5" x14ac:dyDescent="0.25">
      <c r="B20" s="6" t="s">
        <v>91</v>
      </c>
      <c r="C20" s="1">
        <v>3</v>
      </c>
      <c r="D20" s="1">
        <v>1</v>
      </c>
      <c r="E20" s="2"/>
    </row>
    <row r="21" spans="2:5" x14ac:dyDescent="0.25">
      <c r="B21" s="6" t="s">
        <v>92</v>
      </c>
      <c r="C21" s="1">
        <v>7</v>
      </c>
      <c r="D21" s="1">
        <v>1</v>
      </c>
      <c r="E21" s="2"/>
    </row>
    <row r="22" spans="2:5" x14ac:dyDescent="0.25">
      <c r="B22" s="6" t="s">
        <v>93</v>
      </c>
      <c r="C22" s="1">
        <v>11</v>
      </c>
      <c r="D22" s="1">
        <v>2</v>
      </c>
      <c r="E22" s="2"/>
    </row>
    <row r="23" spans="2:5" x14ac:dyDescent="0.25">
      <c r="B23" s="6" t="s">
        <v>94</v>
      </c>
      <c r="C23" s="1">
        <v>3</v>
      </c>
      <c r="D23" s="1">
        <v>2</v>
      </c>
      <c r="E23" s="2"/>
    </row>
    <row r="24" spans="2:5" x14ac:dyDescent="0.25">
      <c r="B24" s="6" t="s">
        <v>95</v>
      </c>
      <c r="C24" s="1">
        <v>11</v>
      </c>
      <c r="D24" s="1">
        <v>2</v>
      </c>
      <c r="E24" s="2"/>
    </row>
    <row r="25" spans="2:5" x14ac:dyDescent="0.25">
      <c r="B25" s="6" t="s">
        <v>96</v>
      </c>
      <c r="C25" s="1">
        <v>3</v>
      </c>
      <c r="D25" s="1">
        <v>1</v>
      </c>
      <c r="E25" s="2"/>
    </row>
    <row r="26" spans="2:5" x14ac:dyDescent="0.25">
      <c r="B26" s="6" t="s">
        <v>97</v>
      </c>
      <c r="C26" s="1">
        <v>3</v>
      </c>
      <c r="D26" s="1">
        <v>1</v>
      </c>
      <c r="E26" s="2"/>
    </row>
    <row r="27" spans="2:5" x14ac:dyDescent="0.25">
      <c r="B27" s="6" t="s">
        <v>98</v>
      </c>
      <c r="C27" s="1">
        <v>3</v>
      </c>
      <c r="D27" s="1">
        <v>1</v>
      </c>
      <c r="E27" s="2"/>
    </row>
    <row r="28" spans="2:5" x14ac:dyDescent="0.25">
      <c r="B28" s="6" t="s">
        <v>99</v>
      </c>
      <c r="C28" s="1">
        <v>8</v>
      </c>
      <c r="D28" s="1">
        <v>1</v>
      </c>
      <c r="E28" s="2"/>
    </row>
    <row r="29" spans="2:5" x14ac:dyDescent="0.25">
      <c r="B29" s="6" t="s">
        <v>100</v>
      </c>
      <c r="C29" s="1">
        <v>3</v>
      </c>
      <c r="D29" s="1">
        <v>1</v>
      </c>
      <c r="E29" s="2"/>
    </row>
    <row r="30" spans="2:5" x14ac:dyDescent="0.25">
      <c r="B30" s="6" t="s">
        <v>101</v>
      </c>
      <c r="C30" s="1">
        <v>8</v>
      </c>
      <c r="D30" s="1">
        <v>1</v>
      </c>
      <c r="E30" s="2"/>
    </row>
    <row r="31" spans="2:5" x14ac:dyDescent="0.25">
      <c r="B31" s="6" t="s">
        <v>102</v>
      </c>
      <c r="C31" s="1">
        <v>8</v>
      </c>
      <c r="D31" s="1">
        <v>1</v>
      </c>
      <c r="E31" s="2"/>
    </row>
    <row r="32" spans="2:5" x14ac:dyDescent="0.25">
      <c r="B32" s="6" t="s">
        <v>103</v>
      </c>
      <c r="C32" s="1">
        <v>3</v>
      </c>
      <c r="D32" s="1">
        <v>1</v>
      </c>
      <c r="E32" s="2"/>
    </row>
    <row r="33" spans="2:5" x14ac:dyDescent="0.25">
      <c r="B33" s="6" t="s">
        <v>104</v>
      </c>
      <c r="C33" s="1">
        <v>8</v>
      </c>
      <c r="D33" s="1">
        <v>1</v>
      </c>
      <c r="E33" s="2"/>
    </row>
    <row r="34" spans="2:5" x14ac:dyDescent="0.25">
      <c r="B34" s="6" t="s">
        <v>249</v>
      </c>
      <c r="C34" s="1">
        <v>9</v>
      </c>
      <c r="D34" s="1">
        <v>3</v>
      </c>
      <c r="E34" s="2"/>
    </row>
    <row r="35" spans="2:5" x14ac:dyDescent="0.25">
      <c r="B35" s="6" t="s">
        <v>105</v>
      </c>
      <c r="C35" s="1">
        <v>3</v>
      </c>
      <c r="D35" s="1">
        <v>3</v>
      </c>
      <c r="E35" s="2"/>
    </row>
    <row r="36" spans="2:5" x14ac:dyDescent="0.25">
      <c r="B36" s="6" t="s">
        <v>106</v>
      </c>
      <c r="C36" s="1">
        <v>9</v>
      </c>
      <c r="D36" s="1">
        <v>3</v>
      </c>
      <c r="E36" s="2"/>
    </row>
    <row r="37" spans="2:5" x14ac:dyDescent="0.25">
      <c r="B37" s="6" t="s">
        <v>107</v>
      </c>
      <c r="C37" s="1">
        <v>6</v>
      </c>
      <c r="D37" s="1">
        <v>3</v>
      </c>
      <c r="E37" s="2"/>
    </row>
    <row r="38" spans="2:5" x14ac:dyDescent="0.25">
      <c r="B38" s="6" t="s">
        <v>108</v>
      </c>
      <c r="C38" s="1">
        <v>3</v>
      </c>
      <c r="D38" s="1">
        <v>3</v>
      </c>
      <c r="E38" s="2"/>
    </row>
    <row r="39" spans="2:5" x14ac:dyDescent="0.25">
      <c r="B39" s="6" t="s">
        <v>109</v>
      </c>
      <c r="C39" s="1">
        <v>6</v>
      </c>
      <c r="D39" s="1">
        <v>3</v>
      </c>
      <c r="E39" s="2"/>
    </row>
    <row r="40" spans="2:5" x14ac:dyDescent="0.25">
      <c r="B40" s="6" t="s">
        <v>232</v>
      </c>
      <c r="C40" s="1">
        <v>4</v>
      </c>
      <c r="D40" s="1">
        <v>1</v>
      </c>
      <c r="E40" s="2"/>
    </row>
    <row r="41" spans="2:5" x14ac:dyDescent="0.25">
      <c r="B41" s="6" t="s">
        <v>111</v>
      </c>
      <c r="C41" s="1">
        <v>5</v>
      </c>
      <c r="D41" s="1">
        <v>1</v>
      </c>
      <c r="E41" s="2"/>
    </row>
    <row r="42" spans="2:5" x14ac:dyDescent="0.25">
      <c r="B42" s="53" t="s">
        <v>240</v>
      </c>
      <c r="C42" s="54">
        <v>5</v>
      </c>
      <c r="D42" s="54">
        <v>1</v>
      </c>
      <c r="E42" s="51"/>
    </row>
    <row r="43" spans="2:5" x14ac:dyDescent="0.25">
      <c r="B43" s="53" t="s">
        <v>241</v>
      </c>
      <c r="C43" s="54">
        <v>5</v>
      </c>
      <c r="D43" s="54">
        <v>1</v>
      </c>
      <c r="E43" s="51"/>
    </row>
    <row r="44" spans="2:5" x14ac:dyDescent="0.25">
      <c r="B44" s="53" t="s">
        <v>242</v>
      </c>
      <c r="C44" s="54">
        <v>3</v>
      </c>
      <c r="D44" s="54">
        <v>1</v>
      </c>
      <c r="E44" s="51"/>
    </row>
    <row r="45" spans="2:5" x14ac:dyDescent="0.25">
      <c r="B45" s="53" t="s">
        <v>243</v>
      </c>
      <c r="C45" s="54">
        <v>7</v>
      </c>
      <c r="D45" s="54">
        <v>2</v>
      </c>
      <c r="E45" s="53"/>
    </row>
    <row r="46" spans="2:5" x14ac:dyDescent="0.25">
      <c r="B46" s="53" t="s">
        <v>244</v>
      </c>
      <c r="C46" s="54">
        <v>7</v>
      </c>
      <c r="D46" s="54">
        <v>2</v>
      </c>
      <c r="E46" s="53"/>
    </row>
    <row r="47" spans="2:5" x14ac:dyDescent="0.25">
      <c r="B47" s="53" t="s">
        <v>245</v>
      </c>
      <c r="C47" s="54">
        <v>3</v>
      </c>
      <c r="D47" s="54">
        <v>2</v>
      </c>
      <c r="E47" s="53"/>
    </row>
    <row r="48" spans="2:5" x14ac:dyDescent="0.25">
      <c r="B48" s="55"/>
    </row>
    <row r="49" spans="2:5" x14ac:dyDescent="0.25">
      <c r="B49" s="55"/>
      <c r="C49" s="47"/>
    </row>
    <row r="50" spans="2:5" x14ac:dyDescent="0.25">
      <c r="B50" s="55"/>
      <c r="C50" s="47"/>
    </row>
    <row r="51" spans="2:5" x14ac:dyDescent="0.25">
      <c r="B51" s="63" t="s">
        <v>114</v>
      </c>
      <c r="C51" s="63"/>
      <c r="D51" s="63"/>
      <c r="E51" s="63"/>
    </row>
    <row r="52" spans="2:5" ht="30" x14ac:dyDescent="0.25">
      <c r="B52" s="7" t="s">
        <v>87</v>
      </c>
      <c r="C52" s="7" t="s">
        <v>88</v>
      </c>
      <c r="D52" s="7" t="s">
        <v>89</v>
      </c>
      <c r="E52" s="7" t="s">
        <v>78</v>
      </c>
    </row>
    <row r="53" spans="2:5" x14ac:dyDescent="0.25">
      <c r="B53" s="8" t="s">
        <v>115</v>
      </c>
      <c r="C53" s="8">
        <v>3</v>
      </c>
      <c r="D53" s="8">
        <v>1</v>
      </c>
      <c r="E53" s="2" t="s">
        <v>110</v>
      </c>
    </row>
    <row r="54" spans="2:5" x14ac:dyDescent="0.25">
      <c r="B54" s="8" t="s">
        <v>116</v>
      </c>
      <c r="C54" s="8">
        <v>3</v>
      </c>
      <c r="D54" s="8">
        <v>1</v>
      </c>
      <c r="E54" s="2" t="s">
        <v>110</v>
      </c>
    </row>
    <row r="55" spans="2:5" x14ac:dyDescent="0.25">
      <c r="B55" s="8" t="s">
        <v>117</v>
      </c>
      <c r="C55" s="8">
        <v>3</v>
      </c>
      <c r="D55" s="8">
        <v>1</v>
      </c>
      <c r="E55" s="2" t="s">
        <v>110</v>
      </c>
    </row>
    <row r="56" spans="2:5" x14ac:dyDescent="0.25">
      <c r="B56" s="8" t="s">
        <v>118</v>
      </c>
      <c r="C56" s="8">
        <v>3</v>
      </c>
      <c r="D56" s="8">
        <v>1</v>
      </c>
      <c r="E56" s="2" t="s">
        <v>110</v>
      </c>
    </row>
    <row r="57" spans="2:5" x14ac:dyDescent="0.25">
      <c r="B57" s="8" t="s">
        <v>119</v>
      </c>
      <c r="C57" s="8">
        <v>8</v>
      </c>
      <c r="D57" s="8">
        <v>3</v>
      </c>
      <c r="E57" s="2" t="s">
        <v>150</v>
      </c>
    </row>
    <row r="58" spans="2:5" x14ac:dyDescent="0.25">
      <c r="B58" s="8" t="s">
        <v>120</v>
      </c>
      <c r="C58" s="8">
        <v>7</v>
      </c>
      <c r="D58" s="8">
        <v>3</v>
      </c>
      <c r="E58" s="2" t="s">
        <v>110</v>
      </c>
    </row>
    <row r="59" spans="2:5" x14ac:dyDescent="0.25">
      <c r="B59" s="8" t="s">
        <v>121</v>
      </c>
      <c r="C59" s="8">
        <v>1</v>
      </c>
      <c r="D59" s="8">
        <v>1</v>
      </c>
      <c r="E59" s="2" t="s">
        <v>110</v>
      </c>
    </row>
    <row r="60" spans="2:5" x14ac:dyDescent="0.25">
      <c r="B60" s="8" t="s">
        <v>122</v>
      </c>
      <c r="C60" s="8">
        <v>5</v>
      </c>
      <c r="D60" s="8">
        <v>1</v>
      </c>
      <c r="E60" s="2" t="s">
        <v>110</v>
      </c>
    </row>
    <row r="61" spans="2:5" x14ac:dyDescent="0.25">
      <c r="B61" s="8" t="s">
        <v>124</v>
      </c>
      <c r="C61" s="8">
        <v>5</v>
      </c>
      <c r="D61" s="8">
        <v>1</v>
      </c>
      <c r="E61" s="2" t="s">
        <v>110</v>
      </c>
    </row>
    <row r="62" spans="2:5" x14ac:dyDescent="0.25">
      <c r="B62" s="8" t="s">
        <v>123</v>
      </c>
      <c r="C62" s="8">
        <v>5</v>
      </c>
      <c r="D62" s="8">
        <v>1</v>
      </c>
      <c r="E62" s="2" t="s">
        <v>110</v>
      </c>
    </row>
    <row r="63" spans="2:5" x14ac:dyDescent="0.25">
      <c r="B63" s="8" t="s">
        <v>125</v>
      </c>
      <c r="C63" s="8">
        <v>5</v>
      </c>
      <c r="D63" s="8">
        <v>1</v>
      </c>
      <c r="E63" s="2" t="s">
        <v>110</v>
      </c>
    </row>
    <row r="64" spans="2:5" x14ac:dyDescent="0.25">
      <c r="B64" s="8" t="s">
        <v>126</v>
      </c>
      <c r="C64" s="8">
        <v>8</v>
      </c>
      <c r="D64" s="8">
        <v>3</v>
      </c>
      <c r="E64" s="2" t="s">
        <v>150</v>
      </c>
    </row>
    <row r="65" spans="2:5" x14ac:dyDescent="0.25">
      <c r="B65" s="8" t="s">
        <v>127</v>
      </c>
      <c r="C65" s="8">
        <v>7</v>
      </c>
      <c r="D65" s="8">
        <v>3</v>
      </c>
      <c r="E65" s="2" t="s">
        <v>110</v>
      </c>
    </row>
    <row r="66" spans="2:5" x14ac:dyDescent="0.25">
      <c r="B66" s="8" t="s">
        <v>128</v>
      </c>
      <c r="C66" s="8">
        <v>3</v>
      </c>
      <c r="D66" s="8">
        <v>1</v>
      </c>
      <c r="E66" s="2" t="s">
        <v>110</v>
      </c>
    </row>
    <row r="67" spans="2:5" x14ac:dyDescent="0.25">
      <c r="B67" s="9" t="s">
        <v>130</v>
      </c>
      <c r="C67" s="10">
        <v>5</v>
      </c>
      <c r="D67" s="10">
        <v>1</v>
      </c>
      <c r="E67" s="2" t="s">
        <v>110</v>
      </c>
    </row>
    <row r="68" spans="2:5" x14ac:dyDescent="0.25">
      <c r="B68" s="9" t="s">
        <v>129</v>
      </c>
      <c r="C68" s="10">
        <v>10</v>
      </c>
      <c r="D68" s="10">
        <v>2</v>
      </c>
      <c r="E68" s="2" t="s">
        <v>150</v>
      </c>
    </row>
    <row r="69" spans="2:5" x14ac:dyDescent="0.25">
      <c r="B69" s="9" t="s">
        <v>132</v>
      </c>
      <c r="C69" s="10">
        <v>7</v>
      </c>
      <c r="D69" s="10">
        <v>1</v>
      </c>
      <c r="E69" s="2" t="s">
        <v>110</v>
      </c>
    </row>
    <row r="70" spans="2:5" x14ac:dyDescent="0.25">
      <c r="B70" s="9" t="s">
        <v>131</v>
      </c>
      <c r="C70" s="10">
        <v>7</v>
      </c>
      <c r="D70" s="10">
        <v>1</v>
      </c>
      <c r="E70" s="2" t="s">
        <v>110</v>
      </c>
    </row>
    <row r="71" spans="2:5" x14ac:dyDescent="0.25">
      <c r="B71" s="9" t="s">
        <v>133</v>
      </c>
      <c r="C71" s="10">
        <v>10</v>
      </c>
      <c r="D71" s="10">
        <v>3</v>
      </c>
      <c r="E71" s="2" t="s">
        <v>150</v>
      </c>
    </row>
    <row r="72" spans="2:5" x14ac:dyDescent="0.25">
      <c r="B72" s="9" t="s">
        <v>134</v>
      </c>
      <c r="C72" s="10">
        <v>7</v>
      </c>
      <c r="D72" s="10">
        <v>3</v>
      </c>
      <c r="E72" s="2" t="s">
        <v>110</v>
      </c>
    </row>
    <row r="73" spans="2:5" x14ac:dyDescent="0.25">
      <c r="B73" s="9" t="s">
        <v>135</v>
      </c>
      <c r="C73" s="10">
        <v>2</v>
      </c>
      <c r="D73" s="10">
        <v>1</v>
      </c>
      <c r="E73" s="2" t="s">
        <v>110</v>
      </c>
    </row>
    <row r="74" spans="2:5" x14ac:dyDescent="0.25">
      <c r="B74" s="9" t="s">
        <v>172</v>
      </c>
      <c r="C74" s="10">
        <v>1</v>
      </c>
      <c r="D74" s="10">
        <v>1</v>
      </c>
      <c r="E74" s="2" t="s">
        <v>110</v>
      </c>
    </row>
    <row r="75" spans="2:5" x14ac:dyDescent="0.25">
      <c r="B75" s="9" t="s">
        <v>174</v>
      </c>
      <c r="C75" s="10">
        <v>1</v>
      </c>
      <c r="D75" s="10">
        <v>1</v>
      </c>
      <c r="E75" s="2" t="s">
        <v>110</v>
      </c>
    </row>
    <row r="76" spans="2:5" x14ac:dyDescent="0.25">
      <c r="B76" s="9" t="s">
        <v>173</v>
      </c>
      <c r="C76" s="6">
        <v>1</v>
      </c>
      <c r="D76" s="6">
        <v>1</v>
      </c>
      <c r="E76" s="2" t="s">
        <v>110</v>
      </c>
    </row>
    <row r="77" spans="2:5" x14ac:dyDescent="0.25">
      <c r="B77" s="50" t="s">
        <v>233</v>
      </c>
      <c r="C77" s="50">
        <v>1</v>
      </c>
      <c r="D77" s="50">
        <v>1</v>
      </c>
      <c r="E77" s="51"/>
    </row>
    <row r="78" spans="2:5" x14ac:dyDescent="0.25">
      <c r="B78" s="50" t="s">
        <v>248</v>
      </c>
      <c r="C78" s="50">
        <v>5</v>
      </c>
      <c r="D78" s="50">
        <v>1</v>
      </c>
      <c r="E78" s="51"/>
    </row>
    <row r="79" spans="2:5" x14ac:dyDescent="0.25">
      <c r="B79" s="50" t="s">
        <v>234</v>
      </c>
      <c r="C79" s="50">
        <v>4</v>
      </c>
      <c r="D79" s="50">
        <v>2</v>
      </c>
      <c r="E79" s="51"/>
    </row>
    <row r="80" spans="2:5" x14ac:dyDescent="0.25">
      <c r="B80" s="50" t="s">
        <v>246</v>
      </c>
      <c r="C80" s="53">
        <v>4</v>
      </c>
      <c r="D80" s="53">
        <v>1</v>
      </c>
      <c r="E80" s="53"/>
    </row>
    <row r="81" spans="2:5" x14ac:dyDescent="0.25">
      <c r="B81" s="50" t="s">
        <v>247</v>
      </c>
      <c r="C81" s="53">
        <v>5</v>
      </c>
      <c r="D81" s="53">
        <v>1</v>
      </c>
      <c r="E81" s="53"/>
    </row>
    <row r="85" spans="2:5" x14ac:dyDescent="0.25">
      <c r="B85" s="63" t="s">
        <v>136</v>
      </c>
      <c r="C85" s="63"/>
      <c r="D85" s="63"/>
      <c r="E85" s="63"/>
    </row>
    <row r="86" spans="2:5" ht="30" x14ac:dyDescent="0.25">
      <c r="B86" s="7" t="s">
        <v>87</v>
      </c>
      <c r="C86" s="7" t="s">
        <v>88</v>
      </c>
      <c r="D86" s="7" t="s">
        <v>89</v>
      </c>
      <c r="E86" s="7" t="s">
        <v>78</v>
      </c>
    </row>
    <row r="87" spans="2:5" x14ac:dyDescent="0.25">
      <c r="B87" s="56" t="s">
        <v>235</v>
      </c>
      <c r="C87" s="52">
        <v>5</v>
      </c>
      <c r="D87" s="52">
        <v>3</v>
      </c>
      <c r="E87" s="52"/>
    </row>
    <row r="88" spans="2:5" x14ac:dyDescent="0.25">
      <c r="B88" s="53" t="s">
        <v>236</v>
      </c>
      <c r="C88" s="57">
        <v>3</v>
      </c>
      <c r="D88" s="57">
        <v>3</v>
      </c>
      <c r="E88" s="53"/>
    </row>
    <row r="89" spans="2:5" x14ac:dyDescent="0.25">
      <c r="B89" s="53" t="s">
        <v>237</v>
      </c>
      <c r="C89" s="57">
        <v>7</v>
      </c>
      <c r="D89" s="57">
        <v>2</v>
      </c>
      <c r="E89" s="53"/>
    </row>
    <row r="90" spans="2:5" x14ac:dyDescent="0.25">
      <c r="B90" s="53" t="s">
        <v>238</v>
      </c>
      <c r="C90" s="54">
        <v>7</v>
      </c>
      <c r="D90" s="54">
        <v>3</v>
      </c>
      <c r="E90" s="53"/>
    </row>
  </sheetData>
  <mergeCells count="4">
    <mergeCell ref="B3:E3"/>
    <mergeCell ref="B17:E17"/>
    <mergeCell ref="B51:E51"/>
    <mergeCell ref="B85:E85"/>
  </mergeCells>
  <conditionalFormatting sqref="E5:E15">
    <cfRule type="cellIs" dxfId="11" priority="7" operator="equal">
      <formula>"Complexo"</formula>
    </cfRule>
    <cfRule type="cellIs" dxfId="10" priority="8" operator="equal">
      <formula>"Médio"</formula>
    </cfRule>
    <cfRule type="cellIs" dxfId="9" priority="9" operator="equal">
      <formula>"Simples"</formula>
    </cfRule>
  </conditionalFormatting>
  <conditionalFormatting sqref="E19:E44">
    <cfRule type="cellIs" dxfId="8" priority="4" operator="equal">
      <formula>"Complexo"</formula>
    </cfRule>
    <cfRule type="cellIs" dxfId="7" priority="5" operator="equal">
      <formula>"Médio"</formula>
    </cfRule>
    <cfRule type="cellIs" dxfId="6" priority="6" operator="equal">
      <formula>"Simples"</formula>
    </cfRule>
  </conditionalFormatting>
  <conditionalFormatting sqref="E53:E79">
    <cfRule type="cellIs" dxfId="5" priority="1" operator="equal">
      <formula>"Complexo"</formula>
    </cfRule>
    <cfRule type="cellIs" dxfId="4" priority="2" operator="equal">
      <formula>"Médio"</formula>
    </cfRule>
    <cfRule type="cellIs" dxfId="3" priority="3" operator="equal">
      <formula>"Simples"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G19" sqref="G19"/>
    </sheetView>
  </sheetViews>
  <sheetFormatPr defaultRowHeight="15" x14ac:dyDescent="0.25"/>
  <cols>
    <col min="2" max="2" width="16.85546875" bestFit="1" customWidth="1"/>
    <col min="3" max="3" width="15.5703125" bestFit="1" customWidth="1"/>
    <col min="4" max="4" width="12.7109375" bestFit="1" customWidth="1"/>
    <col min="5" max="5" width="6.140625" bestFit="1" customWidth="1"/>
    <col min="6" max="6" width="19.28515625" bestFit="1" customWidth="1"/>
    <col min="7" max="7" width="6.140625" bestFit="1" customWidth="1"/>
  </cols>
  <sheetData>
    <row r="2" spans="2:7" x14ac:dyDescent="0.25">
      <c r="B2" s="67" t="s">
        <v>137</v>
      </c>
      <c r="C2" s="67"/>
      <c r="D2" s="67"/>
      <c r="E2" s="67"/>
      <c r="F2" s="67"/>
      <c r="G2" s="67"/>
    </row>
    <row r="3" spans="2:7" ht="30" x14ac:dyDescent="0.25">
      <c r="B3" s="11" t="s">
        <v>138</v>
      </c>
      <c r="C3" s="11" t="s">
        <v>139</v>
      </c>
      <c r="D3" s="11" t="s">
        <v>149</v>
      </c>
      <c r="E3" s="11" t="s">
        <v>140</v>
      </c>
      <c r="F3" s="11" t="s">
        <v>141</v>
      </c>
      <c r="G3" s="11" t="s">
        <v>142</v>
      </c>
    </row>
    <row r="4" spans="2:7" x14ac:dyDescent="0.25">
      <c r="B4" s="64" t="s">
        <v>143</v>
      </c>
      <c r="C4" s="2" t="s">
        <v>85</v>
      </c>
      <c r="D4" s="2">
        <v>7</v>
      </c>
      <c r="E4" s="3">
        <v>7</v>
      </c>
      <c r="F4" s="3">
        <f>D4*E4</f>
        <v>49</v>
      </c>
      <c r="G4" s="64">
        <f>SUM(F4:F6)</f>
        <v>49</v>
      </c>
    </row>
    <row r="5" spans="2:7" x14ac:dyDescent="0.25">
      <c r="B5" s="65"/>
      <c r="C5" s="2" t="s">
        <v>147</v>
      </c>
      <c r="D5" s="2">
        <v>0</v>
      </c>
      <c r="E5" s="3">
        <v>10</v>
      </c>
      <c r="F5" s="3">
        <f t="shared" ref="F5:F18" si="0">D5*E5</f>
        <v>0</v>
      </c>
      <c r="G5" s="65"/>
    </row>
    <row r="6" spans="2:7" x14ac:dyDescent="0.25">
      <c r="B6" s="66"/>
      <c r="C6" s="2" t="s">
        <v>148</v>
      </c>
      <c r="D6" s="2">
        <v>0</v>
      </c>
      <c r="E6" s="3">
        <v>15</v>
      </c>
      <c r="F6" s="3">
        <f t="shared" si="0"/>
        <v>0</v>
      </c>
      <c r="G6" s="66"/>
    </row>
    <row r="7" spans="2:7" x14ac:dyDescent="0.25">
      <c r="B7" s="64" t="s">
        <v>144</v>
      </c>
      <c r="C7" s="2" t="s">
        <v>85</v>
      </c>
      <c r="D7" s="2">
        <v>15</v>
      </c>
      <c r="E7" s="3">
        <v>3</v>
      </c>
      <c r="F7" s="3">
        <f t="shared" si="0"/>
        <v>45</v>
      </c>
      <c r="G7" s="64">
        <f t="shared" ref="G7" si="1">SUM(F7:F9)</f>
        <v>85</v>
      </c>
    </row>
    <row r="8" spans="2:7" x14ac:dyDescent="0.25">
      <c r="B8" s="65"/>
      <c r="C8" s="2" t="s">
        <v>147</v>
      </c>
      <c r="D8" s="2">
        <v>4</v>
      </c>
      <c r="E8" s="3">
        <v>4</v>
      </c>
      <c r="F8" s="3">
        <f t="shared" si="0"/>
        <v>16</v>
      </c>
      <c r="G8" s="65"/>
    </row>
    <row r="9" spans="2:7" x14ac:dyDescent="0.25">
      <c r="B9" s="66"/>
      <c r="C9" s="2" t="s">
        <v>148</v>
      </c>
      <c r="D9" s="2">
        <v>4</v>
      </c>
      <c r="E9" s="3">
        <v>6</v>
      </c>
      <c r="F9" s="3">
        <f t="shared" si="0"/>
        <v>24</v>
      </c>
      <c r="G9" s="66"/>
    </row>
    <row r="10" spans="2:7" x14ac:dyDescent="0.25">
      <c r="B10" s="64" t="s">
        <v>145</v>
      </c>
      <c r="C10" s="2" t="s">
        <v>85</v>
      </c>
      <c r="D10" s="2">
        <v>20</v>
      </c>
      <c r="E10" s="3">
        <v>3</v>
      </c>
      <c r="F10" s="3">
        <f t="shared" si="0"/>
        <v>60</v>
      </c>
      <c r="G10" s="64">
        <f t="shared" ref="G10" si="2">SUM(F10:F12)</f>
        <v>76</v>
      </c>
    </row>
    <row r="11" spans="2:7" x14ac:dyDescent="0.25">
      <c r="B11" s="65"/>
      <c r="C11" s="2" t="s">
        <v>147</v>
      </c>
      <c r="D11" s="2">
        <v>4</v>
      </c>
      <c r="E11" s="3">
        <v>4</v>
      </c>
      <c r="F11" s="3">
        <f t="shared" si="0"/>
        <v>16</v>
      </c>
      <c r="G11" s="65"/>
    </row>
    <row r="12" spans="2:7" x14ac:dyDescent="0.25">
      <c r="B12" s="66"/>
      <c r="C12" s="2" t="s">
        <v>148</v>
      </c>
      <c r="D12" s="2">
        <v>0</v>
      </c>
      <c r="E12" s="3">
        <v>6</v>
      </c>
      <c r="F12" s="3">
        <f t="shared" si="0"/>
        <v>0</v>
      </c>
      <c r="G12" s="66"/>
    </row>
    <row r="13" spans="2:7" x14ac:dyDescent="0.25">
      <c r="B13" s="68" t="s">
        <v>146</v>
      </c>
      <c r="C13" s="12" t="s">
        <v>85</v>
      </c>
      <c r="D13" s="12">
        <v>0</v>
      </c>
      <c r="E13" s="13">
        <v>4</v>
      </c>
      <c r="F13" s="3">
        <f t="shared" si="0"/>
        <v>0</v>
      </c>
      <c r="G13" s="64">
        <f t="shared" ref="G13" si="3">SUM(F13:F15)</f>
        <v>0</v>
      </c>
    </row>
    <row r="14" spans="2:7" x14ac:dyDescent="0.25">
      <c r="B14" s="69"/>
      <c r="C14" s="12" t="s">
        <v>147</v>
      </c>
      <c r="D14" s="12">
        <v>0</v>
      </c>
      <c r="E14" s="13">
        <v>5</v>
      </c>
      <c r="F14" s="3">
        <f t="shared" si="0"/>
        <v>0</v>
      </c>
      <c r="G14" s="65"/>
    </row>
    <row r="15" spans="2:7" x14ac:dyDescent="0.25">
      <c r="B15" s="70"/>
      <c r="C15" s="12" t="s">
        <v>148</v>
      </c>
      <c r="D15" s="12">
        <v>0</v>
      </c>
      <c r="E15" s="13">
        <v>7</v>
      </c>
      <c r="F15" s="3">
        <f t="shared" si="0"/>
        <v>0</v>
      </c>
      <c r="G15" s="66"/>
    </row>
    <row r="16" spans="2:7" x14ac:dyDescent="0.25">
      <c r="B16" s="71" t="s">
        <v>151</v>
      </c>
      <c r="C16" s="12" t="s">
        <v>85</v>
      </c>
      <c r="D16" s="12">
        <v>0</v>
      </c>
      <c r="E16" s="13">
        <v>5</v>
      </c>
      <c r="F16" s="3">
        <f t="shared" si="0"/>
        <v>0</v>
      </c>
      <c r="G16" s="64">
        <f t="shared" ref="G16" si="4">SUM(F16:F18)</f>
        <v>0</v>
      </c>
    </row>
    <row r="17" spans="2:7" x14ac:dyDescent="0.25">
      <c r="B17" s="71"/>
      <c r="C17" s="12" t="s">
        <v>147</v>
      </c>
      <c r="D17" s="12">
        <v>0</v>
      </c>
      <c r="E17" s="13">
        <v>7</v>
      </c>
      <c r="F17" s="3">
        <f t="shared" si="0"/>
        <v>0</v>
      </c>
      <c r="G17" s="65"/>
    </row>
    <row r="18" spans="2:7" x14ac:dyDescent="0.25">
      <c r="B18" s="71"/>
      <c r="C18" s="12" t="s">
        <v>148</v>
      </c>
      <c r="D18" s="12">
        <v>0</v>
      </c>
      <c r="E18" s="13">
        <v>10</v>
      </c>
      <c r="F18" s="3">
        <f t="shared" si="0"/>
        <v>0</v>
      </c>
      <c r="G18" s="66"/>
    </row>
    <row r="19" spans="2:7" ht="30" x14ac:dyDescent="0.25">
      <c r="F19" s="14" t="s">
        <v>152</v>
      </c>
      <c r="G19" s="15">
        <f>SUM(G4:G18)</f>
        <v>210</v>
      </c>
    </row>
    <row r="25" spans="2:7" ht="15" customHeight="1" x14ac:dyDescent="0.25">
      <c r="D25" s="16"/>
      <c r="E25" s="16"/>
      <c r="F25" s="16"/>
      <c r="G25" s="16"/>
    </row>
  </sheetData>
  <mergeCells count="11">
    <mergeCell ref="G16:G18"/>
    <mergeCell ref="B2:G2"/>
    <mergeCell ref="B4:B6"/>
    <mergeCell ref="B7:B9"/>
    <mergeCell ref="B10:B12"/>
    <mergeCell ref="B13:B15"/>
    <mergeCell ref="B16:B18"/>
    <mergeCell ref="G4:G6"/>
    <mergeCell ref="G7:G9"/>
    <mergeCell ref="G10:G12"/>
    <mergeCell ref="G13:G15"/>
  </mergeCells>
  <conditionalFormatting sqref="C4:D18">
    <cfRule type="cellIs" dxfId="2" priority="1" operator="equal">
      <formula>"Complexo"</formula>
    </cfRule>
    <cfRule type="cellIs" dxfId="1" priority="2" operator="equal">
      <formula>"Médio"</formula>
    </cfRule>
    <cfRule type="cellIs" dxfId="0" priority="3" operator="equal">
      <formula>"Simples"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D22" sqref="D22"/>
    </sheetView>
  </sheetViews>
  <sheetFormatPr defaultRowHeight="15" x14ac:dyDescent="0.25"/>
  <cols>
    <col min="2" max="2" width="29.85546875" bestFit="1" customWidth="1"/>
    <col min="3" max="3" width="18.85546875" bestFit="1" customWidth="1"/>
  </cols>
  <sheetData>
    <row r="2" spans="2:3" x14ac:dyDescent="0.25">
      <c r="B2" s="67" t="s">
        <v>153</v>
      </c>
      <c r="C2" s="67"/>
    </row>
    <row r="3" spans="2:3" x14ac:dyDescent="0.25">
      <c r="B3" s="17" t="s">
        <v>154</v>
      </c>
      <c r="C3" s="17" t="s">
        <v>155</v>
      </c>
    </row>
    <row r="4" spans="2:3" x14ac:dyDescent="0.25">
      <c r="B4" s="6" t="s">
        <v>156</v>
      </c>
      <c r="C4" s="1">
        <v>4</v>
      </c>
    </row>
    <row r="5" spans="2:3" x14ac:dyDescent="0.25">
      <c r="B5" s="6" t="s">
        <v>157</v>
      </c>
      <c r="C5" s="1">
        <v>3</v>
      </c>
    </row>
    <row r="6" spans="2:3" x14ac:dyDescent="0.25">
      <c r="B6" s="6" t="s">
        <v>168</v>
      </c>
      <c r="C6" s="1">
        <v>0</v>
      </c>
    </row>
    <row r="7" spans="2:3" x14ac:dyDescent="0.25">
      <c r="B7" s="6" t="s">
        <v>158</v>
      </c>
      <c r="C7" s="1">
        <v>1</v>
      </c>
    </row>
    <row r="8" spans="2:3" x14ac:dyDescent="0.25">
      <c r="B8" s="6" t="s">
        <v>159</v>
      </c>
      <c r="C8" s="1">
        <v>1</v>
      </c>
    </row>
    <row r="9" spans="2:3" x14ac:dyDescent="0.25">
      <c r="B9" s="6" t="s">
        <v>160</v>
      </c>
      <c r="C9" s="1">
        <v>5</v>
      </c>
    </row>
    <row r="10" spans="2:3" x14ac:dyDescent="0.25">
      <c r="B10" s="6" t="s">
        <v>161</v>
      </c>
      <c r="C10" s="1">
        <v>2</v>
      </c>
    </row>
    <row r="11" spans="2:3" x14ac:dyDescent="0.25">
      <c r="B11" s="6" t="s">
        <v>162</v>
      </c>
      <c r="C11" s="1">
        <v>3</v>
      </c>
    </row>
    <row r="12" spans="2:3" x14ac:dyDescent="0.25">
      <c r="B12" s="6" t="s">
        <v>163</v>
      </c>
      <c r="C12" s="1">
        <v>0</v>
      </c>
    </row>
    <row r="13" spans="2:3" x14ac:dyDescent="0.25">
      <c r="B13" s="6" t="s">
        <v>169</v>
      </c>
      <c r="C13" s="1">
        <v>1</v>
      </c>
    </row>
    <row r="14" spans="2:3" x14ac:dyDescent="0.25">
      <c r="B14" s="6" t="s">
        <v>164</v>
      </c>
      <c r="C14" s="1">
        <v>0</v>
      </c>
    </row>
    <row r="15" spans="2:3" x14ac:dyDescent="0.25">
      <c r="B15" s="6" t="s">
        <v>165</v>
      </c>
      <c r="C15" s="1">
        <v>1</v>
      </c>
    </row>
    <row r="16" spans="2:3" x14ac:dyDescent="0.25">
      <c r="B16" s="6" t="s">
        <v>166</v>
      </c>
      <c r="C16" s="1">
        <v>4</v>
      </c>
    </row>
    <row r="17" spans="2:4" x14ac:dyDescent="0.25">
      <c r="B17" s="6" t="s">
        <v>167</v>
      </c>
      <c r="C17" s="1">
        <v>1</v>
      </c>
    </row>
    <row r="18" spans="2:4" x14ac:dyDescent="0.25">
      <c r="B18" s="18" t="s">
        <v>142</v>
      </c>
      <c r="C18" s="1">
        <f>SUM(C4:C17)</f>
        <v>26</v>
      </c>
    </row>
    <row r="20" spans="2:4" x14ac:dyDescent="0.25">
      <c r="B20" s="19" t="s">
        <v>170</v>
      </c>
      <c r="C20" s="19">
        <f>0.65+(0.01 * C18)</f>
        <v>0.91</v>
      </c>
    </row>
    <row r="22" spans="2:4" x14ac:dyDescent="0.25">
      <c r="B22" s="19" t="s">
        <v>171</v>
      </c>
      <c r="C22" s="19">
        <f>(C20*PontosNãoAjustados!G19)</f>
        <v>191.1</v>
      </c>
      <c r="D22" s="19">
        <f>_xlfn.FLOOR.MATH(C22)</f>
        <v>191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workbookViewId="0">
      <selection activeCell="G13" sqref="G13"/>
    </sheetView>
  </sheetViews>
  <sheetFormatPr defaultRowHeight="15" x14ac:dyDescent="0.25"/>
  <cols>
    <col min="2" max="2" width="33.5703125" bestFit="1" customWidth="1"/>
    <col min="3" max="4" width="12.28515625" bestFit="1" customWidth="1"/>
    <col min="5" max="5" width="8.7109375" bestFit="1" customWidth="1"/>
    <col min="6" max="6" width="8.140625" bestFit="1" customWidth="1"/>
    <col min="7" max="7" width="13.5703125" bestFit="1" customWidth="1"/>
    <col min="9" max="9" width="19" bestFit="1" customWidth="1"/>
    <col min="10" max="10" width="18.7109375" bestFit="1" customWidth="1"/>
  </cols>
  <sheetData>
    <row r="2" spans="2:10" ht="15.75" thickBot="1" x14ac:dyDescent="0.3"/>
    <row r="3" spans="2:10" ht="60.75" thickBot="1" x14ac:dyDescent="0.3">
      <c r="B3" s="20" t="s">
        <v>175</v>
      </c>
      <c r="C3" s="21" t="s">
        <v>176</v>
      </c>
      <c r="D3" s="21" t="s">
        <v>177</v>
      </c>
      <c r="E3" s="21" t="s">
        <v>178</v>
      </c>
      <c r="F3" s="21" t="s">
        <v>179</v>
      </c>
      <c r="G3" s="21" t="s">
        <v>142</v>
      </c>
      <c r="I3" s="25" t="s">
        <v>186</v>
      </c>
      <c r="J3" s="26" t="s">
        <v>187</v>
      </c>
    </row>
    <row r="4" spans="2:10" ht="15.75" thickBot="1" x14ac:dyDescent="0.3">
      <c r="B4" s="22" t="s">
        <v>180</v>
      </c>
      <c r="C4" s="23">
        <v>7500</v>
      </c>
      <c r="D4" s="23">
        <v>3579.55</v>
      </c>
      <c r="E4" s="24">
        <v>8</v>
      </c>
      <c r="F4" s="24">
        <v>1</v>
      </c>
      <c r="G4" s="23">
        <f>D4*E4*F4</f>
        <v>28636.400000000001</v>
      </c>
      <c r="I4" s="27" t="s">
        <v>188</v>
      </c>
      <c r="J4" s="28">
        <v>500</v>
      </c>
    </row>
    <row r="5" spans="2:10" ht="15.75" thickBot="1" x14ac:dyDescent="0.3">
      <c r="B5" s="22" t="s">
        <v>181</v>
      </c>
      <c r="C5" s="23">
        <v>5294</v>
      </c>
      <c r="D5" s="23">
        <v>2526.6799999999998</v>
      </c>
      <c r="E5" s="24">
        <v>5</v>
      </c>
      <c r="F5" s="24">
        <v>1</v>
      </c>
      <c r="G5" s="23">
        <f t="shared" ref="G5:G8" si="0">D5*E5*F5</f>
        <v>12633.4</v>
      </c>
      <c r="I5" s="27" t="s">
        <v>189</v>
      </c>
      <c r="J5" s="28">
        <v>1267.5</v>
      </c>
    </row>
    <row r="6" spans="2:10" ht="15.75" thickBot="1" x14ac:dyDescent="0.3">
      <c r="B6" s="22" t="s">
        <v>182</v>
      </c>
      <c r="C6" s="23">
        <v>4566</v>
      </c>
      <c r="D6" s="23">
        <v>2179.23</v>
      </c>
      <c r="E6" s="24">
        <v>4</v>
      </c>
      <c r="F6" s="24">
        <v>2</v>
      </c>
      <c r="G6" s="23">
        <f t="shared" si="0"/>
        <v>17433.84</v>
      </c>
      <c r="I6" s="29" t="s">
        <v>190</v>
      </c>
      <c r="J6" s="30">
        <v>68078.7</v>
      </c>
    </row>
    <row r="7" spans="2:10" ht="15.75" thickBot="1" x14ac:dyDescent="0.3">
      <c r="B7" s="22" t="s">
        <v>183</v>
      </c>
      <c r="C7" s="23">
        <v>5547</v>
      </c>
      <c r="D7" s="23">
        <v>2647.43</v>
      </c>
      <c r="E7" s="24">
        <v>3</v>
      </c>
      <c r="F7" s="24">
        <v>1</v>
      </c>
      <c r="G7" s="23">
        <f t="shared" si="0"/>
        <v>7942.2899999999991</v>
      </c>
      <c r="I7" s="29" t="s">
        <v>191</v>
      </c>
      <c r="J7" s="28">
        <v>3505.5</v>
      </c>
    </row>
    <row r="8" spans="2:10" ht="16.5" thickBot="1" x14ac:dyDescent="0.3">
      <c r="B8" s="22" t="s">
        <v>184</v>
      </c>
      <c r="C8" s="23">
        <v>3002</v>
      </c>
      <c r="D8" s="23">
        <v>1432.77</v>
      </c>
      <c r="E8" s="24">
        <v>1</v>
      </c>
      <c r="F8" s="24">
        <v>1</v>
      </c>
      <c r="G8" s="23">
        <f t="shared" si="0"/>
        <v>1432.77</v>
      </c>
      <c r="I8" s="29" t="s">
        <v>142</v>
      </c>
      <c r="J8" s="31">
        <f>SUM(J4:J7)</f>
        <v>73351.7</v>
      </c>
    </row>
    <row r="9" spans="2:10" ht="15.75" thickBot="1" x14ac:dyDescent="0.3">
      <c r="B9" s="72" t="s">
        <v>185</v>
      </c>
      <c r="C9" s="73"/>
      <c r="D9" s="73"/>
      <c r="E9" s="73"/>
      <c r="F9" s="74"/>
      <c r="G9" s="23">
        <f>SUM(G4:G8)</f>
        <v>68078.7</v>
      </c>
    </row>
  </sheetData>
  <mergeCells count="1">
    <mergeCell ref="B9:F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Arquivos</vt:lpstr>
      <vt:lpstr>Contagem</vt:lpstr>
      <vt:lpstr>PontosNãoAjustados</vt:lpstr>
      <vt:lpstr>Ajuste</vt:lpstr>
      <vt:lpstr>Esforço-Prazo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MarcosMoraes</dc:creator>
  <cp:lastModifiedBy>Matheus Frauches</cp:lastModifiedBy>
  <dcterms:created xsi:type="dcterms:W3CDTF">2016-03-24T19:31:13Z</dcterms:created>
  <dcterms:modified xsi:type="dcterms:W3CDTF">2016-05-01T22:24:35Z</dcterms:modified>
</cp:coreProperties>
</file>