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пк\Downloads\"/>
    </mc:Choice>
  </mc:AlternateContent>
  <xr:revisionPtr revIDLastSave="0" documentId="13_ncr:1_{A167F09B-B3D4-4F26-8A37-7930D329422C}" xr6:coauthVersionLast="47" xr6:coauthVersionMax="47" xr10:uidLastSave="{00000000-0000-0000-0000-000000000000}"/>
  <bookViews>
    <workbookView xWindow="-108" yWindow="-108" windowWidth="23256" windowHeight="12456" activeTab="5" xr2:uid="{222A016D-4309-4A56-BC02-8652B0A51195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6" l="1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10" i="5"/>
  <c r="B6" i="5"/>
  <c r="B7" i="5"/>
  <c r="B8" i="5"/>
  <c r="B9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5" i="5"/>
  <c r="A25" i="5"/>
  <c r="B25" i="5" s="1"/>
  <c r="A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A23" i="4"/>
  <c r="A24" i="4" s="1"/>
  <c r="A25" i="4" s="1"/>
  <c r="A26" i="4" s="1"/>
  <c r="A27" i="4" s="1"/>
  <c r="A28" i="4" s="1"/>
  <c r="A29" i="4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9" i="4"/>
  <c r="B10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B2" i="3"/>
  <c r="E7" i="2"/>
  <c r="D7" i="2"/>
  <c r="C7" i="2"/>
  <c r="D1" i="4" l="1"/>
  <c r="D13" i="1"/>
  <c r="D3" i="1"/>
  <c r="D4" i="1"/>
  <c r="D5" i="1"/>
  <c r="D6" i="1"/>
  <c r="D7" i="1"/>
  <c r="D8" i="1"/>
  <c r="D9" i="1"/>
  <c r="D10" i="1"/>
  <c r="D11" i="1"/>
  <c r="D12" i="1"/>
  <c r="D2" i="1"/>
  <c r="D14" i="1" s="1"/>
  <c r="C14" i="1"/>
  <c r="B14" i="1"/>
  <c r="E1" i="4" l="1"/>
  <c r="D2" i="4"/>
  <c r="F1" i="4" l="1"/>
  <c r="E2" i="4"/>
  <c r="G1" i="4" l="1"/>
  <c r="F2" i="4"/>
  <c r="H1" i="4" l="1"/>
  <c r="G2" i="4"/>
  <c r="I1" i="4" l="1"/>
  <c r="H2" i="4"/>
  <c r="J1" i="4" l="1"/>
  <c r="I2" i="4"/>
  <c r="K1" i="4" l="1"/>
  <c r="J2" i="4"/>
  <c r="L1" i="4" l="1"/>
  <c r="K2" i="4"/>
  <c r="M1" i="4" l="1"/>
  <c r="L2" i="4"/>
  <c r="N1" i="4" l="1"/>
  <c r="M2" i="4"/>
  <c r="O1" i="4" l="1"/>
  <c r="N2" i="4"/>
  <c r="P1" i="4" l="1"/>
  <c r="O2" i="4"/>
  <c r="Q1" i="4" l="1"/>
  <c r="P2" i="4"/>
  <c r="R1" i="4" l="1"/>
  <c r="Q2" i="4"/>
  <c r="S1" i="4" l="1"/>
  <c r="R2" i="4"/>
  <c r="T1" i="4" l="1"/>
  <c r="S2" i="4"/>
  <c r="U1" i="4" l="1"/>
  <c r="T2" i="4"/>
  <c r="V1" i="4" l="1"/>
  <c r="V2" i="4" s="1"/>
  <c r="U2" i="4"/>
</calcChain>
</file>

<file path=xl/sharedStrings.xml><?xml version="1.0" encoding="utf-8"?>
<sst xmlns="http://schemas.openxmlformats.org/spreadsheetml/2006/main" count="51" uniqueCount="44">
  <si>
    <t>Месяцы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</si>
  <si>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</si>
  <si>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</si>
  <si>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</si>
  <si>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</si>
  <si>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</si>
  <si>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</si>
  <si>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</si>
  <si>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</si>
  <si>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</si>
  <si>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</si>
  <si>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</si>
  <si>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</si>
  <si>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Всего:</t>
  </si>
  <si>
    <t>Фирмы в 2010 году, млн.руб.</t>
  </si>
  <si>
    <t>Фирмы в 2011 году, млн.руб.</t>
  </si>
  <si>
    <t>Рост уровня доходов фирмы в 2011 году, %</t>
  </si>
  <si>
    <t>Итоги экзаменационной сессии</t>
  </si>
  <si>
    <t xml:space="preserve">№ п/п </t>
  </si>
  <si>
    <t xml:space="preserve">Ф. И.О. </t>
  </si>
  <si>
    <t xml:space="preserve">История </t>
  </si>
  <si>
    <t xml:space="preserve">Математика </t>
  </si>
  <si>
    <t>Информатика</t>
  </si>
  <si>
    <t>1.</t>
  </si>
  <si>
    <t>Макаров С. П.</t>
  </si>
  <si>
    <t>2.</t>
  </si>
  <si>
    <t>Соболев У. А.</t>
  </si>
  <si>
    <t>3.</t>
  </si>
  <si>
    <t>Антонов З. Б.</t>
  </si>
  <si>
    <t>4.</t>
  </si>
  <si>
    <t>Васильев Г. Р</t>
  </si>
  <si>
    <t>Средний балл</t>
  </si>
  <si>
    <t>X</t>
  </si>
  <si>
    <t>Y</t>
  </si>
  <si>
    <t>a</t>
  </si>
  <si>
    <t>b</t>
  </si>
  <si>
    <t>y (x)</t>
  </si>
  <si>
    <t>Решение</t>
  </si>
  <si>
    <t>x</t>
  </si>
  <si>
    <t>y</t>
  </si>
  <si>
    <t>Функциональная зависимость</t>
  </si>
  <si>
    <t>Точность</t>
  </si>
  <si>
    <t>Ось Ox</t>
  </si>
  <si>
    <t>Ось 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</si>
</sst>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%"/>
    <numFmt numFmtId="173" formatCode="0.00000"/>
    <numFmt numFmtId="174" formatCode="0.000000"/>
  </numFmts>
  <fonts count="6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17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3" borderId="14" xfId="0" applyFill="1" applyBorder="1"/>
    <xf numFmtId="0" fontId="0" fillId="3" borderId="11" xfId="0" applyFill="1" applyBorder="1"/>
    <xf numFmtId="0" fontId="0" fillId="0" borderId="12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74" fontId="1" fillId="2" borderId="14" xfId="0" applyNumberFormat="1" applyFont="1" applyFill="1" applyBorder="1"/>
    <xf numFmtId="173" fontId="1" fillId="2" borderId="1" xfId="0" applyNumberFormat="1" applyFont="1" applyFill="1" applyBorder="1"/>
    <xf numFmtId="0" fontId="1" fillId="2" borderId="1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2" fontId="2" fillId="5" borderId="0" xfId="0" applyNumberFormat="1" applyFont="1" applyFill="1" applyBorder="1"/>
    <xf numFmtId="2" fontId="2" fillId="5" borderId="5" xfId="0" applyNumberFormat="1" applyFont="1" applyFill="1" applyBorder="1"/>
    <xf numFmtId="0" fontId="1" fillId="4" borderId="6" xfId="0" applyFont="1" applyFill="1" applyBorder="1"/>
    <xf numFmtId="2" fontId="2" fillId="5" borderId="6" xfId="0" applyNumberFormat="1" applyFont="1" applyFill="1" applyBorder="1"/>
    <xf numFmtId="2" fontId="2" fillId="5" borderId="7" xfId="0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4153996168981"/>
          <c:y val="0.18055555555555552"/>
          <c:w val="0.76090510712592641"/>
          <c:h val="0.53671733741615635"/>
        </c:manualLayout>
      </c:layout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E-4283-B722-59A7606C3AE9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E-4283-B722-59A7606C3AE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3214512"/>
        <c:axId val="1303214992"/>
      </c:barChart>
      <c:catAx>
        <c:axId val="13032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layout>
            <c:manualLayout>
              <c:xMode val="edge"/>
              <c:yMode val="edge"/>
              <c:x val="0.88040110074346434"/>
              <c:y val="0.6848140857392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214992"/>
        <c:crosses val="autoZero"/>
        <c:auto val="1"/>
        <c:lblAlgn val="ctr"/>
        <c:lblOffset val="100"/>
        <c:noMultiLvlLbl val="0"/>
      </c:catAx>
      <c:valAx>
        <c:axId val="13032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млн.</a:t>
                </a:r>
                <a:r>
                  <a:rPr lang="ru-RU" b="1" baseline="0"/>
                  <a:t> руб.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3.9158100832109639E-2"/>
              <c:y val="5.61825605132691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2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77899183306933"/>
          <c:y val="0.13020778652668416"/>
          <c:w val="0.16488431787436261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3-4DF6-97FF-73762078F776}"/>
            </c:ext>
          </c:extLst>
        </c:ser>
        <c:ser>
          <c:idx val="1"/>
          <c:order val="1"/>
          <c:tx>
            <c:v>2011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3-4DF6-97FF-73762078F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969248"/>
        <c:axId val="2073970208"/>
      </c:lineChart>
      <c:catAx>
        <c:axId val="20739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70208"/>
        <c:crosses val="autoZero"/>
        <c:auto val="1"/>
        <c:lblAlgn val="ctr"/>
        <c:lblOffset val="100"/>
        <c:noMultiLvlLbl val="0"/>
      </c:catAx>
      <c:valAx>
        <c:axId val="20739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39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64435695538055"/>
          <c:y val="0.50520778652668419"/>
          <c:w val="0.2815999562554680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180</c:v>
                </c:pt>
                <c:pt idx="1">
                  <c:v>195</c:v>
                </c:pt>
                <c:pt idx="2">
                  <c:v>200</c:v>
                </c:pt>
                <c:pt idx="3">
                  <c:v>213</c:v>
                </c:pt>
                <c:pt idx="4">
                  <c:v>240</c:v>
                </c:pt>
                <c:pt idx="5">
                  <c:v>254</c:v>
                </c:pt>
                <c:pt idx="6">
                  <c:v>260</c:v>
                </c:pt>
                <c:pt idx="7">
                  <c:v>265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7-447A-821A-9FD1D5D9A697}"/>
            </c:ext>
          </c:extLst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230</c:v>
                </c:pt>
                <c:pt idx="3">
                  <c:v>245</c:v>
                </c:pt>
                <c:pt idx="4">
                  <c:v>270</c:v>
                </c:pt>
                <c:pt idx="5">
                  <c:v>275</c:v>
                </c:pt>
                <c:pt idx="6">
                  <c:v>281</c:v>
                </c:pt>
                <c:pt idx="7">
                  <c:v>290</c:v>
                </c:pt>
                <c:pt idx="8">
                  <c:v>300</c:v>
                </c:pt>
                <c:pt idx="9">
                  <c:v>315</c:v>
                </c:pt>
                <c:pt idx="10">
                  <c:v>323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7-447A-821A-9FD1D5D9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07040"/>
        <c:axId val="2136108000"/>
      </c:barChart>
      <c:lineChart>
        <c:grouping val="standard"/>
        <c:varyColors val="0"/>
        <c:ser>
          <c:idx val="2"/>
          <c:order val="2"/>
          <c:tx>
            <c:v>Рост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Лист1!$D$2:$D$13</c:f>
              <c:numCache>
                <c:formatCode>0.0%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0.35</c:v>
                </c:pt>
                <c:pt idx="5">
                  <c:v>0.375</c:v>
                </c:pt>
                <c:pt idx="6">
                  <c:v>0.40500000000000003</c:v>
                </c:pt>
                <c:pt idx="7">
                  <c:v>0.45</c:v>
                </c:pt>
                <c:pt idx="8">
                  <c:v>0.5</c:v>
                </c:pt>
                <c:pt idx="9">
                  <c:v>0.57499999999999996</c:v>
                </c:pt>
                <c:pt idx="10">
                  <c:v>0.61499999999999999</c:v>
                </c:pt>
                <c:pt idx="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7-447A-821A-9FD1D5D9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00080"/>
        <c:axId val="2135199600"/>
      </c:lineChart>
      <c:catAx>
        <c:axId val="21361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108000"/>
        <c:crosses val="autoZero"/>
        <c:auto val="1"/>
        <c:lblAlgn val="ctr"/>
        <c:lblOffset val="100"/>
        <c:noMultiLvlLbl val="0"/>
      </c:catAx>
      <c:valAx>
        <c:axId val="21361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107040"/>
        <c:crosses val="autoZero"/>
        <c:crossBetween val="between"/>
      </c:valAx>
      <c:valAx>
        <c:axId val="213519960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200080"/>
        <c:crosses val="max"/>
        <c:crossBetween val="between"/>
      </c:valAx>
      <c:catAx>
        <c:axId val="213520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199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Лист2!$A$7</c:f>
              <c:strCache>
                <c:ptCount val="1"/>
                <c:pt idx="0">
                  <c:v>Средний балл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Лист2!$C$2:$E$2</c:f>
              <c:strCache>
                <c:ptCount val="3"/>
                <c:pt idx="0">
                  <c:v>История </c:v>
                </c:pt>
                <c:pt idx="1">
                  <c:v>Математика </c:v>
                </c:pt>
                <c:pt idx="2">
                  <c:v>Информатика</c:v>
                </c:pt>
              </c:strCache>
            </c:strRef>
          </c:cat>
          <c:val>
            <c:numRef>
              <c:f>Лист2!$C$7:$E$7</c:f>
              <c:numCache>
                <c:formatCode>General</c:formatCode>
                <c:ptCount val="3"/>
                <c:pt idx="0">
                  <c:v>4.75</c:v>
                </c:pt>
                <c:pt idx="1">
                  <c:v>6.5</c:v>
                </c:pt>
                <c:pt idx="2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1-413E-AF7D-B1F9CB2F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Синус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Лист3!$A$2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Лист3!$B$1:$Z$1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cat>
          <c:val>
            <c:numRef>
              <c:f>Лист3!$B$2:$Z$2</c:f>
              <c:numCache>
                <c:formatCode>General</c:formatCode>
                <c:ptCount val="25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  <c:pt idx="9">
                  <c:v>-0.99749498660405445</c:v>
                </c:pt>
                <c:pt idx="10">
                  <c:v>-0.8414709848078965</c:v>
                </c:pt>
                <c:pt idx="11">
                  <c:v>-0.47942553860420301</c:v>
                </c:pt>
                <c:pt idx="12">
                  <c:v>0</c:v>
                </c:pt>
                <c:pt idx="13">
                  <c:v>0.47942553860420301</c:v>
                </c:pt>
                <c:pt idx="14">
                  <c:v>0.8414709848078965</c:v>
                </c:pt>
                <c:pt idx="15">
                  <c:v>0.99749498660405445</c:v>
                </c:pt>
                <c:pt idx="16">
                  <c:v>0.90929742682568171</c:v>
                </c:pt>
                <c:pt idx="17">
                  <c:v>0.59847214410395655</c:v>
                </c:pt>
                <c:pt idx="18">
                  <c:v>0.14112000805986721</c:v>
                </c:pt>
                <c:pt idx="19">
                  <c:v>-0.35078322768961984</c:v>
                </c:pt>
                <c:pt idx="20">
                  <c:v>-0.7568024953079282</c:v>
                </c:pt>
                <c:pt idx="21">
                  <c:v>-0.97753011766509701</c:v>
                </c:pt>
                <c:pt idx="22">
                  <c:v>-0.95892427466313845</c:v>
                </c:pt>
                <c:pt idx="23">
                  <c:v>-0.70554032557039192</c:v>
                </c:pt>
                <c:pt idx="24">
                  <c:v>-0.27941549819892586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5-4FDE-9F5E-338C7D63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93856"/>
        <c:axId val="2130894816"/>
      </c:lineChart>
      <c:catAx>
        <c:axId val="2130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94816"/>
        <c:crosses val="autoZero"/>
        <c:auto val="1"/>
        <c:lblAlgn val="ctr"/>
        <c:lblOffset val="100"/>
        <c:noMultiLvlLbl val="0"/>
      </c:catAx>
      <c:valAx>
        <c:axId val="21308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0893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2545357432071E-2"/>
          <c:y val="2.6324448831852584E-2"/>
          <c:w val="0.84859577180861145"/>
          <c:h val="0.877574730601912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Лист4!$A$9:$A$29</c:f>
              <c:numCache>
                <c:formatCode>General</c:formatCode>
                <c:ptCount val="21"/>
                <c:pt idx="0">
                  <c:v>-5.8339999999999996</c:v>
                </c:pt>
                <c:pt idx="1">
                  <c:v>-5.5260499999999997</c:v>
                </c:pt>
                <c:pt idx="2">
                  <c:v>-5.2180999999999997</c:v>
                </c:pt>
                <c:pt idx="3">
                  <c:v>-4.9101499999999998</c:v>
                </c:pt>
                <c:pt idx="4">
                  <c:v>-4.6021999999999998</c:v>
                </c:pt>
                <c:pt idx="5">
                  <c:v>-4.2942499999999999</c:v>
                </c:pt>
                <c:pt idx="6">
                  <c:v>-3.9863</c:v>
                </c:pt>
                <c:pt idx="7">
                  <c:v>-3.67835</c:v>
                </c:pt>
                <c:pt idx="8">
                  <c:v>-3.3704000000000001</c:v>
                </c:pt>
                <c:pt idx="9">
                  <c:v>-3.0624500000000001</c:v>
                </c:pt>
                <c:pt idx="10">
                  <c:v>-2.7545000000000002</c:v>
                </c:pt>
                <c:pt idx="11">
                  <c:v>-2.4465500000000002</c:v>
                </c:pt>
                <c:pt idx="12">
                  <c:v>-2.1386000000000003</c:v>
                </c:pt>
                <c:pt idx="13">
                  <c:v>-1.8306500000000003</c:v>
                </c:pt>
                <c:pt idx="14">
                  <c:v>-1.5227000000000004</c:v>
                </c:pt>
                <c:pt idx="15">
                  <c:v>-1.2147500000000004</c:v>
                </c:pt>
                <c:pt idx="16">
                  <c:v>-0.90680000000000049</c:v>
                </c:pt>
                <c:pt idx="17">
                  <c:v>-0.59885000000000055</c:v>
                </c:pt>
                <c:pt idx="18">
                  <c:v>-0.29090000000000055</c:v>
                </c:pt>
                <c:pt idx="19">
                  <c:v>1.7049999999999454E-2</c:v>
                </c:pt>
                <c:pt idx="20">
                  <c:v>0.32499999999999946</c:v>
                </c:pt>
              </c:numCache>
            </c:numRef>
          </c:xVal>
          <c:yVal>
            <c:numRef>
              <c:f>Лист4!$B$9:$B$29</c:f>
              <c:numCache>
                <c:formatCode>General</c:formatCode>
                <c:ptCount val="21"/>
                <c:pt idx="0">
                  <c:v>3.4017968366462741</c:v>
                </c:pt>
                <c:pt idx="1">
                  <c:v>3.3275166818994109</c:v>
                </c:pt>
                <c:pt idx="2">
                  <c:v>3.3989451342081334</c:v>
                </c:pt>
                <c:pt idx="3">
                  <c:v>3.3660921215152064</c:v>
                </c:pt>
                <c:pt idx="4">
                  <c:v>3.161126068422818</c:v>
                </c:pt>
                <c:pt idx="5">
                  <c:v>3.0438960224618663</c:v>
                </c:pt>
                <c:pt idx="6">
                  <c:v>3.1332444637444659</c:v>
                </c:pt>
                <c:pt idx="7">
                  <c:v>3.1106645405299802</c:v>
                </c:pt>
                <c:pt idx="8">
                  <c:v>2.8448067176227081</c:v>
                </c:pt>
                <c:pt idx="9">
                  <c:v>-2.8272973620486663</c:v>
                </c:pt>
                <c:pt idx="10">
                  <c:v>-2.7331685692155068</c:v>
                </c:pt>
                <c:pt idx="11">
                  <c:v>-2.6417408672639633</c:v>
                </c:pt>
                <c:pt idx="12">
                  <c:v>-2.552911920566713</c:v>
                </c:pt>
                <c:pt idx="13">
                  <c:v>-2.4665831560890736</c:v>
                </c:pt>
                <c:pt idx="14">
                  <c:v>-2.3826594587335514</c:v>
                </c:pt>
                <c:pt idx="15">
                  <c:v>-2.3010488906137669</c:v>
                </c:pt>
                <c:pt idx="16">
                  <c:v>-2.2216624299855674</c:v>
                </c:pt>
                <c:pt idx="17">
                  <c:v>-2.1444137260986293</c:v>
                </c:pt>
                <c:pt idx="18">
                  <c:v>-2.0692188666454556</c:v>
                </c:pt>
                <c:pt idx="19">
                  <c:v>-1.9959961547952885</c:v>
                </c:pt>
                <c:pt idx="20">
                  <c:v>-1.9246658930218814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E-4E32-B676-781C69CE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52304"/>
        <c:axId val="1941854224"/>
      </c:scatterChart>
      <c:valAx>
        <c:axId val="19418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0711159737417955"/>
              <c:y val="0.92364251605765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854224"/>
        <c:crosses val="autoZero"/>
        <c:crossBetween val="midCat"/>
      </c:valAx>
      <c:valAx>
        <c:axId val="19418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822757111597371E-2"/>
              <c:y val="0.36695452555103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18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841219925131784E-2"/>
          <c:y val="1.8518272707482703E-2"/>
          <c:w val="0.92042815371981601"/>
          <c:h val="0.96296345458503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Лист5!$B$4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052-480E-9792-792494E3CEE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052-480E-9792-792494E3CEE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052-480E-9792-792494E3CEE7}"/>
              </c:ext>
            </c:extLst>
          </c:dPt>
          <c:xVal>
            <c:numRef>
              <c:f>Лист5!$A$5:$A$25</c:f>
              <c:numCache>
                <c:formatCode>General</c:formatCode>
                <c:ptCount val="21"/>
                <c:pt idx="0">
                  <c:v>-4</c:v>
                </c:pt>
                <c:pt idx="1">
                  <c:v>-3.55</c:v>
                </c:pt>
                <c:pt idx="2">
                  <c:v>-3.0999999999999996</c:v>
                </c:pt>
                <c:pt idx="3">
                  <c:v>-2.6499999999999995</c:v>
                </c:pt>
                <c:pt idx="4">
                  <c:v>-2.1999999999999993</c:v>
                </c:pt>
                <c:pt idx="5" formatCode="0.000000">
                  <c:v>-1.826838</c:v>
                </c:pt>
                <c:pt idx="6">
                  <c:v>-1.3</c:v>
                </c:pt>
                <c:pt idx="7">
                  <c:v>-0.84999999999999942</c:v>
                </c:pt>
                <c:pt idx="8">
                  <c:v>-0.60019599999999995</c:v>
                </c:pt>
                <c:pt idx="9">
                  <c:v>5.00000000000006E-2</c:v>
                </c:pt>
                <c:pt idx="10">
                  <c:v>0.50000000000000067</c:v>
                </c:pt>
                <c:pt idx="11">
                  <c:v>1.0947880000000001</c:v>
                </c:pt>
                <c:pt idx="12">
                  <c:v>1.4</c:v>
                </c:pt>
                <c:pt idx="13">
                  <c:v>1.8500000000000005</c:v>
                </c:pt>
                <c:pt idx="14">
                  <c:v>2.3000000000000007</c:v>
                </c:pt>
                <c:pt idx="15">
                  <c:v>2.7500000000000009</c:v>
                </c:pt>
                <c:pt idx="16">
                  <c:v>3.2000000000000011</c:v>
                </c:pt>
                <c:pt idx="17">
                  <c:v>3.6500000000000012</c:v>
                </c:pt>
                <c:pt idx="18">
                  <c:v>4.1000000000000014</c:v>
                </c:pt>
                <c:pt idx="19">
                  <c:v>4.5500000000000016</c:v>
                </c:pt>
                <c:pt idx="20">
                  <c:v>5</c:v>
                </c:pt>
              </c:numCache>
            </c:numRef>
          </c:xVal>
          <c:yVal>
            <c:numRef>
              <c:f>Лист5!$B$5:$B$25</c:f>
              <c:numCache>
                <c:formatCode>General</c:formatCode>
                <c:ptCount val="21"/>
                <c:pt idx="0">
                  <c:v>276</c:v>
                </c:pt>
                <c:pt idx="1">
                  <c:v>162.48575625000001</c:v>
                </c:pt>
                <c:pt idx="2">
                  <c:v>85.87409999999997</c:v>
                </c:pt>
                <c:pt idx="3">
                  <c:v>37.799756249999959</c:v>
                </c:pt>
                <c:pt idx="4">
                  <c:v>10.88159999999997</c:v>
                </c:pt>
                <c:pt idx="5" formatCode="0.00000">
                  <c:v>-7.308951579076961E-6</c:v>
                </c:pt>
                <c:pt idx="6">
                  <c:v>-4.0899000000000001</c:v>
                </c:pt>
                <c:pt idx="7">
                  <c:v>-1.9847437499999954</c:v>
                </c:pt>
                <c:pt idx="8" formatCode="0.00000">
                  <c:v>-2.5051867078573764E-6</c:v>
                </c:pt>
                <c:pt idx="9">
                  <c:v>4.1847562500000022</c:v>
                </c:pt>
                <c:pt idx="10">
                  <c:v>4.3124999999999982</c:v>
                </c:pt>
                <c:pt idx="11" formatCode="0.00000">
                  <c:v>-4.5678638782575831E-6</c:v>
                </c:pt>
                <c:pt idx="12">
                  <c:v>-3.8063999999999982</c:v>
                </c:pt>
                <c:pt idx="13">
                  <c:v>-10.084743750000005</c:v>
                </c:pt>
                <c:pt idx="14">
                  <c:v>-14.889900000000008</c:v>
                </c:pt>
                <c:pt idx="15">
                  <c:v>-14.777343749999989</c:v>
                </c:pt>
                <c:pt idx="16">
                  <c:v>-5.3183999999999614</c:v>
                </c:pt>
                <c:pt idx="17">
                  <c:v>18.899756250000092</c:v>
                </c:pt>
                <c:pt idx="18">
                  <c:v>64.274100000000232</c:v>
                </c:pt>
                <c:pt idx="19">
                  <c:v>138.18575625000031</c:v>
                </c:pt>
                <c:pt idx="20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80E-9792-792494E3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07440"/>
        <c:axId val="1949206480"/>
      </c:scatterChart>
      <c:valAx>
        <c:axId val="19492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206480"/>
        <c:crosses val="autoZero"/>
        <c:crossBetween val="midCat"/>
      </c:valAx>
      <c:valAx>
        <c:axId val="1949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2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Лист6!$B$6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>
                <a:tint val="37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Лист6!$C$6:$W$6</c:f>
              <c:numCache>
                <c:formatCode>0.00</c:formatCode>
                <c:ptCount val="21"/>
                <c:pt idx="0">
                  <c:v>-0.64872127070012819</c:v>
                </c:pt>
                <c:pt idx="1">
                  <c:v>-0.67384914363011528</c:v>
                </c:pt>
                <c:pt idx="2">
                  <c:v>-0.67897701656010256</c:v>
                </c:pt>
                <c:pt idx="3">
                  <c:v>-0.66410488949008961</c:v>
                </c:pt>
                <c:pt idx="4">
                  <c:v>-0.62923276242007686</c:v>
                </c:pt>
                <c:pt idx="5">
                  <c:v>-0.5743606353500641</c:v>
                </c:pt>
                <c:pt idx="6">
                  <c:v>-0.49948850828005131</c:v>
                </c:pt>
                <c:pt idx="7">
                  <c:v>-0.4046163812100384</c:v>
                </c:pt>
                <c:pt idx="8">
                  <c:v>-0.28974425414002569</c:v>
                </c:pt>
                <c:pt idx="9">
                  <c:v>-0.15487212707001283</c:v>
                </c:pt>
                <c:pt idx="10">
                  <c:v>0</c:v>
                </c:pt>
                <c:pt idx="11">
                  <c:v>0.17487212707001284</c:v>
                </c:pt>
                <c:pt idx="12">
                  <c:v>0.36974425414002565</c:v>
                </c:pt>
                <c:pt idx="13">
                  <c:v>0.58461638121003845</c:v>
                </c:pt>
                <c:pt idx="14">
                  <c:v>0.81948850828005138</c:v>
                </c:pt>
                <c:pt idx="15">
                  <c:v>1.0743606353500641</c:v>
                </c:pt>
                <c:pt idx="16">
                  <c:v>1.3492327624200768</c:v>
                </c:pt>
                <c:pt idx="17">
                  <c:v>1.6441048894900896</c:v>
                </c:pt>
                <c:pt idx="18">
                  <c:v>1.9589770165601028</c:v>
                </c:pt>
                <c:pt idx="19">
                  <c:v>2.2938491436301156</c:v>
                </c:pt>
                <c:pt idx="20">
                  <c:v>2.6487212707001282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521-B89C-D1156B6A7D09}"/>
            </c:ext>
          </c:extLst>
        </c:ser>
        <c:ser>
          <c:idx val="1"/>
          <c:order val="1"/>
          <c:tx>
            <c:strRef>
              <c:f>Лист6!$B$7</c:f>
              <c:strCache>
                <c:ptCount val="1"/>
                <c:pt idx="0">
                  <c:v>-0,9</c:v>
                </c:pt>
              </c:strCache>
            </c:strRef>
          </c:tx>
          <c:spPr>
            <a:solidFill>
              <a:schemeClr val="accent6">
                <a:tint val="43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Лист6!$C$7:$W$7</c:f>
              <c:numCache>
                <c:formatCode>0.00</c:formatCode>
                <c:ptCount val="21"/>
                <c:pt idx="0">
                  <c:v>-0.34264222787714327</c:v>
                </c:pt>
                <c:pt idx="1">
                  <c:v>-0.398378005089429</c:v>
                </c:pt>
                <c:pt idx="2">
                  <c:v>-0.43411378230171471</c:v>
                </c:pt>
                <c:pt idx="3">
                  <c:v>-0.44984955951400035</c:v>
                </c:pt>
                <c:pt idx="4">
                  <c:v>-0.44558533672628609</c:v>
                </c:pt>
                <c:pt idx="5">
                  <c:v>-0.42132111393857163</c:v>
                </c:pt>
                <c:pt idx="6">
                  <c:v>-0.37705689115085739</c:v>
                </c:pt>
                <c:pt idx="7">
                  <c:v>-0.31279266836314301</c:v>
                </c:pt>
                <c:pt idx="8">
                  <c:v>-0.2285284455754287</c:v>
                </c:pt>
                <c:pt idx="9">
                  <c:v>-0.12426422278771435</c:v>
                </c:pt>
                <c:pt idx="10">
                  <c:v>0</c:v>
                </c:pt>
                <c:pt idx="11">
                  <c:v>0.14426422278771436</c:v>
                </c:pt>
                <c:pt idx="12">
                  <c:v>0.30852844557542869</c:v>
                </c:pt>
                <c:pt idx="13">
                  <c:v>0.49279266836314306</c:v>
                </c:pt>
                <c:pt idx="14">
                  <c:v>0.69705689115085745</c:v>
                </c:pt>
                <c:pt idx="15">
                  <c:v>0.92132111393857163</c:v>
                </c:pt>
                <c:pt idx="16">
                  <c:v>1.1655853367262861</c:v>
                </c:pt>
                <c:pt idx="17">
                  <c:v>1.4298495595140002</c:v>
                </c:pt>
                <c:pt idx="18">
                  <c:v>1.714113782301715</c:v>
                </c:pt>
                <c:pt idx="19">
                  <c:v>2.0183780050894291</c:v>
                </c:pt>
                <c:pt idx="20">
                  <c:v>2.3426422278771435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5-4521-B89C-D1156B6A7D09}"/>
            </c:ext>
          </c:extLst>
        </c:ser>
        <c:ser>
          <c:idx val="2"/>
          <c:order val="2"/>
          <c:tx>
            <c:strRef>
              <c:f>Лист6!$B$8</c:f>
              <c:strCache>
                <c:ptCount val="1"/>
                <c:pt idx="0">
                  <c:v>-0,8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Лист6!$C$8:$W$8</c:f>
              <c:numCache>
                <c:formatCode>0.00</c:formatCode>
                <c:ptCount val="21"/>
                <c:pt idx="0">
                  <c:v>-7.9887046060802547E-2</c:v>
                </c:pt>
                <c:pt idx="1">
                  <c:v>-0.16189834145472237</c:v>
                </c:pt>
                <c:pt idx="2">
                  <c:v>-0.22390963684864207</c:v>
                </c:pt>
                <c:pt idx="3">
                  <c:v>-0.2659209322425618</c:v>
                </c:pt>
                <c:pt idx="4">
                  <c:v>-0.28793222763648152</c:v>
                </c:pt>
                <c:pt idx="5">
                  <c:v>-0.28994352303040127</c:v>
                </c:pt>
                <c:pt idx="6">
                  <c:v>-0.27195481842432107</c:v>
                </c:pt>
                <c:pt idx="7">
                  <c:v>-0.23396611381824076</c:v>
                </c:pt>
                <c:pt idx="8">
                  <c:v>-0.17597740921216054</c:v>
                </c:pt>
                <c:pt idx="9">
                  <c:v>-9.7988704606080279E-2</c:v>
                </c:pt>
                <c:pt idx="10">
                  <c:v>0</c:v>
                </c:pt>
                <c:pt idx="11">
                  <c:v>0.11798870460608027</c:v>
                </c:pt>
                <c:pt idx="12">
                  <c:v>0.25597740921216056</c:v>
                </c:pt>
                <c:pt idx="13">
                  <c:v>0.41396611381824078</c:v>
                </c:pt>
                <c:pt idx="14">
                  <c:v>0.59195481842432107</c:v>
                </c:pt>
                <c:pt idx="15">
                  <c:v>0.78994352303040127</c:v>
                </c:pt>
                <c:pt idx="16">
                  <c:v>1.0079322276364815</c:v>
                </c:pt>
                <c:pt idx="17">
                  <c:v>1.2459209322425617</c:v>
                </c:pt>
                <c:pt idx="18">
                  <c:v>1.5039096368486424</c:v>
                </c:pt>
                <c:pt idx="19">
                  <c:v>1.7818983414547225</c:v>
                </c:pt>
                <c:pt idx="20">
                  <c:v>2.0798870460608025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05-4521-B89C-D1156B6A7D09}"/>
            </c:ext>
          </c:extLst>
        </c:ser>
        <c:ser>
          <c:idx val="3"/>
          <c:order val="3"/>
          <c:tx>
            <c:strRef>
              <c:f>Лист6!$B$9</c:f>
              <c:strCache>
                <c:ptCount val="1"/>
                <c:pt idx="0">
                  <c:v>-0,7</c:v>
                </c:pt>
              </c:strCache>
            </c:strRef>
          </c:tx>
          <c:spPr>
            <a:solidFill>
              <a:schemeClr val="accent6">
                <a:tint val="56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Лист6!$C$9:$W$9</c:f>
              <c:numCache>
                <c:formatCode>0.00</c:formatCode>
                <c:ptCount val="21"/>
                <c:pt idx="0">
                  <c:v>0.14501806928788119</c:v>
                </c:pt>
                <c:pt idx="1">
                  <c:v>4.0516262359093003E-2</c:v>
                </c:pt>
                <c:pt idx="2">
                  <c:v>-4.3985544569694945E-2</c:v>
                </c:pt>
                <c:pt idx="3">
                  <c:v>-0.10848735149848326</c:v>
                </c:pt>
                <c:pt idx="4">
                  <c:v>-0.15298915842727134</c:v>
                </c:pt>
                <c:pt idx="5">
                  <c:v>-0.1774909653560594</c:v>
                </c:pt>
                <c:pt idx="6">
                  <c:v>-0.1819927722848475</c:v>
                </c:pt>
                <c:pt idx="7">
                  <c:v>-0.16649457921363567</c:v>
                </c:pt>
                <c:pt idx="8">
                  <c:v>-0.13099638614242376</c:v>
                </c:pt>
                <c:pt idx="9">
                  <c:v>-7.5498193071211889E-2</c:v>
                </c:pt>
                <c:pt idx="10">
                  <c:v>0</c:v>
                </c:pt>
                <c:pt idx="11">
                  <c:v>9.5498193071211879E-2</c:v>
                </c:pt>
                <c:pt idx="12">
                  <c:v>0.21099638614242378</c:v>
                </c:pt>
                <c:pt idx="13">
                  <c:v>0.34649457921363569</c:v>
                </c:pt>
                <c:pt idx="14">
                  <c:v>0.50199277228484762</c:v>
                </c:pt>
                <c:pt idx="15">
                  <c:v>0.67749096535605946</c:v>
                </c:pt>
                <c:pt idx="16">
                  <c:v>0.87298915842727132</c:v>
                </c:pt>
                <c:pt idx="17">
                  <c:v>1.0884873514984832</c:v>
                </c:pt>
                <c:pt idx="18">
                  <c:v>1.3239855445696951</c:v>
                </c:pt>
                <c:pt idx="19">
                  <c:v>1.5794837376409072</c:v>
                </c:pt>
                <c:pt idx="20">
                  <c:v>1.8549819307121189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05-4521-B89C-D1156B6A7D09}"/>
            </c:ext>
          </c:extLst>
        </c:ser>
        <c:ser>
          <c:idx val="4"/>
          <c:order val="4"/>
          <c:tx>
            <c:strRef>
              <c:f>Лист6!$B$10</c:f>
              <c:strCache>
                <c:ptCount val="1"/>
                <c:pt idx="0">
                  <c:v>-0,6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Лист6!$C$10:$W$10</c:f>
              <c:numCache>
                <c:formatCode>0.00</c:formatCode>
                <c:ptCount val="21"/>
                <c:pt idx="0">
                  <c:v>0.33689744915461151</c:v>
                </c:pt>
                <c:pt idx="1">
                  <c:v>0.21320770423915036</c:v>
                </c:pt>
                <c:pt idx="2">
                  <c:v>0.10951795932368935</c:v>
                </c:pt>
                <c:pt idx="3">
                  <c:v>2.5828214408228023E-2</c:v>
                </c:pt>
                <c:pt idx="4">
                  <c:v>-3.7861530507233121E-2</c:v>
                </c:pt>
                <c:pt idx="5">
                  <c:v>-8.1551275422694247E-2</c:v>
                </c:pt>
                <c:pt idx="6">
                  <c:v>-0.10524102033815536</c:v>
                </c:pt>
                <c:pt idx="7">
                  <c:v>-0.10893076525361656</c:v>
                </c:pt>
                <c:pt idx="8">
                  <c:v>-9.2620510169077686E-2</c:v>
                </c:pt>
                <c:pt idx="9">
                  <c:v>-5.6310255084538845E-2</c:v>
                </c:pt>
                <c:pt idx="10">
                  <c:v>0</c:v>
                </c:pt>
                <c:pt idx="11">
                  <c:v>7.6310255084538842E-2</c:v>
                </c:pt>
                <c:pt idx="12">
                  <c:v>0.1726205101690777</c:v>
                </c:pt>
                <c:pt idx="13">
                  <c:v>0.28893076525361655</c:v>
                </c:pt>
                <c:pt idx="14">
                  <c:v>0.42524102033815542</c:v>
                </c:pt>
                <c:pt idx="15">
                  <c:v>0.58155127542269425</c:v>
                </c:pt>
                <c:pt idx="16">
                  <c:v>0.75786153050723315</c:v>
                </c:pt>
                <c:pt idx="17">
                  <c:v>0.95417178559177185</c:v>
                </c:pt>
                <c:pt idx="18">
                  <c:v>1.170482040676311</c:v>
                </c:pt>
                <c:pt idx="19">
                  <c:v>1.4067922957608499</c:v>
                </c:pt>
                <c:pt idx="20">
                  <c:v>1.6631025508453885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05-4521-B89C-D1156B6A7D09}"/>
            </c:ext>
          </c:extLst>
        </c:ser>
        <c:ser>
          <c:idx val="5"/>
          <c:order val="5"/>
          <c:tx>
            <c:strRef>
              <c:f>Лист6!$B$11</c:f>
              <c:strCache>
                <c:ptCount val="1"/>
                <c:pt idx="0">
                  <c:v>-0,5</c:v>
                </c:pt>
              </c:strCache>
            </c:strRef>
          </c:tx>
          <c:spPr>
            <a:solidFill>
              <a:schemeClr val="accent6">
                <a:tint val="69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Лист6!$C$11:$W$11</c:f>
              <c:numCache>
                <c:formatCode>0.00</c:formatCode>
                <c:ptCount val="21"/>
                <c:pt idx="0">
                  <c:v>0.5</c:v>
                </c:pt>
                <c:pt idx="1">
                  <c:v>0.36000000000000004</c:v>
                </c:pt>
                <c:pt idx="2">
                  <c:v>0.2400000000000001</c:v>
                </c:pt>
                <c:pt idx="3">
                  <c:v>0.13999999999999996</c:v>
                </c:pt>
                <c:pt idx="4">
                  <c:v>0.06</c:v>
                </c:pt>
                <c:pt idx="5">
                  <c:v>0</c:v>
                </c:pt>
                <c:pt idx="6">
                  <c:v>-3.999999999999998E-2</c:v>
                </c:pt>
                <c:pt idx="7">
                  <c:v>-0.06</c:v>
                </c:pt>
                <c:pt idx="8">
                  <c:v>-0.06</c:v>
                </c:pt>
                <c:pt idx="9">
                  <c:v>-0.04</c:v>
                </c:pt>
                <c:pt idx="10">
                  <c:v>0</c:v>
                </c:pt>
                <c:pt idx="11">
                  <c:v>6.0000000000000005E-2</c:v>
                </c:pt>
                <c:pt idx="12">
                  <c:v>0.14000000000000001</c:v>
                </c:pt>
                <c:pt idx="13">
                  <c:v>0.24</c:v>
                </c:pt>
                <c:pt idx="14">
                  <c:v>0.36000000000000004</c:v>
                </c:pt>
                <c:pt idx="15">
                  <c:v>0.5</c:v>
                </c:pt>
                <c:pt idx="16">
                  <c:v>0.65999999999999992</c:v>
                </c:pt>
                <c:pt idx="17">
                  <c:v>0.83999999999999986</c:v>
                </c:pt>
                <c:pt idx="18">
                  <c:v>1.04</c:v>
                </c:pt>
                <c:pt idx="19">
                  <c:v>1.26</c:v>
                </c:pt>
                <c:pt idx="2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05-4521-B89C-D1156B6A7D09}"/>
            </c:ext>
          </c:extLst>
        </c:ser>
        <c:ser>
          <c:idx val="6"/>
          <c:order val="6"/>
          <c:tx>
            <c:strRef>
              <c:f>Лист6!$B$12</c:f>
              <c:strCache>
                <c:ptCount val="1"/>
                <c:pt idx="0">
                  <c:v>-0,4</c:v>
                </c:pt>
              </c:strCache>
            </c:strRef>
          </c:tx>
          <c:spPr>
            <a:solidFill>
              <a:schemeClr val="accent6">
                <a:tint val="75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Лист6!$C$12:$W$12</c:f>
              <c:numCache>
                <c:formatCode>0.00</c:formatCode>
                <c:ptCount val="21"/>
                <c:pt idx="0">
                  <c:v>0.557931632769741</c:v>
                </c:pt>
                <c:pt idx="1">
                  <c:v>0.41213846949276689</c:v>
                </c:pt>
                <c:pt idx="2">
                  <c:v>0.28634530621579285</c:v>
                </c:pt>
                <c:pt idx="3">
                  <c:v>0.18055214293881866</c:v>
                </c:pt>
                <c:pt idx="4">
                  <c:v>9.47589796618446E-2</c:v>
                </c:pt>
                <c:pt idx="5">
                  <c:v>2.8965816384870502E-2</c:v>
                </c:pt>
                <c:pt idx="6">
                  <c:v>-1.6827346892103606E-2</c:v>
                </c:pt>
                <c:pt idx="7">
                  <c:v>-4.2620510169077697E-2</c:v>
                </c:pt>
                <c:pt idx="8">
                  <c:v>-4.8413673446051811E-2</c:v>
                </c:pt>
                <c:pt idx="9">
                  <c:v>-3.4206836723025907E-2</c:v>
                </c:pt>
                <c:pt idx="10">
                  <c:v>0</c:v>
                </c:pt>
                <c:pt idx="11">
                  <c:v>5.4206836723025911E-2</c:v>
                </c:pt>
                <c:pt idx="12">
                  <c:v>0.12841367344605181</c:v>
                </c:pt>
                <c:pt idx="13">
                  <c:v>0.22262051016907769</c:v>
                </c:pt>
                <c:pt idx="14">
                  <c:v>0.3368273468921037</c:v>
                </c:pt>
                <c:pt idx="15">
                  <c:v>0.4710341836151295</c:v>
                </c:pt>
                <c:pt idx="16">
                  <c:v>0.62524102033815532</c:v>
                </c:pt>
                <c:pt idx="17">
                  <c:v>0.79944785706118116</c:v>
                </c:pt>
                <c:pt idx="18">
                  <c:v>0.99365469378420745</c:v>
                </c:pt>
                <c:pt idx="19">
                  <c:v>1.2078615305072331</c:v>
                </c:pt>
                <c:pt idx="20">
                  <c:v>1.442068367230259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05-4521-B89C-D1156B6A7D09}"/>
            </c:ext>
          </c:extLst>
        </c:ser>
        <c:ser>
          <c:idx val="7"/>
          <c:order val="7"/>
          <c:tx>
            <c:strRef>
              <c:f>Лист6!$B$13</c:f>
              <c:strCache>
                <c:ptCount val="1"/>
                <c:pt idx="0">
                  <c:v>-0,3</c:v>
                </c:pt>
              </c:strCache>
            </c:strRef>
          </c:tx>
          <c:spPr>
            <a:solidFill>
              <a:schemeClr val="accent6">
                <a:tint val="81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Лист6!$C$13:$W$13</c:f>
              <c:numCache>
                <c:formatCode>0.00</c:formatCode>
                <c:ptCount val="21"/>
                <c:pt idx="0">
                  <c:v>0.63357917255194907</c:v>
                </c:pt>
                <c:pt idx="1">
                  <c:v>0.48022125529675419</c:v>
                </c:pt>
                <c:pt idx="2">
                  <c:v>0.34686333804155939</c:v>
                </c:pt>
                <c:pt idx="3">
                  <c:v>0.23350542078636427</c:v>
                </c:pt>
                <c:pt idx="4">
                  <c:v>0.14014750353116942</c:v>
                </c:pt>
                <c:pt idx="5">
                  <c:v>6.6789586275974533E-2</c:v>
                </c:pt>
                <c:pt idx="6">
                  <c:v>1.3431669020779663E-2</c:v>
                </c:pt>
                <c:pt idx="7">
                  <c:v>-1.9926248234415286E-2</c:v>
                </c:pt>
                <c:pt idx="8">
                  <c:v>-3.3284165489610176E-2</c:v>
                </c:pt>
                <c:pt idx="9">
                  <c:v>-2.664208274480509E-2</c:v>
                </c:pt>
                <c:pt idx="10">
                  <c:v>0</c:v>
                </c:pt>
                <c:pt idx="11">
                  <c:v>4.6642082744805094E-2</c:v>
                </c:pt>
                <c:pt idx="12">
                  <c:v>0.11328416548961019</c:v>
                </c:pt>
                <c:pt idx="13">
                  <c:v>0.19992624823441529</c:v>
                </c:pt>
                <c:pt idx="14">
                  <c:v>0.30656833097922043</c:v>
                </c:pt>
                <c:pt idx="15">
                  <c:v>0.43321041372402547</c:v>
                </c:pt>
                <c:pt idx="16">
                  <c:v>0.57985249646883052</c:v>
                </c:pt>
                <c:pt idx="17">
                  <c:v>0.7464945792136356</c:v>
                </c:pt>
                <c:pt idx="18">
                  <c:v>0.93313666195844092</c:v>
                </c:pt>
                <c:pt idx="19">
                  <c:v>1.1397787447032459</c:v>
                </c:pt>
                <c:pt idx="20">
                  <c:v>1.3664208274480509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05-4521-B89C-D1156B6A7D09}"/>
            </c:ext>
          </c:extLst>
        </c:ser>
        <c:ser>
          <c:idx val="8"/>
          <c:order val="8"/>
          <c:tx>
            <c:strRef>
              <c:f>Лист6!$B$14</c:f>
              <c:strCache>
                <c:ptCount val="1"/>
                <c:pt idx="0">
                  <c:v>-0,2</c:v>
                </c:pt>
              </c:strCache>
            </c:strRef>
          </c:tx>
          <c:spPr>
            <a:solidFill>
              <a:schemeClr val="accent6">
                <a:tint val="88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Лист6!$C$14:$W$14</c:f>
              <c:numCache>
                <c:formatCode>0.00</c:formatCode>
                <c:ptCount val="21"/>
                <c:pt idx="0">
                  <c:v>0.73002823848479936</c:v>
                </c:pt>
                <c:pt idx="1">
                  <c:v>0.56702541463631939</c:v>
                </c:pt>
                <c:pt idx="2">
                  <c:v>0.42402259078783955</c:v>
                </c:pt>
                <c:pt idx="3">
                  <c:v>0.3010197669393595</c:v>
                </c:pt>
                <c:pt idx="4">
                  <c:v>0.19801694309087961</c:v>
                </c:pt>
                <c:pt idx="5">
                  <c:v>0.11501411924239968</c:v>
                </c:pt>
                <c:pt idx="6">
                  <c:v>5.2011295393919757E-2</c:v>
                </c:pt>
                <c:pt idx="7">
                  <c:v>9.0084715454398084E-3</c:v>
                </c:pt>
                <c:pt idx="8">
                  <c:v>-1.3994352303040129E-2</c:v>
                </c:pt>
                <c:pt idx="9">
                  <c:v>-1.6997176151520067E-2</c:v>
                </c:pt>
                <c:pt idx="10">
                  <c:v>0</c:v>
                </c:pt>
                <c:pt idx="11">
                  <c:v>3.6997176151520067E-2</c:v>
                </c:pt>
                <c:pt idx="12">
                  <c:v>9.3994352303040152E-2</c:v>
                </c:pt>
                <c:pt idx="13">
                  <c:v>0.17099152845456017</c:v>
                </c:pt>
                <c:pt idx="14">
                  <c:v>0.26798870460608032</c:v>
                </c:pt>
                <c:pt idx="15">
                  <c:v>0.38498588075760032</c:v>
                </c:pt>
                <c:pt idx="16">
                  <c:v>0.52198305690912039</c:v>
                </c:pt>
                <c:pt idx="17">
                  <c:v>0.67898023306064037</c:v>
                </c:pt>
                <c:pt idx="18">
                  <c:v>0.8559774092121607</c:v>
                </c:pt>
                <c:pt idx="19">
                  <c:v>1.0529745853636807</c:v>
                </c:pt>
                <c:pt idx="20">
                  <c:v>1.2699717615152006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05-4521-B89C-D1156B6A7D09}"/>
            </c:ext>
          </c:extLst>
        </c:ser>
        <c:ser>
          <c:idx val="9"/>
          <c:order val="9"/>
          <c:tx>
            <c:strRef>
              <c:f>Лист6!$B$15</c:f>
              <c:strCache>
                <c:ptCount val="1"/>
                <c:pt idx="0">
                  <c:v>-0,1</c:v>
                </c:pt>
              </c:strCache>
            </c:strRef>
          </c:tx>
          <c:spPr>
            <a:solidFill>
              <a:schemeClr val="accent6">
                <a:tint val="94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Лист6!$C$15:$W$15</c:f>
              <c:numCache>
                <c:formatCode>0.00</c:formatCode>
                <c:ptCount val="21"/>
                <c:pt idx="0">
                  <c:v>0.85081753023587292</c:v>
                </c:pt>
                <c:pt idx="1">
                  <c:v>0.67573577721228573</c:v>
                </c:pt>
                <c:pt idx="2">
                  <c:v>0.52065402418869844</c:v>
                </c:pt>
                <c:pt idx="3">
                  <c:v>0.385572271165111</c:v>
                </c:pt>
                <c:pt idx="4">
                  <c:v>0.27049051814152375</c:v>
                </c:pt>
                <c:pt idx="5">
                  <c:v>0.17540876511793646</c:v>
                </c:pt>
                <c:pt idx="6">
                  <c:v>0.1003270120943492</c:v>
                </c:pt>
                <c:pt idx="7">
                  <c:v>4.5245259070761885E-2</c:v>
                </c:pt>
                <c:pt idx="8">
                  <c:v>1.0163506047174593E-2</c:v>
                </c:pt>
                <c:pt idx="9">
                  <c:v>-4.9182469764127053E-3</c:v>
                </c:pt>
                <c:pt idx="10">
                  <c:v>0</c:v>
                </c:pt>
                <c:pt idx="11">
                  <c:v>2.4918246976412709E-2</c:v>
                </c:pt>
                <c:pt idx="12">
                  <c:v>6.9836493952825429E-2</c:v>
                </c:pt>
                <c:pt idx="13">
                  <c:v>0.13475474092923811</c:v>
                </c:pt>
                <c:pt idx="14">
                  <c:v>0.21967298790565087</c:v>
                </c:pt>
                <c:pt idx="15">
                  <c:v>0.32459123488206354</c:v>
                </c:pt>
                <c:pt idx="16">
                  <c:v>0.44950948185847622</c:v>
                </c:pt>
                <c:pt idx="17">
                  <c:v>0.59442772883488881</c:v>
                </c:pt>
                <c:pt idx="18">
                  <c:v>0.75934597581130181</c:v>
                </c:pt>
                <c:pt idx="19">
                  <c:v>0.94426422278771438</c:v>
                </c:pt>
                <c:pt idx="20">
                  <c:v>1.1491824697641271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05-4521-B89C-D1156B6A7D09}"/>
            </c:ext>
          </c:extLst>
        </c:ser>
        <c:ser>
          <c:idx val="10"/>
          <c:order val="10"/>
          <c:tx>
            <c:strRef>
              <c:f>Лист6!$B$16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Лист6!$C$16:$W$16</c:f>
              <c:numCache>
                <c:formatCode>0.00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0.09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05-4521-B89C-D1156B6A7D09}"/>
            </c:ext>
          </c:extLst>
        </c:ser>
        <c:ser>
          <c:idx val="11"/>
          <c:order val="11"/>
          <c:tx>
            <c:strRef>
              <c:f>Лист6!$B$17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6">
                <a:shade val="93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Лист6!$C$17:$W$17</c:f>
              <c:numCache>
                <c:formatCode>0.00</c:formatCode>
                <c:ptCount val="21"/>
                <c:pt idx="0">
                  <c:v>1.6180339887498949</c:v>
                </c:pt>
                <c:pt idx="1">
                  <c:v>1.428033988749895</c:v>
                </c:pt>
                <c:pt idx="2">
                  <c:v>1.258033988749895</c:v>
                </c:pt>
                <c:pt idx="3">
                  <c:v>1.1080339887498947</c:v>
                </c:pt>
                <c:pt idx="4">
                  <c:v>0.97803398874989478</c:v>
                </c:pt>
                <c:pt idx="5">
                  <c:v>0.86803398874989479</c:v>
                </c:pt>
                <c:pt idx="6">
                  <c:v>0.77803398874989482</c:v>
                </c:pt>
                <c:pt idx="7">
                  <c:v>0.70803398874989476</c:v>
                </c:pt>
                <c:pt idx="8">
                  <c:v>0.65803398874989483</c:v>
                </c:pt>
                <c:pt idx="9">
                  <c:v>0.6280339887498948</c:v>
                </c:pt>
                <c:pt idx="10">
                  <c:v>0.61803398874989479</c:v>
                </c:pt>
                <c:pt idx="11">
                  <c:v>0.6280339887498948</c:v>
                </c:pt>
                <c:pt idx="12">
                  <c:v>0.65803398874989483</c:v>
                </c:pt>
                <c:pt idx="13">
                  <c:v>0.70803398874989476</c:v>
                </c:pt>
                <c:pt idx="14">
                  <c:v>0.77803398874989482</c:v>
                </c:pt>
                <c:pt idx="15">
                  <c:v>0.86803398874989479</c:v>
                </c:pt>
                <c:pt idx="16">
                  <c:v>0.97803398874989478</c:v>
                </c:pt>
                <c:pt idx="17">
                  <c:v>1.1080339887498947</c:v>
                </c:pt>
                <c:pt idx="18">
                  <c:v>1.258033988749895</c:v>
                </c:pt>
                <c:pt idx="19">
                  <c:v>1.428033988749895</c:v>
                </c:pt>
                <c:pt idx="20">
                  <c:v>1.6180339887498949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05-4521-B89C-D1156B6A7D09}"/>
            </c:ext>
          </c:extLst>
        </c:ser>
        <c:ser>
          <c:idx val="12"/>
          <c:order val="12"/>
          <c:tx>
            <c:strRef>
              <c:f>Лист6!$B$18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6">
                <a:shade val="87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Лист6!$C$18:$W$18</c:f>
              <c:numCache>
                <c:formatCode>0.00</c:formatCode>
                <c:ptCount val="21"/>
                <c:pt idx="0">
                  <c:v>2.1755705045849463</c:v>
                </c:pt>
                <c:pt idx="1">
                  <c:v>1.9855705045849463</c:v>
                </c:pt>
                <c:pt idx="2">
                  <c:v>1.8155705045849464</c:v>
                </c:pt>
                <c:pt idx="3">
                  <c:v>1.6655705045849463</c:v>
                </c:pt>
                <c:pt idx="4">
                  <c:v>1.5355705045849461</c:v>
                </c:pt>
                <c:pt idx="5">
                  <c:v>1.4255705045849463</c:v>
                </c:pt>
                <c:pt idx="6">
                  <c:v>1.3355705045849464</c:v>
                </c:pt>
                <c:pt idx="7">
                  <c:v>1.2655705045849464</c:v>
                </c:pt>
                <c:pt idx="8">
                  <c:v>1.2155705045849463</c:v>
                </c:pt>
                <c:pt idx="9">
                  <c:v>1.1855705045849463</c:v>
                </c:pt>
                <c:pt idx="10">
                  <c:v>1.1755705045849463</c:v>
                </c:pt>
                <c:pt idx="11">
                  <c:v>1.1855705045849463</c:v>
                </c:pt>
                <c:pt idx="12">
                  <c:v>1.2155705045849463</c:v>
                </c:pt>
                <c:pt idx="13">
                  <c:v>1.2655705045849464</c:v>
                </c:pt>
                <c:pt idx="14">
                  <c:v>1.3355705045849464</c:v>
                </c:pt>
                <c:pt idx="15">
                  <c:v>1.4255705045849463</c:v>
                </c:pt>
                <c:pt idx="16">
                  <c:v>1.5355705045849461</c:v>
                </c:pt>
                <c:pt idx="17">
                  <c:v>1.6655705045849463</c:v>
                </c:pt>
                <c:pt idx="18">
                  <c:v>1.8155705045849464</c:v>
                </c:pt>
                <c:pt idx="19">
                  <c:v>1.9855705045849463</c:v>
                </c:pt>
                <c:pt idx="20">
                  <c:v>2.1755705045849463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05-4521-B89C-D1156B6A7D09}"/>
            </c:ext>
          </c:extLst>
        </c:ser>
        <c:ser>
          <c:idx val="13"/>
          <c:order val="13"/>
          <c:tx>
            <c:strRef>
              <c:f>Лист6!$B$19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6">
                <a:shade val="80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Лист6!$C$19:$W$19</c:f>
              <c:numCache>
                <c:formatCode>0.00</c:formatCode>
                <c:ptCount val="21"/>
                <c:pt idx="0">
                  <c:v>2.6180339887498949</c:v>
                </c:pt>
                <c:pt idx="1">
                  <c:v>2.428033988749895</c:v>
                </c:pt>
                <c:pt idx="2">
                  <c:v>2.258033988749895</c:v>
                </c:pt>
                <c:pt idx="3">
                  <c:v>2.1080339887498947</c:v>
                </c:pt>
                <c:pt idx="4">
                  <c:v>1.9780339887498948</c:v>
                </c:pt>
                <c:pt idx="5">
                  <c:v>1.8680339887498949</c:v>
                </c:pt>
                <c:pt idx="6">
                  <c:v>1.778033988749895</c:v>
                </c:pt>
                <c:pt idx="7">
                  <c:v>1.708033988749895</c:v>
                </c:pt>
                <c:pt idx="8">
                  <c:v>1.6580339887498949</c:v>
                </c:pt>
                <c:pt idx="9">
                  <c:v>1.6280339887498949</c:v>
                </c:pt>
                <c:pt idx="10">
                  <c:v>1.6180339887498949</c:v>
                </c:pt>
                <c:pt idx="11">
                  <c:v>1.6280339887498949</c:v>
                </c:pt>
                <c:pt idx="12">
                  <c:v>1.6580339887498949</c:v>
                </c:pt>
                <c:pt idx="13">
                  <c:v>1.708033988749895</c:v>
                </c:pt>
                <c:pt idx="14">
                  <c:v>1.778033988749895</c:v>
                </c:pt>
                <c:pt idx="15">
                  <c:v>1.8680339887498949</c:v>
                </c:pt>
                <c:pt idx="16">
                  <c:v>1.9780339887498948</c:v>
                </c:pt>
                <c:pt idx="17">
                  <c:v>2.1080339887498947</c:v>
                </c:pt>
                <c:pt idx="18">
                  <c:v>2.258033988749895</c:v>
                </c:pt>
                <c:pt idx="19">
                  <c:v>2.428033988749895</c:v>
                </c:pt>
                <c:pt idx="20">
                  <c:v>2.6180339887498949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05-4521-B89C-D1156B6A7D09}"/>
            </c:ext>
          </c:extLst>
        </c:ser>
        <c:ser>
          <c:idx val="14"/>
          <c:order val="14"/>
          <c:tx>
            <c:strRef>
              <c:f>Лист6!$B$20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6">
                <a:shade val="74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Лист6!$C$20:$W$20</c:f>
              <c:numCache>
                <c:formatCode>0.00</c:formatCode>
                <c:ptCount val="21"/>
                <c:pt idx="0">
                  <c:v>2.9021130325903073</c:v>
                </c:pt>
                <c:pt idx="1">
                  <c:v>2.7121130325903069</c:v>
                </c:pt>
                <c:pt idx="2">
                  <c:v>2.542113032590307</c:v>
                </c:pt>
                <c:pt idx="3">
                  <c:v>2.3921130325903071</c:v>
                </c:pt>
                <c:pt idx="4">
                  <c:v>2.2621130325903072</c:v>
                </c:pt>
                <c:pt idx="5">
                  <c:v>2.1521130325903073</c:v>
                </c:pt>
                <c:pt idx="6">
                  <c:v>2.062113032590307</c:v>
                </c:pt>
                <c:pt idx="7">
                  <c:v>1.9921130325903071</c:v>
                </c:pt>
                <c:pt idx="8">
                  <c:v>1.9421130325903071</c:v>
                </c:pt>
                <c:pt idx="9">
                  <c:v>1.9121130325903071</c:v>
                </c:pt>
                <c:pt idx="10">
                  <c:v>1.9021130325903071</c:v>
                </c:pt>
                <c:pt idx="11">
                  <c:v>1.9121130325903071</c:v>
                </c:pt>
                <c:pt idx="12">
                  <c:v>1.9421130325903071</c:v>
                </c:pt>
                <c:pt idx="13">
                  <c:v>1.9921130325903071</c:v>
                </c:pt>
                <c:pt idx="14">
                  <c:v>2.062113032590307</c:v>
                </c:pt>
                <c:pt idx="15">
                  <c:v>2.1521130325903073</c:v>
                </c:pt>
                <c:pt idx="16">
                  <c:v>2.2621130325903072</c:v>
                </c:pt>
                <c:pt idx="17">
                  <c:v>2.3921130325903071</c:v>
                </c:pt>
                <c:pt idx="18">
                  <c:v>2.542113032590307</c:v>
                </c:pt>
                <c:pt idx="19">
                  <c:v>2.7121130325903069</c:v>
                </c:pt>
                <c:pt idx="20">
                  <c:v>2.9021130325903073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05-4521-B89C-D1156B6A7D09}"/>
            </c:ext>
          </c:extLst>
        </c:ser>
        <c:ser>
          <c:idx val="15"/>
          <c:order val="15"/>
          <c:tx>
            <c:strRef>
              <c:f>Лист6!$B$21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6">
                <a:shade val="68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Лист6!$C$21:$W$21</c:f>
              <c:numCache>
                <c:formatCode>0.00</c:formatCode>
                <c:ptCount val="21"/>
                <c:pt idx="0">
                  <c:v>3</c:v>
                </c:pt>
                <c:pt idx="1">
                  <c:v>2.81</c:v>
                </c:pt>
                <c:pt idx="2">
                  <c:v>2.64</c:v>
                </c:pt>
                <c:pt idx="3">
                  <c:v>2.4899999999999998</c:v>
                </c:pt>
                <c:pt idx="4">
                  <c:v>2.36</c:v>
                </c:pt>
                <c:pt idx="5">
                  <c:v>2.25</c:v>
                </c:pt>
                <c:pt idx="6">
                  <c:v>2.16</c:v>
                </c:pt>
                <c:pt idx="7">
                  <c:v>2.09</c:v>
                </c:pt>
                <c:pt idx="8">
                  <c:v>2.04</c:v>
                </c:pt>
                <c:pt idx="9">
                  <c:v>2.0099999999999998</c:v>
                </c:pt>
                <c:pt idx="10">
                  <c:v>2</c:v>
                </c:pt>
                <c:pt idx="11">
                  <c:v>2.0099999999999998</c:v>
                </c:pt>
                <c:pt idx="12">
                  <c:v>2.04</c:v>
                </c:pt>
                <c:pt idx="13">
                  <c:v>2.09</c:v>
                </c:pt>
                <c:pt idx="14">
                  <c:v>2.16</c:v>
                </c:pt>
                <c:pt idx="15">
                  <c:v>2.25</c:v>
                </c:pt>
                <c:pt idx="16">
                  <c:v>2.36</c:v>
                </c:pt>
                <c:pt idx="17">
                  <c:v>2.4899999999999998</c:v>
                </c:pt>
                <c:pt idx="18">
                  <c:v>2.64</c:v>
                </c:pt>
                <c:pt idx="19">
                  <c:v>2.81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05-4521-B89C-D1156B6A7D09}"/>
            </c:ext>
          </c:extLst>
        </c:ser>
        <c:ser>
          <c:idx val="16"/>
          <c:order val="16"/>
          <c:tx>
            <c:strRef>
              <c:f>Лист6!$B$22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Лист6!$C$22:$W$22</c:f>
              <c:numCache>
                <c:formatCode>0.00</c:formatCode>
                <c:ptCount val="21"/>
                <c:pt idx="0">
                  <c:v>2.9021130325903073</c:v>
                </c:pt>
                <c:pt idx="1">
                  <c:v>2.7121130325903073</c:v>
                </c:pt>
                <c:pt idx="2">
                  <c:v>2.5421130325903074</c:v>
                </c:pt>
                <c:pt idx="3">
                  <c:v>2.3921130325903071</c:v>
                </c:pt>
                <c:pt idx="4">
                  <c:v>2.2621130325903072</c:v>
                </c:pt>
                <c:pt idx="5">
                  <c:v>2.1521130325903073</c:v>
                </c:pt>
                <c:pt idx="6">
                  <c:v>2.0621130325903074</c:v>
                </c:pt>
                <c:pt idx="7">
                  <c:v>1.9921130325903074</c:v>
                </c:pt>
                <c:pt idx="8">
                  <c:v>1.9421130325903073</c:v>
                </c:pt>
                <c:pt idx="9">
                  <c:v>1.9121130325903073</c:v>
                </c:pt>
                <c:pt idx="10">
                  <c:v>1.9021130325903073</c:v>
                </c:pt>
                <c:pt idx="11">
                  <c:v>1.9121130325903073</c:v>
                </c:pt>
                <c:pt idx="12">
                  <c:v>1.9421130325903073</c:v>
                </c:pt>
                <c:pt idx="13">
                  <c:v>1.9921130325903074</c:v>
                </c:pt>
                <c:pt idx="14">
                  <c:v>2.0621130325903074</c:v>
                </c:pt>
                <c:pt idx="15">
                  <c:v>2.1521130325903073</c:v>
                </c:pt>
                <c:pt idx="16">
                  <c:v>2.2621130325903072</c:v>
                </c:pt>
                <c:pt idx="17">
                  <c:v>2.3921130325903071</c:v>
                </c:pt>
                <c:pt idx="18">
                  <c:v>2.5421130325903074</c:v>
                </c:pt>
                <c:pt idx="19">
                  <c:v>2.7121130325903073</c:v>
                </c:pt>
                <c:pt idx="20">
                  <c:v>2.9021130325903073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05-4521-B89C-D1156B6A7D09}"/>
            </c:ext>
          </c:extLst>
        </c:ser>
        <c:ser>
          <c:idx val="17"/>
          <c:order val="17"/>
          <c:tx>
            <c:strRef>
              <c:f>Лист6!$B$23</c:f>
              <c:strCache>
                <c:ptCount val="1"/>
                <c:pt idx="0">
                  <c:v>0,7</c:v>
                </c:pt>
              </c:strCache>
            </c:strRef>
          </c:tx>
          <c:spPr>
            <a:solidFill>
              <a:schemeClr val="accent6">
                <a:shade val="55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Лист6!$C$23:$W$23</c:f>
              <c:numCache>
                <c:formatCode>0.00</c:formatCode>
                <c:ptCount val="21"/>
                <c:pt idx="0">
                  <c:v>2.6180339887498949</c:v>
                </c:pt>
                <c:pt idx="1">
                  <c:v>2.428033988749895</c:v>
                </c:pt>
                <c:pt idx="2">
                  <c:v>2.258033988749895</c:v>
                </c:pt>
                <c:pt idx="3">
                  <c:v>2.1080339887498947</c:v>
                </c:pt>
                <c:pt idx="4">
                  <c:v>1.9780339887498948</c:v>
                </c:pt>
                <c:pt idx="5">
                  <c:v>1.8680339887498949</c:v>
                </c:pt>
                <c:pt idx="6">
                  <c:v>1.778033988749895</c:v>
                </c:pt>
                <c:pt idx="7">
                  <c:v>1.708033988749895</c:v>
                </c:pt>
                <c:pt idx="8">
                  <c:v>1.6580339887498949</c:v>
                </c:pt>
                <c:pt idx="9">
                  <c:v>1.6280339887498949</c:v>
                </c:pt>
                <c:pt idx="10">
                  <c:v>1.6180339887498949</c:v>
                </c:pt>
                <c:pt idx="11">
                  <c:v>1.6280339887498949</c:v>
                </c:pt>
                <c:pt idx="12">
                  <c:v>1.6580339887498949</c:v>
                </c:pt>
                <c:pt idx="13">
                  <c:v>1.708033988749895</c:v>
                </c:pt>
                <c:pt idx="14">
                  <c:v>1.778033988749895</c:v>
                </c:pt>
                <c:pt idx="15">
                  <c:v>1.8680339887498949</c:v>
                </c:pt>
                <c:pt idx="16">
                  <c:v>1.9780339887498948</c:v>
                </c:pt>
                <c:pt idx="17">
                  <c:v>2.1080339887498947</c:v>
                </c:pt>
                <c:pt idx="18">
                  <c:v>2.258033988749895</c:v>
                </c:pt>
                <c:pt idx="19">
                  <c:v>2.428033988749895</c:v>
                </c:pt>
                <c:pt idx="20">
                  <c:v>2.6180339887498949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05-4521-B89C-D1156B6A7D09}"/>
            </c:ext>
          </c:extLst>
        </c:ser>
        <c:ser>
          <c:idx val="18"/>
          <c:order val="18"/>
          <c:tx>
            <c:strRef>
              <c:f>Лист6!$B$24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6">
                <a:shade val="49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Лист6!$C$24:$W$24</c:f>
              <c:numCache>
                <c:formatCode>0.00</c:formatCode>
                <c:ptCount val="21"/>
                <c:pt idx="0">
                  <c:v>2.1755705045849467</c:v>
                </c:pt>
                <c:pt idx="1">
                  <c:v>1.9855705045849465</c:v>
                </c:pt>
                <c:pt idx="2">
                  <c:v>1.8155705045849466</c:v>
                </c:pt>
                <c:pt idx="3">
                  <c:v>1.6655705045849465</c:v>
                </c:pt>
                <c:pt idx="4">
                  <c:v>1.5355705045849466</c:v>
                </c:pt>
                <c:pt idx="5">
                  <c:v>1.4255705045849465</c:v>
                </c:pt>
                <c:pt idx="6">
                  <c:v>1.3355705045849464</c:v>
                </c:pt>
                <c:pt idx="7">
                  <c:v>1.2655705045849466</c:v>
                </c:pt>
                <c:pt idx="8">
                  <c:v>1.2155705045849465</c:v>
                </c:pt>
                <c:pt idx="9">
                  <c:v>1.1855705045849465</c:v>
                </c:pt>
                <c:pt idx="10">
                  <c:v>1.1755705045849465</c:v>
                </c:pt>
                <c:pt idx="11">
                  <c:v>1.1855705045849465</c:v>
                </c:pt>
                <c:pt idx="12">
                  <c:v>1.2155705045849465</c:v>
                </c:pt>
                <c:pt idx="13">
                  <c:v>1.2655705045849466</c:v>
                </c:pt>
                <c:pt idx="14">
                  <c:v>1.3355705045849464</c:v>
                </c:pt>
                <c:pt idx="15">
                  <c:v>1.4255705045849465</c:v>
                </c:pt>
                <c:pt idx="16">
                  <c:v>1.5355705045849466</c:v>
                </c:pt>
                <c:pt idx="17">
                  <c:v>1.6655705045849465</c:v>
                </c:pt>
                <c:pt idx="18">
                  <c:v>1.8155705045849466</c:v>
                </c:pt>
                <c:pt idx="19">
                  <c:v>1.9855705045849465</c:v>
                </c:pt>
                <c:pt idx="20">
                  <c:v>2.1755705045849467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05-4521-B89C-D1156B6A7D09}"/>
            </c:ext>
          </c:extLst>
        </c:ser>
        <c:ser>
          <c:idx val="19"/>
          <c:order val="19"/>
          <c:tx>
            <c:strRef>
              <c:f>Лист6!$B$25</c:f>
              <c:strCache>
                <c:ptCount val="1"/>
                <c:pt idx="0">
                  <c:v>0,9</c:v>
                </c:pt>
              </c:strCache>
            </c:strRef>
          </c:tx>
          <c:spPr>
            <a:solidFill>
              <a:schemeClr val="accent6">
                <a:shade val="42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Лист6!$C$25:$W$25</c:f>
              <c:numCache>
                <c:formatCode>0.00</c:formatCode>
                <c:ptCount val="21"/>
                <c:pt idx="0">
                  <c:v>1.6180339887498949</c:v>
                </c:pt>
                <c:pt idx="1">
                  <c:v>1.428033988749895</c:v>
                </c:pt>
                <c:pt idx="2">
                  <c:v>1.258033988749895</c:v>
                </c:pt>
                <c:pt idx="3">
                  <c:v>1.1080339887498949</c:v>
                </c:pt>
                <c:pt idx="4">
                  <c:v>0.978033988749895</c:v>
                </c:pt>
                <c:pt idx="5">
                  <c:v>0.86803398874989501</c:v>
                </c:pt>
                <c:pt idx="6">
                  <c:v>0.77803398874989504</c:v>
                </c:pt>
                <c:pt idx="7">
                  <c:v>0.70803398874989498</c:v>
                </c:pt>
                <c:pt idx="8">
                  <c:v>0.65803398874989505</c:v>
                </c:pt>
                <c:pt idx="9">
                  <c:v>0.62803398874989502</c:v>
                </c:pt>
                <c:pt idx="10">
                  <c:v>0.61803398874989501</c:v>
                </c:pt>
                <c:pt idx="11">
                  <c:v>0.62803398874989502</c:v>
                </c:pt>
                <c:pt idx="12">
                  <c:v>0.65803398874989505</c:v>
                </c:pt>
                <c:pt idx="13">
                  <c:v>0.70803398874989498</c:v>
                </c:pt>
                <c:pt idx="14">
                  <c:v>0.77803398874989504</c:v>
                </c:pt>
                <c:pt idx="15">
                  <c:v>0.86803398874989501</c:v>
                </c:pt>
                <c:pt idx="16">
                  <c:v>0.978033988749895</c:v>
                </c:pt>
                <c:pt idx="17">
                  <c:v>1.1080339887498949</c:v>
                </c:pt>
                <c:pt idx="18">
                  <c:v>1.258033988749895</c:v>
                </c:pt>
                <c:pt idx="19">
                  <c:v>1.428033988749895</c:v>
                </c:pt>
                <c:pt idx="20">
                  <c:v>1.6180339887498949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05-4521-B89C-D1156B6A7D09}"/>
            </c:ext>
          </c:extLst>
        </c:ser>
        <c:ser>
          <c:idx val="20"/>
          <c:order val="20"/>
          <c:tx>
            <c:strRef>
              <c:f>Лист6!$B$26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36000"/>
              </a:schemeClr>
            </a:solidFill>
            <a:ln/>
            <a:effectLst/>
            <a:sp3d/>
          </c:spPr>
          <c:cat>
            <c:numRef>
              <c:f>Лист6!$C$5:$W$5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Лист6!$C$26:$W$26</c:f>
              <c:numCache>
                <c:formatCode>0.00</c:formatCode>
                <c:ptCount val="21"/>
                <c:pt idx="0">
                  <c:v>1.0000000000000002</c:v>
                </c:pt>
                <c:pt idx="1">
                  <c:v>0.81000000000000028</c:v>
                </c:pt>
                <c:pt idx="2">
                  <c:v>0.64000000000000035</c:v>
                </c:pt>
                <c:pt idx="3">
                  <c:v>0.49000000000000016</c:v>
                </c:pt>
                <c:pt idx="4">
                  <c:v>0.36000000000000021</c:v>
                </c:pt>
                <c:pt idx="5">
                  <c:v>0.25000000000000022</c:v>
                </c:pt>
                <c:pt idx="6">
                  <c:v>0.16000000000000028</c:v>
                </c:pt>
                <c:pt idx="7">
                  <c:v>9.0000000000000246E-2</c:v>
                </c:pt>
                <c:pt idx="8">
                  <c:v>4.0000000000000251E-2</c:v>
                </c:pt>
                <c:pt idx="9">
                  <c:v>1.0000000000000247E-2</c:v>
                </c:pt>
                <c:pt idx="10">
                  <c:v>2.45029690981724E-16</c:v>
                </c:pt>
                <c:pt idx="11">
                  <c:v>1.0000000000000247E-2</c:v>
                </c:pt>
                <c:pt idx="12">
                  <c:v>4.0000000000000251E-2</c:v>
                </c:pt>
                <c:pt idx="13">
                  <c:v>9.0000000000000246E-2</c:v>
                </c:pt>
                <c:pt idx="14">
                  <c:v>0.16000000000000028</c:v>
                </c:pt>
                <c:pt idx="15">
                  <c:v>0.25000000000000022</c:v>
                </c:pt>
                <c:pt idx="16">
                  <c:v>0.36000000000000021</c:v>
                </c:pt>
                <c:pt idx="17">
                  <c:v>0.49000000000000016</c:v>
                </c:pt>
                <c:pt idx="18">
                  <c:v>0.64000000000000035</c:v>
                </c:pt>
                <c:pt idx="19">
                  <c:v>0.81000000000000028</c:v>
                </c:pt>
                <c:pt idx="20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05-4521-B89C-D1156B6A7D09}"/>
            </c:ext>
          </c:extLst>
        </c:ser>
        <c:bandFmts>
          <c:bandFmt>
            <c:idx val="0"/>
            <c:spPr>
              <a:solidFill>
                <a:schemeClr val="accent6">
                  <a:tint val="44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58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7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tint val="8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86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72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44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4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4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44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44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4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44000"/>
                </a:schemeClr>
              </a:solidFill>
              <a:ln/>
              <a:effectLst/>
              <a:sp3d/>
            </c:spPr>
          </c:bandFmt>
        </c:bandFmts>
        <c:axId val="690084848"/>
        <c:axId val="690081968"/>
        <c:axId val="2082190528"/>
      </c:surface3DChart>
      <c:catAx>
        <c:axId val="69008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81968"/>
        <c:crosses val="autoZero"/>
        <c:auto val="1"/>
        <c:lblAlgn val="ctr"/>
        <c:lblOffset val="100"/>
        <c:noMultiLvlLbl val="0"/>
      </c:catAx>
      <c:valAx>
        <c:axId val="6900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84848"/>
        <c:crosses val="autoZero"/>
        <c:crossBetween val="midCat"/>
      </c:valAx>
      <c:serAx>
        <c:axId val="208219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08196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156210</xdr:rowOff>
    </xdr:from>
    <xdr:to>
      <xdr:col>12</xdr:col>
      <xdr:colOff>548640</xdr:colOff>
      <xdr:row>13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956FE2-550F-4FE7-19C5-A814DD462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426720</xdr:colOff>
      <xdr:row>14</xdr:row>
      <xdr:rowOff>148590</xdr:rowOff>
    </xdr:from>
    <xdr:to>
      <xdr:col>12</xdr:col>
      <xdr:colOff>121920</xdr:colOff>
      <xdr:row>29</xdr:row>
      <xdr:rowOff>148590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EAB23F-4AAE-4DE7-9D0E-0EBC39A2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213360</xdr:colOff>
      <xdr:row>0</xdr:row>
      <xdr:rowOff>293370</xdr:rowOff>
    </xdr:from>
    <xdr:to>
      <xdr:col>20</xdr:col>
      <xdr:colOff>518160</xdr:colOff>
      <xdr:row>14</xdr:row>
      <xdr:rowOff>110490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066870D-D1D8-2D25-468E-653BDAFAC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102870</xdr:rowOff>
    </xdr:from>
    <xdr:to>
      <xdr:col>5</xdr:col>
      <xdr:colOff>495300</xdr:colOff>
      <xdr:row>23</xdr:row>
      <xdr:rowOff>102870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547537F-C5AB-D2FB-9D78-32FA21F74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106680</xdr:colOff>
      <xdr:row>2</xdr:row>
      <xdr:rowOff>125730</xdr:rowOff>
    </xdr:from>
    <xdr:to>
      <xdr:col>20</xdr:col>
      <xdr:colOff>411480</xdr:colOff>
      <xdr:row>17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EB1253-5499-7504-BB09-625CD0EA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264954</xdr:colOff>
      <xdr:row>12</xdr:row>
      <xdr:rowOff>15112</xdr:rowOff>
    </xdr:from>
    <xdr:ext cx="1428211" cy="11964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2506EE-8D00-7B59-83B0-BED837DDFA4D}"/>
            </a:ext>
          </a:extLst>
        </xdr:cNvPr>
        <xdr:cNvSpPr txBox="1"/>
      </xdr:nvSpPr>
      <xdr:spPr>
        <a:xfrm>
          <a:off x="6825774" y="2209672"/>
          <a:ext cx="1428211" cy="1196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60960</xdr:colOff>
      <xdr:row>4</xdr:row>
      <xdr:rowOff>26670</xdr:rowOff>
    </xdr:from>
    <xdr:ext cx="2125980" cy="430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3395FA5-2F28-7A97-B565-4F94A78D71C1}"/>
                </a:ext>
              </a:extLst>
            </xdr:cNvPr>
            <xdr:cNvSpPr txBox="1"/>
          </xdr:nvSpPr>
          <xdr:spPr>
            <a:xfrm>
              <a:off x="1280160" y="758190"/>
              <a:ext cx="2125980" cy="4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0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unc>
                                      <m:func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latin typeface="Cambria Math" panose="02040503050406030204" pitchFamily="18" charset="0"/>
                                          </a:rPr>
                                          <m:t>cos</m:t>
                                        </m:r>
                                      </m:fName>
                                      <m:e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5</m:t>
                                            </m:r>
                                            <m:r>
                                              <a:rPr lang="en-US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d>
                                      </m:e>
                                    </m:func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−2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+1, при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0,35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tg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0,1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d>
                              </m:e>
                            </m:func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−0,1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ru-RU" sz="1100" b="0" i="1">
                                <a:latin typeface="Cambria Math" panose="02040503050406030204" pitchFamily="18" charset="0"/>
                              </a:rPr>
                              <m:t>при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&gt;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3395FA5-2F28-7A97-B565-4F94A78D71C1}"/>
                </a:ext>
              </a:extLst>
            </xdr:cNvPr>
            <xdr:cNvSpPr txBox="1"/>
          </xdr:nvSpPr>
          <xdr:spPr>
            <a:xfrm>
              <a:off x="1280160" y="758190"/>
              <a:ext cx="2125980" cy="4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{</a:t>
              </a:r>
              <a:r>
                <a:rPr lang="en-US" sz="1100" b="0" i="0">
                  <a:latin typeface="Cambria Math" panose="02040503050406030204" pitchFamily="18" charset="0"/>
                </a:rPr>
                <a:t>█(ln⁡(cos⁡(5𝑥)−2𝑥)</a:t>
              </a:r>
              <a:r>
                <a:rPr lang="ru-RU" sz="1100" b="0" i="0">
                  <a:latin typeface="Cambria Math" panose="02040503050406030204" pitchFamily="18" charset="0"/>
                </a:rPr>
                <a:t>+1, при 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≥𝜋@</a:t>
              </a:r>
              <a:r>
                <a:rPr lang="en-US" sz="1100" b="0" i="0">
                  <a:latin typeface="Cambria Math" panose="02040503050406030204" pitchFamily="18" charset="0"/>
                </a:rPr>
                <a:t>0,35 tg⁡(0,1𝑥)−2𝑒^(−0,1𝑥), </a:t>
              </a:r>
              <a:r>
                <a:rPr lang="ru-RU" sz="1100" b="0" i="0">
                  <a:latin typeface="Cambria Math" panose="02040503050406030204" pitchFamily="18" charset="0"/>
                </a:rPr>
                <a:t>при </a:t>
              </a:r>
              <a:r>
                <a:rPr lang="en-US" sz="1100" b="0" i="0">
                  <a:latin typeface="Cambria Math" panose="02040503050406030204" pitchFamily="18" charset="0"/>
                </a:rPr>
                <a:t>𝑥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&gt;𝜋)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┤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45720</xdr:colOff>
      <xdr:row>8</xdr:row>
      <xdr:rowOff>53340</xdr:rowOff>
    </xdr:from>
    <xdr:to>
      <xdr:col>2</xdr:col>
      <xdr:colOff>3489960</xdr:colOff>
      <xdr:row>28</xdr:row>
      <xdr:rowOff>167640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DEF7768-2E3F-AA19-508D-27B493353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0</xdr:row>
      <xdr:rowOff>57150</xdr:rowOff>
    </xdr:from>
    <xdr:ext cx="2259145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D212593-D0F4-B0C4-8869-7E941A6605AB}"/>
                </a:ext>
              </a:extLst>
            </xdr:cNvPr>
            <xdr:cNvSpPr txBox="1"/>
          </xdr:nvSpPr>
          <xdr:spPr>
            <a:xfrm>
              <a:off x="53340" y="57150"/>
              <a:ext cx="2259145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−6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+4=0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D212593-D0F4-B0C4-8869-7E941A6605AB}"/>
                </a:ext>
              </a:extLst>
            </xdr:cNvPr>
            <xdr:cNvSpPr txBox="1"/>
          </xdr:nvSpPr>
          <xdr:spPr>
            <a:xfrm>
              <a:off x="53340" y="57150"/>
              <a:ext cx="2259145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𝑓(𝑥)=𝑥^4−2𝑥^3−6𝑥^2+4𝑥+4=0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18415</xdr:colOff>
      <xdr:row>4</xdr:row>
      <xdr:rowOff>74930</xdr:rowOff>
    </xdr:from>
    <xdr:to>
      <xdr:col>2</xdr:col>
      <xdr:colOff>2881312</xdr:colOff>
      <xdr:row>25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E6BFD67-FF69-1A0A-1003-A72A4541B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395654</xdr:colOff>
      <xdr:row>0</xdr:row>
      <xdr:rowOff>145659</xdr:rowOff>
    </xdr:from>
    <xdr:ext cx="2697480" cy="6118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F02A728-43F1-B698-DBAC-9ABE76A51083}"/>
                </a:ext>
              </a:extLst>
            </xdr:cNvPr>
            <xdr:cNvSpPr txBox="1"/>
          </xdr:nvSpPr>
          <xdr:spPr>
            <a:xfrm>
              <a:off x="5272454" y="145659"/>
              <a:ext cx="2697480" cy="611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z(x,y)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+2</m:t>
                          </m:r>
                          <m:func>
                            <m:func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en-US" sz="1100" b="0" i="0">
                                  <a:latin typeface="Cambria Math" panose="02040503050406030204" pitchFamily="18" charset="0"/>
                                </a:rPr>
                                <m:t>sin</m:t>
                              </m:r>
                            </m:fName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𝜋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</m:func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, 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𝑦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≥0</m:t>
                          </m:r>
                        </m:e>
                        <m:e>
                          <m:sSup>
                            <m:sSupPr>
                              <m:ctrlPr>
                                <a:rPr lang="en-US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𝑥𝑦</m:t>
                          </m:r>
                          <m:sSup>
                            <m:sSupPr>
                              <m:ctrlPr>
                                <a:rPr lang="en-US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d>
                                <m:dPr>
                                  <m:begChr m:val="|"/>
                                  <m:endChr m:val="|"/>
                                  <m:ctrlPr>
                                    <a:rPr lang="en-US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US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  <m:r>
                                    <a:rPr lang="en-US" b="0" i="1">
                                      <a:latin typeface="Cambria Math" panose="02040503050406030204" pitchFamily="18" charset="0"/>
                                    </a:rPr>
                                    <m:t>+0,5</m:t>
                                  </m:r>
                                </m:e>
                              </m:d>
                            </m:sup>
                          </m:sSup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𝑦</m:t>
                          </m:r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 ≤0</m:t>
                          </m:r>
                        </m:e>
                      </m:eqArr>
                    </m:e>
                  </m:d>
                </m:oMath>
              </a14:m>
              <a:endParaRPr lang="en-US" sz="1100"/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F02A728-43F1-B698-DBAC-9ABE76A51083}"/>
                </a:ext>
              </a:extLst>
            </xdr:cNvPr>
            <xdr:cNvSpPr txBox="1"/>
          </xdr:nvSpPr>
          <xdr:spPr>
            <a:xfrm>
              <a:off x="5272454" y="145659"/>
              <a:ext cx="2697480" cy="6118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z(x,y)</a:t>
              </a:r>
              <a:r>
                <a:rPr lang="en-US" sz="1100" b="0" i="0">
                  <a:latin typeface="Cambria Math" panose="02040503050406030204" pitchFamily="18" charset="0"/>
                </a:rPr>
                <a:t>= {█(𝑥^2+2 sin⁡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𝜋𝑦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𝑦≥0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@</a:t>
              </a:r>
              <a:r>
                <a:rPr lang="en-US" i="0">
                  <a:latin typeface="Cambria Math" panose="02040503050406030204" pitchFamily="18" charset="0"/>
                </a:rPr>
                <a:t>𝑥^2</a:t>
              </a:r>
              <a:r>
                <a:rPr lang="en-US" b="0" i="0">
                  <a:latin typeface="Cambria Math" panose="02040503050406030204" pitchFamily="18" charset="0"/>
                </a:rPr>
                <a:t>−𝑥𝑦𝑒^|𝑦+0,5| , 𝑦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</a:t>
              </a:r>
              <a:r>
                <a:rPr lang="ru-RU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┤</a:t>
              </a:r>
              <a:endParaRPr lang="en-US" sz="1100"/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26</xdr:row>
      <xdr:rowOff>146537</xdr:rowOff>
    </xdr:from>
    <xdr:to>
      <xdr:col>22</xdr:col>
      <xdr:colOff>422030</xdr:colOff>
      <xdr:row>54</xdr:row>
      <xdr:rowOff>46891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6674E9-0707-40B1-B5D1-D1F9CF8B2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Другая 2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215E99"/>
      </a:accent1>
      <a:accent2>
        <a:srgbClr val="FF9900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7EDD-4D57-454E-B4D8-02A699EDD35D}">
  <dimension ref="A1:D14"/>
  <sheetViews>
    <sheetView workbookViewId="0">
      <selection activeCell="O20" sqref="O20"/>
    </sheetView>
  </sheetViews>
  <sheetFormatPr defaultRowHeight="14.4" x14ac:dyDescent="0.3"/>
  <cols>
    <col min="2" max="2" width="13.6640625" customWidth="1"/>
    <col min="3" max="3" width="13.5546875" customWidth="1"/>
    <col min="4" max="4" width="15.77734375" customWidth="1"/>
  </cols>
  <sheetData>
    <row r="1" spans="1:4" s="1" customFormat="1" ht="43.2" x14ac:dyDescent="0.3">
      <c r="A1" s="1" t="s">
        <v>0</v>
      </c>
      <c r="B1" s="1" t="s">
        <v>14</v>
      </c>
      <c r="C1" s="1" t="s">
        <v>15</v>
      </c>
      <c r="D1" s="1" t="s">
        <v>16</v>
      </c>
    </row>
    <row r="2" spans="1:4" x14ac:dyDescent="0.3">
      <c r="A2" t="s">
        <v>1</v>
      </c>
      <c r="B2">
        <v>180</v>
      </c>
      <c r="C2">
        <v>200</v>
      </c>
      <c r="D2" s="2">
        <f>(C2-C$2)/C$2</f>
        <v>0</v>
      </c>
    </row>
    <row r="3" spans="1:4" x14ac:dyDescent="0.3">
      <c r="A3" t="s">
        <v>2</v>
      </c>
      <c r="B3">
        <v>195</v>
      </c>
      <c r="C3">
        <v>210</v>
      </c>
      <c r="D3" s="2">
        <f>(C3-C$2)/C$2</f>
        <v>0.05</v>
      </c>
    </row>
    <row r="4" spans="1:4" x14ac:dyDescent="0.3">
      <c r="A4" t="s">
        <v>3</v>
      </c>
      <c r="B4">
        <v>200</v>
      </c>
      <c r="C4">
        <v>230</v>
      </c>
      <c r="D4" s="2">
        <f>(C4-C$2)/C$2</f>
        <v>0.15</v>
      </c>
    </row>
    <row r="5" spans="1:4" x14ac:dyDescent="0.3">
      <c r="A5" t="s">
        <v>4</v>
      </c>
      <c r="B5">
        <v>213</v>
      </c>
      <c r="C5">
        <v>245</v>
      </c>
      <c r="D5" s="2">
        <f>(C5-C$2)/C$2</f>
        <v>0.22500000000000001</v>
      </c>
    </row>
    <row r="6" spans="1:4" x14ac:dyDescent="0.3">
      <c r="A6" t="s">
        <v>5</v>
      </c>
      <c r="B6">
        <v>240</v>
      </c>
      <c r="C6">
        <v>270</v>
      </c>
      <c r="D6" s="2">
        <f>(C6-C$2)/C$2</f>
        <v>0.35</v>
      </c>
    </row>
    <row r="7" spans="1:4" x14ac:dyDescent="0.3">
      <c r="A7" t="s">
        <v>6</v>
      </c>
      <c r="B7">
        <v>254</v>
      </c>
      <c r="C7">
        <v>275</v>
      </c>
      <c r="D7" s="2">
        <f>(C7-C$2)/C$2</f>
        <v>0.375</v>
      </c>
    </row>
    <row r="8" spans="1:4" x14ac:dyDescent="0.3">
      <c r="A8" t="s">
        <v>7</v>
      </c>
      <c r="B8">
        <v>260</v>
      </c>
      <c r="C8">
        <v>281</v>
      </c>
      <c r="D8" s="2">
        <f>(C8-C$2)/C$2</f>
        <v>0.40500000000000003</v>
      </c>
    </row>
    <row r="9" spans="1:4" x14ac:dyDescent="0.3">
      <c r="A9" t="s">
        <v>8</v>
      </c>
      <c r="B9">
        <v>265</v>
      </c>
      <c r="C9">
        <v>290</v>
      </c>
      <c r="D9" s="2">
        <f>(C9-C$2)/C$2</f>
        <v>0.45</v>
      </c>
    </row>
    <row r="10" spans="1:4" x14ac:dyDescent="0.3">
      <c r="A10" t="s">
        <v>9</v>
      </c>
      <c r="B10">
        <v>280</v>
      </c>
      <c r="C10">
        <v>300</v>
      </c>
      <c r="D10" s="2">
        <f>(C10-C$2)/C$2</f>
        <v>0.5</v>
      </c>
    </row>
    <row r="11" spans="1:4" x14ac:dyDescent="0.3">
      <c r="A11" t="s">
        <v>10</v>
      </c>
      <c r="B11">
        <v>290</v>
      </c>
      <c r="C11">
        <v>315</v>
      </c>
      <c r="D11" s="2">
        <f>(C11-C$2)/C$2</f>
        <v>0.57499999999999996</v>
      </c>
    </row>
    <row r="12" spans="1:4" x14ac:dyDescent="0.3">
      <c r="A12" t="s">
        <v>11</v>
      </c>
      <c r="B12">
        <v>300</v>
      </c>
      <c r="C12">
        <v>323</v>
      </c>
      <c r="D12" s="2">
        <f>(C12-C$2)/C$2</f>
        <v>0.61499999999999999</v>
      </c>
    </row>
    <row r="13" spans="1:4" x14ac:dyDescent="0.3">
      <c r="A13" t="s">
        <v>12</v>
      </c>
      <c r="B13">
        <v>325</v>
      </c>
      <c r="C13">
        <v>330</v>
      </c>
      <c r="D13" s="2">
        <f>(C13-C$2)/C$2</f>
        <v>0.65</v>
      </c>
    </row>
    <row r="14" spans="1:4" x14ac:dyDescent="0.3">
      <c r="A14" t="s">
        <v>13</v>
      </c>
      <c r="B14">
        <f>SUM(B2:B13)</f>
        <v>3002</v>
      </c>
      <c r="C14">
        <f>SUM(C2:C13)</f>
        <v>3269</v>
      </c>
      <c r="D14" s="2">
        <f>AVERAGE(D2:D13)</f>
        <v>0.36208333333333337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237B-21E5-4EE9-83CE-72263F897552}">
  <dimension ref="A1:E7"/>
  <sheetViews>
    <sheetView workbookViewId="0">
      <selection activeCell="I9" sqref="I9"/>
    </sheetView>
  </sheetViews>
  <sheetFormatPr defaultRowHeight="14.4" x14ac:dyDescent="0.3"/>
  <cols>
    <col min="2" max="2" width="14.33203125" customWidth="1"/>
    <col min="3" max="3" width="10.44140625" customWidth="1"/>
    <col min="4" max="4" width="12.33203125" customWidth="1"/>
    <col min="5" max="5" width="13.44140625" customWidth="1"/>
  </cols>
  <sheetData>
    <row r="1" spans="1:5" x14ac:dyDescent="0.3">
      <c r="A1" s="5" t="s">
        <v>17</v>
      </c>
      <c r="B1" s="5"/>
      <c r="C1" s="5"/>
      <c r="D1" s="5"/>
      <c r="E1" s="5"/>
    </row>
    <row r="2" spans="1:5" x14ac:dyDescent="0.3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</row>
    <row r="3" spans="1:5" x14ac:dyDescent="0.3">
      <c r="A3" s="6" t="s">
        <v>23</v>
      </c>
      <c r="B3" s="6" t="s">
        <v>24</v>
      </c>
      <c r="C3" s="6">
        <v>9</v>
      </c>
      <c r="D3" s="6">
        <v>10</v>
      </c>
      <c r="E3" s="6">
        <v>9</v>
      </c>
    </row>
    <row r="4" spans="1:5" x14ac:dyDescent="0.3">
      <c r="A4" s="6" t="s">
        <v>25</v>
      </c>
      <c r="B4" s="6" t="s">
        <v>26</v>
      </c>
      <c r="C4" s="6">
        <v>6</v>
      </c>
      <c r="D4" s="6">
        <v>7</v>
      </c>
      <c r="E4" s="6">
        <v>6</v>
      </c>
    </row>
    <row r="5" spans="1:5" x14ac:dyDescent="0.3">
      <c r="A5" s="6" t="s">
        <v>27</v>
      </c>
      <c r="B5" s="6" t="s">
        <v>28</v>
      </c>
      <c r="C5" s="6">
        <v>2</v>
      </c>
      <c r="D5" s="6">
        <v>2</v>
      </c>
      <c r="E5" s="6">
        <v>2</v>
      </c>
    </row>
    <row r="6" spans="1:5" x14ac:dyDescent="0.3">
      <c r="A6" s="6" t="s">
        <v>29</v>
      </c>
      <c r="B6" s="6" t="s">
        <v>30</v>
      </c>
      <c r="C6" s="6">
        <v>2</v>
      </c>
      <c r="D6" s="6">
        <v>7</v>
      </c>
      <c r="E6" s="6">
        <v>8</v>
      </c>
    </row>
    <row r="7" spans="1:5" x14ac:dyDescent="0.3">
      <c r="A7" s="7" t="s">
        <v>31</v>
      </c>
      <c r="B7" s="8"/>
      <c r="C7" s="6">
        <f>AVERAGE(C3:C6)</f>
        <v>4.75</v>
      </c>
      <c r="D7" s="6">
        <f t="shared" ref="D7:E7" si="0">AVERAGE(D3:D6)</f>
        <v>6.5</v>
      </c>
      <c r="E7" s="6">
        <f t="shared" si="0"/>
        <v>6.25</v>
      </c>
    </row>
  </sheetData>
  <mergeCells count="2">
    <mergeCell ref="A1:E1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ED47-23AB-4D59-BEBC-AF754EC8ACD7}">
  <dimension ref="A1:Z2"/>
  <sheetViews>
    <sheetView workbookViewId="0">
      <selection sqref="A1:A2"/>
    </sheetView>
  </sheetViews>
  <sheetFormatPr defaultRowHeight="14.4" x14ac:dyDescent="0.3"/>
  <sheetData>
    <row r="1" spans="1:26" x14ac:dyDescent="0.3">
      <c r="A1" t="s">
        <v>32</v>
      </c>
      <c r="B1">
        <v>-6</v>
      </c>
      <c r="C1">
        <v>-5.5</v>
      </c>
      <c r="D1">
        <v>-5</v>
      </c>
      <c r="E1">
        <v>-4.5</v>
      </c>
      <c r="F1">
        <v>-4</v>
      </c>
      <c r="G1">
        <v>-3.5</v>
      </c>
      <c r="H1">
        <v>-3</v>
      </c>
      <c r="I1">
        <v>-2.5</v>
      </c>
      <c r="J1">
        <v>-2</v>
      </c>
      <c r="K1">
        <v>-1.5</v>
      </c>
      <c r="L1">
        <v>-1</v>
      </c>
      <c r="M1">
        <v>-0.5</v>
      </c>
      <c r="N1">
        <v>0</v>
      </c>
      <c r="O1">
        <v>0.5</v>
      </c>
      <c r="P1">
        <v>1</v>
      </c>
      <c r="Q1">
        <v>1.5</v>
      </c>
      <c r="R1">
        <v>2</v>
      </c>
      <c r="S1">
        <v>2.5</v>
      </c>
      <c r="T1">
        <v>3</v>
      </c>
      <c r="U1">
        <v>3.5</v>
      </c>
      <c r="V1">
        <v>4</v>
      </c>
      <c r="W1">
        <v>4.5</v>
      </c>
      <c r="X1">
        <v>5</v>
      </c>
      <c r="Y1">
        <v>5.5</v>
      </c>
      <c r="Z1">
        <v>6</v>
      </c>
    </row>
    <row r="2" spans="1:26" x14ac:dyDescent="0.3">
      <c r="A2" t="s">
        <v>33</v>
      </c>
      <c r="B2">
        <f>SIN(B1)</f>
        <v>0.27941549819892586</v>
      </c>
      <c r="C2">
        <f t="shared" ref="C2:Z2" si="0">SIN(C1)</f>
        <v>0.70554032557039192</v>
      </c>
      <c r="D2">
        <f t="shared" si="0"/>
        <v>0.95892427466313845</v>
      </c>
      <c r="E2">
        <f t="shared" si="0"/>
        <v>0.97753011766509701</v>
      </c>
      <c r="F2">
        <f t="shared" si="0"/>
        <v>0.7568024953079282</v>
      </c>
      <c r="G2">
        <f t="shared" si="0"/>
        <v>0.35078322768961984</v>
      </c>
      <c r="H2">
        <f t="shared" si="0"/>
        <v>-0.14112000805986721</v>
      </c>
      <c r="I2">
        <f t="shared" si="0"/>
        <v>-0.59847214410395655</v>
      </c>
      <c r="J2">
        <f t="shared" si="0"/>
        <v>-0.90929742682568171</v>
      </c>
      <c r="K2">
        <f t="shared" si="0"/>
        <v>-0.99749498660405445</v>
      </c>
      <c r="L2">
        <f t="shared" si="0"/>
        <v>-0.8414709848078965</v>
      </c>
      <c r="M2">
        <f t="shared" si="0"/>
        <v>-0.47942553860420301</v>
      </c>
      <c r="N2">
        <f t="shared" si="0"/>
        <v>0</v>
      </c>
      <c r="O2">
        <f t="shared" si="0"/>
        <v>0.47942553860420301</v>
      </c>
      <c r="P2">
        <f t="shared" si="0"/>
        <v>0.8414709848078965</v>
      </c>
      <c r="Q2">
        <f t="shared" si="0"/>
        <v>0.99749498660405445</v>
      </c>
      <c r="R2">
        <f t="shared" si="0"/>
        <v>0.90929742682568171</v>
      </c>
      <c r="S2">
        <f t="shared" si="0"/>
        <v>0.59847214410395655</v>
      </c>
      <c r="T2">
        <f t="shared" si="0"/>
        <v>0.14112000805986721</v>
      </c>
      <c r="U2">
        <f t="shared" si="0"/>
        <v>-0.35078322768961984</v>
      </c>
      <c r="V2">
        <f t="shared" si="0"/>
        <v>-0.7568024953079282</v>
      </c>
      <c r="W2">
        <f t="shared" si="0"/>
        <v>-0.97753011766509701</v>
      </c>
      <c r="X2">
        <f t="shared" si="0"/>
        <v>-0.95892427466313845</v>
      </c>
      <c r="Y2">
        <f t="shared" si="0"/>
        <v>-0.70554032557039192</v>
      </c>
      <c r="Z2">
        <f t="shared" si="0"/>
        <v>-0.27941549819892586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FC28-4C4E-48F6-9558-3207E950CE0F}">
  <dimension ref="A1:V29"/>
  <sheetViews>
    <sheetView workbookViewId="0">
      <selection activeCell="A10" sqref="A10"/>
    </sheetView>
  </sheetViews>
  <sheetFormatPr defaultRowHeight="14.4" x14ac:dyDescent="0.3"/>
  <cols>
    <col min="3" max="3" width="51.5546875" customWidth="1"/>
  </cols>
  <sheetData>
    <row r="1" spans="1:22" x14ac:dyDescent="0.3">
      <c r="A1" t="s">
        <v>32</v>
      </c>
      <c r="D1">
        <f>(0.325-$A9)/20+A10</f>
        <v>-5.2180999999999997</v>
      </c>
      <c r="E1">
        <f>(0.325-$A9)/20+D1</f>
        <v>-4.9101499999999998</v>
      </c>
      <c r="F1">
        <f>(0.325-$A9)/20+E1</f>
        <v>-4.6021999999999998</v>
      </c>
      <c r="G1">
        <f>(0.325-$A9)/20+F1</f>
        <v>-4.2942499999999999</v>
      </c>
      <c r="H1">
        <f>(0.325-$A9)/20+G1</f>
        <v>-3.9863</v>
      </c>
      <c r="I1">
        <f>(0.325-$A9)/20+H1</f>
        <v>-3.67835</v>
      </c>
      <c r="J1">
        <f>(0.325-$A9)/20+I1</f>
        <v>-3.3704000000000001</v>
      </c>
      <c r="K1">
        <f>(0.325-$A9)/20+J1</f>
        <v>-3.0624500000000001</v>
      </c>
      <c r="L1">
        <f>(0.325-$A9)/20+K1</f>
        <v>-2.7545000000000002</v>
      </c>
      <c r="M1">
        <f>(0.325-$A9)/20+L1</f>
        <v>-2.4465500000000002</v>
      </c>
      <c r="N1">
        <f>(0.325-$A9)/20+M1</f>
        <v>-2.1386000000000003</v>
      </c>
      <c r="O1">
        <f>(0.325-$A9)/20+N1</f>
        <v>-1.8306500000000003</v>
      </c>
      <c r="P1">
        <f>(0.325-$A9)/20+O1</f>
        <v>-1.5227000000000004</v>
      </c>
      <c r="Q1">
        <f>(0.325-$A9)/20+P1</f>
        <v>-1.2147500000000004</v>
      </c>
      <c r="R1">
        <f>(0.325-$A9)/20+Q1</f>
        <v>-0.90680000000000049</v>
      </c>
      <c r="S1">
        <f>(0.325-$A9)/20+R1</f>
        <v>-0.59885000000000055</v>
      </c>
      <c r="T1">
        <f>(0.325-$A9)/20+S1</f>
        <v>-0.29090000000000055</v>
      </c>
      <c r="U1">
        <f>(0.325-$A9)/20+T1</f>
        <v>1.7049999999999454E-2</v>
      </c>
      <c r="V1">
        <f>(0.325-$A9)/20+U1</f>
        <v>0.32499999999999946</v>
      </c>
    </row>
    <row r="2" spans="1:22" x14ac:dyDescent="0.3">
      <c r="A2" t="s">
        <v>33</v>
      </c>
      <c r="D2">
        <f t="shared" ref="C2:V2" si="0">IF(D1&lt;=-3.14,LN(COS(5*D1)-2*D1)+1,0.35*TAN(0.1*D1)-2*EXP(-0.1*D1))</f>
        <v>3.3989451342081334</v>
      </c>
      <c r="E2">
        <f t="shared" si="0"/>
        <v>3.3660921215152064</v>
      </c>
      <c r="F2">
        <f t="shared" si="0"/>
        <v>3.161126068422818</v>
      </c>
      <c r="G2">
        <f t="shared" si="0"/>
        <v>3.0438960224618663</v>
      </c>
      <c r="H2">
        <f t="shared" si="0"/>
        <v>3.1332444637444659</v>
      </c>
      <c r="I2">
        <f t="shared" si="0"/>
        <v>3.1106645405299802</v>
      </c>
      <c r="J2">
        <f t="shared" si="0"/>
        <v>2.8448067176227081</v>
      </c>
      <c r="K2">
        <f t="shared" si="0"/>
        <v>-2.8272973620486663</v>
      </c>
      <c r="L2">
        <f t="shared" si="0"/>
        <v>-2.7331685692155068</v>
      </c>
      <c r="M2">
        <f t="shared" si="0"/>
        <v>-2.6417408672639633</v>
      </c>
      <c r="N2">
        <f t="shared" si="0"/>
        <v>-2.552911920566713</v>
      </c>
      <c r="O2">
        <f t="shared" si="0"/>
        <v>-2.4665831560890736</v>
      </c>
      <c r="P2">
        <f t="shared" si="0"/>
        <v>-2.3826594587335514</v>
      </c>
      <c r="Q2">
        <f t="shared" si="0"/>
        <v>-2.3010488906137669</v>
      </c>
      <c r="R2">
        <f t="shared" si="0"/>
        <v>-2.2216624299855674</v>
      </c>
      <c r="S2">
        <f t="shared" si="0"/>
        <v>-2.1444137260986293</v>
      </c>
      <c r="T2">
        <f t="shared" si="0"/>
        <v>-2.0692188666454556</v>
      </c>
      <c r="U2">
        <f t="shared" si="0"/>
        <v>-1.9959961547952885</v>
      </c>
      <c r="V2">
        <f t="shared" si="0"/>
        <v>-1.9246658930218814</v>
      </c>
    </row>
    <row r="3" spans="1:22" ht="15" thickBot="1" x14ac:dyDescent="0.35"/>
    <row r="4" spans="1:22" x14ac:dyDescent="0.3">
      <c r="A4" s="10" t="s">
        <v>34</v>
      </c>
      <c r="B4" s="11" t="s">
        <v>35</v>
      </c>
      <c r="C4" s="12" t="s">
        <v>36</v>
      </c>
    </row>
    <row r="5" spans="1:22" ht="42.6" customHeight="1" thickBot="1" x14ac:dyDescent="0.35">
      <c r="A5" s="13">
        <v>-5.8339999999999996</v>
      </c>
      <c r="B5" s="14">
        <v>0.32500000000000001</v>
      </c>
      <c r="C5" s="15"/>
    </row>
    <row r="6" spans="1:22" ht="15" thickBot="1" x14ac:dyDescent="0.35"/>
    <row r="7" spans="1:22" x14ac:dyDescent="0.3">
      <c r="A7" s="16" t="s">
        <v>37</v>
      </c>
      <c r="B7" s="17"/>
      <c r="C7" s="18"/>
    </row>
    <row r="8" spans="1:22" x14ac:dyDescent="0.3">
      <c r="A8" s="19" t="s">
        <v>38</v>
      </c>
      <c r="B8" s="6" t="s">
        <v>39</v>
      </c>
      <c r="C8" s="20" t="s">
        <v>40</v>
      </c>
    </row>
    <row r="9" spans="1:22" x14ac:dyDescent="0.3">
      <c r="A9" s="21">
        <v>-5.8339999999999996</v>
      </c>
      <c r="B9" s="6">
        <f>IF(A9&lt;=-3.14,LN(COS(5*A9)-2*A9)+1,0.35*TAN(0.1*A9)-2*EXP(-0.1*A9))</f>
        <v>3.4017968366462741</v>
      </c>
      <c r="C9" s="24"/>
    </row>
    <row r="10" spans="1:22" x14ac:dyDescent="0.3">
      <c r="A10" s="19">
        <f>($B$5-$A$5)/20+A9</f>
        <v>-5.5260499999999997</v>
      </c>
      <c r="B10" s="6">
        <f>IF(A10&lt;=-3.14,LN(COS(5*A10)-2*A10)+1,0.35*TAN(0.1*A10)-2*EXP(-0.1*A10))</f>
        <v>3.3275166818994109</v>
      </c>
      <c r="C10" s="25"/>
    </row>
    <row r="11" spans="1:22" x14ac:dyDescent="0.3">
      <c r="A11" s="19">
        <f t="shared" ref="A11:A29" si="1">($B$5-$A$5)/20+A10</f>
        <v>-5.2180999999999997</v>
      </c>
      <c r="B11" s="6">
        <f t="shared" ref="B11:B29" si="2">IF(A11&lt;=-3.14,LN(COS(5*A11)-2*A11)+1,0.35*TAN(0.1*A11)-2*EXP(-0.1*A11))</f>
        <v>3.3989451342081334</v>
      </c>
      <c r="C11" s="25"/>
    </row>
    <row r="12" spans="1:22" x14ac:dyDescent="0.3">
      <c r="A12" s="19">
        <f t="shared" si="1"/>
        <v>-4.9101499999999998</v>
      </c>
      <c r="B12" s="6">
        <f t="shared" si="2"/>
        <v>3.3660921215152064</v>
      </c>
      <c r="C12" s="25"/>
    </row>
    <row r="13" spans="1:22" x14ac:dyDescent="0.3">
      <c r="A13" s="19">
        <f t="shared" si="1"/>
        <v>-4.6021999999999998</v>
      </c>
      <c r="B13" s="6">
        <f t="shared" si="2"/>
        <v>3.161126068422818</v>
      </c>
      <c r="C13" s="25"/>
    </row>
    <row r="14" spans="1:22" x14ac:dyDescent="0.3">
      <c r="A14" s="19">
        <f t="shared" si="1"/>
        <v>-4.2942499999999999</v>
      </c>
      <c r="B14" s="6">
        <f t="shared" si="2"/>
        <v>3.0438960224618663</v>
      </c>
      <c r="C14" s="25"/>
    </row>
    <row r="15" spans="1:22" x14ac:dyDescent="0.3">
      <c r="A15" s="19">
        <f t="shared" si="1"/>
        <v>-3.9863</v>
      </c>
      <c r="B15" s="6">
        <f t="shared" si="2"/>
        <v>3.1332444637444659</v>
      </c>
      <c r="C15" s="25"/>
    </row>
    <row r="16" spans="1:22" x14ac:dyDescent="0.3">
      <c r="A16" s="19">
        <f t="shared" si="1"/>
        <v>-3.67835</v>
      </c>
      <c r="B16" s="6">
        <f t="shared" si="2"/>
        <v>3.1106645405299802</v>
      </c>
      <c r="C16" s="25"/>
    </row>
    <row r="17" spans="1:3" x14ac:dyDescent="0.3">
      <c r="A17" s="19">
        <f t="shared" si="1"/>
        <v>-3.3704000000000001</v>
      </c>
      <c r="B17" s="6">
        <f t="shared" si="2"/>
        <v>2.8448067176227081</v>
      </c>
      <c r="C17" s="25"/>
    </row>
    <row r="18" spans="1:3" x14ac:dyDescent="0.3">
      <c r="A18" s="19">
        <f t="shared" si="1"/>
        <v>-3.0624500000000001</v>
      </c>
      <c r="B18" s="6">
        <f t="shared" si="2"/>
        <v>-2.8272973620486663</v>
      </c>
      <c r="C18" s="25"/>
    </row>
    <row r="19" spans="1:3" x14ac:dyDescent="0.3">
      <c r="A19" s="19">
        <f t="shared" si="1"/>
        <v>-2.7545000000000002</v>
      </c>
      <c r="B19" s="6">
        <f t="shared" si="2"/>
        <v>-2.7331685692155068</v>
      </c>
      <c r="C19" s="25"/>
    </row>
    <row r="20" spans="1:3" x14ac:dyDescent="0.3">
      <c r="A20" s="19">
        <f t="shared" si="1"/>
        <v>-2.4465500000000002</v>
      </c>
      <c r="B20" s="6">
        <f t="shared" si="2"/>
        <v>-2.6417408672639633</v>
      </c>
      <c r="C20" s="25"/>
    </row>
    <row r="21" spans="1:3" x14ac:dyDescent="0.3">
      <c r="A21" s="19">
        <f t="shared" si="1"/>
        <v>-2.1386000000000003</v>
      </c>
      <c r="B21" s="6">
        <f t="shared" si="2"/>
        <v>-2.552911920566713</v>
      </c>
      <c r="C21" s="25"/>
    </row>
    <row r="22" spans="1:3" x14ac:dyDescent="0.3">
      <c r="A22" s="19">
        <f t="shared" si="1"/>
        <v>-1.8306500000000003</v>
      </c>
      <c r="B22" s="6">
        <f t="shared" si="2"/>
        <v>-2.4665831560890736</v>
      </c>
      <c r="C22" s="25"/>
    </row>
    <row r="23" spans="1:3" x14ac:dyDescent="0.3">
      <c r="A23" s="19">
        <f>($B$5-$A$5)/20+A22</f>
        <v>-1.5227000000000004</v>
      </c>
      <c r="B23" s="6">
        <f t="shared" si="2"/>
        <v>-2.3826594587335514</v>
      </c>
      <c r="C23" s="25"/>
    </row>
    <row r="24" spans="1:3" x14ac:dyDescent="0.3">
      <c r="A24" s="19">
        <f t="shared" si="1"/>
        <v>-1.2147500000000004</v>
      </c>
      <c r="B24" s="6">
        <f t="shared" si="2"/>
        <v>-2.3010488906137669</v>
      </c>
      <c r="C24" s="25"/>
    </row>
    <row r="25" spans="1:3" x14ac:dyDescent="0.3">
      <c r="A25" s="19">
        <f t="shared" si="1"/>
        <v>-0.90680000000000049</v>
      </c>
      <c r="B25" s="6">
        <f t="shared" si="2"/>
        <v>-2.2216624299855674</v>
      </c>
      <c r="C25" s="25"/>
    </row>
    <row r="26" spans="1:3" x14ac:dyDescent="0.3">
      <c r="A26" s="19">
        <f t="shared" si="1"/>
        <v>-0.59885000000000055</v>
      </c>
      <c r="B26" s="6">
        <f t="shared" si="2"/>
        <v>-2.1444137260986293</v>
      </c>
      <c r="C26" s="25"/>
    </row>
    <row r="27" spans="1:3" x14ac:dyDescent="0.3">
      <c r="A27" s="19">
        <f t="shared" si="1"/>
        <v>-0.29090000000000055</v>
      </c>
      <c r="B27" s="6">
        <f t="shared" si="2"/>
        <v>-2.0692188666454556</v>
      </c>
      <c r="C27" s="25"/>
    </row>
    <row r="28" spans="1:3" x14ac:dyDescent="0.3">
      <c r="A28" s="19">
        <f t="shared" si="1"/>
        <v>1.7049999999999454E-2</v>
      </c>
      <c r="B28" s="6">
        <f t="shared" si="2"/>
        <v>-1.9959961547952885</v>
      </c>
      <c r="C28" s="25"/>
    </row>
    <row r="29" spans="1:3" ht="15" thickBot="1" x14ac:dyDescent="0.35">
      <c r="A29" s="22">
        <f t="shared" si="1"/>
        <v>0.32499999999999946</v>
      </c>
      <c r="B29" s="23">
        <f t="shared" si="2"/>
        <v>-1.9246658930218814</v>
      </c>
      <c r="C29" s="26"/>
    </row>
  </sheetData>
  <mergeCells count="2">
    <mergeCell ref="A7:C7"/>
    <mergeCell ref="C9:C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ED0D-EB42-4DDA-8F0D-5FD7FE8E2921}">
  <dimension ref="A1:F25"/>
  <sheetViews>
    <sheetView topLeftCell="A9" zoomScale="96" zoomScaleNormal="96" workbookViewId="0">
      <selection activeCell="F22" sqref="F22"/>
    </sheetView>
  </sheetViews>
  <sheetFormatPr defaultRowHeight="14.4" x14ac:dyDescent="0.3"/>
  <cols>
    <col min="1" max="1" width="11.21875" bestFit="1" customWidth="1"/>
    <col min="2" max="2" width="11.33203125" customWidth="1"/>
    <col min="3" max="3" width="42.21875" customWidth="1"/>
  </cols>
  <sheetData>
    <row r="1" spans="1:6" ht="23.4" customHeight="1" x14ac:dyDescent="0.3">
      <c r="A1" s="3"/>
      <c r="B1" s="3"/>
      <c r="C1" s="3"/>
      <c r="E1" t="s">
        <v>41</v>
      </c>
      <c r="F1">
        <v>1.0000000000000001E-5</v>
      </c>
    </row>
    <row r="2" spans="1:6" ht="15" thickBot="1" x14ac:dyDescent="0.35"/>
    <row r="3" spans="1:6" x14ac:dyDescent="0.3">
      <c r="A3" s="16" t="s">
        <v>37</v>
      </c>
      <c r="B3" s="17"/>
      <c r="C3" s="18"/>
    </row>
    <row r="4" spans="1:6" x14ac:dyDescent="0.3">
      <c r="A4" s="19" t="s">
        <v>38</v>
      </c>
      <c r="B4" s="6" t="s">
        <v>39</v>
      </c>
      <c r="C4" s="20" t="s">
        <v>40</v>
      </c>
    </row>
    <row r="5" spans="1:6" x14ac:dyDescent="0.3">
      <c r="A5" s="21">
        <v>-4</v>
      </c>
      <c r="B5" s="6">
        <f>A5^4-2*A5^3-6*A5^2+4*A5+4</f>
        <v>276</v>
      </c>
      <c r="C5" s="24"/>
    </row>
    <row r="6" spans="1:6" x14ac:dyDescent="0.3">
      <c r="A6" s="19">
        <v>-3.55</v>
      </c>
      <c r="B6" s="6">
        <f t="shared" ref="B6:B25" si="0">A6^4-2*A6^3-6*A6^2+4*A6+4</f>
        <v>162.48575625000001</v>
      </c>
      <c r="C6" s="25"/>
    </row>
    <row r="7" spans="1:6" x14ac:dyDescent="0.3">
      <c r="A7" s="19">
        <v>-3.0999999999999996</v>
      </c>
      <c r="B7" s="6">
        <f t="shared" si="0"/>
        <v>85.87409999999997</v>
      </c>
      <c r="C7" s="25"/>
    </row>
    <row r="8" spans="1:6" x14ac:dyDescent="0.3">
      <c r="A8" s="19">
        <v>-2.6499999999999995</v>
      </c>
      <c r="B8" s="6">
        <f t="shared" si="0"/>
        <v>37.799756249999959</v>
      </c>
      <c r="C8" s="25"/>
    </row>
    <row r="9" spans="1:6" x14ac:dyDescent="0.3">
      <c r="A9" s="19">
        <v>-2.1999999999999993</v>
      </c>
      <c r="B9" s="6">
        <f t="shared" si="0"/>
        <v>10.88159999999997</v>
      </c>
      <c r="C9" s="25"/>
    </row>
    <row r="10" spans="1:6" x14ac:dyDescent="0.3">
      <c r="A10" s="27">
        <v>-1.826838</v>
      </c>
      <c r="B10" s="28">
        <f>A10^4-2*A10^3-6*A10^2+4*A10+4</f>
        <v>-7.308951579076961E-6</v>
      </c>
      <c r="C10" s="25"/>
    </row>
    <row r="11" spans="1:6" x14ac:dyDescent="0.3">
      <c r="A11" s="19">
        <v>-1.3</v>
      </c>
      <c r="B11" s="6">
        <f t="shared" si="0"/>
        <v>-4.0899000000000001</v>
      </c>
      <c r="C11" s="25"/>
    </row>
    <row r="12" spans="1:6" x14ac:dyDescent="0.3">
      <c r="A12" s="19">
        <v>-0.84999999999999942</v>
      </c>
      <c r="B12" s="6">
        <f t="shared" si="0"/>
        <v>-1.9847437499999954</v>
      </c>
      <c r="C12" s="25"/>
    </row>
    <row r="13" spans="1:6" x14ac:dyDescent="0.3">
      <c r="A13" s="29">
        <v>-0.60019599999999995</v>
      </c>
      <c r="B13" s="28">
        <f t="shared" si="0"/>
        <v>-2.5051867078573764E-6</v>
      </c>
      <c r="C13" s="25"/>
    </row>
    <row r="14" spans="1:6" x14ac:dyDescent="0.3">
      <c r="A14" s="19">
        <v>5.00000000000006E-2</v>
      </c>
      <c r="B14" s="6">
        <f t="shared" si="0"/>
        <v>4.1847562500000022</v>
      </c>
      <c r="C14" s="25"/>
    </row>
    <row r="15" spans="1:6" x14ac:dyDescent="0.3">
      <c r="A15" s="19">
        <v>0.50000000000000067</v>
      </c>
      <c r="B15" s="6">
        <f t="shared" si="0"/>
        <v>4.3124999999999982</v>
      </c>
      <c r="C15" s="25"/>
    </row>
    <row r="16" spans="1:6" x14ac:dyDescent="0.3">
      <c r="A16" s="29">
        <v>1.0947880000000001</v>
      </c>
      <c r="B16" s="28">
        <f t="shared" si="0"/>
        <v>-4.5678638782575831E-6</v>
      </c>
      <c r="C16" s="25"/>
    </row>
    <row r="17" spans="1:3" x14ac:dyDescent="0.3">
      <c r="A17" s="19">
        <v>1.4</v>
      </c>
      <c r="B17" s="6">
        <f t="shared" si="0"/>
        <v>-3.8063999999999982</v>
      </c>
      <c r="C17" s="25"/>
    </row>
    <row r="18" spans="1:3" x14ac:dyDescent="0.3">
      <c r="A18" s="19">
        <v>1.8500000000000005</v>
      </c>
      <c r="B18" s="6">
        <f t="shared" si="0"/>
        <v>-10.084743750000005</v>
      </c>
      <c r="C18" s="25"/>
    </row>
    <row r="19" spans="1:3" x14ac:dyDescent="0.3">
      <c r="A19" s="19">
        <v>2.3000000000000007</v>
      </c>
      <c r="B19" s="6">
        <f t="shared" si="0"/>
        <v>-14.889900000000008</v>
      </c>
      <c r="C19" s="25"/>
    </row>
    <row r="20" spans="1:3" x14ac:dyDescent="0.3">
      <c r="A20" s="19">
        <v>2.7500000000000009</v>
      </c>
      <c r="B20" s="6">
        <f t="shared" si="0"/>
        <v>-14.777343749999989</v>
      </c>
      <c r="C20" s="25"/>
    </row>
    <row r="21" spans="1:3" x14ac:dyDescent="0.3">
      <c r="A21" s="19">
        <v>3.2000000000000011</v>
      </c>
      <c r="B21" s="6">
        <f t="shared" si="0"/>
        <v>-5.3183999999999614</v>
      </c>
      <c r="C21" s="25"/>
    </row>
    <row r="22" spans="1:3" x14ac:dyDescent="0.3">
      <c r="A22" s="19">
        <v>3.6500000000000012</v>
      </c>
      <c r="B22" s="6">
        <f t="shared" si="0"/>
        <v>18.899756250000092</v>
      </c>
      <c r="C22" s="25"/>
    </row>
    <row r="23" spans="1:3" x14ac:dyDescent="0.3">
      <c r="A23" s="19">
        <v>4.1000000000000014</v>
      </c>
      <c r="B23" s="6">
        <f t="shared" si="0"/>
        <v>64.274100000000232</v>
      </c>
      <c r="C23" s="25"/>
    </row>
    <row r="24" spans="1:3" x14ac:dyDescent="0.3">
      <c r="A24" s="19">
        <v>4.5500000000000016</v>
      </c>
      <c r="B24" s="6">
        <f t="shared" si="0"/>
        <v>138.18575625000031</v>
      </c>
      <c r="C24" s="25"/>
    </row>
    <row r="25" spans="1:3" ht="15" thickBot="1" x14ac:dyDescent="0.35">
      <c r="A25" s="22">
        <f>5</f>
        <v>5</v>
      </c>
      <c r="B25" s="6">
        <f t="shared" si="0"/>
        <v>249</v>
      </c>
      <c r="C25" s="26"/>
    </row>
  </sheetData>
  <mergeCells count="3">
    <mergeCell ref="A1:C1"/>
    <mergeCell ref="A3:C3"/>
    <mergeCell ref="C5:C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3C79-81EB-415B-9FBB-FAA085B787DB}">
  <dimension ref="A1:W26"/>
  <sheetViews>
    <sheetView tabSelected="1" topLeftCell="A16" zoomScale="65" zoomScaleNormal="65" workbookViewId="0">
      <selection activeCell="V57" sqref="V57"/>
    </sheetView>
  </sheetViews>
  <sheetFormatPr defaultColWidth="6.77734375" defaultRowHeight="14.4" x14ac:dyDescent="0.3"/>
  <sheetData>
    <row r="1" spans="1:23" ht="54" customHeight="1" thickBot="1" x14ac:dyDescent="0.3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9"/>
    </row>
    <row r="2" spans="1:23" ht="15" thickBot="1" x14ac:dyDescent="0.35"/>
    <row r="3" spans="1:23" x14ac:dyDescent="0.3">
      <c r="A3" s="40" t="s">
        <v>37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2"/>
    </row>
    <row r="4" spans="1:23" x14ac:dyDescent="0.3">
      <c r="A4" s="9"/>
      <c r="B4" s="4"/>
      <c r="C4" s="43" t="s">
        <v>42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4"/>
    </row>
    <row r="5" spans="1:23" x14ac:dyDescent="0.3">
      <c r="A5" s="9"/>
      <c r="B5" s="4"/>
      <c r="C5" s="30">
        <v>-1</v>
      </c>
      <c r="D5" s="30">
        <v>-0.9</v>
      </c>
      <c r="E5" s="30">
        <v>-0.8</v>
      </c>
      <c r="F5" s="30">
        <v>-0.7</v>
      </c>
      <c r="G5" s="30">
        <v>-0.6</v>
      </c>
      <c r="H5" s="30">
        <v>-0.5</v>
      </c>
      <c r="I5" s="30">
        <v>-0.4</v>
      </c>
      <c r="J5" s="30">
        <v>-0.3</v>
      </c>
      <c r="K5" s="30">
        <v>-0.2</v>
      </c>
      <c r="L5" s="30">
        <v>-0.1</v>
      </c>
      <c r="M5" s="30">
        <v>0</v>
      </c>
      <c r="N5" s="30">
        <v>0.1</v>
      </c>
      <c r="O5" s="30">
        <v>0.2</v>
      </c>
      <c r="P5" s="30">
        <v>0.3</v>
      </c>
      <c r="Q5" s="30">
        <v>0.4</v>
      </c>
      <c r="R5" s="30">
        <v>0.5</v>
      </c>
      <c r="S5" s="30">
        <v>0.6</v>
      </c>
      <c r="T5" s="30">
        <v>0.7</v>
      </c>
      <c r="U5" s="30">
        <v>0.8</v>
      </c>
      <c r="V5" s="30">
        <v>0.9</v>
      </c>
      <c r="W5" s="31">
        <v>1</v>
      </c>
    </row>
    <row r="6" spans="1:23" ht="14.4" customHeight="1" x14ac:dyDescent="0.3">
      <c r="A6" s="45" t="s">
        <v>43</v>
      </c>
      <c r="B6" s="30">
        <v>-1</v>
      </c>
      <c r="C6" s="32">
        <f>IF($B6&gt;0,C$5^2+2*SIN(PI()*$B6),C$5^2-C$5*$B6*EXP(ABS($B6+0.5)))</f>
        <v>-0.64872127070012819</v>
      </c>
      <c r="D6" s="32">
        <f t="shared" ref="D6:S21" si="0">IF($B6&gt;0,D$5^2+2*SIN(PI()*$B6),D$5^2-D$5*$B6*EXP(ABS($B6+0.5)))</f>
        <v>-0.67384914363011528</v>
      </c>
      <c r="E6" s="32">
        <f t="shared" si="0"/>
        <v>-0.67897701656010256</v>
      </c>
      <c r="F6" s="32">
        <f t="shared" si="0"/>
        <v>-0.66410488949008961</v>
      </c>
      <c r="G6" s="32">
        <f t="shared" si="0"/>
        <v>-0.62923276242007686</v>
      </c>
      <c r="H6" s="32">
        <f t="shared" si="0"/>
        <v>-0.5743606353500641</v>
      </c>
      <c r="I6" s="32">
        <f t="shared" si="0"/>
        <v>-0.49948850828005131</v>
      </c>
      <c r="J6" s="32">
        <f t="shared" si="0"/>
        <v>-0.4046163812100384</v>
      </c>
      <c r="K6" s="32">
        <f t="shared" si="0"/>
        <v>-0.28974425414002569</v>
      </c>
      <c r="L6" s="32">
        <f t="shared" si="0"/>
        <v>-0.15487212707001283</v>
      </c>
      <c r="M6" s="32">
        <f t="shared" si="0"/>
        <v>0</v>
      </c>
      <c r="N6" s="32">
        <f t="shared" si="0"/>
        <v>0.17487212707001284</v>
      </c>
      <c r="O6" s="32">
        <f t="shared" si="0"/>
        <v>0.36974425414002565</v>
      </c>
      <c r="P6" s="32">
        <f t="shared" si="0"/>
        <v>0.58461638121003845</v>
      </c>
      <c r="Q6" s="32">
        <f t="shared" si="0"/>
        <v>0.81948850828005138</v>
      </c>
      <c r="R6" s="32">
        <f t="shared" si="0"/>
        <v>1.0743606353500641</v>
      </c>
      <c r="S6" s="32">
        <f t="shared" si="0"/>
        <v>1.3492327624200768</v>
      </c>
      <c r="T6" s="32">
        <f t="shared" ref="T6:W26" si="1">IF($B6&gt;0,T$5^2+2*SIN(PI()*$B6),T$5^2-T$5*$B6*EXP(ABS($B6+0.5)))</f>
        <v>1.6441048894900896</v>
      </c>
      <c r="U6" s="32">
        <f t="shared" si="1"/>
        <v>1.9589770165601028</v>
      </c>
      <c r="V6" s="32">
        <f t="shared" si="1"/>
        <v>2.2938491436301156</v>
      </c>
      <c r="W6" s="33">
        <f t="shared" si="1"/>
        <v>2.6487212707001282</v>
      </c>
    </row>
    <row r="7" spans="1:23" x14ac:dyDescent="0.3">
      <c r="A7" s="45"/>
      <c r="B7" s="30">
        <v>-0.9</v>
      </c>
      <c r="C7" s="32">
        <f t="shared" ref="C7:R22" si="2">IF($B7&gt;0,C$5^2+2*SIN(PI()*$B7),C$5^2-C$5*$B7*EXP(ABS($B7+0.5)))</f>
        <v>-0.34264222787714327</v>
      </c>
      <c r="D7" s="32">
        <f t="shared" si="0"/>
        <v>-0.398378005089429</v>
      </c>
      <c r="E7" s="32">
        <f t="shared" si="0"/>
        <v>-0.43411378230171471</v>
      </c>
      <c r="F7" s="32">
        <f t="shared" si="0"/>
        <v>-0.44984955951400035</v>
      </c>
      <c r="G7" s="32">
        <f t="shared" si="0"/>
        <v>-0.44558533672628609</v>
      </c>
      <c r="H7" s="32">
        <f t="shared" si="0"/>
        <v>-0.42132111393857163</v>
      </c>
      <c r="I7" s="32">
        <f t="shared" si="0"/>
        <v>-0.37705689115085739</v>
      </c>
      <c r="J7" s="32">
        <f t="shared" si="0"/>
        <v>-0.31279266836314301</v>
      </c>
      <c r="K7" s="32">
        <f t="shared" si="0"/>
        <v>-0.2285284455754287</v>
      </c>
      <c r="L7" s="32">
        <f t="shared" si="0"/>
        <v>-0.12426422278771435</v>
      </c>
      <c r="M7" s="32">
        <f t="shared" si="0"/>
        <v>0</v>
      </c>
      <c r="N7" s="32">
        <f t="shared" si="0"/>
        <v>0.14426422278771436</v>
      </c>
      <c r="O7" s="32">
        <f t="shared" si="0"/>
        <v>0.30852844557542869</v>
      </c>
      <c r="P7" s="32">
        <f t="shared" si="0"/>
        <v>0.49279266836314306</v>
      </c>
      <c r="Q7" s="32">
        <f t="shared" si="0"/>
        <v>0.69705689115085745</v>
      </c>
      <c r="R7" s="32">
        <f t="shared" si="0"/>
        <v>0.92132111393857163</v>
      </c>
      <c r="S7" s="32">
        <f t="shared" si="0"/>
        <v>1.1655853367262861</v>
      </c>
      <c r="T7" s="32">
        <f t="shared" si="1"/>
        <v>1.4298495595140002</v>
      </c>
      <c r="U7" s="32">
        <f t="shared" si="1"/>
        <v>1.714113782301715</v>
      </c>
      <c r="V7" s="32">
        <f t="shared" si="1"/>
        <v>2.0183780050894291</v>
      </c>
      <c r="W7" s="33">
        <f t="shared" si="1"/>
        <v>2.3426422278771435</v>
      </c>
    </row>
    <row r="8" spans="1:23" x14ac:dyDescent="0.3">
      <c r="A8" s="45"/>
      <c r="B8" s="30">
        <v>-0.8</v>
      </c>
      <c r="C8" s="32">
        <f t="shared" si="2"/>
        <v>-7.9887046060802547E-2</v>
      </c>
      <c r="D8" s="32">
        <f t="shared" si="0"/>
        <v>-0.16189834145472237</v>
      </c>
      <c r="E8" s="32">
        <f t="shared" si="0"/>
        <v>-0.22390963684864207</v>
      </c>
      <c r="F8" s="32">
        <f t="shared" si="0"/>
        <v>-0.2659209322425618</v>
      </c>
      <c r="G8" s="32">
        <f t="shared" si="0"/>
        <v>-0.28793222763648152</v>
      </c>
      <c r="H8" s="32">
        <f t="shared" si="0"/>
        <v>-0.28994352303040127</v>
      </c>
      <c r="I8" s="32">
        <f t="shared" si="0"/>
        <v>-0.27195481842432107</v>
      </c>
      <c r="J8" s="32">
        <f t="shared" si="0"/>
        <v>-0.23396611381824076</v>
      </c>
      <c r="K8" s="32">
        <f t="shared" si="0"/>
        <v>-0.17597740921216054</v>
      </c>
      <c r="L8" s="32">
        <f t="shared" si="0"/>
        <v>-9.7988704606080279E-2</v>
      </c>
      <c r="M8" s="32">
        <f t="shared" si="0"/>
        <v>0</v>
      </c>
      <c r="N8" s="32">
        <f t="shared" si="0"/>
        <v>0.11798870460608027</v>
      </c>
      <c r="O8" s="32">
        <f t="shared" si="0"/>
        <v>0.25597740921216056</v>
      </c>
      <c r="P8" s="32">
        <f t="shared" si="0"/>
        <v>0.41396611381824078</v>
      </c>
      <c r="Q8" s="32">
        <f t="shared" si="0"/>
        <v>0.59195481842432107</v>
      </c>
      <c r="R8" s="32">
        <f t="shared" si="0"/>
        <v>0.78994352303040127</v>
      </c>
      <c r="S8" s="32">
        <f t="shared" si="0"/>
        <v>1.0079322276364815</v>
      </c>
      <c r="T8" s="32">
        <f t="shared" si="1"/>
        <v>1.2459209322425617</v>
      </c>
      <c r="U8" s="32">
        <f t="shared" si="1"/>
        <v>1.5039096368486424</v>
      </c>
      <c r="V8" s="32">
        <f t="shared" si="1"/>
        <v>1.7818983414547225</v>
      </c>
      <c r="W8" s="33">
        <f t="shared" si="1"/>
        <v>2.0798870460608025</v>
      </c>
    </row>
    <row r="9" spans="1:23" x14ac:dyDescent="0.3">
      <c r="A9" s="45"/>
      <c r="B9" s="30">
        <v>-0.7</v>
      </c>
      <c r="C9" s="32">
        <f t="shared" si="2"/>
        <v>0.14501806928788119</v>
      </c>
      <c r="D9" s="32">
        <f t="shared" si="0"/>
        <v>4.0516262359093003E-2</v>
      </c>
      <c r="E9" s="32">
        <f t="shared" si="0"/>
        <v>-4.3985544569694945E-2</v>
      </c>
      <c r="F9" s="32">
        <f t="shared" si="0"/>
        <v>-0.10848735149848326</v>
      </c>
      <c r="G9" s="32">
        <f t="shared" si="0"/>
        <v>-0.15298915842727134</v>
      </c>
      <c r="H9" s="32">
        <f t="shared" si="0"/>
        <v>-0.1774909653560594</v>
      </c>
      <c r="I9" s="32">
        <f t="shared" si="0"/>
        <v>-0.1819927722848475</v>
      </c>
      <c r="J9" s="32">
        <f t="shared" si="0"/>
        <v>-0.16649457921363567</v>
      </c>
      <c r="K9" s="32">
        <f t="shared" si="0"/>
        <v>-0.13099638614242376</v>
      </c>
      <c r="L9" s="32">
        <f t="shared" si="0"/>
        <v>-7.5498193071211889E-2</v>
      </c>
      <c r="M9" s="32">
        <f t="shared" si="0"/>
        <v>0</v>
      </c>
      <c r="N9" s="32">
        <f t="shared" si="0"/>
        <v>9.5498193071211879E-2</v>
      </c>
      <c r="O9" s="32">
        <f t="shared" si="0"/>
        <v>0.21099638614242378</v>
      </c>
      <c r="P9" s="32">
        <f t="shared" si="0"/>
        <v>0.34649457921363569</v>
      </c>
      <c r="Q9" s="32">
        <f t="shared" si="0"/>
        <v>0.50199277228484762</v>
      </c>
      <c r="R9" s="32">
        <f t="shared" si="0"/>
        <v>0.67749096535605946</v>
      </c>
      <c r="S9" s="32">
        <f t="shared" si="0"/>
        <v>0.87298915842727132</v>
      </c>
      <c r="T9" s="32">
        <f t="shared" si="1"/>
        <v>1.0884873514984832</v>
      </c>
      <c r="U9" s="32">
        <f t="shared" si="1"/>
        <v>1.3239855445696951</v>
      </c>
      <c r="V9" s="32">
        <f t="shared" si="1"/>
        <v>1.5794837376409072</v>
      </c>
      <c r="W9" s="33">
        <f t="shared" si="1"/>
        <v>1.8549819307121189</v>
      </c>
    </row>
    <row r="10" spans="1:23" x14ac:dyDescent="0.3">
      <c r="A10" s="45"/>
      <c r="B10" s="30">
        <v>-0.6</v>
      </c>
      <c r="C10" s="32">
        <f t="shared" si="2"/>
        <v>0.33689744915461151</v>
      </c>
      <c r="D10" s="32">
        <f t="shared" si="0"/>
        <v>0.21320770423915036</v>
      </c>
      <c r="E10" s="32">
        <f t="shared" si="0"/>
        <v>0.10951795932368935</v>
      </c>
      <c r="F10" s="32">
        <f t="shared" si="0"/>
        <v>2.5828214408228023E-2</v>
      </c>
      <c r="G10" s="32">
        <f t="shared" si="0"/>
        <v>-3.7861530507233121E-2</v>
      </c>
      <c r="H10" s="32">
        <f t="shared" si="0"/>
        <v>-8.1551275422694247E-2</v>
      </c>
      <c r="I10" s="32">
        <f t="shared" si="0"/>
        <v>-0.10524102033815536</v>
      </c>
      <c r="J10" s="32">
        <f t="shared" si="0"/>
        <v>-0.10893076525361656</v>
      </c>
      <c r="K10" s="32">
        <f t="shared" si="0"/>
        <v>-9.2620510169077686E-2</v>
      </c>
      <c r="L10" s="32">
        <f t="shared" si="0"/>
        <v>-5.6310255084538845E-2</v>
      </c>
      <c r="M10" s="32">
        <f t="shared" si="0"/>
        <v>0</v>
      </c>
      <c r="N10" s="32">
        <f t="shared" si="0"/>
        <v>7.6310255084538842E-2</v>
      </c>
      <c r="O10" s="32">
        <f t="shared" si="0"/>
        <v>0.1726205101690777</v>
      </c>
      <c r="P10" s="32">
        <f t="shared" si="0"/>
        <v>0.28893076525361655</v>
      </c>
      <c r="Q10" s="32">
        <f t="shared" si="0"/>
        <v>0.42524102033815542</v>
      </c>
      <c r="R10" s="32">
        <f t="shared" si="0"/>
        <v>0.58155127542269425</v>
      </c>
      <c r="S10" s="32">
        <f t="shared" si="0"/>
        <v>0.75786153050723315</v>
      </c>
      <c r="T10" s="32">
        <f t="shared" si="1"/>
        <v>0.95417178559177185</v>
      </c>
      <c r="U10" s="32">
        <f t="shared" si="1"/>
        <v>1.170482040676311</v>
      </c>
      <c r="V10" s="32">
        <f t="shared" si="1"/>
        <v>1.4067922957608499</v>
      </c>
      <c r="W10" s="33">
        <f t="shared" si="1"/>
        <v>1.6631025508453885</v>
      </c>
    </row>
    <row r="11" spans="1:23" x14ac:dyDescent="0.3">
      <c r="A11" s="45"/>
      <c r="B11" s="30">
        <v>-0.5</v>
      </c>
      <c r="C11" s="32">
        <f t="shared" si="2"/>
        <v>0.5</v>
      </c>
      <c r="D11" s="32">
        <f t="shared" si="0"/>
        <v>0.36000000000000004</v>
      </c>
      <c r="E11" s="32">
        <f t="shared" si="0"/>
        <v>0.2400000000000001</v>
      </c>
      <c r="F11" s="32">
        <f t="shared" si="0"/>
        <v>0.13999999999999996</v>
      </c>
      <c r="G11" s="32">
        <f t="shared" si="0"/>
        <v>0.06</v>
      </c>
      <c r="H11" s="32">
        <f t="shared" si="0"/>
        <v>0</v>
      </c>
      <c r="I11" s="32">
        <f t="shared" si="0"/>
        <v>-3.999999999999998E-2</v>
      </c>
      <c r="J11" s="32">
        <f t="shared" si="0"/>
        <v>-0.06</v>
      </c>
      <c r="K11" s="32">
        <f t="shared" si="0"/>
        <v>-0.06</v>
      </c>
      <c r="L11" s="32">
        <f t="shared" si="0"/>
        <v>-0.04</v>
      </c>
      <c r="M11" s="32">
        <f t="shared" si="0"/>
        <v>0</v>
      </c>
      <c r="N11" s="32">
        <f t="shared" si="0"/>
        <v>6.0000000000000005E-2</v>
      </c>
      <c r="O11" s="32">
        <f t="shared" si="0"/>
        <v>0.14000000000000001</v>
      </c>
      <c r="P11" s="32">
        <f t="shared" si="0"/>
        <v>0.24</v>
      </c>
      <c r="Q11" s="32">
        <f t="shared" si="0"/>
        <v>0.36000000000000004</v>
      </c>
      <c r="R11" s="32">
        <f t="shared" si="0"/>
        <v>0.5</v>
      </c>
      <c r="S11" s="32">
        <f t="shared" si="0"/>
        <v>0.65999999999999992</v>
      </c>
      <c r="T11" s="32">
        <f t="shared" si="1"/>
        <v>0.83999999999999986</v>
      </c>
      <c r="U11" s="32">
        <f t="shared" si="1"/>
        <v>1.04</v>
      </c>
      <c r="V11" s="32">
        <f t="shared" si="1"/>
        <v>1.26</v>
      </c>
      <c r="W11" s="33">
        <f t="shared" si="1"/>
        <v>1.5</v>
      </c>
    </row>
    <row r="12" spans="1:23" x14ac:dyDescent="0.3">
      <c r="A12" s="45"/>
      <c r="B12" s="30">
        <v>-0.4</v>
      </c>
      <c r="C12" s="32">
        <f t="shared" si="2"/>
        <v>0.557931632769741</v>
      </c>
      <c r="D12" s="32">
        <f t="shared" si="0"/>
        <v>0.41213846949276689</v>
      </c>
      <c r="E12" s="32">
        <f t="shared" si="0"/>
        <v>0.28634530621579285</v>
      </c>
      <c r="F12" s="32">
        <f t="shared" si="0"/>
        <v>0.18055214293881866</v>
      </c>
      <c r="G12" s="32">
        <f t="shared" si="0"/>
        <v>9.47589796618446E-2</v>
      </c>
      <c r="H12" s="32">
        <f t="shared" si="0"/>
        <v>2.8965816384870502E-2</v>
      </c>
      <c r="I12" s="32">
        <f t="shared" si="0"/>
        <v>-1.6827346892103606E-2</v>
      </c>
      <c r="J12" s="32">
        <f t="shared" si="0"/>
        <v>-4.2620510169077697E-2</v>
      </c>
      <c r="K12" s="32">
        <f t="shared" si="0"/>
        <v>-4.8413673446051811E-2</v>
      </c>
      <c r="L12" s="32">
        <f t="shared" si="0"/>
        <v>-3.4206836723025907E-2</v>
      </c>
      <c r="M12" s="32">
        <f t="shared" si="0"/>
        <v>0</v>
      </c>
      <c r="N12" s="32">
        <f t="shared" si="0"/>
        <v>5.4206836723025911E-2</v>
      </c>
      <c r="O12" s="32">
        <f t="shared" si="0"/>
        <v>0.12841367344605181</v>
      </c>
      <c r="P12" s="32">
        <f t="shared" si="0"/>
        <v>0.22262051016907769</v>
      </c>
      <c r="Q12" s="32">
        <f t="shared" si="0"/>
        <v>0.3368273468921037</v>
      </c>
      <c r="R12" s="32">
        <f t="shared" si="0"/>
        <v>0.4710341836151295</v>
      </c>
      <c r="S12" s="32">
        <f t="shared" si="0"/>
        <v>0.62524102033815532</v>
      </c>
      <c r="T12" s="32">
        <f t="shared" si="1"/>
        <v>0.79944785706118116</v>
      </c>
      <c r="U12" s="32">
        <f t="shared" si="1"/>
        <v>0.99365469378420745</v>
      </c>
      <c r="V12" s="32">
        <f t="shared" si="1"/>
        <v>1.2078615305072331</v>
      </c>
      <c r="W12" s="33">
        <f t="shared" si="1"/>
        <v>1.442068367230259</v>
      </c>
    </row>
    <row r="13" spans="1:23" x14ac:dyDescent="0.3">
      <c r="A13" s="45"/>
      <c r="B13" s="30">
        <v>-0.3</v>
      </c>
      <c r="C13" s="32">
        <f t="shared" si="2"/>
        <v>0.63357917255194907</v>
      </c>
      <c r="D13" s="32">
        <f t="shared" si="0"/>
        <v>0.48022125529675419</v>
      </c>
      <c r="E13" s="32">
        <f t="shared" si="0"/>
        <v>0.34686333804155939</v>
      </c>
      <c r="F13" s="32">
        <f t="shared" si="0"/>
        <v>0.23350542078636427</v>
      </c>
      <c r="G13" s="32">
        <f t="shared" si="0"/>
        <v>0.14014750353116942</v>
      </c>
      <c r="H13" s="32">
        <f t="shared" si="0"/>
        <v>6.6789586275974533E-2</v>
      </c>
      <c r="I13" s="32">
        <f t="shared" si="0"/>
        <v>1.3431669020779663E-2</v>
      </c>
      <c r="J13" s="32">
        <f t="shared" si="0"/>
        <v>-1.9926248234415286E-2</v>
      </c>
      <c r="K13" s="32">
        <f t="shared" si="0"/>
        <v>-3.3284165489610176E-2</v>
      </c>
      <c r="L13" s="32">
        <f t="shared" si="0"/>
        <v>-2.664208274480509E-2</v>
      </c>
      <c r="M13" s="32">
        <f t="shared" si="0"/>
        <v>0</v>
      </c>
      <c r="N13" s="32">
        <f t="shared" si="0"/>
        <v>4.6642082744805094E-2</v>
      </c>
      <c r="O13" s="32">
        <f t="shared" si="0"/>
        <v>0.11328416548961019</v>
      </c>
      <c r="P13" s="32">
        <f t="shared" si="0"/>
        <v>0.19992624823441529</v>
      </c>
      <c r="Q13" s="32">
        <f t="shared" si="0"/>
        <v>0.30656833097922043</v>
      </c>
      <c r="R13" s="32">
        <f t="shared" si="0"/>
        <v>0.43321041372402547</v>
      </c>
      <c r="S13" s="32">
        <f t="shared" si="0"/>
        <v>0.57985249646883052</v>
      </c>
      <c r="T13" s="32">
        <f t="shared" si="1"/>
        <v>0.7464945792136356</v>
      </c>
      <c r="U13" s="32">
        <f t="shared" si="1"/>
        <v>0.93313666195844092</v>
      </c>
      <c r="V13" s="32">
        <f t="shared" si="1"/>
        <v>1.1397787447032459</v>
      </c>
      <c r="W13" s="33">
        <f t="shared" si="1"/>
        <v>1.3664208274480509</v>
      </c>
    </row>
    <row r="14" spans="1:23" x14ac:dyDescent="0.3">
      <c r="A14" s="45"/>
      <c r="B14" s="30">
        <v>-0.2</v>
      </c>
      <c r="C14" s="32">
        <f t="shared" si="2"/>
        <v>0.73002823848479936</v>
      </c>
      <c r="D14" s="32">
        <f t="shared" si="0"/>
        <v>0.56702541463631939</v>
      </c>
      <c r="E14" s="32">
        <f t="shared" si="0"/>
        <v>0.42402259078783955</v>
      </c>
      <c r="F14" s="32">
        <f t="shared" si="0"/>
        <v>0.3010197669393595</v>
      </c>
      <c r="G14" s="32">
        <f t="shared" si="0"/>
        <v>0.19801694309087961</v>
      </c>
      <c r="H14" s="32">
        <f t="shared" si="0"/>
        <v>0.11501411924239968</v>
      </c>
      <c r="I14" s="32">
        <f t="shared" si="0"/>
        <v>5.2011295393919757E-2</v>
      </c>
      <c r="J14" s="32">
        <f t="shared" si="0"/>
        <v>9.0084715454398084E-3</v>
      </c>
      <c r="K14" s="32">
        <f t="shared" si="0"/>
        <v>-1.3994352303040129E-2</v>
      </c>
      <c r="L14" s="32">
        <f t="shared" si="0"/>
        <v>-1.6997176151520067E-2</v>
      </c>
      <c r="M14" s="32">
        <f t="shared" si="0"/>
        <v>0</v>
      </c>
      <c r="N14" s="32">
        <f t="shared" si="0"/>
        <v>3.6997176151520067E-2</v>
      </c>
      <c r="O14" s="32">
        <f t="shared" si="0"/>
        <v>9.3994352303040152E-2</v>
      </c>
      <c r="P14" s="32">
        <f t="shared" si="0"/>
        <v>0.17099152845456017</v>
      </c>
      <c r="Q14" s="32">
        <f t="shared" si="0"/>
        <v>0.26798870460608032</v>
      </c>
      <c r="R14" s="32">
        <f t="shared" si="0"/>
        <v>0.38498588075760032</v>
      </c>
      <c r="S14" s="32">
        <f t="shared" si="0"/>
        <v>0.52198305690912039</v>
      </c>
      <c r="T14" s="32">
        <f t="shared" si="1"/>
        <v>0.67898023306064037</v>
      </c>
      <c r="U14" s="32">
        <f t="shared" si="1"/>
        <v>0.8559774092121607</v>
      </c>
      <c r="V14" s="32">
        <f t="shared" si="1"/>
        <v>1.0529745853636807</v>
      </c>
      <c r="W14" s="33">
        <f t="shared" si="1"/>
        <v>1.2699717615152006</v>
      </c>
    </row>
    <row r="15" spans="1:23" x14ac:dyDescent="0.3">
      <c r="A15" s="45"/>
      <c r="B15" s="30">
        <v>-0.1</v>
      </c>
      <c r="C15" s="32">
        <f t="shared" si="2"/>
        <v>0.85081753023587292</v>
      </c>
      <c r="D15" s="32">
        <f t="shared" si="0"/>
        <v>0.67573577721228573</v>
      </c>
      <c r="E15" s="32">
        <f t="shared" si="0"/>
        <v>0.52065402418869844</v>
      </c>
      <c r="F15" s="32">
        <f t="shared" si="0"/>
        <v>0.385572271165111</v>
      </c>
      <c r="G15" s="32">
        <f t="shared" si="0"/>
        <v>0.27049051814152375</v>
      </c>
      <c r="H15" s="32">
        <f t="shared" si="0"/>
        <v>0.17540876511793646</v>
      </c>
      <c r="I15" s="32">
        <f t="shared" si="0"/>
        <v>0.1003270120943492</v>
      </c>
      <c r="J15" s="32">
        <f t="shared" si="0"/>
        <v>4.5245259070761885E-2</v>
      </c>
      <c r="K15" s="32">
        <f t="shared" si="0"/>
        <v>1.0163506047174593E-2</v>
      </c>
      <c r="L15" s="32">
        <f t="shared" si="0"/>
        <v>-4.9182469764127053E-3</v>
      </c>
      <c r="M15" s="32">
        <f t="shared" si="0"/>
        <v>0</v>
      </c>
      <c r="N15" s="32">
        <f t="shared" si="0"/>
        <v>2.4918246976412709E-2</v>
      </c>
      <c r="O15" s="32">
        <f t="shared" si="0"/>
        <v>6.9836493952825429E-2</v>
      </c>
      <c r="P15" s="32">
        <f t="shared" si="0"/>
        <v>0.13475474092923811</v>
      </c>
      <c r="Q15" s="32">
        <f t="shared" si="0"/>
        <v>0.21967298790565087</v>
      </c>
      <c r="R15" s="32">
        <f t="shared" si="0"/>
        <v>0.32459123488206354</v>
      </c>
      <c r="S15" s="32">
        <f t="shared" si="0"/>
        <v>0.44950948185847622</v>
      </c>
      <c r="T15" s="32">
        <f t="shared" si="1"/>
        <v>0.59442772883488881</v>
      </c>
      <c r="U15" s="32">
        <f t="shared" si="1"/>
        <v>0.75934597581130181</v>
      </c>
      <c r="V15" s="32">
        <f t="shared" si="1"/>
        <v>0.94426422278771438</v>
      </c>
      <c r="W15" s="33">
        <f t="shared" si="1"/>
        <v>1.1491824697641271</v>
      </c>
    </row>
    <row r="16" spans="1:23" x14ac:dyDescent="0.3">
      <c r="A16" s="45"/>
      <c r="B16" s="30">
        <v>0</v>
      </c>
      <c r="C16" s="32">
        <f t="shared" si="2"/>
        <v>1</v>
      </c>
      <c r="D16" s="32">
        <f t="shared" si="0"/>
        <v>0.81</v>
      </c>
      <c r="E16" s="32">
        <f t="shared" si="0"/>
        <v>0.64000000000000012</v>
      </c>
      <c r="F16" s="32">
        <f t="shared" si="0"/>
        <v>0.48999999999999994</v>
      </c>
      <c r="G16" s="32">
        <f t="shared" si="0"/>
        <v>0.36</v>
      </c>
      <c r="H16" s="32">
        <f t="shared" si="0"/>
        <v>0.25</v>
      </c>
      <c r="I16" s="32">
        <f t="shared" si="0"/>
        <v>0.16000000000000003</v>
      </c>
      <c r="J16" s="32">
        <f t="shared" si="0"/>
        <v>0.09</v>
      </c>
      <c r="K16" s="32">
        <f t="shared" si="0"/>
        <v>4.0000000000000008E-2</v>
      </c>
      <c r="L16" s="32">
        <f t="shared" si="0"/>
        <v>1.0000000000000002E-2</v>
      </c>
      <c r="M16" s="32">
        <f t="shared" si="0"/>
        <v>0</v>
      </c>
      <c r="N16" s="32">
        <f t="shared" si="0"/>
        <v>1.0000000000000002E-2</v>
      </c>
      <c r="O16" s="32">
        <f t="shared" si="0"/>
        <v>4.0000000000000008E-2</v>
      </c>
      <c r="P16" s="32">
        <f t="shared" si="0"/>
        <v>0.09</v>
      </c>
      <c r="Q16" s="32">
        <f t="shared" si="0"/>
        <v>0.16000000000000003</v>
      </c>
      <c r="R16" s="32">
        <f t="shared" si="0"/>
        <v>0.25</v>
      </c>
      <c r="S16" s="32">
        <f t="shared" si="0"/>
        <v>0.36</v>
      </c>
      <c r="T16" s="32">
        <f t="shared" si="1"/>
        <v>0.48999999999999994</v>
      </c>
      <c r="U16" s="32">
        <f t="shared" si="1"/>
        <v>0.64000000000000012</v>
      </c>
      <c r="V16" s="32">
        <f t="shared" si="1"/>
        <v>0.81</v>
      </c>
      <c r="W16" s="33">
        <f t="shared" si="1"/>
        <v>1</v>
      </c>
    </row>
    <row r="17" spans="1:23" x14ac:dyDescent="0.3">
      <c r="A17" s="45"/>
      <c r="B17" s="30">
        <v>0.1</v>
      </c>
      <c r="C17" s="32">
        <f t="shared" si="2"/>
        <v>1.6180339887498949</v>
      </c>
      <c r="D17" s="32">
        <f t="shared" si="0"/>
        <v>1.428033988749895</v>
      </c>
      <c r="E17" s="32">
        <f t="shared" si="0"/>
        <v>1.258033988749895</v>
      </c>
      <c r="F17" s="32">
        <f t="shared" si="0"/>
        <v>1.1080339887498947</v>
      </c>
      <c r="G17" s="32">
        <f t="shared" si="0"/>
        <v>0.97803398874989478</v>
      </c>
      <c r="H17" s="32">
        <f t="shared" si="0"/>
        <v>0.86803398874989479</v>
      </c>
      <c r="I17" s="32">
        <f t="shared" si="0"/>
        <v>0.77803398874989482</v>
      </c>
      <c r="J17" s="32">
        <f t="shared" si="0"/>
        <v>0.70803398874989476</v>
      </c>
      <c r="K17" s="32">
        <f t="shared" si="0"/>
        <v>0.65803398874989483</v>
      </c>
      <c r="L17" s="32">
        <f t="shared" si="0"/>
        <v>0.6280339887498948</v>
      </c>
      <c r="M17" s="32">
        <f t="shared" si="0"/>
        <v>0.61803398874989479</v>
      </c>
      <c r="N17" s="32">
        <f t="shared" si="0"/>
        <v>0.6280339887498948</v>
      </c>
      <c r="O17" s="32">
        <f t="shared" si="0"/>
        <v>0.65803398874989483</v>
      </c>
      <c r="P17" s="32">
        <f t="shared" si="0"/>
        <v>0.70803398874989476</v>
      </c>
      <c r="Q17" s="32">
        <f t="shared" si="0"/>
        <v>0.77803398874989482</v>
      </c>
      <c r="R17" s="32">
        <f t="shared" si="0"/>
        <v>0.86803398874989479</v>
      </c>
      <c r="S17" s="32">
        <f t="shared" si="0"/>
        <v>0.97803398874989478</v>
      </c>
      <c r="T17" s="32">
        <f t="shared" si="1"/>
        <v>1.1080339887498947</v>
      </c>
      <c r="U17" s="32">
        <f t="shared" si="1"/>
        <v>1.258033988749895</v>
      </c>
      <c r="V17" s="32">
        <f t="shared" si="1"/>
        <v>1.428033988749895</v>
      </c>
      <c r="W17" s="33">
        <f t="shared" si="1"/>
        <v>1.6180339887498949</v>
      </c>
    </row>
    <row r="18" spans="1:23" x14ac:dyDescent="0.3">
      <c r="A18" s="45"/>
      <c r="B18" s="30">
        <v>0.2</v>
      </c>
      <c r="C18" s="32">
        <f t="shared" si="2"/>
        <v>2.1755705045849463</v>
      </c>
      <c r="D18" s="32">
        <f t="shared" si="0"/>
        <v>1.9855705045849463</v>
      </c>
      <c r="E18" s="32">
        <f t="shared" si="0"/>
        <v>1.8155705045849464</v>
      </c>
      <c r="F18" s="32">
        <f t="shared" si="0"/>
        <v>1.6655705045849463</v>
      </c>
      <c r="G18" s="32">
        <f t="shared" si="0"/>
        <v>1.5355705045849461</v>
      </c>
      <c r="H18" s="32">
        <f t="shared" si="0"/>
        <v>1.4255705045849463</v>
      </c>
      <c r="I18" s="32">
        <f t="shared" si="0"/>
        <v>1.3355705045849464</v>
      </c>
      <c r="J18" s="32">
        <f t="shared" si="0"/>
        <v>1.2655705045849464</v>
      </c>
      <c r="K18" s="32">
        <f t="shared" si="0"/>
        <v>1.2155705045849463</v>
      </c>
      <c r="L18" s="32">
        <f t="shared" si="0"/>
        <v>1.1855705045849463</v>
      </c>
      <c r="M18" s="32">
        <f t="shared" si="0"/>
        <v>1.1755705045849463</v>
      </c>
      <c r="N18" s="32">
        <f t="shared" si="0"/>
        <v>1.1855705045849463</v>
      </c>
      <c r="O18" s="32">
        <f t="shared" si="0"/>
        <v>1.2155705045849463</v>
      </c>
      <c r="P18" s="32">
        <f t="shared" si="0"/>
        <v>1.2655705045849464</v>
      </c>
      <c r="Q18" s="32">
        <f t="shared" si="0"/>
        <v>1.3355705045849464</v>
      </c>
      <c r="R18" s="32">
        <f t="shared" si="0"/>
        <v>1.4255705045849463</v>
      </c>
      <c r="S18" s="32">
        <f t="shared" si="0"/>
        <v>1.5355705045849461</v>
      </c>
      <c r="T18" s="32">
        <f t="shared" si="1"/>
        <v>1.6655705045849463</v>
      </c>
      <c r="U18" s="32">
        <f t="shared" si="1"/>
        <v>1.8155705045849464</v>
      </c>
      <c r="V18" s="32">
        <f t="shared" si="1"/>
        <v>1.9855705045849463</v>
      </c>
      <c r="W18" s="33">
        <f t="shared" si="1"/>
        <v>2.1755705045849463</v>
      </c>
    </row>
    <row r="19" spans="1:23" x14ac:dyDescent="0.3">
      <c r="A19" s="45"/>
      <c r="B19" s="30">
        <v>0.3</v>
      </c>
      <c r="C19" s="32">
        <f t="shared" si="2"/>
        <v>2.6180339887498949</v>
      </c>
      <c r="D19" s="32">
        <f t="shared" si="0"/>
        <v>2.428033988749895</v>
      </c>
      <c r="E19" s="32">
        <f t="shared" si="0"/>
        <v>2.258033988749895</v>
      </c>
      <c r="F19" s="32">
        <f t="shared" si="0"/>
        <v>2.1080339887498947</v>
      </c>
      <c r="G19" s="32">
        <f t="shared" si="0"/>
        <v>1.9780339887498948</v>
      </c>
      <c r="H19" s="32">
        <f t="shared" si="0"/>
        <v>1.8680339887498949</v>
      </c>
      <c r="I19" s="32">
        <f t="shared" si="0"/>
        <v>1.778033988749895</v>
      </c>
      <c r="J19" s="32">
        <f t="shared" si="0"/>
        <v>1.708033988749895</v>
      </c>
      <c r="K19" s="32">
        <f t="shared" si="0"/>
        <v>1.6580339887498949</v>
      </c>
      <c r="L19" s="32">
        <f t="shared" si="0"/>
        <v>1.6280339887498949</v>
      </c>
      <c r="M19" s="32">
        <f t="shared" si="0"/>
        <v>1.6180339887498949</v>
      </c>
      <c r="N19" s="32">
        <f t="shared" si="0"/>
        <v>1.6280339887498949</v>
      </c>
      <c r="O19" s="32">
        <f t="shared" si="0"/>
        <v>1.6580339887498949</v>
      </c>
      <c r="P19" s="32">
        <f t="shared" si="0"/>
        <v>1.708033988749895</v>
      </c>
      <c r="Q19" s="32">
        <f t="shared" si="0"/>
        <v>1.778033988749895</v>
      </c>
      <c r="R19" s="32">
        <f t="shared" si="0"/>
        <v>1.8680339887498949</v>
      </c>
      <c r="S19" s="32">
        <f t="shared" si="0"/>
        <v>1.9780339887498948</v>
      </c>
      <c r="T19" s="32">
        <f t="shared" si="1"/>
        <v>2.1080339887498947</v>
      </c>
      <c r="U19" s="32">
        <f t="shared" si="1"/>
        <v>2.258033988749895</v>
      </c>
      <c r="V19" s="32">
        <f t="shared" si="1"/>
        <v>2.428033988749895</v>
      </c>
      <c r="W19" s="33">
        <f t="shared" si="1"/>
        <v>2.6180339887498949</v>
      </c>
    </row>
    <row r="20" spans="1:23" x14ac:dyDescent="0.3">
      <c r="A20" s="45"/>
      <c r="B20" s="30">
        <v>0.4</v>
      </c>
      <c r="C20" s="32">
        <f t="shared" si="2"/>
        <v>2.9021130325903073</v>
      </c>
      <c r="D20" s="32">
        <f t="shared" si="0"/>
        <v>2.7121130325903069</v>
      </c>
      <c r="E20" s="32">
        <f t="shared" si="0"/>
        <v>2.542113032590307</v>
      </c>
      <c r="F20" s="32">
        <f t="shared" si="0"/>
        <v>2.3921130325903071</v>
      </c>
      <c r="G20" s="32">
        <f t="shared" si="0"/>
        <v>2.2621130325903072</v>
      </c>
      <c r="H20" s="32">
        <f t="shared" si="0"/>
        <v>2.1521130325903073</v>
      </c>
      <c r="I20" s="32">
        <f t="shared" si="0"/>
        <v>2.062113032590307</v>
      </c>
      <c r="J20" s="32">
        <f t="shared" si="0"/>
        <v>1.9921130325903071</v>
      </c>
      <c r="K20" s="32">
        <f t="shared" si="0"/>
        <v>1.9421130325903071</v>
      </c>
      <c r="L20" s="32">
        <f t="shared" si="0"/>
        <v>1.9121130325903071</v>
      </c>
      <c r="M20" s="32">
        <f t="shared" si="0"/>
        <v>1.9021130325903071</v>
      </c>
      <c r="N20" s="32">
        <f t="shared" si="0"/>
        <v>1.9121130325903071</v>
      </c>
      <c r="O20" s="32">
        <f t="shared" si="0"/>
        <v>1.9421130325903071</v>
      </c>
      <c r="P20" s="32">
        <f t="shared" si="0"/>
        <v>1.9921130325903071</v>
      </c>
      <c r="Q20" s="32">
        <f t="shared" si="0"/>
        <v>2.062113032590307</v>
      </c>
      <c r="R20" s="32">
        <f t="shared" si="0"/>
        <v>2.1521130325903073</v>
      </c>
      <c r="S20" s="32">
        <f t="shared" si="0"/>
        <v>2.2621130325903072</v>
      </c>
      <c r="T20" s="32">
        <f t="shared" si="1"/>
        <v>2.3921130325903071</v>
      </c>
      <c r="U20" s="32">
        <f t="shared" si="1"/>
        <v>2.542113032590307</v>
      </c>
      <c r="V20" s="32">
        <f t="shared" si="1"/>
        <v>2.7121130325903069</v>
      </c>
      <c r="W20" s="33">
        <f t="shared" si="1"/>
        <v>2.9021130325903073</v>
      </c>
    </row>
    <row r="21" spans="1:23" x14ac:dyDescent="0.3">
      <c r="A21" s="45"/>
      <c r="B21" s="30">
        <v>0.5</v>
      </c>
      <c r="C21" s="32">
        <f t="shared" si="2"/>
        <v>3</v>
      </c>
      <c r="D21" s="32">
        <f t="shared" si="0"/>
        <v>2.81</v>
      </c>
      <c r="E21" s="32">
        <f t="shared" si="0"/>
        <v>2.64</v>
      </c>
      <c r="F21" s="32">
        <f t="shared" si="0"/>
        <v>2.4899999999999998</v>
      </c>
      <c r="G21" s="32">
        <f t="shared" si="0"/>
        <v>2.36</v>
      </c>
      <c r="H21" s="32">
        <f t="shared" si="0"/>
        <v>2.25</v>
      </c>
      <c r="I21" s="32">
        <f t="shared" si="0"/>
        <v>2.16</v>
      </c>
      <c r="J21" s="32">
        <f t="shared" si="0"/>
        <v>2.09</v>
      </c>
      <c r="K21" s="32">
        <f t="shared" si="0"/>
        <v>2.04</v>
      </c>
      <c r="L21" s="32">
        <f t="shared" si="0"/>
        <v>2.0099999999999998</v>
      </c>
      <c r="M21" s="32">
        <f t="shared" si="0"/>
        <v>2</v>
      </c>
      <c r="N21" s="32">
        <f t="shared" si="0"/>
        <v>2.0099999999999998</v>
      </c>
      <c r="O21" s="32">
        <f t="shared" si="0"/>
        <v>2.04</v>
      </c>
      <c r="P21" s="32">
        <f t="shared" si="0"/>
        <v>2.09</v>
      </c>
      <c r="Q21" s="32">
        <f t="shared" si="0"/>
        <v>2.16</v>
      </c>
      <c r="R21" s="32">
        <f t="shared" si="0"/>
        <v>2.25</v>
      </c>
      <c r="S21" s="32">
        <f t="shared" ref="S21:W26" si="3">IF($B21&gt;0,S$5^2+2*SIN(PI()*$B21),S$5^2-S$5*$B21*EXP(ABS($B21+0.5)))</f>
        <v>2.36</v>
      </c>
      <c r="T21" s="32">
        <f t="shared" si="1"/>
        <v>2.4899999999999998</v>
      </c>
      <c r="U21" s="32">
        <f t="shared" si="1"/>
        <v>2.64</v>
      </c>
      <c r="V21" s="32">
        <f t="shared" si="1"/>
        <v>2.81</v>
      </c>
      <c r="W21" s="33">
        <f t="shared" si="1"/>
        <v>3</v>
      </c>
    </row>
    <row r="22" spans="1:23" x14ac:dyDescent="0.3">
      <c r="A22" s="45"/>
      <c r="B22" s="30">
        <v>0.6</v>
      </c>
      <c r="C22" s="32">
        <f t="shared" si="2"/>
        <v>2.9021130325903073</v>
      </c>
      <c r="D22" s="32">
        <f t="shared" si="2"/>
        <v>2.7121130325903073</v>
      </c>
      <c r="E22" s="32">
        <f t="shared" si="2"/>
        <v>2.5421130325903074</v>
      </c>
      <c r="F22" s="32">
        <f t="shared" si="2"/>
        <v>2.3921130325903071</v>
      </c>
      <c r="G22" s="32">
        <f t="shared" si="2"/>
        <v>2.2621130325903072</v>
      </c>
      <c r="H22" s="32">
        <f t="shared" si="2"/>
        <v>2.1521130325903073</v>
      </c>
      <c r="I22" s="32">
        <f t="shared" si="2"/>
        <v>2.0621130325903074</v>
      </c>
      <c r="J22" s="32">
        <f t="shared" si="2"/>
        <v>1.9921130325903074</v>
      </c>
      <c r="K22" s="32">
        <f t="shared" si="2"/>
        <v>1.9421130325903073</v>
      </c>
      <c r="L22" s="32">
        <f t="shared" si="2"/>
        <v>1.9121130325903073</v>
      </c>
      <c r="M22" s="32">
        <f t="shared" si="2"/>
        <v>1.9021130325903073</v>
      </c>
      <c r="N22" s="32">
        <f t="shared" si="2"/>
        <v>1.9121130325903073</v>
      </c>
      <c r="O22" s="32">
        <f t="shared" si="2"/>
        <v>1.9421130325903073</v>
      </c>
      <c r="P22" s="32">
        <f t="shared" si="2"/>
        <v>1.9921130325903074</v>
      </c>
      <c r="Q22" s="32">
        <f t="shared" si="2"/>
        <v>2.0621130325903074</v>
      </c>
      <c r="R22" s="32">
        <f t="shared" si="2"/>
        <v>2.1521130325903073</v>
      </c>
      <c r="S22" s="32">
        <f t="shared" si="3"/>
        <v>2.2621130325903072</v>
      </c>
      <c r="T22" s="32">
        <f t="shared" si="1"/>
        <v>2.3921130325903071</v>
      </c>
      <c r="U22" s="32">
        <f t="shared" si="1"/>
        <v>2.5421130325903074</v>
      </c>
      <c r="V22" s="32">
        <f t="shared" si="1"/>
        <v>2.7121130325903073</v>
      </c>
      <c r="W22" s="33">
        <f t="shared" si="1"/>
        <v>2.9021130325903073</v>
      </c>
    </row>
    <row r="23" spans="1:23" x14ac:dyDescent="0.3">
      <c r="A23" s="45"/>
      <c r="B23" s="30">
        <v>0.7</v>
      </c>
      <c r="C23" s="32">
        <f t="shared" ref="C23:R26" si="4">IF($B23&gt;0,C$5^2+2*SIN(PI()*$B23),C$5^2-C$5*$B23*EXP(ABS($B23+0.5)))</f>
        <v>2.6180339887498949</v>
      </c>
      <c r="D23" s="32">
        <f t="shared" si="4"/>
        <v>2.428033988749895</v>
      </c>
      <c r="E23" s="32">
        <f t="shared" si="4"/>
        <v>2.258033988749895</v>
      </c>
      <c r="F23" s="32">
        <f t="shared" si="4"/>
        <v>2.1080339887498947</v>
      </c>
      <c r="G23" s="32">
        <f t="shared" si="4"/>
        <v>1.9780339887498948</v>
      </c>
      <c r="H23" s="32">
        <f t="shared" si="4"/>
        <v>1.8680339887498949</v>
      </c>
      <c r="I23" s="32">
        <f t="shared" si="4"/>
        <v>1.778033988749895</v>
      </c>
      <c r="J23" s="32">
        <f t="shared" si="4"/>
        <v>1.708033988749895</v>
      </c>
      <c r="K23" s="32">
        <f t="shared" si="4"/>
        <v>1.6580339887498949</v>
      </c>
      <c r="L23" s="32">
        <f t="shared" si="4"/>
        <v>1.6280339887498949</v>
      </c>
      <c r="M23" s="32">
        <f t="shared" si="4"/>
        <v>1.6180339887498949</v>
      </c>
      <c r="N23" s="32">
        <f t="shared" si="4"/>
        <v>1.6280339887498949</v>
      </c>
      <c r="O23" s="32">
        <f t="shared" si="4"/>
        <v>1.6580339887498949</v>
      </c>
      <c r="P23" s="32">
        <f t="shared" si="4"/>
        <v>1.708033988749895</v>
      </c>
      <c r="Q23" s="32">
        <f t="shared" si="4"/>
        <v>1.778033988749895</v>
      </c>
      <c r="R23" s="32">
        <f t="shared" si="4"/>
        <v>1.8680339887498949</v>
      </c>
      <c r="S23" s="32">
        <f t="shared" si="3"/>
        <v>1.9780339887498948</v>
      </c>
      <c r="T23" s="32">
        <f t="shared" si="1"/>
        <v>2.1080339887498947</v>
      </c>
      <c r="U23" s="32">
        <f t="shared" si="1"/>
        <v>2.258033988749895</v>
      </c>
      <c r="V23" s="32">
        <f t="shared" si="1"/>
        <v>2.428033988749895</v>
      </c>
      <c r="W23" s="33">
        <f t="shared" si="1"/>
        <v>2.6180339887498949</v>
      </c>
    </row>
    <row r="24" spans="1:23" x14ac:dyDescent="0.3">
      <c r="A24" s="45"/>
      <c r="B24" s="30">
        <v>0.8</v>
      </c>
      <c r="C24" s="32">
        <f t="shared" si="4"/>
        <v>2.1755705045849467</v>
      </c>
      <c r="D24" s="32">
        <f t="shared" si="4"/>
        <v>1.9855705045849465</v>
      </c>
      <c r="E24" s="32">
        <f t="shared" si="4"/>
        <v>1.8155705045849466</v>
      </c>
      <c r="F24" s="32">
        <f t="shared" si="4"/>
        <v>1.6655705045849465</v>
      </c>
      <c r="G24" s="32">
        <f t="shared" si="4"/>
        <v>1.5355705045849466</v>
      </c>
      <c r="H24" s="32">
        <f t="shared" si="4"/>
        <v>1.4255705045849465</v>
      </c>
      <c r="I24" s="32">
        <f t="shared" si="4"/>
        <v>1.3355705045849464</v>
      </c>
      <c r="J24" s="32">
        <f t="shared" si="4"/>
        <v>1.2655705045849466</v>
      </c>
      <c r="K24" s="32">
        <f t="shared" si="4"/>
        <v>1.2155705045849465</v>
      </c>
      <c r="L24" s="32">
        <f t="shared" si="4"/>
        <v>1.1855705045849465</v>
      </c>
      <c r="M24" s="32">
        <f t="shared" si="4"/>
        <v>1.1755705045849465</v>
      </c>
      <c r="N24" s="32">
        <f t="shared" si="4"/>
        <v>1.1855705045849465</v>
      </c>
      <c r="O24" s="32">
        <f t="shared" si="4"/>
        <v>1.2155705045849465</v>
      </c>
      <c r="P24" s="32">
        <f t="shared" si="4"/>
        <v>1.2655705045849466</v>
      </c>
      <c r="Q24" s="32">
        <f t="shared" si="4"/>
        <v>1.3355705045849464</v>
      </c>
      <c r="R24" s="32">
        <f t="shared" si="4"/>
        <v>1.4255705045849465</v>
      </c>
      <c r="S24" s="32">
        <f t="shared" si="3"/>
        <v>1.5355705045849466</v>
      </c>
      <c r="T24" s="32">
        <f t="shared" si="1"/>
        <v>1.6655705045849465</v>
      </c>
      <c r="U24" s="32">
        <f t="shared" si="1"/>
        <v>1.8155705045849466</v>
      </c>
      <c r="V24" s="32">
        <f t="shared" si="1"/>
        <v>1.9855705045849465</v>
      </c>
      <c r="W24" s="33">
        <f t="shared" si="1"/>
        <v>2.1755705045849467</v>
      </c>
    </row>
    <row r="25" spans="1:23" x14ac:dyDescent="0.3">
      <c r="A25" s="45"/>
      <c r="B25" s="30">
        <v>0.9</v>
      </c>
      <c r="C25" s="32">
        <f t="shared" si="4"/>
        <v>1.6180339887498949</v>
      </c>
      <c r="D25" s="32">
        <f t="shared" si="4"/>
        <v>1.428033988749895</v>
      </c>
      <c r="E25" s="32">
        <f t="shared" si="4"/>
        <v>1.258033988749895</v>
      </c>
      <c r="F25" s="32">
        <f t="shared" si="4"/>
        <v>1.1080339887498949</v>
      </c>
      <c r="G25" s="32">
        <f t="shared" si="4"/>
        <v>0.978033988749895</v>
      </c>
      <c r="H25" s="32">
        <f t="shared" si="4"/>
        <v>0.86803398874989501</v>
      </c>
      <c r="I25" s="32">
        <f t="shared" si="4"/>
        <v>0.77803398874989504</v>
      </c>
      <c r="J25" s="32">
        <f t="shared" si="4"/>
        <v>0.70803398874989498</v>
      </c>
      <c r="K25" s="32">
        <f t="shared" si="4"/>
        <v>0.65803398874989505</v>
      </c>
      <c r="L25" s="32">
        <f t="shared" si="4"/>
        <v>0.62803398874989502</v>
      </c>
      <c r="M25" s="32">
        <f t="shared" si="4"/>
        <v>0.61803398874989501</v>
      </c>
      <c r="N25" s="32">
        <f t="shared" si="4"/>
        <v>0.62803398874989502</v>
      </c>
      <c r="O25" s="32">
        <f t="shared" si="4"/>
        <v>0.65803398874989505</v>
      </c>
      <c r="P25" s="32">
        <f t="shared" si="4"/>
        <v>0.70803398874989498</v>
      </c>
      <c r="Q25" s="32">
        <f t="shared" si="4"/>
        <v>0.77803398874989504</v>
      </c>
      <c r="R25" s="32">
        <f t="shared" si="4"/>
        <v>0.86803398874989501</v>
      </c>
      <c r="S25" s="32">
        <f t="shared" si="3"/>
        <v>0.978033988749895</v>
      </c>
      <c r="T25" s="32">
        <f t="shared" si="1"/>
        <v>1.1080339887498949</v>
      </c>
      <c r="U25" s="32">
        <f t="shared" si="1"/>
        <v>1.258033988749895</v>
      </c>
      <c r="V25" s="32">
        <f t="shared" si="1"/>
        <v>1.428033988749895</v>
      </c>
      <c r="W25" s="33">
        <f t="shared" si="1"/>
        <v>1.6180339887498949</v>
      </c>
    </row>
    <row r="26" spans="1:23" ht="15" thickBot="1" x14ac:dyDescent="0.35">
      <c r="A26" s="46"/>
      <c r="B26" s="34">
        <v>1</v>
      </c>
      <c r="C26" s="35">
        <f t="shared" si="4"/>
        <v>1.0000000000000002</v>
      </c>
      <c r="D26" s="35">
        <f t="shared" si="4"/>
        <v>0.81000000000000028</v>
      </c>
      <c r="E26" s="35">
        <f t="shared" si="4"/>
        <v>0.64000000000000035</v>
      </c>
      <c r="F26" s="35">
        <f t="shared" si="4"/>
        <v>0.49000000000000016</v>
      </c>
      <c r="G26" s="35">
        <f t="shared" si="4"/>
        <v>0.36000000000000021</v>
      </c>
      <c r="H26" s="35">
        <f t="shared" si="4"/>
        <v>0.25000000000000022</v>
      </c>
      <c r="I26" s="35">
        <f t="shared" si="4"/>
        <v>0.16000000000000028</v>
      </c>
      <c r="J26" s="35">
        <f t="shared" si="4"/>
        <v>9.0000000000000246E-2</v>
      </c>
      <c r="K26" s="35">
        <f t="shared" si="4"/>
        <v>4.0000000000000251E-2</v>
      </c>
      <c r="L26" s="35">
        <f t="shared" si="4"/>
        <v>1.0000000000000247E-2</v>
      </c>
      <c r="M26" s="35">
        <f t="shared" si="4"/>
        <v>2.45029690981724E-16</v>
      </c>
      <c r="N26" s="35">
        <f t="shared" si="4"/>
        <v>1.0000000000000247E-2</v>
      </c>
      <c r="O26" s="35">
        <f t="shared" si="4"/>
        <v>4.0000000000000251E-2</v>
      </c>
      <c r="P26" s="35">
        <f t="shared" si="4"/>
        <v>9.0000000000000246E-2</v>
      </c>
      <c r="Q26" s="35">
        <f t="shared" si="4"/>
        <v>0.16000000000000028</v>
      </c>
      <c r="R26" s="35">
        <f t="shared" si="4"/>
        <v>0.25000000000000022</v>
      </c>
      <c r="S26" s="35">
        <f t="shared" si="3"/>
        <v>0.36000000000000021</v>
      </c>
      <c r="T26" s="35">
        <f t="shared" si="1"/>
        <v>0.49000000000000016</v>
      </c>
      <c r="U26" s="35">
        <f t="shared" si="1"/>
        <v>0.64000000000000035</v>
      </c>
      <c r="V26" s="35">
        <f t="shared" si="1"/>
        <v>0.81000000000000028</v>
      </c>
      <c r="W26" s="36">
        <f t="shared" si="1"/>
        <v>1.0000000000000002</v>
      </c>
    </row>
  </sheetData>
  <mergeCells count="4">
    <mergeCell ref="A1:W1"/>
    <mergeCell ref="A3:W3"/>
    <mergeCell ref="C4:W4"/>
    <mergeCell ref="A6:A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Костин</dc:creator>
  <cp:lastModifiedBy>Константин Костин</cp:lastModifiedBy>
  <dcterms:created xsi:type="dcterms:W3CDTF">2025-06-26T18:37:51Z</dcterms:created>
  <dcterms:modified xsi:type="dcterms:W3CDTF">2025-06-26T21:09:29Z</dcterms:modified>
</cp:coreProperties>
</file>