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 defaultThemeVersion="124226"/>
  <bookViews>
    <workbookView xWindow="0" yWindow="0" windowWidth="19200" windowHeight="7410" tabRatio="500" activeTab="1"/>
  </bookViews>
  <sheets>
    <sheet name="Read Me" sheetId="7" r:id="rId1"/>
    <sheet name="BOM" sheetId="1" r:id="rId2"/>
  </sheets>
  <calcPr calcId="152511"/>
</workbook>
</file>

<file path=xl/calcChain.xml><?xml version="1.0" encoding="utf-8"?>
<calcChain xmlns="http://schemas.openxmlformats.org/spreadsheetml/2006/main">
  <c r="Q56" i="1" l="1"/>
  <c r="Q87" i="1"/>
  <c r="Q86" i="1"/>
  <c r="Q85" i="1"/>
  <c r="Q84" i="1"/>
  <c r="Q39" i="1"/>
  <c r="Q38" i="1"/>
  <c r="Q72" i="1"/>
  <c r="Q71" i="1"/>
  <c r="Q70" i="1"/>
  <c r="Q76" i="1"/>
  <c r="Q83" i="1"/>
  <c r="Q82" i="1"/>
  <c r="Q81" i="1"/>
  <c r="Q80" i="1"/>
  <c r="Q79" i="1"/>
  <c r="Q78" i="1"/>
  <c r="Q99" i="1"/>
  <c r="Q55" i="1"/>
  <c r="Q94" i="1"/>
  <c r="Q98" i="1"/>
  <c r="Q77" i="1"/>
  <c r="Q92" i="1"/>
  <c r="Q75" i="1"/>
  <c r="Q74" i="1"/>
  <c r="Q37" i="1"/>
  <c r="Q36" i="1"/>
  <c r="Q35" i="1"/>
  <c r="Q53" i="1"/>
  <c r="Q52" i="1"/>
  <c r="Q73" i="1"/>
  <c r="Q69" i="1"/>
  <c r="Q68" i="1"/>
  <c r="Q67" i="1"/>
  <c r="Q66" i="1"/>
  <c r="Q34" i="1"/>
  <c r="Q33" i="1"/>
  <c r="Q32" i="1"/>
  <c r="Q31" i="1"/>
  <c r="Q30" i="1"/>
  <c r="O28" i="1"/>
  <c r="Q54" i="1"/>
  <c r="Q19" i="1"/>
  <c r="Q57" i="1" l="1"/>
  <c r="Q51" i="1"/>
  <c r="Q50" i="1"/>
  <c r="Q49" i="1"/>
  <c r="Q48" i="1"/>
  <c r="Q47" i="1"/>
  <c r="Q46" i="1"/>
  <c r="Q45" i="1"/>
  <c r="Q42" i="1"/>
  <c r="Q29" i="1"/>
  <c r="Q28" i="1"/>
  <c r="Q27" i="1"/>
  <c r="Q26" i="1"/>
  <c r="Q25" i="1"/>
  <c r="Q24" i="1"/>
  <c r="Q23" i="1"/>
  <c r="Q12" i="1"/>
  <c r="Q13" i="1"/>
  <c r="Q14" i="1"/>
  <c r="Q15" i="1"/>
  <c r="Q16" i="1"/>
  <c r="Q17" i="1"/>
  <c r="Q18" i="1"/>
  <c r="Q20" i="1"/>
  <c r="Q60" i="1"/>
  <c r="Q61" i="1"/>
  <c r="Q62" i="1"/>
  <c r="Q63" i="1"/>
  <c r="Q64" i="1"/>
  <c r="Q65" i="1"/>
  <c r="Q89" i="1"/>
  <c r="Q93" i="1"/>
  <c r="Q95" i="1"/>
  <c r="Q96" i="1"/>
  <c r="Q97" i="1"/>
  <c r="Q100" i="1"/>
  <c r="Q90" i="1" l="1"/>
  <c r="Q101" i="1"/>
  <c r="Q43" i="1"/>
  <c r="Q58" i="1"/>
  <c r="Q21" i="1"/>
  <c r="Q103" i="1" l="1"/>
</calcChain>
</file>

<file path=xl/sharedStrings.xml><?xml version="1.0" encoding="utf-8"?>
<sst xmlns="http://schemas.openxmlformats.org/spreadsheetml/2006/main" count="373" uniqueCount="170">
  <si>
    <t>Item</t>
  </si>
  <si>
    <t>Description</t>
  </si>
  <si>
    <t>Source</t>
  </si>
  <si>
    <t>Total Price</t>
  </si>
  <si>
    <t>Subsystem 1:</t>
  </si>
  <si>
    <t>Subsystem 2:</t>
  </si>
  <si>
    <t>State:</t>
  </si>
  <si>
    <t>Unit Price ($)</t>
  </si>
  <si>
    <t>Subtotals:</t>
  </si>
  <si>
    <t>Team:</t>
  </si>
  <si>
    <t>Team #:</t>
  </si>
  <si>
    <t>City:</t>
  </si>
  <si>
    <t>Totals:</t>
  </si>
  <si>
    <t>Date:</t>
  </si>
  <si>
    <t>Raw Mat'l</t>
  </si>
  <si>
    <t>Qty</t>
  </si>
  <si>
    <t>Unit of Meas</t>
  </si>
  <si>
    <t>Subsystem 3:</t>
  </si>
  <si>
    <t>Subsystem 4:</t>
  </si>
  <si>
    <t>Major System Names Here</t>
  </si>
  <si>
    <t>Describe the Part 
(Axle, Bearing, Lifter, Solenoid)</t>
  </si>
  <si>
    <t>What is it made from</t>
  </si>
  <si>
    <t>Where did you buy it
(Home Depot, AndyMark, Supply House, Etc.)</t>
  </si>
  <si>
    <t>Piece, Inch, Etc.</t>
  </si>
  <si>
    <t>Cost Per Unit</t>
  </si>
  <si>
    <t>How Many</t>
  </si>
  <si>
    <t>Inspection Bill of Materials for : 4919 LeoDroids</t>
  </si>
  <si>
    <t>LeoDroids</t>
  </si>
  <si>
    <t>Lemon Grove</t>
  </si>
  <si>
    <t>California</t>
  </si>
  <si>
    <t>Drive Train</t>
  </si>
  <si>
    <t>CIM Motor</t>
  </si>
  <si>
    <t>Motor</t>
  </si>
  <si>
    <t>KOP</t>
  </si>
  <si>
    <t>Piece</t>
  </si>
  <si>
    <t>Toughbox Mini</t>
  </si>
  <si>
    <t>Gearbox</t>
  </si>
  <si>
    <t>metal</t>
  </si>
  <si>
    <t>Component</t>
  </si>
  <si>
    <t>Compressor</t>
  </si>
  <si>
    <t>Pneumatics</t>
  </si>
  <si>
    <t>Pressurizes air</t>
  </si>
  <si>
    <t>AndyMark</t>
  </si>
  <si>
    <t>Air Tank</t>
  </si>
  <si>
    <t>Victor</t>
  </si>
  <si>
    <t>Motor Controller</t>
  </si>
  <si>
    <t>Electronics</t>
  </si>
  <si>
    <t>cRIO</t>
  </si>
  <si>
    <t>PDB</t>
  </si>
  <si>
    <t>Power Distribution Board</t>
  </si>
  <si>
    <t>Digital Sidecar</t>
  </si>
  <si>
    <t>Analog Module</t>
  </si>
  <si>
    <t>Analog Breakout</t>
  </si>
  <si>
    <t>Digital Module</t>
  </si>
  <si>
    <t>Solenoid Module</t>
  </si>
  <si>
    <t>Solenoid Breakout</t>
  </si>
  <si>
    <t>VEX Motors</t>
  </si>
  <si>
    <t>Circuit Breaker</t>
  </si>
  <si>
    <t>Elbow Fitting</t>
  </si>
  <si>
    <t>Elbow, 1/4" tube press-in, 1/4" NPT male</t>
  </si>
  <si>
    <t>Plastic</t>
  </si>
  <si>
    <t>Ball Valve</t>
  </si>
  <si>
    <t>1/4" NPT Male x Female, Lever Handle</t>
  </si>
  <si>
    <t>metal, plastic</t>
  </si>
  <si>
    <t>Pressure Gauge</t>
  </si>
  <si>
    <t>Pressure Switch</t>
  </si>
  <si>
    <t>Regulator</t>
  </si>
  <si>
    <t>Digital I/O</t>
  </si>
  <si>
    <t>Analog I/O</t>
  </si>
  <si>
    <t>Analog I/O for pneumatics</t>
  </si>
  <si>
    <t>Controller</t>
  </si>
  <si>
    <t>Pneumatic Pressure Switch</t>
  </si>
  <si>
    <t>Pneumatic Pressure Gauge</t>
  </si>
  <si>
    <t>Air Storage</t>
  </si>
  <si>
    <t>Side Frame</t>
  </si>
  <si>
    <t xml:space="preserve">1030 Extruded Aluminum - 32 inches </t>
  </si>
  <si>
    <t>Aluminum</t>
  </si>
  <si>
    <t>F&amp;L Industrial Solutions</t>
  </si>
  <si>
    <t>End Frame</t>
  </si>
  <si>
    <t xml:space="preserve">1010 Extruded Aluminum - 21 inches </t>
  </si>
  <si>
    <t>Corner Gusset</t>
  </si>
  <si>
    <t>Corner Bracket</t>
  </si>
  <si>
    <t>10 S 4 Hole inside Corner Gusset</t>
  </si>
  <si>
    <t>10 S 4 Hole inside Corner Bracket</t>
  </si>
  <si>
    <t>Screws</t>
  </si>
  <si>
    <t>1/4-20  x 1/2 Thread-Black Zinc</t>
  </si>
  <si>
    <t>Steel</t>
  </si>
  <si>
    <t>T-Slot Nuts</t>
  </si>
  <si>
    <t>10 S Econ T-Nut w/ 1/4-20</t>
  </si>
  <si>
    <t>Frame Plate</t>
  </si>
  <si>
    <t>Frame plate to support pneumatic actuator</t>
  </si>
  <si>
    <t>Industrial Metal Supply</t>
  </si>
  <si>
    <t>Mounting Bracket</t>
  </si>
  <si>
    <t>Mounting Bracket for pneumatic Actuators</t>
  </si>
  <si>
    <t>Pick up arm</t>
  </si>
  <si>
    <t>Spike Relay Motor Controller</t>
  </si>
  <si>
    <t>Spike Relay</t>
  </si>
  <si>
    <t xml:space="preserve">1030 Extruded Aluminum - 21 inches </t>
  </si>
  <si>
    <t>Arm - Top</t>
  </si>
  <si>
    <t>Arm - Side</t>
  </si>
  <si>
    <t>Box Channel - Extruded Aluminum</t>
  </si>
  <si>
    <t>Wheels</t>
  </si>
  <si>
    <t>Hex Bar</t>
  </si>
  <si>
    <t>Chain</t>
  </si>
  <si>
    <t>Master Link</t>
  </si>
  <si>
    <t>Multipurpose 6061 Aluminum Bar, 1/2" Hex, 3' Length</t>
  </si>
  <si>
    <t>McMaster-Carr</t>
  </si>
  <si>
    <t>Valve, hand, 1/8 NPT, 1/4 push-in fitting (am-2257)</t>
  </si>
  <si>
    <t>Valve</t>
  </si>
  <si>
    <t xml:space="preserve">Fitting, Bulkhead Female, 1/8" NPT, 1/4" tube </t>
  </si>
  <si>
    <t>Bulkhead fitting</t>
  </si>
  <si>
    <t>Vinyl Stick-on Number, White, 4" tall, Qty 4 - "1"</t>
  </si>
  <si>
    <t>Vinyl Stick-on Number, White, 4" tall, Qty 4 - "4"</t>
  </si>
  <si>
    <t xml:space="preserve">Vinyl Stick-on Number, White, 4" tall, Qty 4 - "6&amp;9" </t>
  </si>
  <si>
    <t>Numbers</t>
  </si>
  <si>
    <t>PG71 Gearmotor Box</t>
  </si>
  <si>
    <t>Collar Clamp, 1/2" Hex Bore, Aluminum</t>
  </si>
  <si>
    <t>Collar Clamp</t>
  </si>
  <si>
    <t>Hex lock nuts nylon insert, Zinc plated steel, 1/4"-20</t>
  </si>
  <si>
    <t>Socket cap, Alloy steel black oil finish, 1/4"-20 x 1"</t>
  </si>
  <si>
    <t>Nuts</t>
  </si>
  <si>
    <t>Bolt Depot</t>
  </si>
  <si>
    <t>Subsystem 5:</t>
  </si>
  <si>
    <t>Throwing Arm</t>
  </si>
  <si>
    <t>Arm</t>
  </si>
  <si>
    <t>Shaft</t>
  </si>
  <si>
    <t>Relay Switches</t>
  </si>
  <si>
    <t xml:space="preserve">Hex Spacer 0.570"L x 0.5"ID Hex x 1.124" </t>
  </si>
  <si>
    <t>Spacers</t>
  </si>
  <si>
    <t>1/8" Aluminum Angle stock</t>
  </si>
  <si>
    <t>Home Depot</t>
  </si>
  <si>
    <t>Support bar</t>
  </si>
  <si>
    <t>M5 Pisco Fitting for 1/4" press-in tube, POC1/4-M5</t>
  </si>
  <si>
    <t>Pisco Fitting</t>
  </si>
  <si>
    <t>Pneumatic Compressor Regulator</t>
  </si>
  <si>
    <t xml:space="preserve">Valve, pneumatic, double solenoid, CKD 4GA120-M5-E01-4 </t>
  </si>
  <si>
    <t>Solenoid Valve</t>
  </si>
  <si>
    <t>#25 Single Strand-Riveted Roller Chain,</t>
  </si>
  <si>
    <t>#25 Connecting Link for Roller Chain</t>
  </si>
  <si>
    <t>Toughbox Nano, 500 Hex Shaft Version</t>
  </si>
  <si>
    <t>Toughbox Mini Long Hex Output Shaft for AM14U</t>
  </si>
  <si>
    <t>Jaguar Motor Controller</t>
  </si>
  <si>
    <t>4mm x 12mm Machine Key</t>
  </si>
  <si>
    <t>Keys</t>
  </si>
  <si>
    <t>16 Tooth Gear 20 dp 10mm Key Bore</t>
  </si>
  <si>
    <t>4 inch HiGrip Wheel</t>
  </si>
  <si>
    <t>S25-22HA-500-Hex Sprocket</t>
  </si>
  <si>
    <t>Sprocket</t>
  </si>
  <si>
    <t>Gear</t>
  </si>
  <si>
    <t>1/2" Hex Bore, Flanged, Shielded Ball Bearing</t>
  </si>
  <si>
    <t>Hex Flange Bearing</t>
  </si>
  <si>
    <t>2x2x10 mm Machine Key, steel</t>
  </si>
  <si>
    <t>10mm Flange shielded ball bearing</t>
  </si>
  <si>
    <t>Flange Bearing</t>
  </si>
  <si>
    <t>Socket cap, Alloy steel black oil finish, 1/4"-20 x 1/2"</t>
  </si>
  <si>
    <t>#10 screws</t>
  </si>
  <si>
    <t>#10 nuts</t>
  </si>
  <si>
    <t>Ace Hardware</t>
  </si>
  <si>
    <t>Washer</t>
  </si>
  <si>
    <t>#10 washer</t>
  </si>
  <si>
    <t>Drive Belt</t>
  </si>
  <si>
    <t>Long Drive Belt</t>
  </si>
  <si>
    <t>Bearings</t>
  </si>
  <si>
    <t>Top mount shielded bearings</t>
  </si>
  <si>
    <t>Grainger</t>
  </si>
  <si>
    <t>1/2" x 3"</t>
  </si>
  <si>
    <t>1/2"</t>
  </si>
  <si>
    <t>Air Cylinder</t>
  </si>
  <si>
    <t>SMC Air Cylinder, 3/4" bore, 7" stroke</t>
  </si>
  <si>
    <r>
      <t xml:space="preserve">2014 </t>
    </r>
    <r>
      <rPr>
        <b/>
        <i/>
        <sz val="14"/>
        <color indexed="9"/>
        <rFont val="Verdana"/>
        <family val="2"/>
      </rPr>
      <t>FIRST</t>
    </r>
    <r>
      <rPr>
        <b/>
        <sz val="14"/>
        <color indexed="9"/>
        <rFont val="Verdana"/>
        <family val="2"/>
      </rPr>
      <t xml:space="preserve"> Robotics Competition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</si>
</sst>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14" x14ac:knownFonts="1">
    <font>
      <sz val="10"/>
      <name val="Verdana"/>
    </font>
    <font>
      <b/>
      <sz val="9"/>
      <name val="Verdana"/>
      <family val="2"/>
    </font>
    <font>
      <b/>
      <u/>
      <sz val="9"/>
      <name val="Verdana"/>
      <family val="2"/>
    </font>
    <font>
      <sz val="9"/>
      <name val="Verdana"/>
      <family val="2"/>
    </font>
    <font>
      <b/>
      <sz val="14"/>
      <color indexed="9"/>
      <name val="Verdana"/>
      <family val="2"/>
    </font>
    <font>
      <b/>
      <i/>
      <sz val="14"/>
      <color indexed="9"/>
      <name val="Verdana"/>
      <family val="2"/>
    </font>
    <font>
      <i/>
      <sz val="9"/>
      <name val="Verdana"/>
      <family val="2"/>
    </font>
    <font>
      <b/>
      <sz val="9"/>
      <name val="Verdana"/>
      <family val="2"/>
    </font>
    <font>
      <b/>
      <sz val="14"/>
      <color theme="0"/>
      <name val="Verdana"/>
      <family val="2"/>
    </font>
    <font>
      <sz val="10"/>
      <color theme="0"/>
      <name val="Verdana"/>
      <family val="2"/>
    </font>
    <font>
      <b/>
      <sz val="12"/>
      <color theme="0"/>
      <name val="Verdana"/>
      <family val="2"/>
    </font>
    <font>
      <b/>
      <u/>
      <sz val="9"/>
      <color theme="0"/>
      <name val="Verdana"/>
      <family val="2"/>
    </font>
    <font>
      <sz val="9"/>
      <color theme="0"/>
      <name val="Verdana"/>
      <family val="2"/>
    </font>
    <font>
      <b/>
      <sz val="9"/>
      <color theme="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164" fontId="0" fillId="0" borderId="0" xfId="0" applyNumberFormat="1"/>
    <xf numFmtId="0" fontId="0" fillId="0" borderId="1" xfId="0" applyBorder="1"/>
    <xf numFmtId="0" fontId="0" fillId="0" borderId="2" xfId="0" applyBorder="1"/>
    <xf numFmtId="164" fontId="0" fillId="0" borderId="2" xfId="0" applyNumberFormat="1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0" xfId="0" applyBorder="1" applyAlignment="1"/>
    <xf numFmtId="164" fontId="0" fillId="0" borderId="0" xfId="0" applyNumberFormat="1" applyBorder="1" applyAlignment="1"/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0" xfId="0" applyFont="1" applyAlignment="1">
      <alignment horizontal="center" wrapText="1"/>
    </xf>
    <xf numFmtId="0" fontId="3" fillId="0" borderId="4" xfId="0" applyFont="1" applyBorder="1"/>
    <xf numFmtId="0" fontId="3" fillId="0" borderId="0" xfId="0" applyFont="1" applyBorder="1" applyAlignment="1">
      <alignment horizontal="right"/>
    </xf>
    <xf numFmtId="0" fontId="3" fillId="0" borderId="0" xfId="0" applyFont="1" applyBorder="1" applyAlignment="1"/>
    <xf numFmtId="164" fontId="3" fillId="0" borderId="0" xfId="0" applyNumberFormat="1" applyFont="1" applyBorder="1" applyAlignment="1">
      <alignment horizontal="right"/>
    </xf>
    <xf numFmtId="0" fontId="3" fillId="0" borderId="5" xfId="0" applyFont="1" applyBorder="1"/>
    <xf numFmtId="0" fontId="3" fillId="0" borderId="0" xfId="0" applyFont="1"/>
    <xf numFmtId="0" fontId="3" fillId="0" borderId="0" xfId="0" applyFont="1" applyBorder="1"/>
    <xf numFmtId="0" fontId="2" fillId="0" borderId="0" xfId="0" applyFont="1" applyBorder="1"/>
    <xf numFmtId="164" fontId="3" fillId="0" borderId="0" xfId="0" applyNumberFormat="1" applyFont="1" applyBorder="1"/>
    <xf numFmtId="0" fontId="3" fillId="0" borderId="6" xfId="0" applyFont="1" applyBorder="1"/>
    <xf numFmtId="0" fontId="1" fillId="0" borderId="0" xfId="0" applyFont="1" applyBorder="1" applyAlignment="1">
      <alignment horizontal="right"/>
    </xf>
    <xf numFmtId="0" fontId="3" fillId="0" borderId="7" xfId="0" applyFont="1" applyBorder="1"/>
    <xf numFmtId="0" fontId="3" fillId="0" borderId="8" xfId="0" applyFont="1" applyBorder="1"/>
    <xf numFmtId="164" fontId="1" fillId="0" borderId="8" xfId="0" applyNumberFormat="1" applyFont="1" applyBorder="1"/>
    <xf numFmtId="0" fontId="3" fillId="0" borderId="9" xfId="0" applyFont="1" applyBorder="1"/>
    <xf numFmtId="0" fontId="3" fillId="0" borderId="10" xfId="0" applyFont="1" applyBorder="1"/>
    <xf numFmtId="164" fontId="3" fillId="0" borderId="10" xfId="0" applyNumberFormat="1" applyFont="1" applyBorder="1"/>
    <xf numFmtId="0" fontId="3" fillId="0" borderId="11" xfId="0" applyFont="1" applyBorder="1"/>
    <xf numFmtId="164" fontId="3" fillId="0" borderId="8" xfId="0" applyNumberFormat="1" applyFont="1" applyBorder="1"/>
    <xf numFmtId="164" fontId="1" fillId="0" borderId="8" xfId="0" applyNumberFormat="1" applyFont="1" applyBorder="1" applyAlignment="1">
      <alignment horizontal="right"/>
    </xf>
    <xf numFmtId="0" fontId="2" fillId="0" borderId="6" xfId="0" applyFont="1" applyBorder="1" applyProtection="1">
      <protection locked="0"/>
    </xf>
    <xf numFmtId="0" fontId="3" fillId="0" borderId="8" xfId="0" applyFont="1" applyBorder="1" applyProtection="1">
      <protection locked="0"/>
    </xf>
    <xf numFmtId="0" fontId="3" fillId="0" borderId="7" xfId="0" applyFont="1" applyBorder="1" applyProtection="1">
      <protection locked="0"/>
    </xf>
    <xf numFmtId="164" fontId="3" fillId="0" borderId="8" xfId="0" applyNumberFormat="1" applyFont="1" applyBorder="1" applyProtection="1">
      <protection locked="0"/>
    </xf>
    <xf numFmtId="0" fontId="8" fillId="3" borderId="0" xfId="0" applyFont="1" applyFill="1" applyBorder="1"/>
    <xf numFmtId="0" fontId="9" fillId="3" borderId="0" xfId="0" applyFont="1" applyFill="1" applyBorder="1" applyAlignment="1"/>
    <xf numFmtId="0" fontId="11" fillId="3" borderId="12" xfId="0" applyFont="1" applyFill="1" applyBorder="1" applyAlignment="1">
      <alignment horizontal="center" wrapText="1"/>
    </xf>
    <xf numFmtId="0" fontId="11" fillId="3" borderId="13" xfId="0" applyFont="1" applyFill="1" applyBorder="1" applyAlignment="1">
      <alignment horizontal="center" wrapText="1"/>
    </xf>
    <xf numFmtId="164" fontId="11" fillId="3" borderId="13" xfId="0" applyNumberFormat="1" applyFont="1" applyFill="1" applyBorder="1" applyAlignment="1">
      <alignment horizontal="center" wrapText="1"/>
    </xf>
    <xf numFmtId="164" fontId="12" fillId="3" borderId="14" xfId="0" applyNumberFormat="1" applyFont="1" applyFill="1" applyBorder="1"/>
    <xf numFmtId="164" fontId="13" fillId="3" borderId="14" xfId="0" applyNumberFormat="1" applyFont="1" applyFill="1" applyBorder="1"/>
    <xf numFmtId="0" fontId="0" fillId="0" borderId="0" xfId="0" applyBorder="1" applyAlignment="1" applyProtection="1">
      <protection locked="0"/>
    </xf>
    <xf numFmtId="0" fontId="0" fillId="4" borderId="0" xfId="0" applyFill="1"/>
    <xf numFmtId="0" fontId="1" fillId="0" borderId="4" xfId="0" applyFont="1" applyFill="1" applyBorder="1" applyAlignment="1">
      <alignment horizontal="center" wrapText="1"/>
    </xf>
    <xf numFmtId="0" fontId="6" fillId="2" borderId="14" xfId="0" applyFont="1" applyFill="1" applyBorder="1" applyAlignment="1">
      <alignment horizontal="center" wrapText="1"/>
    </xf>
    <xf numFmtId="164" fontId="6" fillId="2" borderId="14" xfId="0" applyNumberFormat="1" applyFont="1" applyFill="1" applyBorder="1" applyAlignment="1">
      <alignment horizontal="center" wrapText="1"/>
    </xf>
    <xf numFmtId="0" fontId="7" fillId="0" borderId="5" xfId="0" applyFont="1" applyFill="1" applyBorder="1" applyAlignment="1">
      <alignment horizontal="center" wrapText="1"/>
    </xf>
    <xf numFmtId="0" fontId="1" fillId="0" borderId="0" xfId="0" applyFont="1" applyFill="1" applyAlignment="1">
      <alignment horizontal="center" wrapText="1"/>
    </xf>
    <xf numFmtId="0" fontId="3" fillId="0" borderId="10" xfId="0" applyFont="1" applyBorder="1" applyAlignment="1" applyProtection="1">
      <protection locked="0"/>
    </xf>
    <xf numFmtId="0" fontId="3" fillId="0" borderId="0" xfId="0" applyFont="1" applyBorder="1" applyAlignment="1" applyProtection="1">
      <protection locked="0"/>
    </xf>
    <xf numFmtId="0" fontId="3" fillId="0" borderId="0" xfId="0" applyFont="1" applyBorder="1" applyAlignment="1" applyProtection="1">
      <alignment horizontal="right"/>
      <protection locked="0"/>
    </xf>
    <xf numFmtId="164" fontId="3" fillId="0" borderId="10" xfId="0" applyNumberFormat="1" applyFont="1" applyBorder="1" applyAlignment="1" applyProtection="1">
      <protection locked="0"/>
    </xf>
    <xf numFmtId="164" fontId="3" fillId="0" borderId="0" xfId="0" applyNumberFormat="1" applyFont="1" applyBorder="1" applyAlignment="1" applyProtection="1">
      <protection locked="0"/>
    </xf>
    <xf numFmtId="0" fontId="9" fillId="3" borderId="8" xfId="0" applyFont="1" applyFill="1" applyBorder="1" applyAlignment="1" applyProtection="1">
      <protection locked="0"/>
    </xf>
    <xf numFmtId="1" fontId="3" fillId="0" borderId="10" xfId="0" applyNumberFormat="1" applyFont="1" applyBorder="1" applyAlignment="1" applyProtection="1">
      <alignment horizontal="left"/>
      <protection locked="0"/>
    </xf>
    <xf numFmtId="0" fontId="0" fillId="0" borderId="15" xfId="0" applyBorder="1" applyAlignment="1" applyProtection="1">
      <alignment horizontal="left"/>
      <protection locked="0"/>
    </xf>
    <xf numFmtId="0" fontId="8" fillId="3" borderId="0" xfId="0" applyFont="1" applyFill="1" applyBorder="1" applyAlignment="1">
      <alignment horizontal="center"/>
    </xf>
    <xf numFmtId="164" fontId="3" fillId="0" borderId="0" xfId="0" applyNumberFormat="1" applyFont="1" applyBorder="1" applyAlignment="1" applyProtection="1">
      <alignment horizontal="right"/>
      <protection locked="0"/>
    </xf>
    <xf numFmtId="15" fontId="3" fillId="0" borderId="10" xfId="0" applyNumberFormat="1" applyFont="1" applyBorder="1" applyAlignment="1" applyProtection="1">
      <alignment horizontal="left"/>
      <protection locked="0"/>
    </xf>
    <xf numFmtId="0" fontId="3" fillId="0" borderId="10" xfId="0" applyNumberFormat="1" applyFont="1" applyBorder="1" applyAlignment="1" applyProtection="1">
      <alignment horizontal="left"/>
      <protection locked="0"/>
    </xf>
    <xf numFmtId="0" fontId="10" fillId="3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8</xdr:row>
      <xdr:rowOff>9525</xdr:rowOff>
    </xdr:from>
    <xdr:ext cx="6753225" cy="1470146"/>
    <xdr:sp macro="" textlink="">
      <xdr:nvSpPr>
        <xdr:cNvPr id="2" name="TextBox 1"/>
        <xdr:cNvSpPr txBox="1"/>
      </xdr:nvSpPr>
      <xdr:spPr>
        <a:xfrm>
          <a:off x="104775" y="1304925"/>
          <a:ext cx="6753225" cy="1470146"/>
        </a:xfrm>
        <a:prstGeom prst="rect">
          <a:avLst/>
        </a:prstGeom>
        <a:noFill/>
        <a:ln w="69850" cap="flat" cmpd="tri">
          <a:noFill/>
          <a:miter lim="800000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This is a sample Bill of Material Template (BOM) for use in the 2013</a:t>
          </a:r>
          <a:r>
            <a:rPr lang="en-US" sz="1100" baseline="0"/>
            <a:t> </a:t>
          </a:r>
          <a:r>
            <a:rPr lang="en-US" sz="1100" i="1" baseline="0"/>
            <a:t>FIRST</a:t>
          </a:r>
          <a:r>
            <a:rPr lang="en-US" sz="1100" i="0" baseline="30000"/>
            <a:t>(R)</a:t>
          </a:r>
          <a:r>
            <a:rPr lang="en-US" sz="1100" i="0" baseline="0"/>
            <a:t> Robotics Competition Game, </a:t>
          </a:r>
          <a:r>
            <a:rPr lang="en-US" sz="1100" i="1" baseline="0"/>
            <a:t>Ultimate Ascent</a:t>
          </a:r>
          <a:r>
            <a:rPr lang="en-US" sz="1100" i="0" baseline="30000"/>
            <a:t>TM</a:t>
          </a:r>
          <a:r>
            <a:rPr lang="en-US" sz="1100" i="0" baseline="0"/>
            <a:t>.  All parts required by Section 4 - The ROBOT should be entered into the BOM.  The BOM helps Inspectors verify part use and legality on Robots.  </a:t>
          </a:r>
        </a:p>
        <a:p>
          <a:endParaRPr lang="en-US" sz="1100" i="0" baseline="0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i="0" baseline="0"/>
            <a:t>Any item that was included in the Rookie KOP but not the Veteran KOP should be considered a KOP item and indicated on the BOM.  Costs are to be recorded per Section 4.1.3 of The Robot, which can be found at http://frc-manual.usfirst.org.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i="0" baseline="0"/>
        </a:p>
      </xdr:txBody>
    </xdr:sp>
    <xdr:clientData/>
  </xdr:oneCellAnchor>
  <xdr:twoCellAnchor editAs="oneCell">
    <xdr:from>
      <xdr:col>1</xdr:col>
      <xdr:colOff>66675</xdr:colOff>
      <xdr:row>0</xdr:row>
      <xdr:rowOff>19050</xdr:rowOff>
    </xdr:from>
    <xdr:to>
      <xdr:col>3</xdr:col>
      <xdr:colOff>257175</xdr:colOff>
      <xdr:row>7</xdr:row>
      <xdr:rowOff>104775</xdr:rowOff>
    </xdr:to>
    <xdr:pic>
      <xdr:nvPicPr>
        <xdr:cNvPr id="3109" name="Picture 3" descr="N:\Logos - FIRST and Programs 2010\FRC\FRCwithIcon\RGB\FRCicon_RGB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19050"/>
          <a:ext cx="1562100" cy="1219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24" sqref="F24"/>
    </sheetView>
  </sheetViews>
  <sheetFormatPr defaultColWidth="9" defaultRowHeight="12.75" x14ac:dyDescent="0.2"/>
  <cols>
    <col min="1" max="1" width="1.375" style="46" customWidth="1"/>
    <col min="2" max="16384" width="9" style="46"/>
  </cols>
  <sheetData/>
  <sheetProtection selectLockedCells="1" selectUnlockedCells="1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B1:S104"/>
  <sheetViews>
    <sheetView showGridLines="0" tabSelected="1" topLeftCell="A79" zoomScale="102" zoomScaleNormal="102" workbookViewId="0">
      <selection activeCell="U93" sqref="U93"/>
    </sheetView>
  </sheetViews>
  <sheetFormatPr defaultColWidth="11" defaultRowHeight="12.75" x14ac:dyDescent="0.2"/>
  <cols>
    <col min="1" max="2" width="0.75" customWidth="1"/>
    <col min="3" max="3" width="12.375" bestFit="1" customWidth="1"/>
    <col min="4" max="4" width="0.75" customWidth="1"/>
    <col min="5" max="5" width="35.25" customWidth="1"/>
    <col min="6" max="6" width="0.75" customWidth="1"/>
    <col min="7" max="7" width="9.25" customWidth="1"/>
    <col min="8" max="8" width="0.625" customWidth="1"/>
    <col min="9" max="9" width="23.625" customWidth="1"/>
    <col min="10" max="10" width="0.75" customWidth="1"/>
    <col min="11" max="11" width="5.875" customWidth="1"/>
    <col min="12" max="12" width="0.75" customWidth="1"/>
    <col min="13" max="13" width="7" customWidth="1"/>
    <col min="14" max="14" width="0.75" customWidth="1"/>
    <col min="15" max="15" width="9.5" style="1" bestFit="1" customWidth="1"/>
    <col min="16" max="16" width="0.75" style="1" customWidth="1"/>
    <col min="17" max="17" width="9.625" style="1" customWidth="1"/>
    <col min="18" max="18" width="0.75" style="1" customWidth="1"/>
    <col min="19" max="19" width="2.25" customWidth="1"/>
  </cols>
  <sheetData>
    <row r="1" spans="2:19" ht="6" customHeight="1" thickBot="1" x14ac:dyDescent="0.25"/>
    <row r="2" spans="2:19" ht="6" customHeight="1" x14ac:dyDescent="0.2"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4"/>
      <c r="P2" s="4"/>
      <c r="Q2" s="4"/>
      <c r="R2" s="4"/>
      <c r="S2" s="5"/>
    </row>
    <row r="3" spans="2:19" ht="18" x14ac:dyDescent="0.25">
      <c r="B3" s="6"/>
      <c r="C3" s="60" t="s">
        <v>169</v>
      </c>
      <c r="D3" s="60"/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  <c r="P3" s="60"/>
      <c r="Q3" s="60"/>
      <c r="R3" s="60"/>
      <c r="S3" s="8"/>
    </row>
    <row r="4" spans="2:19" ht="18" x14ac:dyDescent="0.25">
      <c r="B4" s="6"/>
      <c r="C4" s="38"/>
      <c r="D4" s="38"/>
      <c r="E4" s="64" t="s">
        <v>26</v>
      </c>
      <c r="F4" s="64"/>
      <c r="G4" s="64"/>
      <c r="H4" s="64"/>
      <c r="I4" s="64"/>
      <c r="J4" s="64"/>
      <c r="K4" s="64"/>
      <c r="L4" s="64"/>
      <c r="M4" s="64"/>
      <c r="N4" s="64"/>
      <c r="O4" s="57"/>
      <c r="P4" s="57"/>
      <c r="Q4" s="57"/>
      <c r="R4" s="39"/>
      <c r="S4" s="8"/>
    </row>
    <row r="5" spans="2:19" ht="6.95" customHeight="1" x14ac:dyDescent="0.2">
      <c r="B5" s="6"/>
      <c r="C5" s="7"/>
      <c r="D5" s="7"/>
      <c r="E5" s="9"/>
      <c r="F5" s="9"/>
      <c r="G5" s="9"/>
      <c r="H5" s="9"/>
      <c r="I5" s="9"/>
      <c r="J5" s="9"/>
      <c r="K5" s="9"/>
      <c r="L5" s="9"/>
      <c r="M5" s="9"/>
      <c r="N5" s="9"/>
      <c r="O5" s="10"/>
      <c r="P5" s="10"/>
      <c r="Q5" s="10"/>
      <c r="R5" s="10"/>
      <c r="S5" s="8"/>
    </row>
    <row r="6" spans="2:19" s="19" customFormat="1" ht="13.5" customHeight="1" thickBot="1" x14ac:dyDescent="0.2">
      <c r="B6" s="14"/>
      <c r="D6" s="15" t="s">
        <v>9</v>
      </c>
      <c r="E6" s="52" t="s">
        <v>27</v>
      </c>
      <c r="F6" s="53"/>
      <c r="G6" s="54" t="s">
        <v>10</v>
      </c>
      <c r="H6" s="16"/>
      <c r="I6" s="58">
        <v>4919</v>
      </c>
      <c r="J6" s="56"/>
      <c r="K6" s="61" t="s">
        <v>13</v>
      </c>
      <c r="L6" s="61"/>
      <c r="M6" s="61"/>
      <c r="N6" s="62">
        <v>40242</v>
      </c>
      <c r="O6" s="63"/>
      <c r="P6" s="63"/>
      <c r="Q6" s="63"/>
      <c r="R6" s="17"/>
      <c r="S6" s="18"/>
    </row>
    <row r="7" spans="2:19" s="19" customFormat="1" ht="13.5" thickBot="1" x14ac:dyDescent="0.25">
      <c r="B7" s="14"/>
      <c r="C7" s="20"/>
      <c r="D7" s="20"/>
      <c r="E7" s="16"/>
      <c r="F7" s="16"/>
      <c r="G7" s="15" t="s">
        <v>11</v>
      </c>
      <c r="H7" s="16"/>
      <c r="I7" s="55" t="s">
        <v>28</v>
      </c>
      <c r="J7" s="15"/>
      <c r="K7" s="56"/>
      <c r="L7" s="45"/>
      <c r="M7" s="15" t="s">
        <v>6</v>
      </c>
      <c r="N7" s="59" t="s">
        <v>29</v>
      </c>
      <c r="O7" s="59"/>
      <c r="P7" s="16"/>
      <c r="R7" s="15"/>
      <c r="S7" s="18"/>
    </row>
    <row r="8" spans="2:19" s="19" customFormat="1" ht="6.95" customHeight="1" x14ac:dyDescent="0.15">
      <c r="B8" s="14"/>
      <c r="C8" s="20"/>
      <c r="D8" s="20"/>
      <c r="E8" s="20"/>
      <c r="F8" s="20"/>
      <c r="G8" s="20"/>
      <c r="H8" s="20"/>
      <c r="I8" s="20"/>
      <c r="J8" s="20"/>
      <c r="K8" s="15"/>
      <c r="L8" s="15"/>
      <c r="M8" s="15"/>
      <c r="N8" s="15"/>
      <c r="O8" s="17"/>
      <c r="P8" s="17"/>
      <c r="Q8" s="15"/>
      <c r="R8" s="15"/>
      <c r="S8" s="18"/>
    </row>
    <row r="9" spans="2:19" s="13" customFormat="1" ht="22.5" x14ac:dyDescent="0.15">
      <c r="B9" s="11"/>
      <c r="C9" s="40" t="s">
        <v>0</v>
      </c>
      <c r="D9" s="41"/>
      <c r="E9" s="41" t="s">
        <v>1</v>
      </c>
      <c r="F9" s="41"/>
      <c r="G9" s="41" t="s">
        <v>14</v>
      </c>
      <c r="H9" s="41"/>
      <c r="I9" s="41" t="s">
        <v>2</v>
      </c>
      <c r="J9" s="41"/>
      <c r="K9" s="41" t="s">
        <v>15</v>
      </c>
      <c r="L9" s="41"/>
      <c r="M9" s="41" t="s">
        <v>16</v>
      </c>
      <c r="N9" s="41"/>
      <c r="O9" s="42" t="s">
        <v>7</v>
      </c>
      <c r="P9" s="42"/>
      <c r="Q9" s="42" t="s">
        <v>3</v>
      </c>
      <c r="R9" s="42"/>
      <c r="S9" s="12"/>
    </row>
    <row r="10" spans="2:19" s="51" customFormat="1" ht="33.75" x14ac:dyDescent="0.15">
      <c r="B10" s="47"/>
      <c r="C10" s="48" t="s">
        <v>19</v>
      </c>
      <c r="D10" s="48"/>
      <c r="E10" s="48" t="s">
        <v>20</v>
      </c>
      <c r="F10" s="48"/>
      <c r="G10" s="48" t="s">
        <v>21</v>
      </c>
      <c r="H10" s="48"/>
      <c r="I10" s="48" t="s">
        <v>22</v>
      </c>
      <c r="J10" s="48"/>
      <c r="K10" s="48" t="s">
        <v>25</v>
      </c>
      <c r="L10" s="48"/>
      <c r="M10" s="48" t="s">
        <v>23</v>
      </c>
      <c r="N10" s="48"/>
      <c r="O10" s="49" t="s">
        <v>24</v>
      </c>
      <c r="P10" s="49"/>
      <c r="Q10" s="49"/>
      <c r="R10" s="49"/>
      <c r="S10" s="50"/>
    </row>
    <row r="11" spans="2:19" s="19" customFormat="1" ht="11.25" x14ac:dyDescent="0.15">
      <c r="B11" s="14"/>
      <c r="C11" s="34" t="s">
        <v>4</v>
      </c>
      <c r="D11" s="21"/>
      <c r="E11" s="19" t="s">
        <v>46</v>
      </c>
      <c r="F11" s="20"/>
      <c r="G11" s="20"/>
      <c r="H11" s="20"/>
      <c r="I11" s="20"/>
      <c r="J11" s="20"/>
      <c r="K11" s="20"/>
      <c r="L11" s="20"/>
      <c r="M11" s="20"/>
      <c r="N11" s="20"/>
      <c r="O11" s="22"/>
      <c r="P11" s="22"/>
      <c r="Q11" s="22"/>
      <c r="R11" s="22"/>
      <c r="S11" s="18"/>
    </row>
    <row r="12" spans="2:19" s="19" customFormat="1" ht="11.25" x14ac:dyDescent="0.15">
      <c r="B12" s="14"/>
      <c r="C12" s="36" t="s">
        <v>47</v>
      </c>
      <c r="D12" s="20"/>
      <c r="E12" s="35" t="s">
        <v>70</v>
      </c>
      <c r="F12" s="20"/>
      <c r="G12" s="35"/>
      <c r="H12" s="20"/>
      <c r="I12" s="35" t="s">
        <v>42</v>
      </c>
      <c r="J12" s="20"/>
      <c r="K12" s="35">
        <v>1</v>
      </c>
      <c r="L12" s="20"/>
      <c r="M12" s="35"/>
      <c r="N12" s="20"/>
      <c r="O12" s="37">
        <v>0</v>
      </c>
      <c r="P12" s="22"/>
      <c r="Q12" s="32">
        <f>K12*O12</f>
        <v>0</v>
      </c>
      <c r="R12" s="22"/>
      <c r="S12" s="18"/>
    </row>
    <row r="13" spans="2:19" s="19" customFormat="1" ht="11.25" x14ac:dyDescent="0.15">
      <c r="B13" s="14"/>
      <c r="C13" s="36" t="s">
        <v>48</v>
      </c>
      <c r="D13" s="20"/>
      <c r="E13" s="35" t="s">
        <v>49</v>
      </c>
      <c r="F13" s="20"/>
      <c r="G13" s="35"/>
      <c r="H13" s="20"/>
      <c r="I13" s="35" t="s">
        <v>42</v>
      </c>
      <c r="J13" s="20"/>
      <c r="K13" s="35">
        <v>1</v>
      </c>
      <c r="L13" s="20"/>
      <c r="M13" s="35"/>
      <c r="N13" s="20"/>
      <c r="O13" s="37">
        <v>0</v>
      </c>
      <c r="P13" s="22"/>
      <c r="Q13" s="32">
        <f t="shared" ref="Q13:Q20" si="0">K13*O13</f>
        <v>0</v>
      </c>
      <c r="R13" s="22"/>
      <c r="S13" s="18"/>
    </row>
    <row r="14" spans="2:19" s="19" customFormat="1" ht="11.25" x14ac:dyDescent="0.15">
      <c r="B14" s="14"/>
      <c r="C14" s="36" t="s">
        <v>50</v>
      </c>
      <c r="D14" s="20"/>
      <c r="E14" s="35" t="s">
        <v>67</v>
      </c>
      <c r="F14" s="20"/>
      <c r="G14" s="35"/>
      <c r="H14" s="20"/>
      <c r="I14" s="35" t="s">
        <v>42</v>
      </c>
      <c r="J14" s="20"/>
      <c r="K14" s="35">
        <v>1</v>
      </c>
      <c r="L14" s="20"/>
      <c r="M14" s="35"/>
      <c r="N14" s="20"/>
      <c r="O14" s="37">
        <v>0</v>
      </c>
      <c r="P14" s="22"/>
      <c r="Q14" s="32">
        <f t="shared" si="0"/>
        <v>0</v>
      </c>
      <c r="R14" s="22"/>
      <c r="S14" s="18"/>
    </row>
    <row r="15" spans="2:19" s="19" customFormat="1" ht="11.25" x14ac:dyDescent="0.15">
      <c r="B15" s="14"/>
      <c r="C15" s="36" t="s">
        <v>51</v>
      </c>
      <c r="D15" s="20"/>
      <c r="E15" s="35" t="s">
        <v>68</v>
      </c>
      <c r="F15" s="20"/>
      <c r="G15" s="35"/>
      <c r="H15" s="20"/>
      <c r="I15" s="35" t="s">
        <v>42</v>
      </c>
      <c r="J15" s="20"/>
      <c r="K15" s="35">
        <v>1</v>
      </c>
      <c r="L15" s="20"/>
      <c r="M15" s="35"/>
      <c r="N15" s="20"/>
      <c r="O15" s="37">
        <v>0</v>
      </c>
      <c r="P15" s="22"/>
      <c r="Q15" s="32">
        <f t="shared" si="0"/>
        <v>0</v>
      </c>
      <c r="R15" s="22"/>
      <c r="S15" s="18"/>
    </row>
    <row r="16" spans="2:19" s="19" customFormat="1" ht="11.25" x14ac:dyDescent="0.15">
      <c r="B16" s="14"/>
      <c r="C16" s="36" t="s">
        <v>52</v>
      </c>
      <c r="D16" s="20"/>
      <c r="E16" s="35" t="s">
        <v>68</v>
      </c>
      <c r="F16" s="20"/>
      <c r="G16" s="35"/>
      <c r="H16" s="20"/>
      <c r="I16" s="35" t="s">
        <v>42</v>
      </c>
      <c r="J16" s="20"/>
      <c r="K16" s="35">
        <v>1</v>
      </c>
      <c r="L16" s="20"/>
      <c r="M16" s="35"/>
      <c r="N16" s="20"/>
      <c r="O16" s="37">
        <v>0</v>
      </c>
      <c r="P16" s="22"/>
      <c r="Q16" s="32">
        <f t="shared" si="0"/>
        <v>0</v>
      </c>
      <c r="R16" s="22"/>
      <c r="S16" s="18"/>
    </row>
    <row r="17" spans="2:19" s="19" customFormat="1" ht="11.25" x14ac:dyDescent="0.15">
      <c r="B17" s="14"/>
      <c r="C17" s="36" t="s">
        <v>53</v>
      </c>
      <c r="D17" s="20"/>
      <c r="E17" s="35" t="s">
        <v>67</v>
      </c>
      <c r="F17" s="20"/>
      <c r="G17" s="35"/>
      <c r="H17" s="20"/>
      <c r="I17" s="35" t="s">
        <v>42</v>
      </c>
      <c r="J17" s="20"/>
      <c r="K17" s="35">
        <v>1</v>
      </c>
      <c r="L17" s="20"/>
      <c r="M17" s="35"/>
      <c r="N17" s="20"/>
      <c r="O17" s="37">
        <v>0</v>
      </c>
      <c r="P17" s="22"/>
      <c r="Q17" s="32">
        <f t="shared" si="0"/>
        <v>0</v>
      </c>
      <c r="R17" s="22"/>
      <c r="S17" s="18"/>
    </row>
    <row r="18" spans="2:19" s="19" customFormat="1" ht="11.25" x14ac:dyDescent="0.15">
      <c r="B18" s="14"/>
      <c r="C18" s="36" t="s">
        <v>54</v>
      </c>
      <c r="D18" s="20"/>
      <c r="E18" s="35" t="s">
        <v>69</v>
      </c>
      <c r="F18" s="20"/>
      <c r="G18" s="35"/>
      <c r="H18" s="20"/>
      <c r="I18" s="35" t="s">
        <v>42</v>
      </c>
      <c r="J18" s="20"/>
      <c r="K18" s="35">
        <v>1</v>
      </c>
      <c r="L18" s="20"/>
      <c r="M18" s="35"/>
      <c r="N18" s="20"/>
      <c r="O18" s="37">
        <v>0</v>
      </c>
      <c r="P18" s="22"/>
      <c r="Q18" s="32">
        <f t="shared" si="0"/>
        <v>0</v>
      </c>
      <c r="R18" s="22"/>
      <c r="S18" s="18"/>
    </row>
    <row r="19" spans="2:19" s="19" customFormat="1" ht="11.25" x14ac:dyDescent="0.15">
      <c r="B19" s="14"/>
      <c r="C19" s="36" t="s">
        <v>55</v>
      </c>
      <c r="D19" s="20"/>
      <c r="E19" s="35" t="s">
        <v>69</v>
      </c>
      <c r="F19" s="20"/>
      <c r="G19" s="35"/>
      <c r="H19" s="20"/>
      <c r="I19" s="35" t="s">
        <v>42</v>
      </c>
      <c r="J19" s="20"/>
      <c r="K19" s="35">
        <v>1</v>
      </c>
      <c r="L19" s="20"/>
      <c r="M19" s="35"/>
      <c r="N19" s="20"/>
      <c r="O19" s="37">
        <v>24</v>
      </c>
      <c r="P19" s="22"/>
      <c r="Q19" s="32">
        <f t="shared" ref="Q19" si="1">K19*O19</f>
        <v>24</v>
      </c>
      <c r="R19" s="22"/>
      <c r="S19" s="18"/>
    </row>
    <row r="20" spans="2:19" s="19" customFormat="1" ht="11.25" x14ac:dyDescent="0.15">
      <c r="B20" s="14"/>
      <c r="C20" s="36" t="s">
        <v>57</v>
      </c>
      <c r="D20" s="20"/>
      <c r="E20" s="35" t="s">
        <v>49</v>
      </c>
      <c r="F20" s="20"/>
      <c r="G20" s="35"/>
      <c r="H20" s="20"/>
      <c r="I20" s="35" t="s">
        <v>42</v>
      </c>
      <c r="J20" s="20"/>
      <c r="K20" s="35">
        <v>1</v>
      </c>
      <c r="L20" s="20"/>
      <c r="M20" s="35"/>
      <c r="N20" s="20"/>
      <c r="O20" s="37">
        <v>0</v>
      </c>
      <c r="P20" s="22"/>
      <c r="Q20" s="32">
        <f t="shared" si="0"/>
        <v>0</v>
      </c>
      <c r="R20" s="22"/>
      <c r="S20" s="18"/>
    </row>
    <row r="21" spans="2:19" s="19" customFormat="1" ht="11.25" x14ac:dyDescent="0.15">
      <c r="B21" s="14"/>
      <c r="C21" s="23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4" t="s">
        <v>8</v>
      </c>
      <c r="P21" s="24"/>
      <c r="Q21" s="43">
        <f>SUM(Q12:Q20)</f>
        <v>24</v>
      </c>
      <c r="R21" s="22"/>
      <c r="S21" s="18"/>
    </row>
    <row r="22" spans="2:19" s="19" customFormat="1" ht="11.25" x14ac:dyDescent="0.15">
      <c r="B22" s="14"/>
      <c r="C22" s="34" t="s">
        <v>5</v>
      </c>
      <c r="D22" s="21"/>
      <c r="E22" s="20" t="s">
        <v>30</v>
      </c>
      <c r="F22" s="20"/>
      <c r="G22" s="20"/>
      <c r="H22" s="20"/>
      <c r="I22" s="20"/>
      <c r="J22" s="20"/>
      <c r="K22" s="20"/>
      <c r="L22" s="20"/>
      <c r="M22" s="20"/>
      <c r="N22" s="20"/>
      <c r="O22" s="22"/>
      <c r="P22" s="22"/>
      <c r="Q22" s="22"/>
      <c r="R22" s="22"/>
      <c r="S22" s="18"/>
    </row>
    <row r="23" spans="2:19" s="19" customFormat="1" ht="11.25" x14ac:dyDescent="0.15">
      <c r="B23" s="14"/>
      <c r="C23" s="36" t="s">
        <v>31</v>
      </c>
      <c r="D23" s="20"/>
      <c r="E23" s="35" t="s">
        <v>32</v>
      </c>
      <c r="F23" s="20"/>
      <c r="G23" s="35"/>
      <c r="H23" s="20"/>
      <c r="I23" s="35" t="s">
        <v>33</v>
      </c>
      <c r="J23" s="20"/>
      <c r="K23" s="35">
        <v>4</v>
      </c>
      <c r="L23" s="20"/>
      <c r="M23" s="35" t="s">
        <v>38</v>
      </c>
      <c r="N23" s="20"/>
      <c r="O23" s="37">
        <v>0</v>
      </c>
      <c r="P23" s="22"/>
      <c r="Q23" s="32">
        <f>K23*O23</f>
        <v>0</v>
      </c>
      <c r="R23" s="22"/>
      <c r="S23" s="18"/>
    </row>
    <row r="24" spans="2:19" s="19" customFormat="1" ht="11.25" x14ac:dyDescent="0.15">
      <c r="B24" s="14"/>
      <c r="C24" s="36" t="s">
        <v>35</v>
      </c>
      <c r="D24" s="20"/>
      <c r="E24" s="35" t="s">
        <v>36</v>
      </c>
      <c r="F24" s="20"/>
      <c r="G24" s="35" t="s">
        <v>37</v>
      </c>
      <c r="H24" s="20"/>
      <c r="I24" s="35" t="s">
        <v>33</v>
      </c>
      <c r="J24" s="20"/>
      <c r="K24" s="35">
        <v>2</v>
      </c>
      <c r="L24" s="20"/>
      <c r="M24" s="35" t="s">
        <v>38</v>
      </c>
      <c r="N24" s="20"/>
      <c r="O24" s="37">
        <v>0</v>
      </c>
      <c r="P24" s="22"/>
      <c r="Q24" s="32">
        <f>K24*O24</f>
        <v>0</v>
      </c>
      <c r="R24" s="22"/>
      <c r="S24" s="18"/>
    </row>
    <row r="25" spans="2:19" s="19" customFormat="1" ht="11.25" x14ac:dyDescent="0.15">
      <c r="B25" s="14"/>
      <c r="C25" s="36" t="s">
        <v>44</v>
      </c>
      <c r="D25" s="20"/>
      <c r="E25" s="35" t="s">
        <v>45</v>
      </c>
      <c r="F25" s="20"/>
      <c r="G25" s="35"/>
      <c r="H25" s="20"/>
      <c r="I25" s="35" t="s">
        <v>33</v>
      </c>
      <c r="J25" s="20"/>
      <c r="K25" s="35">
        <v>2</v>
      </c>
      <c r="L25" s="20"/>
      <c r="M25" s="35" t="s">
        <v>38</v>
      </c>
      <c r="N25" s="20"/>
      <c r="O25" s="37">
        <v>0</v>
      </c>
      <c r="P25" s="22"/>
      <c r="Q25" s="32">
        <f t="shared" ref="Q25:Q42" si="2">K25*O25</f>
        <v>0</v>
      </c>
      <c r="R25" s="22"/>
      <c r="S25" s="18"/>
    </row>
    <row r="26" spans="2:19" s="19" customFormat="1" ht="11.25" x14ac:dyDescent="0.15">
      <c r="B26" s="14"/>
      <c r="C26" s="36" t="s">
        <v>44</v>
      </c>
      <c r="D26" s="20"/>
      <c r="E26" s="35" t="s">
        <v>45</v>
      </c>
      <c r="F26" s="20"/>
      <c r="G26" s="35"/>
      <c r="H26" s="20"/>
      <c r="I26" s="35" t="s">
        <v>56</v>
      </c>
      <c r="J26" s="20"/>
      <c r="K26" s="35">
        <v>2</v>
      </c>
      <c r="L26" s="20"/>
      <c r="M26" s="35" t="s">
        <v>38</v>
      </c>
      <c r="N26" s="20"/>
      <c r="O26" s="37">
        <v>59.99</v>
      </c>
      <c r="P26" s="22"/>
      <c r="Q26" s="32">
        <f t="shared" si="2"/>
        <v>119.98</v>
      </c>
      <c r="R26" s="22"/>
      <c r="S26" s="18"/>
    </row>
    <row r="27" spans="2:19" s="19" customFormat="1" ht="11.25" x14ac:dyDescent="0.15">
      <c r="B27" s="14"/>
      <c r="C27" s="36" t="s">
        <v>74</v>
      </c>
      <c r="D27" s="20"/>
      <c r="E27" s="35" t="s">
        <v>75</v>
      </c>
      <c r="F27" s="20"/>
      <c r="G27" s="35" t="s">
        <v>76</v>
      </c>
      <c r="H27" s="20"/>
      <c r="I27" s="35" t="s">
        <v>77</v>
      </c>
      <c r="J27" s="20">
        <v>2</v>
      </c>
      <c r="K27" s="35">
        <v>2</v>
      </c>
      <c r="L27" s="20"/>
      <c r="M27" s="35" t="s">
        <v>38</v>
      </c>
      <c r="N27" s="20"/>
      <c r="O27" s="37">
        <v>30</v>
      </c>
      <c r="P27" s="22"/>
      <c r="Q27" s="32">
        <f t="shared" si="2"/>
        <v>60</v>
      </c>
      <c r="R27" s="22"/>
      <c r="S27" s="18"/>
    </row>
    <row r="28" spans="2:19" s="19" customFormat="1" ht="11.25" x14ac:dyDescent="0.15">
      <c r="B28" s="14"/>
      <c r="C28" s="36" t="s">
        <v>78</v>
      </c>
      <c r="D28" s="20"/>
      <c r="E28" s="35" t="s">
        <v>79</v>
      </c>
      <c r="F28" s="20"/>
      <c r="G28" s="35" t="s">
        <v>76</v>
      </c>
      <c r="H28" s="20"/>
      <c r="I28" s="35" t="s">
        <v>77</v>
      </c>
      <c r="J28" s="20">
        <v>2</v>
      </c>
      <c r="K28" s="35">
        <v>2</v>
      </c>
      <c r="L28" s="20"/>
      <c r="M28" s="35" t="s">
        <v>38</v>
      </c>
      <c r="N28" s="20"/>
      <c r="O28" s="37">
        <f>0.18*21</f>
        <v>3.78</v>
      </c>
      <c r="P28" s="22"/>
      <c r="Q28" s="32">
        <f t="shared" si="2"/>
        <v>7.56</v>
      </c>
      <c r="R28" s="22"/>
      <c r="S28" s="18"/>
    </row>
    <row r="29" spans="2:19" s="19" customFormat="1" ht="11.25" x14ac:dyDescent="0.15">
      <c r="B29" s="14"/>
      <c r="C29" s="36" t="s">
        <v>80</v>
      </c>
      <c r="D29" s="20"/>
      <c r="E29" s="35" t="s">
        <v>82</v>
      </c>
      <c r="F29" s="20"/>
      <c r="G29" s="35" t="s">
        <v>76</v>
      </c>
      <c r="H29" s="20"/>
      <c r="I29" s="35" t="s">
        <v>77</v>
      </c>
      <c r="J29" s="20">
        <v>2</v>
      </c>
      <c r="K29" s="35">
        <v>2</v>
      </c>
      <c r="L29" s="20"/>
      <c r="M29" s="35" t="s">
        <v>38</v>
      </c>
      <c r="N29" s="20"/>
      <c r="O29" s="37">
        <v>5.65</v>
      </c>
      <c r="P29" s="22"/>
      <c r="Q29" s="32">
        <f t="shared" si="2"/>
        <v>11.3</v>
      </c>
      <c r="R29" s="22"/>
      <c r="S29" s="18"/>
    </row>
    <row r="30" spans="2:19" s="19" customFormat="1" ht="11.25" x14ac:dyDescent="0.15">
      <c r="B30" s="14"/>
      <c r="C30" s="36" t="s">
        <v>81</v>
      </c>
      <c r="D30" s="20"/>
      <c r="E30" s="35" t="s">
        <v>83</v>
      </c>
      <c r="F30" s="20"/>
      <c r="G30" s="35" t="s">
        <v>76</v>
      </c>
      <c r="H30" s="20"/>
      <c r="I30" s="35" t="s">
        <v>77</v>
      </c>
      <c r="J30" s="20">
        <v>2</v>
      </c>
      <c r="K30" s="35">
        <v>2</v>
      </c>
      <c r="L30" s="20"/>
      <c r="M30" s="35" t="s">
        <v>38</v>
      </c>
      <c r="N30" s="20"/>
      <c r="O30" s="37">
        <v>3.24</v>
      </c>
      <c r="P30" s="22"/>
      <c r="Q30" s="32">
        <f t="shared" si="2"/>
        <v>6.48</v>
      </c>
      <c r="R30" s="22"/>
      <c r="S30" s="18"/>
    </row>
    <row r="31" spans="2:19" s="19" customFormat="1" ht="11.25" x14ac:dyDescent="0.15">
      <c r="B31" s="14"/>
      <c r="C31" s="36" t="s">
        <v>84</v>
      </c>
      <c r="E31" s="35" t="s">
        <v>85</v>
      </c>
      <c r="F31" s="20"/>
      <c r="G31" s="35" t="s">
        <v>86</v>
      </c>
      <c r="H31" s="20"/>
      <c r="I31" s="35" t="s">
        <v>77</v>
      </c>
      <c r="J31" s="20">
        <v>2</v>
      </c>
      <c r="K31" s="35">
        <v>40</v>
      </c>
      <c r="L31" s="20"/>
      <c r="M31" s="35" t="s">
        <v>34</v>
      </c>
      <c r="N31" s="20"/>
      <c r="O31" s="37">
        <v>0.06</v>
      </c>
      <c r="P31" s="22"/>
      <c r="Q31" s="32">
        <f t="shared" si="2"/>
        <v>2.4</v>
      </c>
      <c r="R31" s="22"/>
      <c r="S31" s="18"/>
    </row>
    <row r="32" spans="2:19" s="19" customFormat="1" ht="11.25" x14ac:dyDescent="0.15">
      <c r="B32" s="14"/>
      <c r="C32" s="36" t="s">
        <v>87</v>
      </c>
      <c r="D32" s="20"/>
      <c r="E32" s="35" t="s">
        <v>88</v>
      </c>
      <c r="F32" s="20"/>
      <c r="G32" s="35" t="s">
        <v>86</v>
      </c>
      <c r="H32" s="20"/>
      <c r="I32" s="35" t="s">
        <v>77</v>
      </c>
      <c r="J32" s="20">
        <v>2</v>
      </c>
      <c r="K32" s="35">
        <v>40</v>
      </c>
      <c r="L32" s="20"/>
      <c r="M32" s="35" t="s">
        <v>34</v>
      </c>
      <c r="N32" s="20"/>
      <c r="O32" s="37">
        <v>0.18</v>
      </c>
      <c r="P32" s="22"/>
      <c r="Q32" s="32">
        <f t="shared" si="2"/>
        <v>7.1999999999999993</v>
      </c>
      <c r="R32" s="22"/>
      <c r="S32" s="18"/>
    </row>
    <row r="33" spans="2:19" s="19" customFormat="1" ht="11.25" x14ac:dyDescent="0.15">
      <c r="B33" s="14"/>
      <c r="C33" s="36" t="s">
        <v>89</v>
      </c>
      <c r="D33" s="20"/>
      <c r="E33" s="35" t="s">
        <v>90</v>
      </c>
      <c r="F33" s="20"/>
      <c r="G33" s="35" t="s">
        <v>76</v>
      </c>
      <c r="H33" s="20"/>
      <c r="I33" s="35" t="s">
        <v>91</v>
      </c>
      <c r="J33" s="20"/>
      <c r="K33" s="35">
        <v>2</v>
      </c>
      <c r="L33" s="20"/>
      <c r="M33" s="35" t="s">
        <v>38</v>
      </c>
      <c r="N33" s="20"/>
      <c r="O33" s="37">
        <v>5</v>
      </c>
      <c r="P33" s="22"/>
      <c r="Q33" s="32">
        <f t="shared" si="2"/>
        <v>10</v>
      </c>
      <c r="R33" s="22"/>
      <c r="S33" s="18"/>
    </row>
    <row r="34" spans="2:19" s="19" customFormat="1" ht="11.25" x14ac:dyDescent="0.15">
      <c r="B34" s="14"/>
      <c r="C34" s="36" t="s">
        <v>92</v>
      </c>
      <c r="D34" s="20"/>
      <c r="E34" s="35" t="s">
        <v>93</v>
      </c>
      <c r="F34" s="20"/>
      <c r="G34" s="35" t="s">
        <v>76</v>
      </c>
      <c r="H34" s="20"/>
      <c r="I34" s="35" t="s">
        <v>91</v>
      </c>
      <c r="J34" s="20"/>
      <c r="K34" s="35">
        <v>2</v>
      </c>
      <c r="L34" s="20"/>
      <c r="M34" s="35" t="s">
        <v>38</v>
      </c>
      <c r="N34" s="20"/>
      <c r="O34" s="37">
        <v>5</v>
      </c>
      <c r="P34" s="22"/>
      <c r="Q34" s="32">
        <f t="shared" si="2"/>
        <v>10</v>
      </c>
      <c r="R34" s="22"/>
      <c r="S34" s="18"/>
    </row>
    <row r="35" spans="2:19" s="19" customFormat="1" ht="11.25" x14ac:dyDescent="0.15">
      <c r="B35" s="14"/>
      <c r="C35" s="36" t="s">
        <v>114</v>
      </c>
      <c r="D35" s="20"/>
      <c r="E35" s="35" t="s">
        <v>111</v>
      </c>
      <c r="F35" s="20"/>
      <c r="G35" s="35" t="s">
        <v>60</v>
      </c>
      <c r="H35" s="20"/>
      <c r="I35" s="35" t="s">
        <v>42</v>
      </c>
      <c r="J35" s="20"/>
      <c r="K35" s="35">
        <v>4</v>
      </c>
      <c r="L35" s="20"/>
      <c r="M35" s="35" t="s">
        <v>34</v>
      </c>
      <c r="N35" s="20"/>
      <c r="O35" s="37">
        <v>6</v>
      </c>
      <c r="P35" s="22"/>
      <c r="Q35" s="32">
        <f t="shared" si="2"/>
        <v>24</v>
      </c>
      <c r="R35" s="22"/>
      <c r="S35" s="18"/>
    </row>
    <row r="36" spans="2:19" s="19" customFormat="1" ht="11.25" x14ac:dyDescent="0.15">
      <c r="B36" s="14"/>
      <c r="C36" s="36" t="s">
        <v>114</v>
      </c>
      <c r="D36" s="20"/>
      <c r="E36" s="35" t="s">
        <v>112</v>
      </c>
      <c r="F36" s="20"/>
      <c r="G36" s="35" t="s">
        <v>60</v>
      </c>
      <c r="H36" s="20"/>
      <c r="I36" s="35" t="s">
        <v>42</v>
      </c>
      <c r="J36" s="20"/>
      <c r="K36" s="35">
        <v>4</v>
      </c>
      <c r="L36" s="20"/>
      <c r="M36" s="35" t="s">
        <v>34</v>
      </c>
      <c r="N36" s="20"/>
      <c r="O36" s="37">
        <v>6</v>
      </c>
      <c r="P36" s="22"/>
      <c r="Q36" s="32">
        <f t="shared" si="2"/>
        <v>24</v>
      </c>
      <c r="R36" s="22"/>
      <c r="S36" s="18"/>
    </row>
    <row r="37" spans="2:19" s="19" customFormat="1" ht="11.25" x14ac:dyDescent="0.15">
      <c r="B37" s="14"/>
      <c r="C37" s="36" t="s">
        <v>114</v>
      </c>
      <c r="D37" s="20"/>
      <c r="E37" s="35" t="s">
        <v>113</v>
      </c>
      <c r="F37" s="20"/>
      <c r="G37" s="35" t="s">
        <v>60</v>
      </c>
      <c r="H37" s="20"/>
      <c r="I37" s="35" t="s">
        <v>42</v>
      </c>
      <c r="J37" s="20"/>
      <c r="K37" s="35">
        <v>8</v>
      </c>
      <c r="L37" s="20"/>
      <c r="M37" s="35" t="s">
        <v>34</v>
      </c>
      <c r="N37" s="20"/>
      <c r="O37" s="37">
        <v>6</v>
      </c>
      <c r="P37" s="22"/>
      <c r="Q37" s="32">
        <f t="shared" si="2"/>
        <v>48</v>
      </c>
      <c r="R37" s="22"/>
      <c r="S37" s="18"/>
    </row>
    <row r="38" spans="2:19" s="19" customFormat="1" ht="11.25" x14ac:dyDescent="0.15">
      <c r="B38" s="14"/>
      <c r="C38" s="36" t="s">
        <v>101</v>
      </c>
      <c r="D38" s="20"/>
      <c r="E38" s="35" t="s">
        <v>145</v>
      </c>
      <c r="F38" s="20"/>
      <c r="G38" s="35"/>
      <c r="H38" s="20"/>
      <c r="I38" s="35" t="s">
        <v>33</v>
      </c>
      <c r="J38" s="20"/>
      <c r="K38" s="35">
        <v>6</v>
      </c>
      <c r="L38" s="20"/>
      <c r="M38" s="35" t="s">
        <v>34</v>
      </c>
      <c r="N38" s="20"/>
      <c r="O38" s="37"/>
      <c r="P38" s="22"/>
      <c r="Q38" s="32">
        <f t="shared" si="2"/>
        <v>0</v>
      </c>
      <c r="R38" s="22"/>
      <c r="S38" s="18"/>
    </row>
    <row r="39" spans="2:19" s="19" customFormat="1" ht="11.25" x14ac:dyDescent="0.15">
      <c r="B39" s="14"/>
      <c r="C39" s="36" t="s">
        <v>160</v>
      </c>
      <c r="D39" s="20"/>
      <c r="E39" s="35" t="s">
        <v>161</v>
      </c>
      <c r="F39" s="20"/>
      <c r="G39" s="35"/>
      <c r="H39" s="20"/>
      <c r="I39" s="35" t="s">
        <v>33</v>
      </c>
      <c r="J39" s="20"/>
      <c r="K39" s="35">
        <v>4</v>
      </c>
      <c r="L39" s="20"/>
      <c r="M39" s="35" t="s">
        <v>34</v>
      </c>
      <c r="N39" s="20"/>
      <c r="O39" s="37"/>
      <c r="P39" s="22"/>
      <c r="Q39" s="32">
        <f t="shared" si="2"/>
        <v>0</v>
      </c>
      <c r="R39" s="22"/>
      <c r="S39" s="18"/>
    </row>
    <row r="40" spans="2:19" s="19" customFormat="1" ht="11.25" x14ac:dyDescent="0.15">
      <c r="B40" s="14"/>
      <c r="C40" s="36"/>
      <c r="D40" s="20"/>
      <c r="E40" s="35"/>
      <c r="F40" s="20"/>
      <c r="G40" s="35"/>
      <c r="H40" s="20"/>
      <c r="I40" s="35"/>
      <c r="J40" s="20"/>
      <c r="K40" s="35"/>
      <c r="L40" s="20"/>
      <c r="M40" s="35"/>
      <c r="N40" s="20"/>
      <c r="O40" s="37"/>
      <c r="P40" s="22"/>
      <c r="Q40" s="32"/>
      <c r="R40" s="22"/>
      <c r="S40" s="18"/>
    </row>
    <row r="41" spans="2:19" s="19" customFormat="1" ht="11.25" x14ac:dyDescent="0.15">
      <c r="B41" s="14"/>
      <c r="C41" s="36"/>
      <c r="D41" s="20"/>
      <c r="E41" s="35"/>
      <c r="F41" s="20"/>
      <c r="G41" s="35"/>
      <c r="H41" s="20"/>
      <c r="I41" s="35"/>
      <c r="J41" s="20"/>
      <c r="K41" s="35"/>
      <c r="L41" s="20"/>
      <c r="M41" s="35"/>
      <c r="N41" s="20"/>
      <c r="O41" s="37"/>
      <c r="P41" s="22"/>
      <c r="Q41" s="32"/>
      <c r="R41" s="22"/>
      <c r="S41" s="18"/>
    </row>
    <row r="42" spans="2:19" s="19" customFormat="1" ht="11.25" x14ac:dyDescent="0.15">
      <c r="B42" s="14"/>
      <c r="C42" s="36"/>
      <c r="D42" s="20"/>
      <c r="E42" s="35"/>
      <c r="F42" s="20"/>
      <c r="G42" s="35"/>
      <c r="H42" s="20"/>
      <c r="I42" s="35"/>
      <c r="J42" s="20"/>
      <c r="K42" s="35"/>
      <c r="L42" s="20"/>
      <c r="M42" s="35"/>
      <c r="N42" s="20"/>
      <c r="O42" s="37"/>
      <c r="P42" s="22"/>
      <c r="Q42" s="32">
        <f t="shared" si="2"/>
        <v>0</v>
      </c>
      <c r="R42" s="22"/>
      <c r="S42" s="18"/>
    </row>
    <row r="43" spans="2:19" s="19" customFormat="1" ht="11.25" x14ac:dyDescent="0.15">
      <c r="B43" s="14"/>
      <c r="C43" s="23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4" t="s">
        <v>8</v>
      </c>
      <c r="P43" s="24"/>
      <c r="Q43" s="43">
        <f>SUM(Q23:Q42)</f>
        <v>330.92</v>
      </c>
      <c r="R43" s="22"/>
      <c r="S43" s="18"/>
    </row>
    <row r="44" spans="2:19" s="19" customFormat="1" ht="11.25" x14ac:dyDescent="0.15">
      <c r="B44" s="14"/>
      <c r="C44" s="34" t="s">
        <v>17</v>
      </c>
      <c r="D44" s="21"/>
      <c r="E44" s="20" t="s">
        <v>40</v>
      </c>
      <c r="F44" s="20"/>
      <c r="G44" s="20"/>
      <c r="H44" s="20"/>
      <c r="I44" s="20"/>
      <c r="J44" s="20"/>
      <c r="K44" s="20"/>
      <c r="L44" s="20"/>
      <c r="M44" s="20"/>
      <c r="N44" s="20"/>
      <c r="O44" s="22"/>
      <c r="P44" s="22"/>
      <c r="Q44" s="22"/>
      <c r="R44" s="22"/>
      <c r="S44" s="18"/>
    </row>
    <row r="45" spans="2:19" s="19" customFormat="1" ht="11.25" x14ac:dyDescent="0.15">
      <c r="B45" s="14"/>
      <c r="C45" s="36" t="s">
        <v>39</v>
      </c>
      <c r="D45" s="20"/>
      <c r="E45" s="35" t="s">
        <v>41</v>
      </c>
      <c r="F45" s="20"/>
      <c r="G45" s="35" t="s">
        <v>37</v>
      </c>
      <c r="H45" s="20"/>
      <c r="I45" s="35" t="s">
        <v>42</v>
      </c>
      <c r="J45" s="20"/>
      <c r="K45" s="35">
        <v>1</v>
      </c>
      <c r="L45" s="20"/>
      <c r="M45" s="35" t="s">
        <v>34</v>
      </c>
      <c r="N45" s="20"/>
      <c r="O45" s="37">
        <v>69</v>
      </c>
      <c r="P45" s="22"/>
      <c r="Q45" s="32">
        <f>K45*O45</f>
        <v>69</v>
      </c>
      <c r="R45" s="22"/>
      <c r="S45" s="18"/>
    </row>
    <row r="46" spans="2:19" s="19" customFormat="1" ht="11.25" x14ac:dyDescent="0.15">
      <c r="B46" s="14"/>
      <c r="C46" s="36" t="s">
        <v>43</v>
      </c>
      <c r="D46" s="20"/>
      <c r="E46" s="35" t="s">
        <v>73</v>
      </c>
      <c r="F46" s="20"/>
      <c r="G46" s="35"/>
      <c r="H46" s="20"/>
      <c r="I46" s="35" t="s">
        <v>42</v>
      </c>
      <c r="J46" s="20"/>
      <c r="K46" s="35">
        <v>1</v>
      </c>
      <c r="L46" s="20"/>
      <c r="M46" s="35" t="s">
        <v>34</v>
      </c>
      <c r="N46" s="20"/>
      <c r="O46" s="37">
        <v>15.5</v>
      </c>
      <c r="P46" s="22"/>
      <c r="Q46" s="32">
        <f>K46*O46</f>
        <v>15.5</v>
      </c>
      <c r="R46" s="22"/>
      <c r="S46" s="18"/>
    </row>
    <row r="47" spans="2:19" s="19" customFormat="1" ht="11.25" x14ac:dyDescent="0.15">
      <c r="B47" s="14"/>
      <c r="C47" s="36" t="s">
        <v>61</v>
      </c>
      <c r="D47" s="20"/>
      <c r="E47" s="35" t="s">
        <v>62</v>
      </c>
      <c r="F47" s="20"/>
      <c r="G47" s="35" t="s">
        <v>63</v>
      </c>
      <c r="H47" s="20"/>
      <c r="I47" s="35" t="s">
        <v>42</v>
      </c>
      <c r="J47" s="20"/>
      <c r="K47" s="35">
        <v>1</v>
      </c>
      <c r="L47" s="20"/>
      <c r="M47" s="35" t="s">
        <v>34</v>
      </c>
      <c r="N47" s="20"/>
      <c r="O47" s="37">
        <v>7.5</v>
      </c>
      <c r="P47" s="22"/>
      <c r="Q47" s="32">
        <f t="shared" ref="Q47:Q57" si="3">K47*O47</f>
        <v>7.5</v>
      </c>
      <c r="R47" s="22"/>
      <c r="S47" s="18"/>
    </row>
    <row r="48" spans="2:19" s="19" customFormat="1" ht="11.25" x14ac:dyDescent="0.15">
      <c r="B48" s="14"/>
      <c r="C48" s="36" t="s">
        <v>64</v>
      </c>
      <c r="D48" s="20"/>
      <c r="E48" s="35" t="s">
        <v>72</v>
      </c>
      <c r="F48" s="20"/>
      <c r="G48" s="35"/>
      <c r="H48" s="20"/>
      <c r="I48" s="35" t="s">
        <v>42</v>
      </c>
      <c r="J48" s="20"/>
      <c r="K48" s="35">
        <v>2</v>
      </c>
      <c r="L48" s="20"/>
      <c r="M48" s="35" t="s">
        <v>34</v>
      </c>
      <c r="N48" s="20"/>
      <c r="O48" s="37">
        <v>18</v>
      </c>
      <c r="P48" s="22"/>
      <c r="Q48" s="32">
        <f t="shared" si="3"/>
        <v>36</v>
      </c>
      <c r="R48" s="22"/>
      <c r="S48" s="18"/>
    </row>
    <row r="49" spans="2:19" s="19" customFormat="1" ht="11.25" x14ac:dyDescent="0.15">
      <c r="B49" s="14"/>
      <c r="C49" s="36" t="s">
        <v>65</v>
      </c>
      <c r="D49" s="20"/>
      <c r="E49" s="35" t="s">
        <v>71</v>
      </c>
      <c r="F49" s="20"/>
      <c r="G49" s="35"/>
      <c r="H49" s="20"/>
      <c r="I49" s="35" t="s">
        <v>42</v>
      </c>
      <c r="J49" s="20"/>
      <c r="K49" s="35">
        <v>1</v>
      </c>
      <c r="L49" s="20"/>
      <c r="M49" s="35" t="s">
        <v>34</v>
      </c>
      <c r="N49" s="20"/>
      <c r="O49" s="37">
        <v>29</v>
      </c>
      <c r="P49" s="22"/>
      <c r="Q49" s="32">
        <f t="shared" si="3"/>
        <v>29</v>
      </c>
      <c r="R49" s="22"/>
      <c r="S49" s="18"/>
    </row>
    <row r="50" spans="2:19" s="19" customFormat="1" ht="11.25" x14ac:dyDescent="0.15">
      <c r="B50" s="14"/>
      <c r="C50" s="36" t="s">
        <v>66</v>
      </c>
      <c r="D50" s="20"/>
      <c r="E50" s="35" t="s">
        <v>134</v>
      </c>
      <c r="F50" s="20"/>
      <c r="G50" s="35"/>
      <c r="H50" s="20"/>
      <c r="I50" s="35" t="s">
        <v>42</v>
      </c>
      <c r="J50" s="20"/>
      <c r="K50" s="35">
        <v>1</v>
      </c>
      <c r="L50" s="20"/>
      <c r="M50" s="35" t="s">
        <v>34</v>
      </c>
      <c r="N50" s="20"/>
      <c r="O50" s="37">
        <v>28</v>
      </c>
      <c r="P50" s="22"/>
      <c r="Q50" s="32">
        <f t="shared" si="3"/>
        <v>28</v>
      </c>
      <c r="R50" s="22"/>
      <c r="S50" s="18"/>
    </row>
    <row r="51" spans="2:19" s="19" customFormat="1" ht="11.25" x14ac:dyDescent="0.15">
      <c r="B51" s="14"/>
      <c r="C51" s="36" t="s">
        <v>58</v>
      </c>
      <c r="D51" s="20"/>
      <c r="E51" s="35" t="s">
        <v>59</v>
      </c>
      <c r="F51" s="20"/>
      <c r="G51" s="35" t="s">
        <v>60</v>
      </c>
      <c r="H51" s="20"/>
      <c r="I51" s="35" t="s">
        <v>42</v>
      </c>
      <c r="J51" s="20"/>
      <c r="K51" s="35">
        <v>1</v>
      </c>
      <c r="L51" s="20"/>
      <c r="M51" s="35" t="s">
        <v>34</v>
      </c>
      <c r="N51" s="20"/>
      <c r="O51" s="37">
        <v>2.5</v>
      </c>
      <c r="P51" s="22"/>
      <c r="Q51" s="32">
        <f t="shared" si="3"/>
        <v>2.5</v>
      </c>
      <c r="R51" s="22"/>
      <c r="S51" s="18"/>
    </row>
    <row r="52" spans="2:19" s="19" customFormat="1" ht="11.25" x14ac:dyDescent="0.15">
      <c r="B52" s="14"/>
      <c r="C52" s="36" t="s">
        <v>108</v>
      </c>
      <c r="D52" s="20"/>
      <c r="E52" s="35" t="s">
        <v>107</v>
      </c>
      <c r="F52" s="20"/>
      <c r="G52" s="35"/>
      <c r="H52" s="20"/>
      <c r="I52" s="35" t="s">
        <v>42</v>
      </c>
      <c r="J52" s="20"/>
      <c r="K52" s="35">
        <v>2</v>
      </c>
      <c r="L52" s="20"/>
      <c r="M52" s="35" t="s">
        <v>34</v>
      </c>
      <c r="N52" s="20"/>
      <c r="O52" s="37">
        <v>3.5</v>
      </c>
      <c r="P52" s="22"/>
      <c r="Q52" s="32">
        <f t="shared" si="3"/>
        <v>7</v>
      </c>
      <c r="R52" s="22"/>
      <c r="S52" s="18"/>
    </row>
    <row r="53" spans="2:19" s="19" customFormat="1" ht="11.25" x14ac:dyDescent="0.15">
      <c r="B53" s="14"/>
      <c r="C53" s="36" t="s">
        <v>110</v>
      </c>
      <c r="D53" s="20"/>
      <c r="E53" s="35" t="s">
        <v>109</v>
      </c>
      <c r="F53" s="20"/>
      <c r="G53" s="35" t="s">
        <v>63</v>
      </c>
      <c r="H53" s="20"/>
      <c r="I53" s="35" t="s">
        <v>42</v>
      </c>
      <c r="J53" s="20"/>
      <c r="K53" s="35">
        <v>2</v>
      </c>
      <c r="L53" s="20"/>
      <c r="M53" s="35" t="s">
        <v>34</v>
      </c>
      <c r="N53" s="20"/>
      <c r="O53" s="37">
        <v>5</v>
      </c>
      <c r="P53" s="22"/>
      <c r="Q53" s="32">
        <f t="shared" si="3"/>
        <v>10</v>
      </c>
      <c r="R53" s="22"/>
      <c r="S53" s="18"/>
    </row>
    <row r="54" spans="2:19" s="19" customFormat="1" ht="11.25" x14ac:dyDescent="0.15">
      <c r="B54" s="14"/>
      <c r="C54" s="36" t="s">
        <v>133</v>
      </c>
      <c r="D54" s="20"/>
      <c r="E54" s="35" t="s">
        <v>132</v>
      </c>
      <c r="F54" s="20"/>
      <c r="G54" s="35" t="s">
        <v>63</v>
      </c>
      <c r="H54" s="20"/>
      <c r="I54" s="35" t="s">
        <v>42</v>
      </c>
      <c r="J54" s="20"/>
      <c r="K54" s="35">
        <v>10</v>
      </c>
      <c r="L54" s="20"/>
      <c r="M54" s="35" t="s">
        <v>34</v>
      </c>
      <c r="N54" s="20"/>
      <c r="O54" s="37">
        <v>2.5</v>
      </c>
      <c r="P54" s="22"/>
      <c r="Q54" s="32">
        <f t="shared" ref="Q54:Q56" si="4">K54*O54</f>
        <v>25</v>
      </c>
      <c r="R54" s="22"/>
      <c r="S54" s="18"/>
    </row>
    <row r="55" spans="2:19" s="19" customFormat="1" ht="11.25" x14ac:dyDescent="0.15">
      <c r="B55" s="14"/>
      <c r="C55" s="36" t="s">
        <v>136</v>
      </c>
      <c r="D55" s="20"/>
      <c r="E55" s="35" t="s">
        <v>135</v>
      </c>
      <c r="F55" s="20"/>
      <c r="G55" s="35"/>
      <c r="H55" s="20"/>
      <c r="I55" s="35" t="s">
        <v>42</v>
      </c>
      <c r="J55" s="20"/>
      <c r="K55" s="35">
        <v>2</v>
      </c>
      <c r="L55" s="20"/>
      <c r="M55" s="35" t="s">
        <v>34</v>
      </c>
      <c r="N55" s="20"/>
      <c r="O55" s="37">
        <v>83</v>
      </c>
      <c r="P55" s="22"/>
      <c r="Q55" s="32">
        <f t="shared" si="4"/>
        <v>166</v>
      </c>
      <c r="R55" s="22"/>
      <c r="S55" s="18"/>
    </row>
    <row r="56" spans="2:19" s="19" customFormat="1" ht="11.25" x14ac:dyDescent="0.15">
      <c r="B56" s="14"/>
      <c r="C56" s="36" t="s">
        <v>167</v>
      </c>
      <c r="D56" s="20"/>
      <c r="E56" s="35" t="s">
        <v>168</v>
      </c>
      <c r="F56" s="20"/>
      <c r="G56" s="35" t="s">
        <v>37</v>
      </c>
      <c r="H56" s="20"/>
      <c r="I56" s="35" t="s">
        <v>42</v>
      </c>
      <c r="J56" s="20"/>
      <c r="K56" s="35">
        <v>2</v>
      </c>
      <c r="L56" s="20"/>
      <c r="M56" s="35" t="s">
        <v>38</v>
      </c>
      <c r="N56" s="20"/>
      <c r="O56" s="37">
        <v>29</v>
      </c>
      <c r="P56" s="22"/>
      <c r="Q56" s="32">
        <f t="shared" si="4"/>
        <v>58</v>
      </c>
      <c r="R56" s="22"/>
      <c r="S56" s="18"/>
    </row>
    <row r="57" spans="2:19" s="19" customFormat="1" ht="11.25" x14ac:dyDescent="0.15">
      <c r="B57" s="14"/>
      <c r="C57" s="36"/>
      <c r="D57" s="20"/>
      <c r="E57" s="35"/>
      <c r="F57" s="20"/>
      <c r="G57" s="35"/>
      <c r="H57" s="20"/>
      <c r="I57" s="35"/>
      <c r="J57" s="20"/>
      <c r="K57" s="35"/>
      <c r="L57" s="20"/>
      <c r="M57" s="35"/>
      <c r="N57" s="20"/>
      <c r="O57" s="37"/>
      <c r="P57" s="22"/>
      <c r="Q57" s="32">
        <f t="shared" si="3"/>
        <v>0</v>
      </c>
      <c r="R57" s="22"/>
      <c r="S57" s="18"/>
    </row>
    <row r="58" spans="2:19" s="19" customFormat="1" ht="11.25" x14ac:dyDescent="0.15">
      <c r="B58" s="14"/>
      <c r="C58" s="23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4" t="s">
        <v>8</v>
      </c>
      <c r="P58" s="24"/>
      <c r="Q58" s="43">
        <f>SUM(Q45:Q57)</f>
        <v>453.5</v>
      </c>
      <c r="R58" s="22"/>
      <c r="S58" s="18"/>
    </row>
    <row r="59" spans="2:19" s="19" customFormat="1" ht="11.25" x14ac:dyDescent="0.15">
      <c r="B59" s="14"/>
      <c r="C59" s="34" t="s">
        <v>18</v>
      </c>
      <c r="D59" s="21"/>
      <c r="E59" s="20" t="s">
        <v>94</v>
      </c>
      <c r="F59" s="20"/>
      <c r="G59" s="20"/>
      <c r="H59" s="20"/>
      <c r="I59" s="20"/>
      <c r="J59" s="20"/>
      <c r="K59" s="20"/>
      <c r="L59" s="20"/>
      <c r="M59" s="20"/>
      <c r="N59" s="20"/>
      <c r="O59" s="22"/>
      <c r="P59" s="22"/>
      <c r="Q59" s="22"/>
      <c r="R59" s="22"/>
      <c r="S59" s="18"/>
    </row>
    <row r="60" spans="2:19" s="19" customFormat="1" ht="11.25" x14ac:dyDescent="0.15">
      <c r="B60" s="14"/>
      <c r="C60" s="36" t="s">
        <v>96</v>
      </c>
      <c r="D60" s="20"/>
      <c r="E60" s="35" t="s">
        <v>95</v>
      </c>
      <c r="F60" s="20"/>
      <c r="G60" s="35"/>
      <c r="H60" s="20"/>
      <c r="I60" s="35" t="s">
        <v>33</v>
      </c>
      <c r="J60" s="20"/>
      <c r="K60" s="35">
        <v>1</v>
      </c>
      <c r="L60" s="20"/>
      <c r="M60" s="35" t="s">
        <v>34</v>
      </c>
      <c r="N60" s="20"/>
      <c r="O60" s="37"/>
      <c r="P60" s="22"/>
      <c r="Q60" s="32">
        <f>K60*O60</f>
        <v>0</v>
      </c>
      <c r="R60" s="22"/>
      <c r="S60" s="18"/>
    </row>
    <row r="61" spans="2:19" s="19" customFormat="1" ht="11.25" x14ac:dyDescent="0.15">
      <c r="B61" s="14"/>
      <c r="C61" s="36" t="s">
        <v>98</v>
      </c>
      <c r="D61" s="20"/>
      <c r="E61" s="35" t="s">
        <v>97</v>
      </c>
      <c r="F61" s="20"/>
      <c r="G61" s="35" t="s">
        <v>76</v>
      </c>
      <c r="H61" s="20"/>
      <c r="I61" s="35" t="s">
        <v>77</v>
      </c>
      <c r="J61" s="20">
        <v>2</v>
      </c>
      <c r="K61" s="35">
        <v>1</v>
      </c>
      <c r="L61" s="20"/>
      <c r="M61" s="35" t="s">
        <v>38</v>
      </c>
      <c r="N61" s="20"/>
      <c r="O61" s="37">
        <v>25</v>
      </c>
      <c r="P61" s="22"/>
      <c r="Q61" s="32">
        <f t="shared" ref="Q61:Q89" si="5">K61*O61</f>
        <v>25</v>
      </c>
      <c r="R61" s="22"/>
      <c r="S61" s="18"/>
    </row>
    <row r="62" spans="2:19" s="19" customFormat="1" ht="11.25" x14ac:dyDescent="0.15">
      <c r="B62" s="14"/>
      <c r="C62" s="36" t="s">
        <v>99</v>
      </c>
      <c r="D62" s="20"/>
      <c r="E62" s="35" t="s">
        <v>100</v>
      </c>
      <c r="F62" s="20"/>
      <c r="G62" s="35" t="s">
        <v>76</v>
      </c>
      <c r="H62" s="20"/>
      <c r="I62" s="35" t="s">
        <v>91</v>
      </c>
      <c r="J62" s="20"/>
      <c r="K62" s="35">
        <v>2</v>
      </c>
      <c r="L62" s="20"/>
      <c r="M62" s="35" t="s">
        <v>38</v>
      </c>
      <c r="N62" s="20"/>
      <c r="O62" s="37">
        <v>20</v>
      </c>
      <c r="P62" s="22"/>
      <c r="Q62" s="32">
        <f t="shared" si="5"/>
        <v>40</v>
      </c>
      <c r="R62" s="22"/>
      <c r="S62" s="18"/>
    </row>
    <row r="63" spans="2:19" s="19" customFormat="1" ht="11.25" x14ac:dyDescent="0.15">
      <c r="B63" s="14"/>
      <c r="C63" s="36" t="s">
        <v>101</v>
      </c>
      <c r="D63" s="20"/>
      <c r="E63" s="35" t="s">
        <v>145</v>
      </c>
      <c r="F63" s="20"/>
      <c r="G63" s="35" t="s">
        <v>60</v>
      </c>
      <c r="H63" s="20"/>
      <c r="I63" s="35" t="s">
        <v>42</v>
      </c>
      <c r="J63" s="20"/>
      <c r="K63" s="35">
        <v>2</v>
      </c>
      <c r="L63" s="20"/>
      <c r="M63" s="35" t="s">
        <v>34</v>
      </c>
      <c r="N63" s="20"/>
      <c r="O63" s="37">
        <v>6</v>
      </c>
      <c r="P63" s="22"/>
      <c r="Q63" s="32">
        <f t="shared" si="5"/>
        <v>12</v>
      </c>
      <c r="R63" s="22"/>
      <c r="S63" s="18"/>
    </row>
    <row r="64" spans="2:19" s="19" customFormat="1" ht="11.25" x14ac:dyDescent="0.15">
      <c r="B64" s="14"/>
      <c r="C64" s="36" t="s">
        <v>102</v>
      </c>
      <c r="D64" s="20"/>
      <c r="E64" s="35" t="s">
        <v>105</v>
      </c>
      <c r="F64" s="20"/>
      <c r="G64" s="35" t="s">
        <v>76</v>
      </c>
      <c r="H64" s="20"/>
      <c r="I64" s="35" t="s">
        <v>106</v>
      </c>
      <c r="J64" s="20"/>
      <c r="K64" s="35">
        <v>1</v>
      </c>
      <c r="L64" s="20"/>
      <c r="M64" s="35" t="s">
        <v>34</v>
      </c>
      <c r="N64" s="20"/>
      <c r="O64" s="37">
        <v>13.49</v>
      </c>
      <c r="P64" s="22"/>
      <c r="Q64" s="32">
        <f t="shared" si="5"/>
        <v>13.49</v>
      </c>
      <c r="R64" s="22"/>
      <c r="S64" s="18"/>
    </row>
    <row r="65" spans="2:19" s="19" customFormat="1" ht="11.25" x14ac:dyDescent="0.15">
      <c r="B65" s="14"/>
      <c r="C65" s="36" t="s">
        <v>32</v>
      </c>
      <c r="D65" s="20"/>
      <c r="E65" s="35" t="s">
        <v>115</v>
      </c>
      <c r="F65" s="20"/>
      <c r="G65" s="35"/>
      <c r="H65" s="20"/>
      <c r="I65" s="35" t="s">
        <v>33</v>
      </c>
      <c r="J65" s="20"/>
      <c r="K65" s="35">
        <v>1</v>
      </c>
      <c r="L65" s="20"/>
      <c r="M65" s="35" t="s">
        <v>34</v>
      </c>
      <c r="N65" s="20"/>
      <c r="O65" s="37"/>
      <c r="P65" s="22"/>
      <c r="Q65" s="32">
        <f t="shared" si="5"/>
        <v>0</v>
      </c>
      <c r="R65" s="22"/>
      <c r="S65" s="18"/>
    </row>
    <row r="66" spans="2:19" s="19" customFormat="1" ht="11.25" x14ac:dyDescent="0.15">
      <c r="B66" s="14"/>
      <c r="C66" s="36" t="s">
        <v>103</v>
      </c>
      <c r="D66" s="20"/>
      <c r="E66" s="35" t="s">
        <v>137</v>
      </c>
      <c r="F66" s="20"/>
      <c r="G66" s="35"/>
      <c r="H66" s="20"/>
      <c r="I66" s="35" t="s">
        <v>42</v>
      </c>
      <c r="J66" s="20"/>
      <c r="K66" s="35">
        <v>1</v>
      </c>
      <c r="L66" s="20"/>
      <c r="M66" s="35" t="s">
        <v>38</v>
      </c>
      <c r="N66" s="20"/>
      <c r="O66" s="37">
        <v>12</v>
      </c>
      <c r="P66" s="22"/>
      <c r="Q66" s="32">
        <f t="shared" si="5"/>
        <v>12</v>
      </c>
      <c r="R66" s="22"/>
      <c r="S66" s="18"/>
    </row>
    <row r="67" spans="2:19" s="19" customFormat="1" ht="11.25" x14ac:dyDescent="0.15">
      <c r="B67" s="14"/>
      <c r="C67" s="36" t="s">
        <v>104</v>
      </c>
      <c r="D67" s="20"/>
      <c r="E67" s="35" t="s">
        <v>138</v>
      </c>
      <c r="F67" s="20"/>
      <c r="G67" s="35"/>
      <c r="H67" s="20"/>
      <c r="I67" s="35" t="s">
        <v>42</v>
      </c>
      <c r="J67" s="20"/>
      <c r="K67" s="35">
        <v>1</v>
      </c>
      <c r="L67" s="20"/>
      <c r="M67" s="35" t="s">
        <v>34</v>
      </c>
      <c r="N67" s="20"/>
      <c r="O67" s="37">
        <v>0.75</v>
      </c>
      <c r="P67" s="22"/>
      <c r="Q67" s="32">
        <f t="shared" si="5"/>
        <v>0.75</v>
      </c>
      <c r="R67" s="22"/>
      <c r="S67" s="18"/>
    </row>
    <row r="68" spans="2:19" s="19" customFormat="1" ht="11.25" x14ac:dyDescent="0.15">
      <c r="B68" s="14"/>
      <c r="C68" s="36" t="s">
        <v>84</v>
      </c>
      <c r="E68" s="35" t="s">
        <v>85</v>
      </c>
      <c r="F68" s="20"/>
      <c r="G68" s="35" t="s">
        <v>86</v>
      </c>
      <c r="H68" s="20"/>
      <c r="I68" s="35" t="s">
        <v>77</v>
      </c>
      <c r="J68" s="20">
        <v>2</v>
      </c>
      <c r="K68" s="35">
        <v>6</v>
      </c>
      <c r="L68" s="20"/>
      <c r="M68" s="35" t="s">
        <v>34</v>
      </c>
      <c r="N68" s="20"/>
      <c r="O68" s="37">
        <v>0.06</v>
      </c>
      <c r="P68" s="22"/>
      <c r="Q68" s="32">
        <f t="shared" si="5"/>
        <v>0.36</v>
      </c>
      <c r="R68" s="22"/>
      <c r="S68" s="18"/>
    </row>
    <row r="69" spans="2:19" s="19" customFormat="1" ht="11.25" x14ac:dyDescent="0.15">
      <c r="B69" s="14"/>
      <c r="C69" s="36" t="s">
        <v>87</v>
      </c>
      <c r="D69" s="20"/>
      <c r="E69" s="35" t="s">
        <v>88</v>
      </c>
      <c r="F69" s="20"/>
      <c r="G69" s="35" t="s">
        <v>86</v>
      </c>
      <c r="H69" s="20"/>
      <c r="I69" s="35" t="s">
        <v>77</v>
      </c>
      <c r="J69" s="20">
        <v>2</v>
      </c>
      <c r="K69" s="35">
        <v>2</v>
      </c>
      <c r="L69" s="20"/>
      <c r="M69" s="35" t="s">
        <v>34</v>
      </c>
      <c r="N69" s="20"/>
      <c r="O69" s="37">
        <v>0.18</v>
      </c>
      <c r="P69" s="22"/>
      <c r="Q69" s="32">
        <f t="shared" si="5"/>
        <v>0.36</v>
      </c>
      <c r="R69" s="22"/>
      <c r="S69" s="18"/>
    </row>
    <row r="70" spans="2:19" s="19" customFormat="1" ht="11.25" x14ac:dyDescent="0.15">
      <c r="B70" s="14"/>
      <c r="C70" s="36" t="s">
        <v>84</v>
      </c>
      <c r="D70" s="20"/>
      <c r="E70" s="35" t="s">
        <v>155</v>
      </c>
      <c r="F70" s="20"/>
      <c r="G70" s="35" t="s">
        <v>76</v>
      </c>
      <c r="H70" s="20"/>
      <c r="I70" s="35" t="s">
        <v>157</v>
      </c>
      <c r="J70" s="20"/>
      <c r="K70" s="35">
        <v>2</v>
      </c>
      <c r="L70" s="20"/>
      <c r="M70" s="35" t="s">
        <v>34</v>
      </c>
      <c r="N70" s="20"/>
      <c r="O70" s="37">
        <v>0.09</v>
      </c>
      <c r="P70" s="22"/>
      <c r="Q70" s="32">
        <f t="shared" si="5"/>
        <v>0.18</v>
      </c>
      <c r="R70" s="22"/>
      <c r="S70" s="18"/>
    </row>
    <row r="71" spans="2:19" s="19" customFormat="1" ht="11.25" x14ac:dyDescent="0.15">
      <c r="B71" s="14"/>
      <c r="C71" s="36" t="s">
        <v>120</v>
      </c>
      <c r="D71" s="20"/>
      <c r="E71" s="35" t="s">
        <v>156</v>
      </c>
      <c r="F71" s="20"/>
      <c r="G71" s="35" t="s">
        <v>76</v>
      </c>
      <c r="H71" s="20"/>
      <c r="I71" s="35" t="s">
        <v>157</v>
      </c>
      <c r="J71" s="20">
        <v>0</v>
      </c>
      <c r="K71" s="35">
        <v>4</v>
      </c>
      <c r="L71" s="20"/>
      <c r="M71" s="35" t="s">
        <v>34</v>
      </c>
      <c r="N71" s="20"/>
      <c r="O71" s="37">
        <v>0.08</v>
      </c>
      <c r="P71" s="22"/>
      <c r="Q71" s="32">
        <f t="shared" si="5"/>
        <v>0.32</v>
      </c>
      <c r="R71" s="22"/>
      <c r="S71" s="18"/>
    </row>
    <row r="72" spans="2:19" s="19" customFormat="1" ht="11.25" x14ac:dyDescent="0.15">
      <c r="B72" s="14"/>
      <c r="C72" s="36" t="s">
        <v>158</v>
      </c>
      <c r="D72" s="20"/>
      <c r="E72" s="35" t="s">
        <v>159</v>
      </c>
      <c r="F72" s="20"/>
      <c r="G72" s="35" t="s">
        <v>76</v>
      </c>
      <c r="H72" s="20"/>
      <c r="I72" s="35" t="s">
        <v>157</v>
      </c>
      <c r="J72" s="20">
        <v>0</v>
      </c>
      <c r="K72" s="35">
        <v>4</v>
      </c>
      <c r="L72" s="20"/>
      <c r="M72" s="35" t="s">
        <v>34</v>
      </c>
      <c r="N72" s="20"/>
      <c r="O72" s="37">
        <v>0.05</v>
      </c>
      <c r="P72" s="22"/>
      <c r="Q72" s="32">
        <f t="shared" si="5"/>
        <v>0.2</v>
      </c>
      <c r="R72" s="22"/>
      <c r="S72" s="18"/>
    </row>
    <row r="73" spans="2:19" s="19" customFormat="1" ht="11.25" x14ac:dyDescent="0.15">
      <c r="B73" s="14"/>
      <c r="C73" s="36" t="s">
        <v>117</v>
      </c>
      <c r="D73" s="20"/>
      <c r="E73" s="35" t="s">
        <v>116</v>
      </c>
      <c r="F73" s="20"/>
      <c r="G73" s="35" t="s">
        <v>76</v>
      </c>
      <c r="H73" s="20"/>
      <c r="I73" s="35" t="s">
        <v>42</v>
      </c>
      <c r="J73" s="20"/>
      <c r="K73" s="35">
        <v>6</v>
      </c>
      <c r="L73" s="20"/>
      <c r="M73" s="35" t="s">
        <v>34</v>
      </c>
      <c r="N73" s="20"/>
      <c r="O73" s="37">
        <v>4</v>
      </c>
      <c r="P73" s="22"/>
      <c r="Q73" s="32">
        <f t="shared" si="5"/>
        <v>24</v>
      </c>
      <c r="R73" s="22"/>
      <c r="S73" s="18"/>
    </row>
    <row r="74" spans="2:19" s="19" customFormat="1" ht="11.25" x14ac:dyDescent="0.15">
      <c r="B74" s="14"/>
      <c r="C74" s="36" t="s">
        <v>120</v>
      </c>
      <c r="D74" s="20"/>
      <c r="E74" s="35" t="s">
        <v>118</v>
      </c>
      <c r="F74" s="20"/>
      <c r="G74" s="35" t="s">
        <v>86</v>
      </c>
      <c r="H74" s="20"/>
      <c r="I74" s="35" t="s">
        <v>121</v>
      </c>
      <c r="J74" s="20"/>
      <c r="K74" s="35">
        <v>4</v>
      </c>
      <c r="L74" s="20"/>
      <c r="M74" s="35" t="s">
        <v>34</v>
      </c>
      <c r="N74" s="20"/>
      <c r="O74" s="37">
        <v>0.06</v>
      </c>
      <c r="P74" s="22"/>
      <c r="Q74" s="32">
        <f t="shared" si="5"/>
        <v>0.24</v>
      </c>
      <c r="R74" s="22"/>
      <c r="S74" s="18"/>
    </row>
    <row r="75" spans="2:19" s="19" customFormat="1" ht="11.25" x14ac:dyDescent="0.15">
      <c r="B75" s="14"/>
      <c r="C75" s="36" t="s">
        <v>84</v>
      </c>
      <c r="D75" s="20"/>
      <c r="E75" s="35" t="s">
        <v>119</v>
      </c>
      <c r="F75" s="20"/>
      <c r="G75" s="35" t="s">
        <v>86</v>
      </c>
      <c r="H75" s="20"/>
      <c r="I75" s="35" t="s">
        <v>121</v>
      </c>
      <c r="J75" s="20"/>
      <c r="K75" s="35">
        <v>2</v>
      </c>
      <c r="L75" s="20"/>
      <c r="M75" s="35" t="s">
        <v>34</v>
      </c>
      <c r="N75" s="20"/>
      <c r="O75" s="37">
        <v>0.12</v>
      </c>
      <c r="P75" s="22"/>
      <c r="Q75" s="32">
        <f t="shared" si="5"/>
        <v>0.24</v>
      </c>
      <c r="R75" s="22"/>
      <c r="S75" s="18"/>
    </row>
    <row r="76" spans="2:19" s="19" customFormat="1" ht="11.25" x14ac:dyDescent="0.15">
      <c r="B76" s="14"/>
      <c r="C76" s="36" t="s">
        <v>84</v>
      </c>
      <c r="D76" s="20"/>
      <c r="E76" s="35" t="s">
        <v>154</v>
      </c>
      <c r="F76" s="20"/>
      <c r="G76" s="35" t="s">
        <v>86</v>
      </c>
      <c r="H76" s="20"/>
      <c r="I76" s="35" t="s">
        <v>121</v>
      </c>
      <c r="J76" s="20"/>
      <c r="K76" s="35">
        <v>6</v>
      </c>
      <c r="L76" s="20"/>
      <c r="M76" s="35" t="s">
        <v>34</v>
      </c>
      <c r="N76" s="20"/>
      <c r="O76" s="37">
        <v>0.06</v>
      </c>
      <c r="P76" s="22"/>
      <c r="Q76" s="32">
        <f t="shared" ref="Q76" si="6">K76*O76</f>
        <v>0.36</v>
      </c>
      <c r="R76" s="22"/>
      <c r="S76" s="18"/>
    </row>
    <row r="77" spans="2:19" s="19" customFormat="1" ht="11.25" x14ac:dyDescent="0.15">
      <c r="B77" s="14"/>
      <c r="C77" s="36" t="s">
        <v>128</v>
      </c>
      <c r="D77" s="20"/>
      <c r="E77" s="35" t="s">
        <v>127</v>
      </c>
      <c r="F77" s="20"/>
      <c r="G77" s="35" t="s">
        <v>76</v>
      </c>
      <c r="H77" s="20"/>
      <c r="I77" s="35" t="s">
        <v>42</v>
      </c>
      <c r="J77" s="20"/>
      <c r="K77" s="35">
        <v>2</v>
      </c>
      <c r="L77" s="20"/>
      <c r="M77" s="35" t="s">
        <v>34</v>
      </c>
      <c r="N77" s="20"/>
      <c r="O77" s="37">
        <v>3</v>
      </c>
      <c r="P77" s="22"/>
      <c r="Q77" s="32">
        <f t="shared" si="5"/>
        <v>6</v>
      </c>
      <c r="R77" s="22"/>
      <c r="S77" s="18"/>
    </row>
    <row r="78" spans="2:19" s="19" customFormat="1" ht="11.25" x14ac:dyDescent="0.15">
      <c r="B78" s="14"/>
      <c r="C78" s="36" t="s">
        <v>143</v>
      </c>
      <c r="D78" s="20"/>
      <c r="E78" s="35" t="s">
        <v>142</v>
      </c>
      <c r="F78" s="20"/>
      <c r="G78" s="35" t="s">
        <v>86</v>
      </c>
      <c r="H78" s="20"/>
      <c r="I78" s="35" t="s">
        <v>42</v>
      </c>
      <c r="J78" s="20"/>
      <c r="K78" s="35">
        <v>1</v>
      </c>
      <c r="L78" s="20"/>
      <c r="M78" s="35" t="s">
        <v>34</v>
      </c>
      <c r="N78" s="20"/>
      <c r="O78" s="37">
        <v>0.75</v>
      </c>
      <c r="P78" s="22"/>
      <c r="Q78" s="32">
        <f t="shared" si="5"/>
        <v>0.75</v>
      </c>
      <c r="R78" s="22"/>
      <c r="S78" s="18"/>
    </row>
    <row r="79" spans="2:19" s="19" customFormat="1" ht="11.25" x14ac:dyDescent="0.15">
      <c r="B79" s="14"/>
      <c r="C79" s="36" t="s">
        <v>148</v>
      </c>
      <c r="D79" s="20"/>
      <c r="E79" s="35" t="s">
        <v>144</v>
      </c>
      <c r="F79" s="20"/>
      <c r="G79" s="35" t="s">
        <v>76</v>
      </c>
      <c r="H79" s="20"/>
      <c r="I79" s="35" t="s">
        <v>42</v>
      </c>
      <c r="J79" s="20"/>
      <c r="K79" s="35">
        <v>1</v>
      </c>
      <c r="L79" s="20"/>
      <c r="M79" s="35" t="s">
        <v>34</v>
      </c>
      <c r="N79" s="20"/>
      <c r="O79" s="37">
        <v>11</v>
      </c>
      <c r="P79" s="22"/>
      <c r="Q79" s="32">
        <f t="shared" si="5"/>
        <v>11</v>
      </c>
      <c r="R79" s="22"/>
      <c r="S79" s="18"/>
    </row>
    <row r="80" spans="2:19" s="19" customFormat="1" ht="11.25" x14ac:dyDescent="0.15">
      <c r="B80" s="14"/>
      <c r="C80" s="36" t="s">
        <v>147</v>
      </c>
      <c r="D80" s="20"/>
      <c r="E80" s="35" t="s">
        <v>146</v>
      </c>
      <c r="F80" s="20"/>
      <c r="G80" s="35" t="s">
        <v>76</v>
      </c>
      <c r="H80" s="20"/>
      <c r="I80" s="35" t="s">
        <v>42</v>
      </c>
      <c r="J80" s="20"/>
      <c r="K80" s="35">
        <v>1</v>
      </c>
      <c r="L80" s="20"/>
      <c r="M80" s="35" t="s">
        <v>34</v>
      </c>
      <c r="N80" s="20"/>
      <c r="O80" s="37">
        <v>16</v>
      </c>
      <c r="P80" s="22"/>
      <c r="Q80" s="32">
        <f t="shared" si="5"/>
        <v>16</v>
      </c>
      <c r="R80" s="22"/>
      <c r="S80" s="18"/>
    </row>
    <row r="81" spans="2:19" s="19" customFormat="1" ht="11.25" x14ac:dyDescent="0.15">
      <c r="B81" s="14"/>
      <c r="C81" s="36" t="s">
        <v>150</v>
      </c>
      <c r="D81" s="20"/>
      <c r="E81" s="35" t="s">
        <v>149</v>
      </c>
      <c r="F81" s="20"/>
      <c r="G81" s="35" t="s">
        <v>76</v>
      </c>
      <c r="H81" s="20"/>
      <c r="I81" s="35" t="s">
        <v>42</v>
      </c>
      <c r="J81" s="20"/>
      <c r="K81" s="35">
        <v>2</v>
      </c>
      <c r="L81" s="20"/>
      <c r="M81" s="35" t="s">
        <v>34</v>
      </c>
      <c r="N81" s="20"/>
      <c r="O81" s="37">
        <v>5</v>
      </c>
      <c r="P81" s="22"/>
      <c r="Q81" s="32">
        <f t="shared" si="5"/>
        <v>10</v>
      </c>
      <c r="R81" s="22"/>
      <c r="S81" s="18"/>
    </row>
    <row r="82" spans="2:19" s="19" customFormat="1" ht="11.25" x14ac:dyDescent="0.15">
      <c r="B82" s="14"/>
      <c r="C82" s="36" t="s">
        <v>143</v>
      </c>
      <c r="D82" s="20"/>
      <c r="E82" s="35" t="s">
        <v>151</v>
      </c>
      <c r="F82" s="20"/>
      <c r="G82" s="35" t="s">
        <v>86</v>
      </c>
      <c r="H82" s="20"/>
      <c r="I82" s="35" t="s">
        <v>42</v>
      </c>
      <c r="J82" s="20"/>
      <c r="K82" s="35">
        <v>1</v>
      </c>
      <c r="L82" s="20"/>
      <c r="M82" s="35" t="s">
        <v>34</v>
      </c>
      <c r="N82" s="20"/>
      <c r="O82" s="37">
        <v>0.75</v>
      </c>
      <c r="P82" s="22"/>
      <c r="Q82" s="32">
        <f t="shared" si="5"/>
        <v>0.75</v>
      </c>
      <c r="R82" s="22"/>
      <c r="S82" s="18"/>
    </row>
    <row r="83" spans="2:19" s="19" customFormat="1" ht="11.25" x14ac:dyDescent="0.15">
      <c r="B83" s="14"/>
      <c r="C83" s="36" t="s">
        <v>153</v>
      </c>
      <c r="D83" s="20"/>
      <c r="E83" s="35" t="s">
        <v>152</v>
      </c>
      <c r="F83" s="20"/>
      <c r="G83" s="35" t="s">
        <v>86</v>
      </c>
      <c r="H83" s="20"/>
      <c r="I83" s="35" t="s">
        <v>33</v>
      </c>
      <c r="J83" s="20"/>
      <c r="K83" s="35">
        <v>1</v>
      </c>
      <c r="L83" s="20"/>
      <c r="M83" s="35" t="s">
        <v>34</v>
      </c>
      <c r="N83" s="20"/>
      <c r="O83" s="37"/>
      <c r="P83" s="22"/>
      <c r="Q83" s="32">
        <f t="shared" si="5"/>
        <v>0</v>
      </c>
      <c r="R83" s="22"/>
      <c r="S83" s="18"/>
    </row>
    <row r="84" spans="2:19" s="19" customFormat="1" ht="11.25" x14ac:dyDescent="0.15">
      <c r="B84" s="14"/>
      <c r="C84" s="36" t="s">
        <v>162</v>
      </c>
      <c r="D84" s="20"/>
      <c r="E84" s="35" t="s">
        <v>163</v>
      </c>
      <c r="F84" s="20"/>
      <c r="G84" s="35" t="s">
        <v>86</v>
      </c>
      <c r="H84" s="20"/>
      <c r="I84" s="35" t="s">
        <v>164</v>
      </c>
      <c r="J84" s="20"/>
      <c r="K84" s="35">
        <v>2</v>
      </c>
      <c r="L84" s="20"/>
      <c r="M84" s="35" t="s">
        <v>34</v>
      </c>
      <c r="N84" s="20"/>
      <c r="O84" s="37">
        <v>25</v>
      </c>
      <c r="P84" s="22"/>
      <c r="Q84" s="32">
        <f t="shared" si="5"/>
        <v>50</v>
      </c>
      <c r="R84" s="22"/>
      <c r="S84" s="18"/>
    </row>
    <row r="85" spans="2:19" s="19" customFormat="1" ht="11.25" x14ac:dyDescent="0.15">
      <c r="B85" s="14"/>
      <c r="C85" s="36" t="s">
        <v>84</v>
      </c>
      <c r="D85" s="20"/>
      <c r="E85" s="35" t="s">
        <v>165</v>
      </c>
      <c r="F85" s="20"/>
      <c r="G85" s="35" t="s">
        <v>86</v>
      </c>
      <c r="H85" s="20"/>
      <c r="I85" s="35" t="s">
        <v>130</v>
      </c>
      <c r="J85" s="20"/>
      <c r="K85" s="35">
        <v>2</v>
      </c>
      <c r="L85" s="20"/>
      <c r="M85" s="35" t="s">
        <v>34</v>
      </c>
      <c r="N85" s="20"/>
      <c r="O85" s="37">
        <v>0.8</v>
      </c>
      <c r="P85" s="22"/>
      <c r="Q85" s="32">
        <f t="shared" si="5"/>
        <v>1.6</v>
      </c>
      <c r="R85" s="22"/>
      <c r="S85" s="18"/>
    </row>
    <row r="86" spans="2:19" s="19" customFormat="1" ht="11.25" x14ac:dyDescent="0.15">
      <c r="B86" s="14"/>
      <c r="C86" s="36" t="s">
        <v>120</v>
      </c>
      <c r="D86" s="20"/>
      <c r="E86" s="35" t="s">
        <v>166</v>
      </c>
      <c r="F86" s="20"/>
      <c r="G86" s="35" t="s">
        <v>86</v>
      </c>
      <c r="H86" s="20"/>
      <c r="I86" s="35" t="s">
        <v>130</v>
      </c>
      <c r="J86" s="20"/>
      <c r="K86" s="35">
        <v>4</v>
      </c>
      <c r="L86" s="20"/>
      <c r="M86" s="35" t="s">
        <v>34</v>
      </c>
      <c r="N86" s="20"/>
      <c r="O86" s="37">
        <v>0.8</v>
      </c>
      <c r="P86" s="22"/>
      <c r="Q86" s="32">
        <f t="shared" si="5"/>
        <v>3.2</v>
      </c>
      <c r="R86" s="22"/>
      <c r="S86" s="18"/>
    </row>
    <row r="87" spans="2:19" s="19" customFormat="1" ht="11.25" x14ac:dyDescent="0.15">
      <c r="B87" s="14"/>
      <c r="C87" s="36" t="s">
        <v>158</v>
      </c>
      <c r="D87" s="20"/>
      <c r="E87" s="35" t="s">
        <v>166</v>
      </c>
      <c r="F87" s="20"/>
      <c r="G87" s="35" t="s">
        <v>86</v>
      </c>
      <c r="H87" s="20"/>
      <c r="I87" s="35" t="s">
        <v>130</v>
      </c>
      <c r="J87" s="20"/>
      <c r="K87" s="35">
        <v>6</v>
      </c>
      <c r="L87" s="20"/>
      <c r="M87" s="35" t="s">
        <v>34</v>
      </c>
      <c r="N87" s="20"/>
      <c r="O87" s="37">
        <v>0.8</v>
      </c>
      <c r="P87" s="22"/>
      <c r="Q87" s="32">
        <f t="shared" si="5"/>
        <v>4.8000000000000007</v>
      </c>
      <c r="R87" s="22"/>
      <c r="S87" s="18"/>
    </row>
    <row r="88" spans="2:19" s="19" customFormat="1" ht="11.25" x14ac:dyDescent="0.15">
      <c r="B88" s="14"/>
      <c r="C88" s="36"/>
      <c r="D88" s="20"/>
      <c r="E88" s="35"/>
      <c r="F88" s="20"/>
      <c r="G88" s="35"/>
      <c r="H88" s="20"/>
      <c r="I88" s="35"/>
      <c r="J88" s="20"/>
      <c r="K88" s="35"/>
      <c r="L88" s="20"/>
      <c r="M88" s="35"/>
      <c r="N88" s="20"/>
      <c r="O88" s="37"/>
      <c r="P88" s="22"/>
      <c r="Q88" s="32"/>
      <c r="R88" s="22"/>
      <c r="S88" s="18"/>
    </row>
    <row r="89" spans="2:19" s="19" customFormat="1" ht="11.25" x14ac:dyDescent="0.15">
      <c r="B89" s="14"/>
      <c r="C89" s="36"/>
      <c r="D89" s="20"/>
      <c r="E89" s="35"/>
      <c r="F89" s="20"/>
      <c r="G89" s="35"/>
      <c r="H89" s="20"/>
      <c r="I89" s="35"/>
      <c r="J89" s="20"/>
      <c r="K89" s="35"/>
      <c r="L89" s="20"/>
      <c r="M89" s="35"/>
      <c r="N89" s="20"/>
      <c r="O89" s="37"/>
      <c r="P89" s="22"/>
      <c r="Q89" s="32">
        <f t="shared" si="5"/>
        <v>0</v>
      </c>
      <c r="R89" s="22"/>
      <c r="S89" s="18"/>
    </row>
    <row r="90" spans="2:19" s="19" customFormat="1" ht="11.25" x14ac:dyDescent="0.15">
      <c r="B90" s="14"/>
      <c r="C90" s="23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4" t="s">
        <v>8</v>
      </c>
      <c r="P90" s="24"/>
      <c r="Q90" s="43">
        <f>SUM(Q60:Q89)</f>
        <v>233.60000000000002</v>
      </c>
      <c r="R90" s="22"/>
      <c r="S90" s="18"/>
    </row>
    <row r="91" spans="2:19" s="19" customFormat="1" ht="11.25" x14ac:dyDescent="0.15">
      <c r="B91" s="14"/>
      <c r="C91" s="34" t="s">
        <v>122</v>
      </c>
      <c r="D91" s="21"/>
      <c r="E91" s="20" t="s">
        <v>123</v>
      </c>
      <c r="F91" s="20"/>
      <c r="G91" s="20"/>
      <c r="H91" s="20"/>
      <c r="I91" s="20"/>
      <c r="J91" s="20"/>
      <c r="K91" s="20"/>
      <c r="L91" s="20"/>
      <c r="M91" s="20"/>
      <c r="N91" s="20"/>
      <c r="O91" s="22"/>
      <c r="P91" s="22"/>
      <c r="Q91" s="22"/>
      <c r="R91" s="22"/>
      <c r="S91" s="18"/>
    </row>
    <row r="92" spans="2:19" s="19" customFormat="1" ht="11.25" x14ac:dyDescent="0.15">
      <c r="B92" s="14"/>
      <c r="C92" s="36" t="s">
        <v>31</v>
      </c>
      <c r="D92" s="20"/>
      <c r="E92" s="35" t="s">
        <v>32</v>
      </c>
      <c r="F92" s="20"/>
      <c r="G92" s="35"/>
      <c r="H92" s="20"/>
      <c r="I92" s="35" t="s">
        <v>33</v>
      </c>
      <c r="J92" s="20"/>
      <c r="K92" s="35">
        <v>4</v>
      </c>
      <c r="L92" s="20"/>
      <c r="M92" s="35" t="s">
        <v>38</v>
      </c>
      <c r="N92" s="20"/>
      <c r="O92" s="37">
        <v>0</v>
      </c>
      <c r="P92" s="22"/>
      <c r="Q92" s="32">
        <f>K92*O92</f>
        <v>0</v>
      </c>
      <c r="R92" s="22"/>
      <c r="S92" s="18"/>
    </row>
    <row r="93" spans="2:19" s="19" customFormat="1" ht="11.25" x14ac:dyDescent="0.15">
      <c r="B93" s="14"/>
      <c r="C93" s="36" t="s">
        <v>124</v>
      </c>
      <c r="D93" s="20"/>
      <c r="E93" s="35" t="s">
        <v>129</v>
      </c>
      <c r="F93" s="20"/>
      <c r="G93" s="35" t="s">
        <v>76</v>
      </c>
      <c r="H93" s="20"/>
      <c r="I93" s="35" t="s">
        <v>130</v>
      </c>
      <c r="J93" s="20"/>
      <c r="K93" s="35">
        <v>1</v>
      </c>
      <c r="L93" s="20"/>
      <c r="M93" s="35" t="s">
        <v>34</v>
      </c>
      <c r="N93" s="20"/>
      <c r="O93" s="37">
        <v>14.67</v>
      </c>
      <c r="P93" s="22"/>
      <c r="Q93" s="32">
        <f t="shared" ref="Q93:Q100" si="7">K93*O93</f>
        <v>14.67</v>
      </c>
      <c r="R93" s="22"/>
      <c r="S93" s="18"/>
    </row>
    <row r="94" spans="2:19" s="19" customFormat="1" ht="11.25" x14ac:dyDescent="0.15">
      <c r="B94" s="14"/>
      <c r="C94" s="36" t="s">
        <v>131</v>
      </c>
      <c r="D94" s="20"/>
      <c r="E94" s="35" t="s">
        <v>129</v>
      </c>
      <c r="F94" s="20"/>
      <c r="G94" s="35" t="s">
        <v>76</v>
      </c>
      <c r="H94" s="20"/>
      <c r="I94" s="35" t="s">
        <v>130</v>
      </c>
      <c r="J94" s="20"/>
      <c r="K94" s="35">
        <v>2</v>
      </c>
      <c r="L94" s="20"/>
      <c r="M94" s="35" t="s">
        <v>34</v>
      </c>
      <c r="N94" s="20"/>
      <c r="O94" s="37">
        <v>9.9700000000000006</v>
      </c>
      <c r="P94" s="22"/>
      <c r="Q94" s="32">
        <f t="shared" si="7"/>
        <v>19.940000000000001</v>
      </c>
      <c r="R94" s="22"/>
      <c r="S94" s="18"/>
    </row>
    <row r="95" spans="2:19" s="19" customFormat="1" ht="11.25" x14ac:dyDescent="0.15">
      <c r="B95" s="14"/>
      <c r="C95" s="36" t="s">
        <v>125</v>
      </c>
      <c r="D95" s="20"/>
      <c r="E95" s="35" t="s">
        <v>140</v>
      </c>
      <c r="F95" s="20"/>
      <c r="G95" s="35" t="s">
        <v>76</v>
      </c>
      <c r="H95" s="20"/>
      <c r="I95" s="35" t="s">
        <v>42</v>
      </c>
      <c r="J95" s="20"/>
      <c r="K95" s="35">
        <v>1</v>
      </c>
      <c r="L95" s="20"/>
      <c r="M95" s="35" t="s">
        <v>34</v>
      </c>
      <c r="N95" s="20"/>
      <c r="O95" s="37">
        <v>10</v>
      </c>
      <c r="P95" s="22"/>
      <c r="Q95" s="32">
        <f t="shared" si="7"/>
        <v>10</v>
      </c>
      <c r="R95" s="22"/>
      <c r="S95" s="18"/>
    </row>
    <row r="96" spans="2:19" s="19" customFormat="1" ht="11.25" x14ac:dyDescent="0.15">
      <c r="B96" s="14"/>
      <c r="C96" s="36" t="s">
        <v>36</v>
      </c>
      <c r="D96" s="20"/>
      <c r="E96" s="35" t="s">
        <v>139</v>
      </c>
      <c r="F96" s="20"/>
      <c r="G96" s="35"/>
      <c r="H96" s="20"/>
      <c r="I96" s="35" t="s">
        <v>42</v>
      </c>
      <c r="J96" s="20"/>
      <c r="K96" s="35">
        <v>1</v>
      </c>
      <c r="L96" s="20"/>
      <c r="M96" s="35" t="s">
        <v>34</v>
      </c>
      <c r="N96" s="20"/>
      <c r="O96" s="37">
        <v>78</v>
      </c>
      <c r="P96" s="22"/>
      <c r="Q96" s="32">
        <f t="shared" si="7"/>
        <v>78</v>
      </c>
      <c r="R96" s="22"/>
      <c r="S96" s="18"/>
    </row>
    <row r="97" spans="2:19" s="19" customFormat="1" ht="11.25" x14ac:dyDescent="0.15">
      <c r="B97" s="14"/>
      <c r="C97" s="36" t="s">
        <v>126</v>
      </c>
      <c r="D97" s="20"/>
      <c r="E97" s="35" t="s">
        <v>126</v>
      </c>
      <c r="F97" s="20"/>
      <c r="G97" s="35"/>
      <c r="H97" s="20"/>
      <c r="I97" s="35" t="s">
        <v>33</v>
      </c>
      <c r="J97" s="20"/>
      <c r="K97" s="35">
        <v>2</v>
      </c>
      <c r="L97" s="20"/>
      <c r="M97" s="35" t="s">
        <v>34</v>
      </c>
      <c r="N97" s="20"/>
      <c r="O97" s="37"/>
      <c r="P97" s="22"/>
      <c r="Q97" s="32">
        <f t="shared" si="7"/>
        <v>0</v>
      </c>
      <c r="R97" s="22"/>
      <c r="S97" s="18"/>
    </row>
    <row r="98" spans="2:19" s="19" customFormat="1" ht="11.25" x14ac:dyDescent="0.15">
      <c r="B98" s="14"/>
      <c r="C98" s="36" t="s">
        <v>128</v>
      </c>
      <c r="D98" s="20"/>
      <c r="E98" s="35" t="s">
        <v>127</v>
      </c>
      <c r="F98" s="20"/>
      <c r="G98" s="35" t="s">
        <v>76</v>
      </c>
      <c r="H98" s="20"/>
      <c r="I98" s="35" t="s">
        <v>42</v>
      </c>
      <c r="J98" s="20"/>
      <c r="K98" s="35">
        <v>2</v>
      </c>
      <c r="L98" s="20"/>
      <c r="M98" s="35" t="s">
        <v>34</v>
      </c>
      <c r="N98" s="20"/>
      <c r="O98" s="37">
        <v>3</v>
      </c>
      <c r="P98" s="22"/>
      <c r="Q98" s="32">
        <f t="shared" si="7"/>
        <v>6</v>
      </c>
      <c r="R98" s="22"/>
      <c r="S98" s="18"/>
    </row>
    <row r="99" spans="2:19" s="19" customFormat="1" ht="11.25" x14ac:dyDescent="0.15">
      <c r="B99" s="14"/>
      <c r="C99" s="36" t="s">
        <v>45</v>
      </c>
      <c r="D99" s="20"/>
      <c r="E99" s="35" t="s">
        <v>141</v>
      </c>
      <c r="F99" s="20"/>
      <c r="G99" s="35"/>
      <c r="H99" s="20"/>
      <c r="I99" s="35" t="s">
        <v>33</v>
      </c>
      <c r="J99" s="20"/>
      <c r="K99" s="35">
        <v>1</v>
      </c>
      <c r="L99" s="20"/>
      <c r="M99" s="35" t="s">
        <v>34</v>
      </c>
      <c r="N99" s="20"/>
      <c r="O99" s="37"/>
      <c r="P99" s="22"/>
      <c r="Q99" s="32">
        <f t="shared" ref="Q99" si="8">K99*O99</f>
        <v>0</v>
      </c>
      <c r="R99" s="22"/>
      <c r="S99" s="18"/>
    </row>
    <row r="100" spans="2:19" s="19" customFormat="1" ht="11.25" x14ac:dyDescent="0.15">
      <c r="B100" s="14"/>
      <c r="C100" s="36"/>
      <c r="D100" s="20"/>
      <c r="E100" s="35"/>
      <c r="F100" s="20"/>
      <c r="G100" s="35"/>
      <c r="H100" s="20"/>
      <c r="I100" s="35"/>
      <c r="J100" s="20"/>
      <c r="K100" s="35"/>
      <c r="L100" s="20"/>
      <c r="M100" s="35"/>
      <c r="N100" s="20"/>
      <c r="O100" s="37"/>
      <c r="P100" s="22"/>
      <c r="Q100" s="32">
        <f t="shared" si="7"/>
        <v>0</v>
      </c>
      <c r="R100" s="22"/>
      <c r="S100" s="18"/>
    </row>
    <row r="101" spans="2:19" s="19" customFormat="1" ht="12.95" customHeight="1" x14ac:dyDescent="0.15">
      <c r="B101" s="14"/>
      <c r="C101" s="23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4"/>
      <c r="P101" s="24"/>
      <c r="Q101" s="43">
        <f>SUM(Q92:Q100)</f>
        <v>128.61000000000001</v>
      </c>
      <c r="R101" s="22"/>
      <c r="S101" s="18"/>
    </row>
    <row r="102" spans="2:19" s="19" customFormat="1" ht="11.25" x14ac:dyDescent="0.15">
      <c r="B102" s="14"/>
      <c r="C102" s="23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2"/>
      <c r="P102" s="22"/>
      <c r="Q102" s="22"/>
      <c r="R102" s="22"/>
      <c r="S102" s="18"/>
    </row>
    <row r="103" spans="2:19" s="19" customFormat="1" ht="11.25" x14ac:dyDescent="0.15">
      <c r="B103" s="14"/>
      <c r="C103" s="25"/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33" t="s">
        <v>12</v>
      </c>
      <c r="P103" s="27"/>
      <c r="Q103" s="44">
        <f>Q21+Q58+Q43+Q90+Q101</f>
        <v>1170.6300000000001</v>
      </c>
      <c r="R103" s="27"/>
      <c r="S103" s="18"/>
    </row>
    <row r="104" spans="2:19" s="19" customFormat="1" ht="6.95" customHeight="1" thickBot="1" x14ac:dyDescent="0.2">
      <c r="B104" s="28"/>
      <c r="C104" s="29"/>
      <c r="D104" s="29"/>
      <c r="E104" s="29"/>
      <c r="F104" s="29"/>
      <c r="G104" s="29"/>
      <c r="H104" s="29"/>
      <c r="I104" s="29"/>
      <c r="J104" s="29"/>
      <c r="K104" s="29"/>
      <c r="L104" s="29"/>
      <c r="M104" s="29"/>
      <c r="N104" s="29"/>
      <c r="O104" s="30"/>
      <c r="P104" s="30"/>
      <c r="Q104" s="30"/>
      <c r="R104" s="30"/>
      <c r="S104" s="31"/>
    </row>
  </sheetData>
  <mergeCells count="5">
    <mergeCell ref="N7:O7"/>
    <mergeCell ref="C3:R3"/>
    <mergeCell ref="K6:M6"/>
    <mergeCell ref="N6:Q6"/>
    <mergeCell ref="E4:N4"/>
  </mergeCells>
  <phoneticPr fontId="0" type="noConversion"/>
  <pageMargins left="0.5" right="0.5" top="0.75" bottom="0.75" header="0.5" footer="0.5"/>
  <pageSetup scale="91"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 Me</vt:lpstr>
      <vt:lpstr>BOM</vt:lpstr>
    </vt:vector>
  </TitlesOfParts>
  <Company>NASA Headquarters</Company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Lavery</dc:creator>
  <cp:lastModifiedBy>Calvin</cp:lastModifiedBy>
  <cp:lastPrinted>2014-03-06T09:07:19Z</cp:lastPrinted>
  <dcterms:created xsi:type="dcterms:W3CDTF">2006-12-08T21:31:13Z</dcterms:created>
  <dcterms:modified xsi:type="dcterms:W3CDTF">2014-03-06T09:14:24Z</dcterms:modified>
</cp:coreProperties>
</file>