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filterPrivacy="1" defaultThemeVersion="124226"/>
  <xr:revisionPtr revIDLastSave="0" documentId="8_{EDF3CF1C-4A05-46C7-836A-C61EC6C75669}" xr6:coauthVersionLast="36" xr6:coauthVersionMax="36" xr10:uidLastSave="{00000000-0000-0000-0000-000000000000}"/>
  <bookViews>
    <workbookView xWindow="-120" yWindow="-120" windowWidth="29040" windowHeight="15840" activeTab="3" xr2:uid="{00000000-000D-0000-FFFF-FFFF00000000}"/>
  </bookViews>
  <sheets>
    <sheet name="CtiMne" sheetId="4" r:id="rId1"/>
    <sheet name="ProTisk" sheetId="1" r:id="rId2"/>
    <sheet name="DataCelyRok" sheetId="2" r:id="rId3"/>
    <sheet name="Soucty" sheetId="3" r:id="rId4"/>
  </sheets>
  <definedNames>
    <definedName name="_xlnm._FilterDatabase" localSheetId="2" hidden="1">DataCelyRok!$A$1:$F$1</definedName>
    <definedName name="_xlnm.Print_Area" localSheetId="1">ProTisk!$A$2:$F$44</definedName>
  </definedNames>
  <calcPr calcId="191029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4" l="1"/>
  <c r="N12" i="4"/>
  <c r="N11" i="4"/>
  <c r="N10" i="4"/>
  <c r="N9" i="4"/>
  <c r="M5" i="4"/>
  <c r="L5" i="4"/>
  <c r="K5" i="4"/>
  <c r="J5" i="4"/>
  <c r="I5" i="4"/>
  <c r="H5" i="4"/>
  <c r="G5" i="4"/>
  <c r="F5" i="4"/>
  <c r="E5" i="4"/>
  <c r="D5" i="4"/>
  <c r="C5" i="4"/>
  <c r="B5" i="4"/>
  <c r="N5" i="4" s="1"/>
  <c r="N4" i="4"/>
  <c r="E42" i="1" l="1"/>
  <c r="H16" i="1" a="1"/>
  <c r="H16" i="1" l="1"/>
  <c r="D38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<sst xmlns="http://schemas.openxmlformats.org/spreadsheetml/2006/main" count="66" uniqueCount="49">
  <si>
    <t>Název projektu</t>
  </si>
  <si>
    <t>Počet hodin</t>
  </si>
  <si>
    <t>hodin</t>
  </si>
  <si>
    <t>Datum:</t>
  </si>
  <si>
    <t>Jméno a příjmení:</t>
  </si>
  <si>
    <t>Vypracoval:</t>
  </si>
  <si>
    <t>Schválil:</t>
  </si>
  <si>
    <t>Poskytovatel</t>
  </si>
  <si>
    <t>Celkový počet odpracovaných hodin</t>
  </si>
  <si>
    <t>Příjemce</t>
  </si>
  <si>
    <t>Úvazek na projektu (počet hodin)</t>
  </si>
  <si>
    <t>Titul</t>
  </si>
  <si>
    <t>Jméno</t>
  </si>
  <si>
    <t>Příjmení</t>
  </si>
  <si>
    <t>Popis vykonané práce na projektu</t>
  </si>
  <si>
    <t>Vykonaná práce na projektu</t>
  </si>
  <si>
    <t>Datum</t>
  </si>
  <si>
    <t>Výkaz práce na projektu</t>
  </si>
  <si>
    <t>Robotický systém řízený algoritmy umělé inteligence pro zpravodajské a průzkumné účely</t>
  </si>
  <si>
    <t>Ministerstvo vnitra</t>
  </si>
  <si>
    <t>Univerzita obrany</t>
  </si>
  <si>
    <t>Období</t>
  </si>
  <si>
    <t>od</t>
  </si>
  <si>
    <t>do</t>
  </si>
  <si>
    <t>Jméno, příjmení</t>
  </si>
  <si>
    <t>Měsíc</t>
  </si>
  <si>
    <t>Alexandr Štefek</t>
  </si>
  <si>
    <t>Popisky řádků</t>
  </si>
  <si>
    <t>Celkový součet</t>
  </si>
  <si>
    <t>Součet z Počet hodin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</si>
  <si>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</si>
  <si>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</si>
  <si>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</si>
  <si>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</si>
  <si>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</si>
  <si>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</si>
  <si>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</si>
  <si>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</si>
  <si>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</si>
  <si>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</si>
  <si>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</si>
  <si>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</si>
  <si>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Celkem</t>
  </si>
  <si>
    <t>úvazek</t>
  </si>
  <si>
    <t>Počet odpracovaných hodin - rok 2022</t>
  </si>
  <si>
    <t>Váš úvazek</t>
  </si>
  <si>
    <t>Výše vykázaných hodin musí odpovídat hodinám uvedeným v plánovacím kalendáři</t>
  </si>
  <si>
    <t>(prázdné)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</si>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</sst>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d"/>
    <numFmt numFmtId="166" formatCode="mm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2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21">
    <xf numFmtId="0" fontId="0" fillId="0" borderId="0" xfId="0"/>
    <xf numFmtId="0" fontId="0" fillId="0" borderId="11" xfId="0" applyBorder="1"/>
    <xf numFmtId="0" fontId="0" fillId="0" borderId="11" xfId="0" applyBorder="1" applyAlignment="1"/>
    <xf numFmtId="0" fontId="0" fillId="2" borderId="15" xfId="0" applyFill="1" applyBorder="1" applyAlignment="1">
      <alignment horizontal="left" vertical="center" wrapText="1" indent="1"/>
    </xf>
    <xf numFmtId="0" fontId="7" fillId="3" borderId="18" xfId="6" applyFont="1" applyFill="1" applyBorder="1" applyAlignment="1">
      <alignment horizontal="left" vertical="center"/>
    </xf>
    <xf numFmtId="0" fontId="10" fillId="0" borderId="0" xfId="0" applyFont="1"/>
    <xf numFmtId="0" fontId="8" fillId="0" borderId="0" xfId="0" applyFont="1"/>
    <xf numFmtId="0" fontId="7" fillId="3" borderId="1" xfId="2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2" fontId="8" fillId="2" borderId="0" xfId="0" applyNumberFormat="1" applyFont="1" applyFill="1" applyBorder="1" applyAlignment="1">
      <alignment horizontal="center" vertical="center"/>
    </xf>
    <xf numFmtId="14" fontId="7" fillId="2" borderId="8" xfId="6" applyNumberFormat="1" applyFont="1" applyFill="1" applyBorder="1" applyAlignment="1">
      <alignment horizontal="center" vertical="center"/>
    </xf>
    <xf numFmtId="14" fontId="7" fillId="2" borderId="13" xfId="6" applyNumberFormat="1" applyFont="1" applyFill="1" applyBorder="1" applyAlignment="1">
      <alignment horizontal="center" vertical="center"/>
    </xf>
    <xf numFmtId="0" fontId="0" fillId="0" borderId="11" xfId="0" applyNumberFormat="1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  <xf numFmtId="0" fontId="8" fillId="2" borderId="11" xfId="6" applyNumberFormat="1" applyFont="1" applyFill="1" applyBorder="1" applyAlignment="1" applyProtection="1">
      <alignment vertical="center" wrapText="1"/>
      <protection locked="0"/>
    </xf>
    <xf numFmtId="0" fontId="8" fillId="2" borderId="9" xfId="6" applyNumberFormat="1" applyFont="1" applyFill="1" applyBorder="1" applyAlignment="1" applyProtection="1">
      <alignment vertical="center"/>
      <protection locked="0"/>
    </xf>
    <xf numFmtId="0" fontId="6" fillId="0" borderId="1" xfId="1" applyFont="1" applyBorder="1" applyAlignment="1">
      <alignment horizontal="centerContinuous" vertical="center"/>
    </xf>
    <xf numFmtId="0" fontId="7" fillId="3" borderId="1" xfId="2" applyFont="1" applyFill="1" applyBorder="1" applyAlignment="1">
      <alignment vertical="top"/>
    </xf>
    <xf numFmtId="0" fontId="7" fillId="3" borderId="1" xfId="3" applyFont="1" applyFill="1" applyBorder="1" applyAlignment="1">
      <alignment vertical="center"/>
    </xf>
    <xf numFmtId="0" fontId="7" fillId="3" borderId="9" xfId="3" applyFont="1" applyFill="1" applyBorder="1" applyAlignment="1">
      <alignment vertical="center"/>
    </xf>
    <xf numFmtId="0" fontId="7" fillId="3" borderId="2" xfId="6" applyFont="1" applyFill="1" applyBorder="1" applyAlignment="1">
      <alignment horizontal="centerContinuous" vertical="center"/>
    </xf>
    <xf numFmtId="0" fontId="7" fillId="3" borderId="3" xfId="6" applyFont="1" applyFill="1" applyBorder="1" applyAlignment="1">
      <alignment horizontal="centerContinuous" vertical="center"/>
    </xf>
    <xf numFmtId="0" fontId="7" fillId="3" borderId="4" xfId="6" applyFont="1" applyFill="1" applyBorder="1" applyAlignment="1">
      <alignment horizontal="centerContinuous" vertical="center"/>
    </xf>
    <xf numFmtId="0" fontId="7" fillId="3" borderId="14" xfId="4" applyFont="1" applyFill="1" applyBorder="1" applyAlignment="1">
      <alignment horizontal="centerContinuous" vertical="center" wrapText="1"/>
    </xf>
    <xf numFmtId="0" fontId="7" fillId="3" borderId="5" xfId="4" applyFont="1" applyFill="1" applyBorder="1" applyAlignment="1">
      <alignment horizontal="centerContinuous" vertical="center" wrapText="1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horizontal="left" vertical="center" wrapText="1" indent="1"/>
    </xf>
    <xf numFmtId="2" fontId="8" fillId="2" borderId="0" xfId="0" applyNumberFormat="1" applyFont="1" applyFill="1" applyBorder="1" applyAlignment="1">
      <alignment vertical="center"/>
    </xf>
    <xf numFmtId="0" fontId="0" fillId="2" borderId="12" xfId="0" applyFill="1" applyBorder="1" applyAlignment="1">
      <alignment horizontal="left" vertical="center" wrapText="1" indent="1"/>
    </xf>
    <xf numFmtId="0" fontId="0" fillId="0" borderId="9" xfId="0" applyBorder="1" applyAlignment="1">
      <alignment horizontal="centerContinuous" vertical="center" wrapText="1"/>
    </xf>
    <xf numFmtId="0" fontId="0" fillId="0" borderId="11" xfId="0" applyBorder="1" applyAlignment="1">
      <alignment horizontal="centerContinuous" vertical="center" wrapText="1"/>
    </xf>
    <xf numFmtId="0" fontId="0" fillId="0" borderId="10" xfId="0" applyBorder="1" applyAlignment="1">
      <alignment horizontal="centerContinuous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7" fillId="3" borderId="16" xfId="6" applyFont="1" applyFill="1" applyBorder="1" applyAlignment="1">
      <alignment horizontal="centerContinuous" vertical="center" wrapText="1"/>
    </xf>
    <xf numFmtId="164" fontId="7" fillId="3" borderId="17" xfId="6" applyNumberFormat="1" applyFont="1" applyFill="1" applyBorder="1" applyAlignment="1">
      <alignment horizontal="centerContinuous" vertical="center"/>
    </xf>
    <xf numFmtId="14" fontId="7" fillId="2" borderId="19" xfId="6" applyNumberFormat="1" applyFont="1" applyFill="1" applyBorder="1" applyAlignment="1">
      <alignment horizontal="center" vertical="center"/>
    </xf>
    <xf numFmtId="0" fontId="8" fillId="2" borderId="5" xfId="6" applyNumberFormat="1" applyFont="1" applyFill="1" applyBorder="1" applyAlignment="1" applyProtection="1">
      <alignment vertical="center"/>
      <protection locked="0"/>
    </xf>
    <xf numFmtId="0" fontId="8" fillId="2" borderId="7" xfId="6" applyNumberFormat="1" applyFont="1" applyFill="1" applyBorder="1" applyAlignment="1" applyProtection="1">
      <alignment vertical="center" wrapText="1"/>
      <protection locked="0"/>
    </xf>
    <xf numFmtId="0" fontId="0" fillId="0" borderId="7" xfId="0" applyNumberFormat="1" applyBorder="1" applyAlignment="1">
      <alignment vertical="center" wrapText="1"/>
    </xf>
    <xf numFmtId="14" fontId="7" fillId="3" borderId="6" xfId="5" applyNumberFormat="1" applyFont="1" applyFill="1" applyBorder="1" applyAlignment="1">
      <alignment horizontal="center" vertical="center"/>
    </xf>
    <xf numFmtId="14" fontId="7" fillId="3" borderId="1" xfId="5" applyNumberFormat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vertical="center"/>
    </xf>
    <xf numFmtId="0" fontId="7" fillId="3" borderId="20" xfId="6" applyFont="1" applyFill="1" applyBorder="1" applyAlignment="1">
      <alignment horizontal="center" vertical="center" wrapText="1"/>
    </xf>
    <xf numFmtId="0" fontId="7" fillId="3" borderId="21" xfId="6" applyFont="1" applyFill="1" applyBorder="1" applyAlignment="1">
      <alignment horizontal="centerContinuous" vertical="center"/>
    </xf>
    <xf numFmtId="0" fontId="7" fillId="3" borderId="22" xfId="6" applyFont="1" applyFill="1" applyBorder="1" applyAlignment="1">
      <alignment horizontal="centerContinuous" vertical="center"/>
    </xf>
    <xf numFmtId="0" fontId="8" fillId="3" borderId="22" xfId="0" applyFont="1" applyFill="1" applyBorder="1" applyAlignment="1">
      <alignment horizontal="centerContinuous" vertical="center"/>
    </xf>
    <xf numFmtId="0" fontId="7" fillId="3" borderId="23" xfId="6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4" xfId="0" applyBorder="1" applyAlignment="1"/>
    <xf numFmtId="0" fontId="7" fillId="3" borderId="9" xfId="7" applyFont="1" applyFill="1" applyBorder="1" applyAlignment="1">
      <alignment vertical="center"/>
    </xf>
    <xf numFmtId="0" fontId="7" fillId="3" borderId="9" xfId="7" applyFont="1" applyFill="1" applyBorder="1" applyAlignment="1">
      <alignment vertical="center" wrapText="1"/>
    </xf>
    <xf numFmtId="0" fontId="7" fillId="3" borderId="9" xfId="7" applyFont="1" applyFill="1" applyBorder="1" applyAlignment="1">
      <alignment horizontal="centerContinuous"/>
    </xf>
    <xf numFmtId="0" fontId="7" fillId="3" borderId="11" xfId="7" applyFont="1" applyFill="1" applyBorder="1" applyAlignment="1">
      <alignment horizontal="centerContinuous"/>
    </xf>
    <xf numFmtId="0" fontId="7" fillId="3" borderId="10" xfId="7" applyFont="1" applyFill="1" applyBorder="1" applyAlignment="1">
      <alignment horizontal="centerContinuous"/>
    </xf>
    <xf numFmtId="0" fontId="9" fillId="3" borderId="9" xfId="7" applyFont="1" applyFill="1" applyBorder="1" applyAlignment="1">
      <alignment horizontal="centerContinuous" vertical="center"/>
    </xf>
    <xf numFmtId="0" fontId="9" fillId="3" borderId="10" xfId="7" applyFont="1" applyFill="1" applyBorder="1" applyAlignment="1">
      <alignment horizontal="centerContinuous" vertical="center"/>
    </xf>
    <xf numFmtId="0" fontId="7" fillId="0" borderId="9" xfId="7" applyFont="1" applyFill="1" applyBorder="1" applyAlignment="1">
      <alignment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Continuous" vertical="center"/>
    </xf>
    <xf numFmtId="0" fontId="0" fillId="0" borderId="11" xfId="0" applyFill="1" applyBorder="1" applyAlignment="1">
      <alignment horizontal="centerContinuous" vertical="center"/>
    </xf>
    <xf numFmtId="0" fontId="5" fillId="0" borderId="10" xfId="7" applyFill="1" applyBorder="1" applyAlignment="1">
      <alignment horizontal="centerContinuous" vertical="center"/>
    </xf>
    <xf numFmtId="0" fontId="8" fillId="0" borderId="27" xfId="6" applyNumberFormat="1" applyFont="1" applyFill="1" applyBorder="1" applyAlignment="1" applyProtection="1">
      <alignment horizontal="centerContinuous" vertical="center" wrapText="1"/>
      <protection locked="0"/>
    </xf>
    <xf numFmtId="164" fontId="7" fillId="0" borderId="28" xfId="6" applyNumberFormat="1" applyFont="1" applyFill="1" applyBorder="1" applyAlignment="1">
      <alignment horizontal="centerContinuous" vertical="center"/>
    </xf>
    <xf numFmtId="164" fontId="8" fillId="2" borderId="24" xfId="6" applyNumberFormat="1" applyFont="1" applyFill="1" applyBorder="1" applyAlignment="1" applyProtection="1">
      <alignment horizontal="center" vertical="center" wrapText="1"/>
      <protection locked="0"/>
    </xf>
    <xf numFmtId="164" fontId="8" fillId="0" borderId="25" xfId="6" applyNumberFormat="1" applyFont="1" applyFill="1" applyBorder="1" applyAlignment="1" applyProtection="1">
      <alignment horizontal="center" vertical="center" wrapText="1"/>
      <protection locked="0"/>
    </xf>
    <xf numFmtId="164" fontId="8" fillId="0" borderId="26" xfId="6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2" xfId="0" applyBorder="1"/>
    <xf numFmtId="14" fontId="4" fillId="0" borderId="12" xfId="0" applyNumberFormat="1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7" fillId="3" borderId="29" xfId="6" applyFont="1" applyFill="1" applyBorder="1" applyAlignment="1">
      <alignment horizontal="center" vertical="center" wrapText="1"/>
    </xf>
    <xf numFmtId="0" fontId="7" fillId="3" borderId="30" xfId="6" applyFont="1" applyFill="1" applyBorder="1" applyAlignment="1">
      <alignment horizontal="center" vertical="center" wrapText="1"/>
    </xf>
    <xf numFmtId="0" fontId="7" fillId="3" borderId="30" xfId="6" applyFont="1" applyFill="1" applyBorder="1" applyAlignment="1">
      <alignment vertical="center" wrapText="1"/>
    </xf>
    <xf numFmtId="0" fontId="7" fillId="3" borderId="31" xfId="6" applyFont="1" applyFill="1" applyBorder="1" applyAlignment="1">
      <alignment horizontal="center" vertical="center" wrapText="1"/>
    </xf>
    <xf numFmtId="14" fontId="7" fillId="0" borderId="9" xfId="7" applyNumberFormat="1" applyFont="1" applyFill="1" applyBorder="1" applyAlignment="1">
      <alignment horizontal="centerContinuous" vertical="center"/>
    </xf>
    <xf numFmtId="14" fontId="0" fillId="0" borderId="10" xfId="0" applyNumberFormat="1" applyFill="1" applyBorder="1" applyAlignment="1">
      <alignment horizontal="centerContinuous" vertical="center"/>
    </xf>
    <xf numFmtId="0" fontId="0" fillId="0" borderId="9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7" fillId="3" borderId="32" xfId="6" applyFont="1" applyFill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4" borderId="33" xfId="0" applyFill="1" applyBorder="1"/>
    <xf numFmtId="0" fontId="10" fillId="0" borderId="20" xfId="0" applyFont="1" applyBorder="1"/>
    <xf numFmtId="0" fontId="12" fillId="0" borderId="34" xfId="0" applyFont="1" applyBorder="1"/>
    <xf numFmtId="0" fontId="0" fillId="0" borderId="34" xfId="0" applyBorder="1"/>
    <xf numFmtId="0" fontId="0" fillId="0" borderId="23" xfId="0" applyBorder="1"/>
    <xf numFmtId="0" fontId="0" fillId="0" borderId="35" xfId="0" applyBorder="1"/>
    <xf numFmtId="0" fontId="0" fillId="5" borderId="27" xfId="0" applyFill="1" applyBorder="1"/>
    <xf numFmtId="0" fontId="0" fillId="5" borderId="36" xfId="0" applyFill="1" applyBorder="1"/>
    <xf numFmtId="0" fontId="0" fillId="6" borderId="37" xfId="0" applyFill="1" applyBorder="1"/>
    <xf numFmtId="0" fontId="0" fillId="6" borderId="12" xfId="0" applyFill="1" applyBorder="1"/>
    <xf numFmtId="0" fontId="0" fillId="0" borderId="38" xfId="0" applyBorder="1"/>
    <xf numFmtId="0" fontId="0" fillId="0" borderId="8" xfId="0" applyBorder="1"/>
    <xf numFmtId="0" fontId="0" fillId="0" borderId="25" xfId="0" applyBorder="1"/>
    <xf numFmtId="0" fontId="0" fillId="0" borderId="27" xfId="0" applyBorder="1"/>
    <xf numFmtId="0" fontId="0" fillId="0" borderId="36" xfId="0" applyBorder="1"/>
    <xf numFmtId="0" fontId="13" fillId="0" borderId="0" xfId="0" applyFont="1"/>
    <xf numFmtId="0" fontId="1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vertical="center"/>
    </xf>
    <xf numFmtId="165" fontId="0" fillId="0" borderId="0" xfId="0" applyNumberFormat="1"/>
    <xf numFmtId="14" fontId="2" fillId="0" borderId="1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4" fontId="0" fillId="0" borderId="1" xfId="0" applyNumberFormat="1" applyBorder="1"/>
    <xf numFmtId="14" fontId="4" fillId="0" borderId="0" xfId="0" applyNumberFormat="1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164" fontId="4" fillId="0" borderId="39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1" xfId="0" applyNumberFormat="1" applyBorder="1" applyAlignment="1">
      <alignment horizontal="center"/>
    </xf>
    <xf numFmtId="166" fontId="0" fillId="0" borderId="1" xfId="0" applyNumberFormat="1" applyBorder="1"/>
  </cellXfs>
  <cellStyles count="8">
    <cellStyle name="Normální" xfId="0" builtinId="0"/>
    <cellStyle name="Normální 10" xfId="6" xr:uid="{00000000-0005-0000-0000-000001000000}"/>
    <cellStyle name="Normální 11" xfId="7" xr:uid="{00000000-0005-0000-0000-000002000000}"/>
    <cellStyle name="Normální 4" xfId="1" xr:uid="{00000000-0005-0000-0000-000003000000}"/>
    <cellStyle name="Normální 5" xfId="2" xr:uid="{00000000-0005-0000-0000-000004000000}"/>
    <cellStyle name="Normální 6" xfId="3" xr:uid="{00000000-0005-0000-0000-000005000000}"/>
    <cellStyle name="Normální 7" xfId="5" xr:uid="{00000000-0005-0000-0000-000006000000}"/>
    <cellStyle name="Normální 9" xfId="4" xr:uid="{00000000-0005-0000-0000-000007000000}"/>
  </cellStyles>
  <dxfs count="9"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306456</xdr:colOff>
      <xdr:row>8</xdr:row>
      <xdr:rowOff>132522</xdr:rowOff>
    </xdr:from>
    <xdr:to>
      <xdr:col>9</xdr:col>
      <xdr:colOff>2319130</xdr:colOff>
      <xdr:row>11</xdr:row>
      <xdr:rowOff>99392</xdr:rowOff>
    </xdr:to>
    <xdr:sp macro="" textlink="">
      <xdr:nvSpPr>
        <xdr:cNvPr id="2" name="Šipka: doleva 1">
          <a:extLst>
            <a:ext uri="{FF2B5EF4-FFF2-40B4-BE49-F238E27FC236}">
              <a16:creationId xmlns:a16="http://schemas.microsoft.com/office/drawing/2014/main" id="{89877FEE-8F44-45B8-A6B0-45B770DFBA77}"/>
            </a:ext>
          </a:extLst>
        </xdr:cNvPr>
        <xdr:cNvSpPr/>
      </xdr:nvSpPr>
      <xdr:spPr>
        <a:xfrm>
          <a:off x="6659217" y="2194892"/>
          <a:ext cx="3934239" cy="538370"/>
        </a:xfrm>
        <a:prstGeom prst="lef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Toto můžete změnit, zadejte první</a:t>
          </a:r>
          <a:r>
            <a:rPr lang="cs-CZ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 poslední den v měsíci</a:t>
          </a:r>
          <a:endParaRPr lang="cs-CZ">
            <a:effectLst/>
          </a:endParaRPr>
        </a:p>
        <a:p>
          <a:pPr algn="l"/>
          <a:endParaRPr lang="cs-CZ" sz="1100"/>
        </a:p>
      </xdr:txBody>
    </xdr:sp>
    <xdr:clientData/>
  </xdr:twoCellAnchor>
  <xdr:twoCellAnchor>
    <xdr:from>
      <xdr:col>7</xdr:col>
      <xdr:colOff>281611</xdr:colOff>
      <xdr:row>16</xdr:row>
      <xdr:rowOff>16565</xdr:rowOff>
    </xdr:from>
    <xdr:to>
      <xdr:col>9</xdr:col>
      <xdr:colOff>2294285</xdr:colOff>
      <xdr:row>18</xdr:row>
      <xdr:rowOff>157369</xdr:rowOff>
    </xdr:to>
    <xdr:sp macro="" textlink="">
      <xdr:nvSpPr>
        <xdr:cNvPr id="4" name="Šipka: doleva 3">
          <a:extLst>
            <a:ext uri="{FF2B5EF4-FFF2-40B4-BE49-F238E27FC236}">
              <a16:creationId xmlns:a16="http://schemas.microsoft.com/office/drawing/2014/main" id="{78611686-E30D-4B20-9D4F-C64454904237}"/>
            </a:ext>
          </a:extLst>
        </xdr:cNvPr>
        <xdr:cNvSpPr/>
      </xdr:nvSpPr>
      <xdr:spPr>
        <a:xfrm>
          <a:off x="6634372" y="3967369"/>
          <a:ext cx="3934239" cy="53837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Toto neměňte, data zadávajte na dalším listu.</a:t>
          </a:r>
          <a:endParaRPr lang="cs-CZ">
            <a:effectLst/>
          </a:endParaRPr>
        </a:p>
        <a:p>
          <a:pPr algn="l"/>
          <a:endParaRPr lang="cs-CZ" sz="1100"/>
        </a:p>
      </xdr:txBody>
    </xdr:sp>
    <xdr:clientData/>
  </xdr:twoCellAnchor>
  <xdr:twoCellAnchor>
    <xdr:from>
      <xdr:col>6</xdr:col>
      <xdr:colOff>66261</xdr:colOff>
      <xdr:row>7</xdr:row>
      <xdr:rowOff>190499</xdr:rowOff>
    </xdr:from>
    <xdr:to>
      <xdr:col>7</xdr:col>
      <xdr:colOff>207065</xdr:colOff>
      <xdr:row>12</xdr:row>
      <xdr:rowOff>33130</xdr:rowOff>
    </xdr:to>
    <xdr:sp macro="" textlink="">
      <xdr:nvSpPr>
        <xdr:cNvPr id="5" name="Pravá složená závorka 4">
          <a:extLst>
            <a:ext uri="{FF2B5EF4-FFF2-40B4-BE49-F238E27FC236}">
              <a16:creationId xmlns:a16="http://schemas.microsoft.com/office/drawing/2014/main" id="{0E964B88-D6CA-4245-A592-8618511814DC}"/>
            </a:ext>
          </a:extLst>
        </xdr:cNvPr>
        <xdr:cNvSpPr/>
      </xdr:nvSpPr>
      <xdr:spPr>
        <a:xfrm>
          <a:off x="5806109" y="2062369"/>
          <a:ext cx="753717" cy="795131"/>
        </a:xfrm>
        <a:prstGeom prst="rightBrac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66261</xdr:colOff>
      <xdr:row>15</xdr:row>
      <xdr:rowOff>8282</xdr:rowOff>
    </xdr:from>
    <xdr:to>
      <xdr:col>7</xdr:col>
      <xdr:colOff>207065</xdr:colOff>
      <xdr:row>37</xdr:row>
      <xdr:rowOff>165652</xdr:rowOff>
    </xdr:to>
    <xdr:sp macro="" textlink="">
      <xdr:nvSpPr>
        <xdr:cNvPr id="6" name="Pravá složená závorka 5">
          <a:extLst>
            <a:ext uri="{FF2B5EF4-FFF2-40B4-BE49-F238E27FC236}">
              <a16:creationId xmlns:a16="http://schemas.microsoft.com/office/drawing/2014/main" id="{104519CF-2DD7-4709-A2EA-54F87993F9C7}"/>
            </a:ext>
          </a:extLst>
        </xdr:cNvPr>
        <xdr:cNvSpPr/>
      </xdr:nvSpPr>
      <xdr:spPr>
        <a:xfrm>
          <a:off x="5806109" y="3768586"/>
          <a:ext cx="753717" cy="4414631"/>
        </a:xfrm>
        <a:prstGeom prst="rightBrace">
          <a:avLst>
            <a:gd name="adj1" fmla="val 8333"/>
            <a:gd name="adj2" fmla="val 10788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utor" refreshedDate="44699.544288078701" createdVersion="6" refreshedVersion="7" minRefreshableVersion="3" recordCount="52" xr:uid="{00000000-000A-0000-FFFF-FFFF15000000}">
  <cacheSource type="worksheet">
    <worksheetSource ref="A1:E96" sheet="DataCelyRok"/>
  </cacheSource>
  <cacheFields count="5">
    <cacheField name="Jméno, příjmení" numFmtId="0">
      <sharedItems containsBlank="1" count="2">
        <s v="Alexandr Štefek"/>
        <m/>
      </sharedItems>
    </cacheField>
    <cacheField name="Měsíc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Datum" numFmtId="0">
      <sharedItems containsNonDate="0" containsDate="1" containsString="0" containsBlank="1" minDate="2022-01-05T00:00:00" maxDate="2022-05-28T00:00:00"/>
    </cacheField>
    <cacheField name="Popis vykonané práce na projektu" numFmtId="0">
      <sharedItems containsBlank="1"/>
    </cacheField>
    <cacheField name="Počet hodin" numFmtId="0">
      <sharedItems containsString="0" containsBlank="1" containsNumber="1" minValue="0.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d v="2022-01-05T00:00:00"/>
    <s v="Příprava na schůzku s VUT"/>
    <n v="2"/>
  </r>
  <r>
    <x v="0"/>
    <x v="0"/>
    <d v="2022-01-06T00:00:00"/>
    <s v="Schůzka s VUT"/>
    <n v="1"/>
  </r>
  <r>
    <x v="0"/>
    <x v="0"/>
    <d v="2022-01-06T00:00:00"/>
    <s v="Administrativní přípravy řízení projektu (s Němcová)"/>
    <n v="1"/>
  </r>
  <r>
    <x v="0"/>
    <x v="0"/>
    <d v="2022-01-06T00:00:00"/>
    <s v="Administrativní operace na projektu"/>
    <n v="3"/>
  </r>
  <r>
    <x v="0"/>
    <x v="0"/>
    <d v="2022-01-07T00:00:00"/>
    <s v="Administrativní operace na projektu"/>
    <n v="3.6"/>
  </r>
  <r>
    <x v="0"/>
    <x v="0"/>
    <d v="2022-01-08T00:00:00"/>
    <s v="Rozdělení úkolů pro K111, K206 a K211"/>
    <n v="4"/>
  </r>
  <r>
    <x v="0"/>
    <x v="0"/>
    <d v="2022-01-11T00:00:00"/>
    <s v="Komunikace s aplikačním garantem"/>
    <n v="0.1"/>
  </r>
  <r>
    <x v="0"/>
    <x v="0"/>
    <d v="2022-01-13T00:00:00"/>
    <s v="Administrativní přípravy řízení projektu (s Němcová)"/>
    <n v="0.5"/>
  </r>
  <r>
    <x v="0"/>
    <x v="0"/>
    <d v="2022-01-14T00:00:00"/>
    <s v="Schůzka s řešiteli"/>
    <n v="2"/>
  </r>
  <r>
    <x v="0"/>
    <x v="0"/>
    <d v="2022-01-17T00:00:00"/>
    <s v="Schůzka s K111"/>
    <n v="2"/>
  </r>
  <r>
    <x v="0"/>
    <x v="0"/>
    <d v="2022-01-18T00:00:00"/>
    <s v="Studium v časopisech"/>
    <n v="2"/>
  </r>
  <r>
    <x v="0"/>
    <x v="0"/>
    <d v="2022-01-25T00:00:00"/>
    <s v="Schůzka s K111"/>
    <n v="2"/>
  </r>
  <r>
    <x v="0"/>
    <x v="0"/>
    <d v="2022-01-31T00:00:00"/>
    <s v="Schůzka s K211"/>
    <n v="2"/>
  </r>
  <r>
    <x v="0"/>
    <x v="1"/>
    <d v="2022-02-02T00:00:00"/>
    <s v="Komunikace s aplikačním garantem"/>
    <n v="1"/>
  </r>
  <r>
    <x v="0"/>
    <x v="1"/>
    <d v="2022-02-03T00:00:00"/>
    <s v="Příprava ukázek systémů na UO"/>
    <n v="2"/>
  </r>
  <r>
    <x v="0"/>
    <x v="1"/>
    <d v="2022-02-04T00:00:00"/>
    <s v="Administrativní operace na projektu"/>
    <n v="5"/>
  </r>
  <r>
    <x v="0"/>
    <x v="1"/>
    <d v="2022-02-07T00:00:00"/>
    <s v="Ukázka systémů na UO"/>
    <n v="4"/>
  </r>
  <r>
    <x v="0"/>
    <x v="1"/>
    <d v="2022-02-16T00:00:00"/>
    <s v="Ukázka systémů na VUT"/>
    <n v="3"/>
  </r>
  <r>
    <x v="0"/>
    <x v="1"/>
    <d v="2022-02-16T00:00:00"/>
    <s v="Komunikace s aplikačním garantem"/>
    <n v="1"/>
  </r>
  <r>
    <x v="0"/>
    <x v="1"/>
    <d v="2022-02-17T00:00:00"/>
    <s v="Schůzka s VUT"/>
    <n v="3"/>
  </r>
  <r>
    <x v="0"/>
    <x v="1"/>
    <d v="2022-02-18T00:00:00"/>
    <s v="Administrativní operace na projektu"/>
    <n v="5"/>
  </r>
  <r>
    <x v="0"/>
    <x v="2"/>
    <d v="2022-03-03T00:00:00"/>
    <s v="Práce na prezentaci"/>
    <n v="1.1000000000000001"/>
  </r>
  <r>
    <x v="0"/>
    <x v="2"/>
    <d v="2022-03-04T00:00:00"/>
    <s v="Administrativní operace na projektu"/>
    <n v="5"/>
  </r>
  <r>
    <x v="0"/>
    <x v="2"/>
    <d v="2022-03-05T00:00:00"/>
    <s v="Studium v časopisech / elektronických zdrojích"/>
    <n v="4"/>
  </r>
  <r>
    <x v="0"/>
    <x v="2"/>
    <d v="2022-03-06T00:00:00"/>
    <s v="Komunikace s týmem"/>
    <n v="1.4"/>
  </r>
  <r>
    <x v="0"/>
    <x v="2"/>
    <d v="2022-03-07T00:00:00"/>
    <s v="Práce na prezentaci"/>
    <n v="3"/>
  </r>
  <r>
    <x v="0"/>
    <x v="2"/>
    <d v="2022-03-08T00:00:00"/>
    <s v="Konzultace Prostějov"/>
    <n v="8"/>
  </r>
  <r>
    <x v="0"/>
    <x v="2"/>
    <d v="2022-03-10T00:00:00"/>
    <s v="Komunikace s aplikačním garantem"/>
    <n v="1"/>
  </r>
  <r>
    <x v="0"/>
    <x v="2"/>
    <d v="2022-03-12T00:00:00"/>
    <s v="Studium v časopisech / elektronických zdrojích"/>
    <n v="4"/>
  </r>
  <r>
    <x v="0"/>
    <x v="2"/>
    <d v="2022-03-18T00:00:00"/>
    <s v="Administrativní operace na projektu"/>
    <n v="5"/>
  </r>
  <r>
    <x v="0"/>
    <x v="2"/>
    <d v="2022-03-26T00:00:00"/>
    <s v="Studium v časopisech / elektronických zdrojích"/>
    <n v="4"/>
  </r>
  <r>
    <x v="0"/>
    <x v="2"/>
    <d v="2022-03-28T00:00:00"/>
    <s v="Komunikace s řešiteli"/>
    <n v="0.3"/>
  </r>
  <r>
    <x v="0"/>
    <x v="3"/>
    <d v="2022-04-01T00:00:00"/>
    <s v="Administrativní operace na projektu"/>
    <n v="5"/>
  </r>
  <r>
    <x v="0"/>
    <x v="3"/>
    <d v="2022-04-15T00:00:00"/>
    <s v="Administrativní operace na projektu"/>
    <n v="5"/>
  </r>
  <r>
    <x v="0"/>
    <x v="3"/>
    <d v="2022-04-17T00:00:00"/>
    <s v="Studium v časopisech / elektronických zdrojích"/>
    <n v="2"/>
  </r>
  <r>
    <x v="0"/>
    <x v="3"/>
    <d v="2022-04-19T00:00:00"/>
    <s v="Příprava na schůzku s VUT a AG"/>
    <n v="1.8"/>
  </r>
  <r>
    <x v="0"/>
    <x v="3"/>
    <d v="2022-04-21T00:00:00"/>
    <s v="On-line schůzka s VUT"/>
    <n v="2"/>
  </r>
  <r>
    <x v="0"/>
    <x v="3"/>
    <d v="2022-04-25T00:00:00"/>
    <s v="Komunikace s aplikačním garantem"/>
    <n v="1.6"/>
  </r>
  <r>
    <x v="0"/>
    <x v="3"/>
    <d v="2022-04-26T00:00:00"/>
    <s v="Schůzka s VUT a AG"/>
    <n v="4"/>
  </r>
  <r>
    <x v="0"/>
    <x v="3"/>
    <d v="2022-04-29T00:00:00"/>
    <s v="Administrativní operace na projektu"/>
    <n v="5"/>
  </r>
  <r>
    <x v="0"/>
    <x v="3"/>
    <d v="2022-04-30T00:00:00"/>
    <s v="Studium v časopisech / elektronických zdrojích"/>
    <n v="4"/>
  </r>
  <r>
    <x v="0"/>
    <x v="4"/>
    <d v="2022-05-02T00:00:00"/>
    <s v="Komunikace s aplikačním garantem"/>
    <n v="1"/>
  </r>
  <r>
    <x v="0"/>
    <x v="4"/>
    <d v="2022-05-02T00:00:00"/>
    <s v="Komunikace s VUT"/>
    <n v="1"/>
  </r>
  <r>
    <x v="0"/>
    <x v="4"/>
    <d v="2022-05-03T00:00:00"/>
    <s v="Komunikace s řešiteli"/>
    <n v="0.3"/>
  </r>
  <r>
    <x v="0"/>
    <x v="4"/>
    <d v="2022-05-09T00:00:00"/>
    <s v="Komunikace s řešiteli"/>
    <n v="0.3"/>
  </r>
  <r>
    <x v="0"/>
    <x v="4"/>
    <d v="2022-05-10T00:00:00"/>
    <s v="Příprava prezentace"/>
    <n v="2"/>
  </r>
  <r>
    <x v="0"/>
    <x v="4"/>
    <d v="2022-05-11T00:00:00"/>
    <s v="Prezentace odborné veřejnosti (FVL)"/>
    <n v="2"/>
  </r>
  <r>
    <x v="0"/>
    <x v="4"/>
    <d v="2022-05-11T00:00:00"/>
    <s v="Komunikace s řešiteli"/>
    <n v="0.5"/>
  </r>
  <r>
    <x v="0"/>
    <x v="4"/>
    <d v="2022-05-12T00:00:00"/>
    <s v="Komunikace s řešiteli"/>
    <n v="0.2"/>
  </r>
  <r>
    <x v="0"/>
    <x v="4"/>
    <d v="2022-05-13T00:00:00"/>
    <s v="Administrativní operace na projektu"/>
    <n v="5"/>
  </r>
  <r>
    <x v="0"/>
    <x v="4"/>
    <d v="2022-05-27T00:00:00"/>
    <s v="Administrativní operace na projektu"/>
    <n v="5"/>
  </r>
  <r>
    <x v="1"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Kontingenční tabulka1" cacheId="2" applyNumberFormats="0" applyBorderFormats="0" applyFontFormats="0" applyPatternFormats="0" applyAlignmentFormats="0" applyWidthHeightFormats="1" dataCaption="Hodnoty" updatedVersion="6" minRefreshableVersion="3" useAutoFormatting="1" itemPrintTitles="1" createdVersion="6" indent="0" outline="1" outlineData="1" multipleFieldFilters="0">
  <location ref="A3:B12" firstHeaderRow="1" firstDataRow="1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7">
        <item x="0"/>
        <item x="1"/>
        <item x="2"/>
        <item x="5"/>
        <item x="3"/>
        <item x="4"/>
        <item t="default"/>
      </items>
    </pivotField>
    <pivotField numFmtId="14" showAll="0"/>
    <pivotField showAll="0"/>
    <pivotField dataField="1" showAll="0"/>
  </pivotFields>
  <rowFields count="2">
    <field x="0"/>
    <field x="1"/>
  </rowFields>
  <rowItems count="9">
    <i>
      <x/>
    </i>
    <i r="1">
      <x/>
    </i>
    <i r="1">
      <x v="1"/>
    </i>
    <i r="1">
      <x v="2"/>
    </i>
    <i r="1">
      <x v="4"/>
    </i>
    <i r="1">
      <x v="5"/>
    </i>
    <i>
      <x v="1"/>
    </i>
    <i r="1">
      <x v="3"/>
    </i>
    <i t="grand">
      <x/>
    </i>
  </rowItems>
  <colItems count="1">
    <i/>
  </colItems>
  <dataFields count="1">
    <dataField name="Součet z Počet hodin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D12" sqref="D12:M12"/>
    </sheetView>
  </sheetViews>
  <sheetFormatPr defaultRowHeight="15" x14ac:dyDescent="0.25"/>
  <cols>
    <col min="1" max="1" width="11.42578125" customWidth="1"/>
  </cols>
  <sheetData>
    <row r="1" spans="1:14" ht="33.75" x14ac:dyDescent="0.5">
      <c r="A1" s="102">
        <v>2022</v>
      </c>
      <c r="B1" s="103"/>
      <c r="C1" s="103"/>
      <c r="D1" s="103"/>
    </row>
    <row r="3" spans="1:14" x14ac:dyDescent="0.25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</row>
    <row r="4" spans="1:14" ht="15.75" thickBot="1" x14ac:dyDescent="0.3">
      <c r="A4" t="s">
        <v>43</v>
      </c>
      <c r="B4">
        <v>168</v>
      </c>
      <c r="C4">
        <v>160</v>
      </c>
      <c r="D4">
        <v>184</v>
      </c>
      <c r="E4">
        <v>152</v>
      </c>
      <c r="F4">
        <v>176</v>
      </c>
      <c r="G4">
        <v>176</v>
      </c>
      <c r="H4">
        <v>152</v>
      </c>
      <c r="I4">
        <v>184</v>
      </c>
      <c r="J4">
        <v>168</v>
      </c>
      <c r="K4">
        <v>160</v>
      </c>
      <c r="L4">
        <v>168</v>
      </c>
      <c r="M4">
        <v>168</v>
      </c>
      <c r="N4">
        <f>SUM(B4:M4)</f>
        <v>2016</v>
      </c>
    </row>
    <row r="5" spans="1:14" ht="16.5" thickTop="1" thickBot="1" x14ac:dyDescent="0.3">
      <c r="A5" s="86">
        <v>0.5</v>
      </c>
      <c r="B5">
        <f>A5*B4</f>
        <v>84</v>
      </c>
      <c r="C5">
        <f>A5*C4</f>
        <v>80</v>
      </c>
      <c r="D5">
        <f>A5*D4</f>
        <v>92</v>
      </c>
      <c r="E5">
        <f>A5*E4</f>
        <v>76</v>
      </c>
      <c r="F5">
        <f>A5*F4</f>
        <v>88</v>
      </c>
      <c r="G5">
        <f>A5*G4</f>
        <v>88</v>
      </c>
      <c r="H5">
        <f>A5*H4</f>
        <v>76</v>
      </c>
      <c r="I5">
        <f>A5*I4</f>
        <v>92</v>
      </c>
      <c r="J5">
        <f>A5*J4</f>
        <v>84</v>
      </c>
      <c r="K5">
        <f>A5*K4</f>
        <v>80</v>
      </c>
      <c r="L5">
        <f>A5*L4</f>
        <v>84</v>
      </c>
      <c r="M5">
        <f>A5*M4</f>
        <v>84</v>
      </c>
      <c r="N5">
        <f>SUM(B5:M5)</f>
        <v>1008</v>
      </c>
    </row>
    <row r="6" spans="1:14" ht="16.5" thickTop="1" thickBot="1" x14ac:dyDescent="0.3"/>
    <row r="7" spans="1:14" ht="18.75" x14ac:dyDescent="0.3">
      <c r="A7" s="87"/>
      <c r="B7" s="88" t="s">
        <v>44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90"/>
    </row>
    <row r="8" spans="1:14" ht="15.75" thickBot="1" x14ac:dyDescent="0.3">
      <c r="A8" s="91" t="s">
        <v>45</v>
      </c>
      <c r="B8" s="92" t="s">
        <v>30</v>
      </c>
      <c r="C8" s="92" t="s">
        <v>31</v>
      </c>
      <c r="D8" s="92" t="s">
        <v>32</v>
      </c>
      <c r="E8" s="92" t="s">
        <v>33</v>
      </c>
      <c r="F8" s="92" t="s">
        <v>34</v>
      </c>
      <c r="G8" s="92" t="s">
        <v>35</v>
      </c>
      <c r="H8" s="92" t="s">
        <v>36</v>
      </c>
      <c r="I8" s="92" t="s">
        <v>37</v>
      </c>
      <c r="J8" s="92" t="s">
        <v>38</v>
      </c>
      <c r="K8" s="92" t="s">
        <v>39</v>
      </c>
      <c r="L8" s="92" t="s">
        <v>40</v>
      </c>
      <c r="M8" s="92" t="s">
        <v>41</v>
      </c>
      <c r="N8" s="93" t="s">
        <v>42</v>
      </c>
    </row>
    <row r="9" spans="1:14" x14ac:dyDescent="0.25">
      <c r="A9" s="94">
        <v>0.1</v>
      </c>
      <c r="B9" s="68">
        <v>16.8</v>
      </c>
      <c r="C9" s="68">
        <v>16</v>
      </c>
      <c r="D9" s="95">
        <v>18.400000000000002</v>
      </c>
      <c r="E9" s="95">
        <v>15.200000000000001</v>
      </c>
      <c r="F9" s="68">
        <v>17.600000000000001</v>
      </c>
      <c r="G9" s="68">
        <v>17.600000000000001</v>
      </c>
      <c r="H9" s="68">
        <v>15.200000000000001</v>
      </c>
      <c r="I9" s="68">
        <v>18.400000000000002</v>
      </c>
      <c r="J9" s="68">
        <v>16.8</v>
      </c>
      <c r="K9" s="68">
        <v>16</v>
      </c>
      <c r="L9" s="68">
        <v>16.8</v>
      </c>
      <c r="M9" s="68">
        <v>16.8</v>
      </c>
      <c r="N9" s="96">
        <f>SUM(B9:M9)</f>
        <v>201.60000000000002</v>
      </c>
    </row>
    <row r="10" spans="1:14" x14ac:dyDescent="0.25">
      <c r="A10" s="97">
        <v>0.11</v>
      </c>
      <c r="B10" s="67">
        <v>18.48</v>
      </c>
      <c r="C10" s="67">
        <v>17.600000000000001</v>
      </c>
      <c r="D10" s="67">
        <v>20.239999999999998</v>
      </c>
      <c r="E10" s="67">
        <v>16.72</v>
      </c>
      <c r="F10" s="67">
        <v>19.36</v>
      </c>
      <c r="G10" s="67">
        <v>19.36</v>
      </c>
      <c r="H10" s="67">
        <v>16.72</v>
      </c>
      <c r="I10" s="67">
        <v>20.239999999999998</v>
      </c>
      <c r="J10" s="67">
        <v>18.48</v>
      </c>
      <c r="K10" s="67">
        <v>17.600000000000001</v>
      </c>
      <c r="L10" s="67">
        <v>18.48</v>
      </c>
      <c r="M10" s="67">
        <v>18.48</v>
      </c>
      <c r="N10" s="98">
        <f t="shared" ref="N10:N13" si="0">SUM(B10:M10)</f>
        <v>221.75999999999996</v>
      </c>
    </row>
    <row r="11" spans="1:14" x14ac:dyDescent="0.25">
      <c r="A11" s="97">
        <v>0.15</v>
      </c>
      <c r="B11" s="67">
        <v>25.2</v>
      </c>
      <c r="C11" s="67">
        <v>24</v>
      </c>
      <c r="D11" s="67">
        <v>27.599999999999998</v>
      </c>
      <c r="E11" s="67">
        <v>22.8</v>
      </c>
      <c r="F11" s="67">
        <v>26.4</v>
      </c>
      <c r="G11" s="67">
        <v>26.4</v>
      </c>
      <c r="H11" s="67">
        <v>22.8</v>
      </c>
      <c r="I11" s="67">
        <v>27.599999999999998</v>
      </c>
      <c r="J11" s="67">
        <v>25.2</v>
      </c>
      <c r="K11" s="67">
        <v>24</v>
      </c>
      <c r="L11" s="67">
        <v>25.2</v>
      </c>
      <c r="M11" s="67">
        <v>25.2</v>
      </c>
      <c r="N11" s="98">
        <f t="shared" si="0"/>
        <v>302.39999999999998</v>
      </c>
    </row>
    <row r="12" spans="1:14" x14ac:dyDescent="0.25">
      <c r="A12" s="97">
        <v>0.2</v>
      </c>
      <c r="B12" s="67">
        <v>33.6</v>
      </c>
      <c r="C12" s="67">
        <v>32</v>
      </c>
      <c r="D12" s="67">
        <v>36.800000000000004</v>
      </c>
      <c r="E12" s="67">
        <v>30.400000000000002</v>
      </c>
      <c r="F12" s="67">
        <v>35.200000000000003</v>
      </c>
      <c r="G12" s="67">
        <v>35.200000000000003</v>
      </c>
      <c r="H12" s="67">
        <v>30.400000000000002</v>
      </c>
      <c r="I12" s="67">
        <v>36.800000000000004</v>
      </c>
      <c r="J12" s="67">
        <v>33.6</v>
      </c>
      <c r="K12" s="67">
        <v>32</v>
      </c>
      <c r="L12" s="67">
        <v>33.6</v>
      </c>
      <c r="M12" s="67">
        <v>33.6</v>
      </c>
      <c r="N12" s="98">
        <f t="shared" si="0"/>
        <v>403.20000000000005</v>
      </c>
    </row>
    <row r="13" spans="1:14" x14ac:dyDescent="0.25">
      <c r="A13" s="97">
        <v>0.25</v>
      </c>
      <c r="B13" s="67">
        <v>42</v>
      </c>
      <c r="C13" s="67">
        <v>40</v>
      </c>
      <c r="D13" s="67">
        <v>46</v>
      </c>
      <c r="E13" s="67">
        <v>38</v>
      </c>
      <c r="F13" s="67">
        <v>44</v>
      </c>
      <c r="G13" s="67">
        <v>44</v>
      </c>
      <c r="H13" s="67">
        <v>38</v>
      </c>
      <c r="I13" s="67">
        <v>46</v>
      </c>
      <c r="J13" s="67">
        <v>42</v>
      </c>
      <c r="K13" s="67">
        <v>40</v>
      </c>
      <c r="L13" s="67">
        <v>42</v>
      </c>
      <c r="M13" s="67">
        <v>42</v>
      </c>
      <c r="N13" s="98">
        <f t="shared" si="0"/>
        <v>504</v>
      </c>
    </row>
    <row r="14" spans="1:14" ht="15.75" thickBot="1" x14ac:dyDescent="0.3">
      <c r="A14" s="91">
        <v>0.12</v>
      </c>
      <c r="B14" s="99">
        <v>20.16</v>
      </c>
      <c r="C14" s="99">
        <v>19.2</v>
      </c>
      <c r="D14" s="99">
        <v>22.08</v>
      </c>
      <c r="E14" s="99">
        <v>18.239999999999998</v>
      </c>
      <c r="F14" s="99">
        <v>21.119999999999997</v>
      </c>
      <c r="G14" s="99">
        <v>21.119999999999997</v>
      </c>
      <c r="H14" s="99">
        <v>18.239999999999998</v>
      </c>
      <c r="I14" s="99">
        <v>22.08</v>
      </c>
      <c r="J14" s="99">
        <v>20.16</v>
      </c>
      <c r="K14" s="99">
        <v>19.2</v>
      </c>
      <c r="L14" s="99">
        <v>20.16</v>
      </c>
      <c r="M14" s="99">
        <v>20.16</v>
      </c>
      <c r="N14" s="100">
        <v>241.92</v>
      </c>
    </row>
    <row r="18" spans="1:1" x14ac:dyDescent="0.25">
      <c r="A18" s="101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3"/>
  <sheetViews>
    <sheetView view="pageBreakPreview" topLeftCell="A10" zoomScale="115" zoomScaleNormal="100" zoomScaleSheetLayoutView="115" workbookViewId="0">
      <selection activeCell="B42" sqref="B42"/>
    </sheetView>
  </sheetViews>
  <sheetFormatPr defaultRowHeight="15" x14ac:dyDescent="0.25"/>
  <cols>
    <col min="1" max="1" width="20.7109375" customWidth="1"/>
    <col min="2" max="2" width="4.7109375" customWidth="1"/>
    <col min="3" max="3" width="23.7109375" customWidth="1"/>
    <col min="4" max="4" width="4.7109375" customWidth="1"/>
    <col min="5" max="5" width="23.7109375" customWidth="1"/>
    <col min="6" max="6" width="8.42578125" customWidth="1"/>
    <col min="8" max="8" width="16.140625" customWidth="1"/>
    <col min="9" max="9" width="12.7109375" customWidth="1"/>
    <col min="10" max="10" width="52.7109375" customWidth="1"/>
    <col min="11" max="11" width="42" customWidth="1"/>
  </cols>
  <sheetData>
    <row r="2" spans="1:8" x14ac:dyDescent="0.25">
      <c r="C2" s="5"/>
    </row>
    <row r="3" spans="1:8" ht="29.25" customHeight="1" x14ac:dyDescent="0.25">
      <c r="A3" s="17" t="s">
        <v>17</v>
      </c>
      <c r="B3" s="17"/>
      <c r="C3" s="17"/>
      <c r="D3" s="17"/>
      <c r="E3" s="17"/>
      <c r="F3" s="17"/>
    </row>
    <row r="5" spans="1:8" ht="33.75" customHeight="1" x14ac:dyDescent="0.25">
      <c r="A5" s="18" t="s">
        <v>0</v>
      </c>
      <c r="B5" s="30" t="s">
        <v>18</v>
      </c>
      <c r="C5" s="31"/>
      <c r="D5" s="31"/>
      <c r="E5" s="31"/>
      <c r="F5" s="32"/>
    </row>
    <row r="6" spans="1:8" ht="20.100000000000001" customHeight="1" x14ac:dyDescent="0.25">
      <c r="A6" s="7" t="s">
        <v>7</v>
      </c>
      <c r="B6" s="30" t="s">
        <v>19</v>
      </c>
      <c r="C6" s="31"/>
      <c r="D6" s="31"/>
      <c r="E6" s="31"/>
      <c r="F6" s="32"/>
    </row>
    <row r="7" spans="1:8" ht="20.100000000000001" customHeight="1" x14ac:dyDescent="0.25">
      <c r="A7" s="42" t="s">
        <v>9</v>
      </c>
      <c r="B7" s="30" t="s">
        <v>20</v>
      </c>
      <c r="C7" s="31"/>
      <c r="D7" s="31"/>
      <c r="E7" s="31"/>
      <c r="F7" s="32"/>
    </row>
    <row r="9" spans="1:8" ht="15" customHeight="1" x14ac:dyDescent="0.25">
      <c r="A9" s="20" t="s">
        <v>11</v>
      </c>
      <c r="B9" s="26"/>
      <c r="C9" s="27"/>
      <c r="E9" s="24" t="s">
        <v>10</v>
      </c>
      <c r="F9" s="3"/>
    </row>
    <row r="10" spans="1:8" x14ac:dyDescent="0.25">
      <c r="A10" s="20" t="s">
        <v>12</v>
      </c>
      <c r="B10" s="26"/>
      <c r="C10" s="27"/>
      <c r="E10" s="25"/>
      <c r="F10" s="29"/>
    </row>
    <row r="11" spans="1:8" x14ac:dyDescent="0.25">
      <c r="A11" s="20" t="s">
        <v>13</v>
      </c>
      <c r="B11" s="26"/>
      <c r="C11" s="27"/>
      <c r="F11" s="28"/>
    </row>
    <row r="12" spans="1:8" x14ac:dyDescent="0.25">
      <c r="A12" s="19" t="s">
        <v>21</v>
      </c>
      <c r="B12" s="40" t="s">
        <v>22</v>
      </c>
      <c r="C12" s="33">
        <v>44562</v>
      </c>
      <c r="D12" s="41" t="s">
        <v>23</v>
      </c>
      <c r="E12" s="33">
        <v>44592</v>
      </c>
      <c r="F12" s="10"/>
    </row>
    <row r="13" spans="1:8" ht="15.75" thickBot="1" x14ac:dyDescent="0.3"/>
    <row r="14" spans="1:8" ht="27.75" customHeight="1" thickBot="1" x14ac:dyDescent="0.3">
      <c r="A14" s="21" t="s">
        <v>15</v>
      </c>
      <c r="B14" s="22"/>
      <c r="C14" s="22"/>
      <c r="D14" s="22"/>
      <c r="E14" s="22"/>
      <c r="F14" s="23"/>
    </row>
    <row r="15" spans="1:8" ht="30" customHeight="1" x14ac:dyDescent="0.25">
      <c r="A15" s="43" t="s">
        <v>16</v>
      </c>
      <c r="B15" s="44" t="s">
        <v>14</v>
      </c>
      <c r="C15" s="45"/>
      <c r="D15" s="46"/>
      <c r="E15" s="46"/>
      <c r="F15" s="47" t="s">
        <v>1</v>
      </c>
      <c r="G15" s="6"/>
    </row>
    <row r="16" spans="1:8" ht="15" customHeight="1" x14ac:dyDescent="0.25">
      <c r="A16" s="36"/>
      <c r="B16" s="16"/>
      <c r="C16" s="15"/>
      <c r="D16" s="13"/>
      <c r="E16" s="14"/>
      <c r="F16" s="64"/>
      <c r="H16" t="str" cm="1">
        <f t="array" ref="H16">IFERROR(_xlfn._xlws.FILTER(DataCelyRok!D2:D39,DataCelyRok!A2:A39=ProTisk!$C$12,""),"")</f>
        <v/>
      </c>
    </row>
    <row r="17" spans="1:6" ht="15" customHeight="1" x14ac:dyDescent="0.25">
      <c r="A17" s="11"/>
      <c r="B17" s="37"/>
      <c r="C17" s="38"/>
      <c r="D17" s="39"/>
      <c r="E17" s="39"/>
      <c r="F17" s="65"/>
    </row>
    <row r="18" spans="1:6" ht="16.5" customHeight="1" x14ac:dyDescent="0.25">
      <c r="A18" s="11"/>
      <c r="B18" s="16"/>
      <c r="C18" s="15"/>
      <c r="D18" s="13"/>
      <c r="E18" s="13"/>
      <c r="F18" s="65"/>
    </row>
    <row r="19" spans="1:6" ht="15" customHeight="1" x14ac:dyDescent="0.25">
      <c r="A19" s="11"/>
      <c r="B19" s="16"/>
      <c r="C19" s="15"/>
      <c r="D19" s="13"/>
      <c r="E19" s="13"/>
      <c r="F19" s="65"/>
    </row>
    <row r="20" spans="1:6" ht="15" customHeight="1" x14ac:dyDescent="0.25">
      <c r="A20" s="11"/>
      <c r="B20" s="16"/>
      <c r="C20" s="15"/>
      <c r="D20" s="13"/>
      <c r="E20" s="13"/>
      <c r="F20" s="65"/>
    </row>
    <row r="21" spans="1:6" x14ac:dyDescent="0.25">
      <c r="A21" s="11"/>
      <c r="B21" s="16"/>
      <c r="C21" s="15"/>
      <c r="D21" s="13"/>
      <c r="E21" s="13"/>
      <c r="F21" s="65"/>
    </row>
    <row r="22" spans="1:6" x14ac:dyDescent="0.25">
      <c r="A22" s="12"/>
      <c r="B22" s="16"/>
      <c r="C22" s="15"/>
      <c r="D22" s="13"/>
      <c r="E22" s="13"/>
      <c r="F22" s="66"/>
    </row>
    <row r="23" spans="1:6" ht="16.5" customHeight="1" x14ac:dyDescent="0.25">
      <c r="A23" s="11"/>
      <c r="B23" s="16"/>
      <c r="C23" s="15"/>
      <c r="D23" s="13"/>
      <c r="E23" s="13"/>
      <c r="F23" s="65"/>
    </row>
    <row r="24" spans="1:6" ht="15" customHeight="1" x14ac:dyDescent="0.25">
      <c r="A24" s="11"/>
      <c r="B24" s="16"/>
      <c r="C24" s="15"/>
      <c r="D24" s="13"/>
      <c r="E24" s="13"/>
      <c r="F24" s="65"/>
    </row>
    <row r="25" spans="1:6" ht="15" customHeight="1" x14ac:dyDescent="0.25">
      <c r="A25" s="11"/>
      <c r="B25" s="16"/>
      <c r="C25" s="15"/>
      <c r="D25" s="13"/>
      <c r="E25" s="13"/>
      <c r="F25" s="65"/>
    </row>
    <row r="26" spans="1:6" x14ac:dyDescent="0.25">
      <c r="A26" s="11"/>
      <c r="B26" s="16"/>
      <c r="C26" s="15"/>
      <c r="D26" s="13"/>
      <c r="E26" s="13"/>
      <c r="F26" s="65"/>
    </row>
    <row r="27" spans="1:6" x14ac:dyDescent="0.25">
      <c r="A27" s="12"/>
      <c r="B27" s="16"/>
      <c r="C27" s="15"/>
      <c r="D27" s="13"/>
      <c r="E27" s="13"/>
      <c r="F27" s="66"/>
    </row>
    <row r="28" spans="1:6" ht="16.5" customHeight="1" x14ac:dyDescent="0.25">
      <c r="A28" s="11"/>
      <c r="B28" s="16"/>
      <c r="C28" s="15"/>
      <c r="D28" s="13"/>
      <c r="E28" s="13"/>
      <c r="F28" s="65"/>
    </row>
    <row r="29" spans="1:6" ht="15" customHeight="1" x14ac:dyDescent="0.25">
      <c r="A29" s="11"/>
      <c r="B29" s="16"/>
      <c r="C29" s="15"/>
      <c r="D29" s="13"/>
      <c r="E29" s="13"/>
      <c r="F29" s="65"/>
    </row>
    <row r="30" spans="1:6" ht="15" customHeight="1" x14ac:dyDescent="0.25">
      <c r="A30" s="11"/>
      <c r="B30" s="16"/>
      <c r="C30" s="15"/>
      <c r="D30" s="13"/>
      <c r="E30" s="13"/>
      <c r="F30" s="65"/>
    </row>
    <row r="31" spans="1:6" x14ac:dyDescent="0.25">
      <c r="A31" s="11"/>
      <c r="B31" s="16"/>
      <c r="C31" s="15"/>
      <c r="D31" s="13"/>
      <c r="E31" s="13"/>
      <c r="F31" s="65"/>
    </row>
    <row r="32" spans="1:6" ht="16.5" customHeight="1" x14ac:dyDescent="0.25">
      <c r="A32" s="11"/>
      <c r="B32" s="16"/>
      <c r="C32" s="15"/>
      <c r="D32" s="13"/>
      <c r="E32" s="13"/>
      <c r="F32" s="65"/>
    </row>
    <row r="33" spans="1:6" ht="15" customHeight="1" x14ac:dyDescent="0.25">
      <c r="A33" s="11"/>
      <c r="B33" s="16"/>
      <c r="C33" s="15"/>
      <c r="D33" s="13"/>
      <c r="E33" s="13"/>
      <c r="F33" s="65"/>
    </row>
    <row r="34" spans="1:6" ht="15" customHeight="1" x14ac:dyDescent="0.25">
      <c r="A34" s="11"/>
      <c r="B34" s="16"/>
      <c r="C34" s="15"/>
      <c r="D34" s="13"/>
      <c r="E34" s="13"/>
      <c r="F34" s="65"/>
    </row>
    <row r="35" spans="1:6" x14ac:dyDescent="0.25">
      <c r="A35" s="11"/>
      <c r="B35" s="16"/>
      <c r="C35" s="15"/>
      <c r="D35" s="13"/>
      <c r="E35" s="13"/>
      <c r="F35" s="65"/>
    </row>
    <row r="36" spans="1:6" x14ac:dyDescent="0.25">
      <c r="A36" s="12"/>
      <c r="B36" s="16"/>
      <c r="C36" s="15"/>
      <c r="D36" s="13"/>
      <c r="E36" s="13"/>
      <c r="F36" s="66"/>
    </row>
    <row r="37" spans="1:6" x14ac:dyDescent="0.25">
      <c r="A37" s="48"/>
      <c r="B37" s="1"/>
      <c r="C37" s="1"/>
      <c r="D37" s="2"/>
      <c r="E37" s="2"/>
      <c r="F37" s="49"/>
    </row>
    <row r="38" spans="1:6" ht="15" customHeight="1" thickBot="1" x14ac:dyDescent="0.3">
      <c r="A38" s="34" t="s">
        <v>8</v>
      </c>
      <c r="B38" s="35"/>
      <c r="C38" s="35"/>
      <c r="D38" s="63">
        <f>SUM(F16:F36)</f>
        <v>0</v>
      </c>
      <c r="E38" s="62"/>
      <c r="F38" s="4" t="s">
        <v>2</v>
      </c>
    </row>
    <row r="41" spans="1:6" x14ac:dyDescent="0.25">
      <c r="B41" s="55" t="s">
        <v>3</v>
      </c>
      <c r="C41" s="56"/>
      <c r="D41" s="52" t="s">
        <v>4</v>
      </c>
      <c r="E41" s="53"/>
      <c r="F41" s="54"/>
    </row>
    <row r="42" spans="1:6" x14ac:dyDescent="0.25">
      <c r="A42" s="50" t="s">
        <v>5</v>
      </c>
      <c r="B42" s="75"/>
      <c r="C42" s="76"/>
      <c r="D42" s="77"/>
      <c r="E42" s="60" t="str">
        <f>B9&amp;" "&amp;B10&amp;" "&amp;B11</f>
        <v xml:space="preserve">  </v>
      </c>
      <c r="F42" s="61"/>
    </row>
    <row r="43" spans="1:6" x14ac:dyDescent="0.25">
      <c r="A43" s="51" t="s">
        <v>6</v>
      </c>
      <c r="B43" s="57"/>
      <c r="C43" s="58"/>
      <c r="D43" s="59"/>
      <c r="E43" s="60"/>
      <c r="F43" s="6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workbookViewId="0">
      <selection activeCell="F27" sqref="F27"/>
    </sheetView>
  </sheetViews>
  <sheetFormatPr defaultRowHeight="15" x14ac:dyDescent="0.25"/>
  <cols>
    <col min="1" max="1" width="18.85546875" bestFit="1" customWidth="1"/>
    <col min="2" max="3" width="10.140625" bestFit="1" customWidth="1"/>
    <col min="4" max="4" width="46.7109375" bestFit="1" customWidth="1"/>
    <col min="5" max="5" width="11.5703125" bestFit="1" customWidth="1"/>
    <col min="6" max="6" width="3" bestFit="1" customWidth="1"/>
  </cols>
  <sheetData>
    <row r="1" spans="1:6" ht="30" customHeight="1" thickBot="1" x14ac:dyDescent="0.3">
      <c r="A1" s="71" t="s">
        <v>24</v>
      </c>
      <c r="B1" s="80" t="s">
        <v>25</v>
      </c>
      <c r="C1" s="72" t="s">
        <v>16</v>
      </c>
      <c r="D1" s="73" t="s">
        <v>14</v>
      </c>
      <c r="E1" s="74" t="s">
        <v>1</v>
      </c>
      <c r="F1" s="71"/>
    </row>
    <row r="2" spans="1:6" x14ac:dyDescent="0.25">
      <c r="A2" s="68"/>
      <c r="B2" s="81"/>
      <c r="C2" s="69"/>
      <c r="D2" s="70"/>
      <c r="E2" s="109"/>
      <c r="F2" s="105"/>
    </row>
    <row r="3" spans="1:6" x14ac:dyDescent="0.25">
      <c r="A3" s="68"/>
      <c r="B3" s="81"/>
      <c r="C3" s="8"/>
      <c r="D3" s="9"/>
      <c r="E3" s="110"/>
      <c r="F3" s="105"/>
    </row>
    <row r="4" spans="1:6" x14ac:dyDescent="0.25">
      <c r="A4" s="68"/>
      <c r="B4" s="81"/>
      <c r="C4" s="8"/>
      <c r="D4" s="104"/>
      <c r="E4" s="110"/>
      <c r="F4" s="105"/>
    </row>
    <row r="5" spans="1:6" x14ac:dyDescent="0.25">
      <c r="A5" s="68"/>
      <c r="B5" s="81"/>
      <c r="C5" s="8"/>
      <c r="D5" s="104"/>
      <c r="E5" s="110"/>
      <c r="F5" s="105"/>
    </row>
    <row r="6" spans="1:6" x14ac:dyDescent="0.25">
      <c r="A6" s="68"/>
      <c r="B6" s="81"/>
      <c r="C6" s="8"/>
      <c r="D6" s="104"/>
      <c r="E6" s="110"/>
      <c r="F6" s="105"/>
    </row>
    <row r="7" spans="1:6" x14ac:dyDescent="0.25">
      <c r="A7" s="68"/>
      <c r="B7" s="81"/>
      <c r="C7" s="79"/>
      <c r="D7" s="78"/>
      <c r="E7" s="110"/>
      <c r="F7" s="105"/>
    </row>
    <row r="8" spans="1:6" x14ac:dyDescent="0.25">
      <c r="A8" s="68"/>
      <c r="B8" s="81"/>
      <c r="C8" s="8"/>
      <c r="D8" s="104"/>
      <c r="E8" s="110"/>
      <c r="F8" s="105"/>
    </row>
    <row r="9" spans="1:6" x14ac:dyDescent="0.25">
      <c r="A9" s="68"/>
      <c r="B9" s="81"/>
      <c r="C9" s="8"/>
      <c r="D9" s="104"/>
      <c r="E9" s="108"/>
      <c r="F9" s="105"/>
    </row>
    <row r="10" spans="1:6" x14ac:dyDescent="0.25">
      <c r="A10" s="68"/>
      <c r="B10" s="81"/>
      <c r="C10" s="8"/>
      <c r="D10" s="9"/>
      <c r="E10" s="110"/>
      <c r="F10" s="105"/>
    </row>
    <row r="11" spans="1:6" x14ac:dyDescent="0.25">
      <c r="A11" s="68"/>
      <c r="B11" s="81"/>
      <c r="C11" s="8"/>
      <c r="D11" s="78"/>
      <c r="E11" s="110"/>
      <c r="F11" s="105"/>
    </row>
    <row r="12" spans="1:6" x14ac:dyDescent="0.25">
      <c r="A12" s="68"/>
      <c r="B12" s="81"/>
      <c r="C12" s="8"/>
      <c r="D12" s="104"/>
      <c r="E12" s="110"/>
      <c r="F12" s="105"/>
    </row>
    <row r="13" spans="1:6" x14ac:dyDescent="0.25">
      <c r="A13" s="68"/>
      <c r="B13" s="81"/>
      <c r="C13" s="8"/>
      <c r="D13" s="78"/>
      <c r="E13" s="110"/>
      <c r="F13" s="105"/>
    </row>
    <row r="14" spans="1:6" x14ac:dyDescent="0.25">
      <c r="A14" s="68"/>
      <c r="B14" s="81"/>
      <c r="C14" s="8"/>
      <c r="D14" s="78"/>
      <c r="E14" s="110"/>
      <c r="F14" s="105"/>
    </row>
    <row r="15" spans="1:6" x14ac:dyDescent="0.25">
      <c r="A15" s="68"/>
      <c r="B15" s="81"/>
      <c r="C15" s="8"/>
      <c r="D15" s="104"/>
      <c r="E15" s="110"/>
      <c r="F15" s="105"/>
    </row>
    <row r="16" spans="1:6" x14ac:dyDescent="0.25">
      <c r="A16" s="68"/>
      <c r="B16" s="81"/>
      <c r="C16" s="8"/>
      <c r="D16" s="117"/>
      <c r="E16" s="110"/>
      <c r="F16" s="105"/>
    </row>
    <row r="17" spans="1:6" x14ac:dyDescent="0.25">
      <c r="A17" s="68"/>
      <c r="B17" s="81"/>
      <c r="C17" s="8"/>
      <c r="D17" s="104"/>
      <c r="E17" s="110"/>
      <c r="F17" s="105"/>
    </row>
    <row r="18" spans="1:6" x14ac:dyDescent="0.25">
      <c r="A18" s="68"/>
      <c r="B18" s="81"/>
      <c r="C18" s="8"/>
      <c r="D18" s="116"/>
      <c r="E18" s="110"/>
      <c r="F18" s="105"/>
    </row>
    <row r="19" spans="1:6" x14ac:dyDescent="0.25">
      <c r="A19" s="68"/>
      <c r="B19" s="81"/>
      <c r="C19" s="8"/>
      <c r="D19" s="116"/>
      <c r="E19" s="110"/>
      <c r="F19" s="105"/>
    </row>
    <row r="20" spans="1:6" x14ac:dyDescent="0.25">
      <c r="A20" s="68"/>
      <c r="B20" s="81"/>
      <c r="C20" s="8"/>
      <c r="D20" s="107"/>
      <c r="E20" s="110"/>
      <c r="F20" s="105"/>
    </row>
    <row r="21" spans="1:6" x14ac:dyDescent="0.25">
      <c r="A21" s="68"/>
      <c r="B21" s="81"/>
      <c r="C21" s="8"/>
      <c r="D21" s="116"/>
      <c r="E21" s="110"/>
      <c r="F21" s="105"/>
    </row>
    <row r="22" spans="1:6" x14ac:dyDescent="0.25">
      <c r="A22" s="68"/>
      <c r="B22" s="81"/>
      <c r="C22" s="8"/>
      <c r="D22" s="104"/>
      <c r="E22" s="110"/>
      <c r="F22" s="105"/>
    </row>
    <row r="23" spans="1:6" x14ac:dyDescent="0.25">
      <c r="A23" s="68"/>
      <c r="B23" s="81"/>
      <c r="C23" s="112"/>
      <c r="D23" s="118"/>
      <c r="E23" s="114"/>
      <c r="F23" s="105"/>
    </row>
    <row r="24" spans="1:6" x14ac:dyDescent="0.25">
      <c r="A24" s="68"/>
      <c r="B24" s="81"/>
      <c r="C24" s="8"/>
      <c r="D24" s="104"/>
      <c r="E24" s="110"/>
      <c r="F24" s="105"/>
    </row>
    <row r="25" spans="1:6" x14ac:dyDescent="0.25">
      <c r="A25" s="68"/>
      <c r="B25" s="81"/>
      <c r="C25" s="8"/>
      <c r="D25" s="117"/>
      <c r="E25" s="110"/>
      <c r="F25" s="105"/>
    </row>
    <row r="26" spans="1:6" x14ac:dyDescent="0.25">
      <c r="A26" s="68"/>
      <c r="B26" s="81"/>
      <c r="C26" s="8"/>
      <c r="D26" s="117"/>
      <c r="E26" s="110"/>
      <c r="F26" s="105"/>
    </row>
    <row r="27" spans="1:6" x14ac:dyDescent="0.25">
      <c r="A27" s="68"/>
      <c r="B27" s="81"/>
      <c r="C27" s="112"/>
      <c r="D27" s="118"/>
      <c r="E27" s="114"/>
      <c r="F27" s="105"/>
    </row>
    <row r="28" spans="1:6" x14ac:dyDescent="0.25">
      <c r="A28" s="68"/>
      <c r="B28" s="81"/>
      <c r="C28" s="8"/>
      <c r="D28" s="118"/>
      <c r="E28" s="110"/>
      <c r="F28" s="105"/>
    </row>
    <row r="29" spans="1:6" x14ac:dyDescent="0.25">
      <c r="A29" s="68"/>
      <c r="B29" s="81"/>
      <c r="C29" s="8"/>
      <c r="D29" s="107"/>
      <c r="E29" s="110"/>
      <c r="F29" s="105"/>
    </row>
    <row r="30" spans="1:6" x14ac:dyDescent="0.25">
      <c r="A30" s="68"/>
      <c r="B30" s="81"/>
      <c r="C30" s="8"/>
      <c r="D30" s="118"/>
      <c r="E30" s="110"/>
      <c r="F30" s="105"/>
    </row>
    <row r="31" spans="1:6" x14ac:dyDescent="0.25">
      <c r="A31" s="68"/>
      <c r="B31" s="81"/>
      <c r="C31" s="8"/>
      <c r="D31" s="107"/>
      <c r="E31" s="110"/>
      <c r="F31" s="105"/>
    </row>
    <row r="32" spans="1:6" x14ac:dyDescent="0.25">
      <c r="A32" s="68"/>
      <c r="B32" s="81"/>
      <c r="C32" s="8"/>
      <c r="D32" s="118"/>
      <c r="E32" s="110"/>
      <c r="F32" s="105"/>
    </row>
    <row r="33" spans="1:6" x14ac:dyDescent="0.25">
      <c r="A33" s="68"/>
      <c r="B33" s="81"/>
      <c r="C33" s="8"/>
      <c r="D33" s="118"/>
      <c r="E33" s="110"/>
      <c r="F33" s="105"/>
    </row>
    <row r="34" spans="1:6" x14ac:dyDescent="0.25">
      <c r="A34" s="68"/>
      <c r="B34" s="81"/>
      <c r="C34" s="8"/>
      <c r="D34" s="107"/>
      <c r="E34" s="110"/>
      <c r="F34" s="105"/>
    </row>
    <row r="35" spans="1:6" x14ac:dyDescent="0.25">
      <c r="A35" s="67"/>
      <c r="B35" s="119"/>
      <c r="C35" s="8"/>
      <c r="D35" s="107"/>
      <c r="E35" s="110"/>
      <c r="F35" s="105"/>
    </row>
    <row r="36" spans="1:6" x14ac:dyDescent="0.25">
      <c r="A36" s="68"/>
      <c r="B36" s="81"/>
      <c r="C36" s="115"/>
      <c r="D36" s="118"/>
      <c r="E36" s="110"/>
      <c r="F36" s="105"/>
    </row>
    <row r="37" spans="1:6" x14ac:dyDescent="0.25">
      <c r="A37" s="68"/>
      <c r="B37" s="81"/>
      <c r="C37" s="106"/>
      <c r="D37" s="104"/>
      <c r="E37" s="108"/>
      <c r="F37" s="105"/>
    </row>
    <row r="38" spans="1:6" x14ac:dyDescent="0.25">
      <c r="A38" s="68"/>
      <c r="B38" s="81"/>
      <c r="C38" s="106"/>
      <c r="D38" s="104"/>
      <c r="E38" s="108"/>
      <c r="F38" s="105"/>
    </row>
    <row r="39" spans="1:6" x14ac:dyDescent="0.25">
      <c r="A39" s="68"/>
      <c r="B39" s="81"/>
      <c r="C39" s="8"/>
      <c r="D39" s="104"/>
      <c r="E39" s="110"/>
      <c r="F39" s="105"/>
    </row>
    <row r="40" spans="1:6" x14ac:dyDescent="0.25">
      <c r="A40" s="68"/>
      <c r="B40" s="81"/>
      <c r="C40" s="106"/>
      <c r="D40" s="104"/>
      <c r="E40" s="108"/>
      <c r="F40" s="105"/>
    </row>
    <row r="41" spans="1:6" x14ac:dyDescent="0.25">
      <c r="A41" s="67"/>
      <c r="B41" s="119"/>
      <c r="C41" s="115"/>
      <c r="D41" s="107"/>
      <c r="E41" s="110"/>
      <c r="F41" s="105"/>
    </row>
    <row r="42" spans="1:6" x14ac:dyDescent="0.25">
      <c r="A42" s="67"/>
      <c r="B42" s="119"/>
      <c r="C42" s="115"/>
      <c r="D42" s="117"/>
      <c r="E42" s="110"/>
      <c r="F42" s="105"/>
    </row>
    <row r="43" spans="1:6" x14ac:dyDescent="0.25">
      <c r="A43" s="67"/>
      <c r="B43" s="119"/>
      <c r="C43" s="111"/>
      <c r="D43" s="104"/>
      <c r="E43" s="113"/>
      <c r="F43" s="105"/>
    </row>
    <row r="44" spans="1:6" x14ac:dyDescent="0.25">
      <c r="A44" s="67"/>
      <c r="B44" s="119"/>
      <c r="C44" s="111"/>
      <c r="D44" s="104"/>
      <c r="E44" s="113"/>
      <c r="F44" s="105"/>
    </row>
    <row r="45" spans="1:6" x14ac:dyDescent="0.25">
      <c r="A45" s="68"/>
      <c r="B45" s="81"/>
      <c r="C45" s="8"/>
      <c r="D45" s="117"/>
      <c r="E45" s="110"/>
      <c r="F45" s="105"/>
    </row>
    <row r="46" spans="1:6" x14ac:dyDescent="0.25">
      <c r="A46" s="67"/>
      <c r="B46" s="119"/>
      <c r="C46" s="8"/>
      <c r="D46" s="117"/>
      <c r="E46" s="110"/>
      <c r="F46" s="105"/>
    </row>
    <row r="47" spans="1:6" x14ac:dyDescent="0.25">
      <c r="A47" s="68"/>
      <c r="B47" s="81"/>
      <c r="C47" s="115"/>
      <c r="D47" s="117"/>
      <c r="E47" s="110"/>
      <c r="F47" s="105"/>
    </row>
    <row r="48" spans="1:6" x14ac:dyDescent="0.25">
      <c r="A48" s="68"/>
      <c r="B48" s="81"/>
      <c r="C48" s="8"/>
      <c r="D48" s="117"/>
      <c r="E48" s="110"/>
      <c r="F48" s="105"/>
    </row>
    <row r="49" spans="1:6" x14ac:dyDescent="0.25">
      <c r="A49" s="68"/>
      <c r="B49" s="81"/>
      <c r="C49" s="8"/>
      <c r="D49" s="117"/>
      <c r="E49" s="110"/>
      <c r="F49" s="105"/>
    </row>
    <row r="50" spans="1:6" x14ac:dyDescent="0.25">
      <c r="A50" s="68"/>
      <c r="B50" s="81"/>
      <c r="C50" s="8"/>
      <c r="D50" s="117"/>
      <c r="E50" s="110"/>
      <c r="F50" s="105"/>
    </row>
    <row r="51" spans="1:6" x14ac:dyDescent="0.25">
      <c r="A51" s="68"/>
      <c r="B51" s="81"/>
      <c r="C51" s="8"/>
      <c r="D51" s="104"/>
      <c r="E51" s="110"/>
      <c r="F51" s="105"/>
    </row>
    <row r="52" spans="1:6" x14ac:dyDescent="0.25">
      <c r="A52" s="68"/>
      <c r="B52" s="81"/>
      <c r="C52" s="115"/>
      <c r="D52" s="104"/>
      <c r="E52" s="110"/>
      <c r="F52" s="105"/>
    </row>
  </sheetData>
  <autoFilter ref="A1:F1" xr:uid="{00000000-0001-0000-0200-000000000000}">
    <sortState ref="A2:F56">
      <sortCondition ref="C1"/>
    </sortState>
  </autoFilter>
  <conditionalFormatting sqref="A2:F44">
    <cfRule type="expression" dxfId="8" priority="9">
      <formula>MOD($B2,2)=1</formula>
    </cfRule>
  </conditionalFormatting>
  <conditionalFormatting sqref="A45:F45">
    <cfRule type="expression" dxfId="7" priority="8">
      <formula>MOD($B45,2)=1</formula>
    </cfRule>
  </conditionalFormatting>
  <conditionalFormatting sqref="A46:F46">
    <cfRule type="expression" dxfId="6" priority="7">
      <formula>MOD($B46,2)=1</formula>
    </cfRule>
  </conditionalFormatting>
  <conditionalFormatting sqref="A47:F47">
    <cfRule type="expression" dxfId="5" priority="6">
      <formula>MOD($B47,2)=1</formula>
    </cfRule>
  </conditionalFormatting>
  <conditionalFormatting sqref="A48:F48">
    <cfRule type="expression" dxfId="4" priority="5">
      <formula>MOD($B48,2)=1</formula>
    </cfRule>
  </conditionalFormatting>
  <conditionalFormatting sqref="A49:F49">
    <cfRule type="expression" dxfId="3" priority="4">
      <formula>MOD($B49,2)=1</formula>
    </cfRule>
  </conditionalFormatting>
  <conditionalFormatting sqref="A50:F50">
    <cfRule type="expression" dxfId="2" priority="3">
      <formula>MOD($B50,2)=1</formula>
    </cfRule>
  </conditionalFormatting>
  <conditionalFormatting sqref="A51:F51">
    <cfRule type="expression" dxfId="1" priority="2">
      <formula>MOD($B51,2)=1</formula>
    </cfRule>
  </conditionalFormatting>
  <conditionalFormatting sqref="A52:F52">
    <cfRule type="expression" dxfId="0" priority="1">
      <formula>MOD($B52,2)=1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Q12"/>
  <sheetViews>
    <sheetView tabSelected="1" workbookViewId="0">
      <selection activeCell="A6" sqref="A6"/>
    </sheetView>
  </sheetViews>
  <sheetFormatPr defaultRowHeight="15" x14ac:dyDescent="0.25"/>
  <cols>
    <col min="1" max="1" width="17.140625" bestFit="1" customWidth="1"/>
    <col min="2" max="2" width="19.5703125" bestFit="1" customWidth="1"/>
    <col min="6" max="10" width="10.140625" bestFit="1" customWidth="1"/>
  </cols>
  <sheetData>
    <row r="3" spans="1:17" x14ac:dyDescent="0.25">
      <c r="A3" s="82" t="s">
        <v>27</v>
      </c>
      <c r="B3" t="s">
        <v>29</v>
      </c>
      <c r="F3" s="120">
        <v>44562</v>
      </c>
      <c r="G3" s="120">
        <v>44593</v>
      </c>
      <c r="H3" s="120">
        <v>44621</v>
      </c>
      <c r="I3" s="120">
        <v>44652</v>
      </c>
      <c r="J3" s="120">
        <v>44682</v>
      </c>
      <c r="K3" s="120">
        <v>44713</v>
      </c>
      <c r="L3" s="120">
        <v>44743</v>
      </c>
      <c r="M3" s="120">
        <v>44774</v>
      </c>
      <c r="N3" s="120">
        <v>44805</v>
      </c>
      <c r="O3" s="120">
        <v>44835</v>
      </c>
      <c r="P3" s="120">
        <v>44866</v>
      </c>
      <c r="Q3" s="120">
        <v>44896</v>
      </c>
    </row>
    <row r="4" spans="1:17" x14ac:dyDescent="0.25">
      <c r="A4" s="83" t="s">
        <v>26</v>
      </c>
      <c r="B4" s="85">
        <v>133.70000000000002</v>
      </c>
      <c r="E4" t="s">
        <v>48</v>
      </c>
      <c r="F4" s="67">
        <v>0.15</v>
      </c>
      <c r="G4" s="67">
        <v>0.15</v>
      </c>
      <c r="H4" s="67">
        <v>0.2</v>
      </c>
      <c r="I4" s="67">
        <v>0.2</v>
      </c>
      <c r="J4" s="67">
        <v>0.2</v>
      </c>
      <c r="K4" s="67">
        <v>0.2</v>
      </c>
      <c r="L4" s="67">
        <v>0.2</v>
      </c>
      <c r="M4" s="67">
        <v>0.2</v>
      </c>
      <c r="N4" s="67">
        <v>0.2</v>
      </c>
      <c r="O4" s="67">
        <v>0.2</v>
      </c>
      <c r="P4" s="67">
        <v>0.2</v>
      </c>
      <c r="Q4" s="67">
        <v>0.2</v>
      </c>
    </row>
    <row r="5" spans="1:17" x14ac:dyDescent="0.25">
      <c r="A5" s="84">
        <v>1</v>
      </c>
      <c r="B5" s="85">
        <v>25.2</v>
      </c>
      <c r="F5" s="67">
        <v>25.2</v>
      </c>
      <c r="G5" s="67">
        <v>24</v>
      </c>
      <c r="H5" s="67">
        <v>36.800000000000004</v>
      </c>
      <c r="I5" s="67">
        <v>30.400000000000002</v>
      </c>
      <c r="J5" s="67">
        <v>35.200000000000003</v>
      </c>
      <c r="K5" s="67">
        <v>35.200000000000003</v>
      </c>
      <c r="L5" s="67">
        <v>30.400000000000002</v>
      </c>
      <c r="M5" s="67">
        <v>36.800000000000004</v>
      </c>
      <c r="N5" s="67">
        <v>33.6</v>
      </c>
      <c r="O5" s="67">
        <v>32</v>
      </c>
      <c r="P5" s="67">
        <v>33.6</v>
      </c>
      <c r="Q5" s="67">
        <v>33.6</v>
      </c>
    </row>
    <row r="6" spans="1:17" x14ac:dyDescent="0.25">
      <c r="A6" s="84">
        <v>2</v>
      </c>
      <c r="B6" s="85">
        <v>24</v>
      </c>
    </row>
    <row r="7" spans="1:17" x14ac:dyDescent="0.25">
      <c r="A7" s="84">
        <v>3</v>
      </c>
      <c r="B7" s="85">
        <v>36.799999999999997</v>
      </c>
    </row>
    <row r="8" spans="1:17" x14ac:dyDescent="0.25">
      <c r="A8" s="84">
        <v>4</v>
      </c>
      <c r="B8" s="85">
        <v>30.400000000000002</v>
      </c>
    </row>
    <row r="9" spans="1:17" x14ac:dyDescent="0.25">
      <c r="A9" s="84">
        <v>5</v>
      </c>
      <c r="B9" s="85">
        <v>17.3</v>
      </c>
    </row>
    <row r="10" spans="1:17" x14ac:dyDescent="0.25">
      <c r="A10" s="83" t="s">
        <v>47</v>
      </c>
      <c r="B10" s="85"/>
    </row>
    <row r="11" spans="1:17" x14ac:dyDescent="0.25">
      <c r="A11" s="84" t="s">
        <v>47</v>
      </c>
      <c r="B11" s="85"/>
    </row>
    <row r="12" spans="1:17" x14ac:dyDescent="0.25">
      <c r="A12" s="83" t="s">
        <v>28</v>
      </c>
      <c r="B12" s="85">
        <v>133.70000000000002</v>
      </c>
    </row>
  </sheetData>
  <pageMargins left="0.7" right="0.7" top="0.78740157499999996" bottom="0.78740157499999996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CtiMne</vt:lpstr>
      <vt:lpstr>ProTisk</vt:lpstr>
      <vt:lpstr>DataCelyRok</vt:lpstr>
      <vt:lpstr>Soucty</vt:lpstr>
      <vt:lpstr>ProTisk!Oblast_tisku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2024-08-26T17:58:07Z</dcterms:modified>
</cp:coreProperties>
</file>