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837cd5b4a1a02ac/Document Library/GitHub/V-King CoreXY/Bill Of Materials/"/>
    </mc:Choice>
  </mc:AlternateContent>
  <xr:revisionPtr revIDLastSave="286" documentId="6_{B6BB48D1-6332-477D-B7B9-3E9DE76C918E}" xr6:coauthVersionLast="45" xr6:coauthVersionMax="45" xr10:uidLastSave="{F6EE4D01-7577-4CBA-90A8-50756E535909}"/>
  <bookViews>
    <workbookView xWindow="28680" yWindow="-120" windowWidth="29040" windowHeight="16440" activeTab="1" xr2:uid="{00000000-000D-0000-FFFF-FFFF00000000}"/>
  </bookViews>
  <sheets>
    <sheet name="BOM Overview" sheetId="7" r:id="rId1"/>
    <sheet name="Complete Part List" sheetId="10" r:id="rId2"/>
    <sheet name="Fasteners List" sheetId="4" r:id="rId3"/>
    <sheet name="Tools" sheetId="1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6" i="10" l="1"/>
  <c r="E14" i="4" l="1"/>
  <c r="E9" i="10" l="1"/>
  <c r="E7" i="10"/>
  <c r="E5" i="10"/>
  <c r="E4" i="10"/>
  <c r="E34" i="10"/>
  <c r="B6" i="7" l="1"/>
  <c r="E10" i="10"/>
  <c r="B5" i="7" s="1"/>
  <c r="E8" i="4"/>
  <c r="E9" i="4"/>
  <c r="E10" i="4"/>
  <c r="E11" i="4"/>
  <c r="E12" i="4"/>
  <c r="E13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 l="1"/>
  <c r="B7" i="7" s="1"/>
  <c r="B11" i="7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<sst xmlns="http://schemas.openxmlformats.org/spreadsheetml/2006/main" count="165" uniqueCount="142">
  <si>
    <t>Description</t>
  </si>
  <si>
    <t>2020 V-Slot 500</t>
  </si>
  <si>
    <t>3 Way V-Slot Corner</t>
  </si>
  <si>
    <t>M5 T-Nut Square</t>
  </si>
  <si>
    <t>T-Nut Sqare M5</t>
  </si>
  <si>
    <t>M5 WASHER</t>
  </si>
  <si>
    <t>M5x10</t>
  </si>
  <si>
    <t>Nema 17 Stepper motor</t>
  </si>
  <si>
    <t>M3 WASHER</t>
  </si>
  <si>
    <t>M3x8</t>
  </si>
  <si>
    <t>M5x35</t>
  </si>
  <si>
    <t>M3 NUT</t>
  </si>
  <si>
    <t>M5x30</t>
  </si>
  <si>
    <t>M4 WASHER</t>
  </si>
  <si>
    <t>2020 V-Slot 480</t>
  </si>
  <si>
    <t>M3X25</t>
  </si>
  <si>
    <t>M4x20</t>
  </si>
  <si>
    <t>M4x16</t>
  </si>
  <si>
    <t>M5X25</t>
  </si>
  <si>
    <t>3 Way Corner Bracket</t>
  </si>
  <si>
    <t>Type</t>
  </si>
  <si>
    <t>DIN 912</t>
  </si>
  <si>
    <t>M5x8 Countersink</t>
  </si>
  <si>
    <t>Standard Nut M5</t>
  </si>
  <si>
    <t>M5x20 Hex</t>
  </si>
  <si>
    <t>Hex Head</t>
  </si>
  <si>
    <t>M5x35 HEX</t>
  </si>
  <si>
    <t>Fasteners</t>
  </si>
  <si>
    <t>M5 T-Nut Hammer</t>
  </si>
  <si>
    <t>Drop In type Hammer Nut</t>
  </si>
  <si>
    <t>M3x10</t>
  </si>
  <si>
    <t>Hex Locking Nut - m5</t>
  </si>
  <si>
    <t>Washer Simple M5</t>
  </si>
  <si>
    <t>Washer Simple M4</t>
  </si>
  <si>
    <t>Washer Simple M3</t>
  </si>
  <si>
    <t>Hex Nut - M3</t>
  </si>
  <si>
    <t>M4 Hex NUT</t>
  </si>
  <si>
    <t>Hex Nut - M4</t>
  </si>
  <si>
    <t>Worm Gear</t>
  </si>
  <si>
    <t>1:20 Worm Gear Set</t>
  </si>
  <si>
    <t>Optical Endstop Sensor</t>
  </si>
  <si>
    <t>Worm Gear Rod</t>
  </si>
  <si>
    <t>Smooth Pulley</t>
  </si>
  <si>
    <t>Thoothed Idler Pulley</t>
  </si>
  <si>
    <t>Fan for filament cooling</t>
  </si>
  <si>
    <t>Research, Development &amp; Design by</t>
  </si>
  <si>
    <t>Roy Berntsen</t>
  </si>
  <si>
    <t>Solid State Relay</t>
  </si>
  <si>
    <t>SSR 40A</t>
  </si>
  <si>
    <t>Order Quantity</t>
  </si>
  <si>
    <t>Worm Gear Bearings</t>
  </si>
  <si>
    <t>List of Fasteners to buy at any hardware supplier</t>
  </si>
  <si>
    <t>Unit Price</t>
  </si>
  <si>
    <t xml:space="preserve">240W 24V PSU </t>
  </si>
  <si>
    <t>Thoothed Motor Pulley</t>
  </si>
  <si>
    <t>GT2 Idler Pulley 20T</t>
  </si>
  <si>
    <t>GT2 Motor Pulley 20T</t>
  </si>
  <si>
    <t>Reinforced Timing Belt</t>
  </si>
  <si>
    <t>Est. Bulk Price</t>
  </si>
  <si>
    <t>Est. Unit Price</t>
  </si>
  <si>
    <t xml:space="preserve">2028 Corner Bracket </t>
  </si>
  <si>
    <t>Estimated fastener price in total:</t>
  </si>
  <si>
    <t>Research - Development &amp; Design by:</t>
  </si>
  <si>
    <t>Sub Total Example Price</t>
  </si>
  <si>
    <t>Components Example Price:</t>
  </si>
  <si>
    <t>Fastners Estimated Retail Price:</t>
  </si>
  <si>
    <t>V-King Build Price Estimate</t>
  </si>
  <si>
    <t>V-Slots and Wheels Standard Price:</t>
  </si>
  <si>
    <t>Estimated Component Retail Price</t>
  </si>
  <si>
    <t>Bulk Price</t>
  </si>
  <si>
    <t>Power Switch - Fused</t>
  </si>
  <si>
    <t>AC Inlet to PSU with Fuse</t>
  </si>
  <si>
    <t>Ask for 110 AC if needed</t>
  </si>
  <si>
    <t>5mm X 555 mm Steel rod</t>
  </si>
  <si>
    <t>DIN 7991</t>
  </si>
  <si>
    <t>GT2 Idler Pulley Smooth</t>
  </si>
  <si>
    <t>OpenBuild V-Slot Big Wheels</t>
  </si>
  <si>
    <t>Solid V-Wheel Kit</t>
  </si>
  <si>
    <t>OpenBuild V-Slot 480mm</t>
  </si>
  <si>
    <t>OpenBuild V-Slot 500mm</t>
  </si>
  <si>
    <t>Frame Corner Joint Brackets</t>
  </si>
  <si>
    <t>Stepper Motor 1.7A Nema 17</t>
  </si>
  <si>
    <t>Power Supply 24V</t>
  </si>
  <si>
    <t xml:space="preserve">Silicone Heatpad 350*400 </t>
  </si>
  <si>
    <t>Probe - 3D Touch</t>
  </si>
  <si>
    <t>End Stop - Optical Sensor</t>
  </si>
  <si>
    <t>No fasteners or cables included</t>
  </si>
  <si>
    <t>M5 GT2 Idler Shim</t>
  </si>
  <si>
    <t>Hex Locking Nut - M4</t>
  </si>
  <si>
    <t>M4 Hex Nut lock</t>
  </si>
  <si>
    <t>M5 Hex Nut</t>
  </si>
  <si>
    <t>M5 Hex Nut lock</t>
  </si>
  <si>
    <t>Precision Shim for GT2 idlers/pulleys</t>
  </si>
  <si>
    <t>Cables</t>
  </si>
  <si>
    <t>Component Part Name</t>
  </si>
  <si>
    <t>Build Plate 1400 cm^2</t>
  </si>
  <si>
    <t>MakerSupplies Mechanical Kit</t>
  </si>
  <si>
    <t>Fasteners included</t>
  </si>
  <si>
    <t xml:space="preserve"> 5id-16od-5w Ball bearings</t>
  </si>
  <si>
    <t>360x410x8mm Aluminum</t>
  </si>
  <si>
    <t>Cables and Connectors Estimated Price</t>
  </si>
  <si>
    <t>Tools - Add your number</t>
  </si>
  <si>
    <t>Komplete Mechanichal Kit</t>
  </si>
  <si>
    <t>Tools</t>
  </si>
  <si>
    <t>PA-20</t>
  </si>
  <si>
    <t>340x380x320 Build Volume</t>
  </si>
  <si>
    <t>Crimping Tool</t>
  </si>
  <si>
    <t>M5x14</t>
  </si>
  <si>
    <t>Custom Cut V-Slot</t>
  </si>
  <si>
    <t>Cut one 500 to 480</t>
  </si>
  <si>
    <t>Describtion</t>
  </si>
  <si>
    <t>SKR 1.4/1.4 Turbo</t>
  </si>
  <si>
    <t>TMC2209 V1.2 x4</t>
  </si>
  <si>
    <t>Fan - Layer Fan 24V</t>
  </si>
  <si>
    <t>Gates GT2 Timing Belt</t>
  </si>
  <si>
    <t>135 Deg Fuse</t>
  </si>
  <si>
    <t>Thermal Safety Fuse for SSR</t>
  </si>
  <si>
    <t>Option</t>
  </si>
  <si>
    <t>Option Price</t>
  </si>
  <si>
    <t>Kit Price</t>
  </si>
  <si>
    <t>&lt;&lt;-- ALL HARDWARE KIT HERE</t>
  </si>
  <si>
    <t>Estimated Frame &amp; Wheels Price</t>
  </si>
  <si>
    <t>Frame &amp; Wheel Parts</t>
  </si>
  <si>
    <t>Fasteners bought seperate</t>
  </si>
  <si>
    <t>High End Gear</t>
  </si>
  <si>
    <t>Titan Original</t>
  </si>
  <si>
    <t>Titan type Filament Extruder</t>
  </si>
  <si>
    <t>Filament Extruder</t>
  </si>
  <si>
    <t>e3D V6 Type Hotend</t>
  </si>
  <si>
    <t>e3d V6 Original</t>
  </si>
  <si>
    <t>Original Probe</t>
  </si>
  <si>
    <t>BL Touch type Bed Probe</t>
  </si>
  <si>
    <t>MKS DUET WIFI</t>
  </si>
  <si>
    <t>Duet WIFI Clone w/TMC2660</t>
  </si>
  <si>
    <t>TFT24 LCD KIT</t>
  </si>
  <si>
    <t>Controller</t>
  </si>
  <si>
    <t>LCD Screen</t>
  </si>
  <si>
    <t>Drivers</t>
  </si>
  <si>
    <t>Ekstruder</t>
  </si>
  <si>
    <t>Hotend</t>
  </si>
  <si>
    <t>Bl Touch</t>
  </si>
  <si>
    <t>TL Quality All Metal V6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</si>
</sst>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[$EUR]\ * #,##0_);_([$EUR]\ * \(#,##0\);_([$EUR]\ * &quot;-&quot;_);_(@_)"/>
    <numFmt numFmtId="165" formatCode="[$USD]\ #,##0.0"/>
    <numFmt numFmtId="166" formatCode="[$$-409]#,##0.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20"/>
      <color theme="1"/>
      <name val="Rage Italic"/>
      <family val="4"/>
    </font>
    <font>
      <b/>
      <u/>
      <sz val="11"/>
      <color theme="1"/>
      <name val="Calibri"/>
      <family val="2"/>
      <scheme val="minor"/>
    </font>
    <font>
      <sz val="20"/>
      <color theme="1"/>
      <name val="Rage Italic"/>
      <family val="4"/>
    </font>
    <font>
      <b/>
      <sz val="20"/>
      <color rgb="FFFF0000"/>
      <name val="Aharoni"/>
      <charset val="177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8">
    <xf numFmtId="0" fontId="0" fillId="0" borderId="0" xfId="0"/>
    <xf numFmtId="0" fontId="0" fillId="0" borderId="0" xfId="0" applyFont="1"/>
    <xf numFmtId="0" fontId="2" fillId="0" borderId="0" xfId="1"/>
    <xf numFmtId="0" fontId="2" fillId="0" borderId="0" xfId="1" applyAlignment="1">
      <alignment horizontal="center"/>
    </xf>
    <xf numFmtId="0" fontId="3" fillId="0" borderId="0" xfId="0" applyFont="1"/>
    <xf numFmtId="0" fontId="1" fillId="0" borderId="0" xfId="0" applyFont="1"/>
    <xf numFmtId="0" fontId="0" fillId="0" borderId="2" xfId="0" applyFont="1" applyFill="1" applyBorder="1"/>
    <xf numFmtId="0" fontId="0" fillId="0" borderId="1" xfId="0" applyFont="1" applyFill="1" applyBorder="1"/>
    <xf numFmtId="0" fontId="0" fillId="0" borderId="1" xfId="0" applyNumberFormat="1" applyFont="1" applyFill="1" applyBorder="1"/>
    <xf numFmtId="0" fontId="1" fillId="2" borderId="0" xfId="0" applyFont="1" applyFill="1"/>
    <xf numFmtId="0" fontId="1" fillId="2" borderId="0" xfId="0" applyNumberFormat="1" applyFont="1" applyFill="1"/>
    <xf numFmtId="0" fontId="4" fillId="0" borderId="0" xfId="0" applyFont="1"/>
    <xf numFmtId="164" fontId="0" fillId="0" borderId="0" xfId="0" applyNumberFormat="1"/>
    <xf numFmtId="0" fontId="5" fillId="0" borderId="0" xfId="0" applyFont="1"/>
    <xf numFmtId="164" fontId="1" fillId="0" borderId="0" xfId="0" applyNumberFormat="1" applyFont="1"/>
    <xf numFmtId="164" fontId="0" fillId="0" borderId="0" xfId="0" applyNumberFormat="1" applyFont="1"/>
    <xf numFmtId="0" fontId="0" fillId="0" borderId="0" xfId="0" applyAlignment="1">
      <alignment horizontal="center"/>
    </xf>
    <xf numFmtId="0" fontId="0" fillId="0" borderId="0" xfId="0" applyFill="1"/>
    <xf numFmtId="0" fontId="0" fillId="0" borderId="3" xfId="0" applyNumberFormat="1" applyFont="1" applyFill="1" applyBorder="1"/>
    <xf numFmtId="0" fontId="2" fillId="0" borderId="2" xfId="1" applyFill="1" applyBorder="1"/>
    <xf numFmtId="0" fontId="2" fillId="0" borderId="4" xfId="1" applyBorder="1"/>
    <xf numFmtId="165" fontId="0" fillId="0" borderId="0" xfId="0" applyNumberFormat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6" xfId="0" applyNumberFormat="1" applyFont="1" applyFill="1" applyBorder="1"/>
    <xf numFmtId="0" fontId="1" fillId="2" borderId="7" xfId="0" applyNumberFormat="1" applyFont="1" applyFill="1" applyBorder="1"/>
    <xf numFmtId="0" fontId="2" fillId="0" borderId="4" xfId="1" applyNumberFormat="1" applyBorder="1"/>
    <xf numFmtId="0" fontId="0" fillId="0" borderId="0" xfId="0" applyNumberFormat="1" applyBorder="1"/>
    <xf numFmtId="0" fontId="0" fillId="0" borderId="0" xfId="0" applyBorder="1"/>
    <xf numFmtId="165" fontId="0" fillId="0" borderId="0" xfId="0" applyNumberFormat="1" applyBorder="1"/>
    <xf numFmtId="165" fontId="0" fillId="0" borderId="8" xfId="0" applyNumberFormat="1" applyBorder="1"/>
    <xf numFmtId="0" fontId="2" fillId="0" borderId="4" xfId="1" applyFill="1" applyBorder="1"/>
    <xf numFmtId="0" fontId="0" fillId="0" borderId="0" xfId="0" applyFont="1" applyBorder="1"/>
    <xf numFmtId="0" fontId="1" fillId="0" borderId="9" xfId="0" applyFont="1" applyBorder="1"/>
    <xf numFmtId="0" fontId="0" fillId="0" borderId="10" xfId="0" applyBorder="1"/>
    <xf numFmtId="165" fontId="1" fillId="0" borderId="11" xfId="0" applyNumberFormat="1" applyFont="1" applyBorder="1"/>
    <xf numFmtId="49" fontId="2" fillId="0" borderId="4" xfId="1" applyNumberFormat="1" applyBorder="1" applyAlignment="1"/>
    <xf numFmtId="0" fontId="2" fillId="0" borderId="4" xfId="1" applyNumberFormat="1" applyFill="1" applyBorder="1"/>
    <xf numFmtId="0" fontId="0" fillId="0" borderId="0" xfId="0" applyNumberFormat="1" applyFill="1" applyBorder="1"/>
    <xf numFmtId="0" fontId="1" fillId="0" borderId="10" xfId="0" applyFont="1" applyBorder="1"/>
    <xf numFmtId="165" fontId="0" fillId="0" borderId="11" xfId="0" applyNumberFormat="1" applyBorder="1"/>
    <xf numFmtId="0" fontId="2" fillId="0" borderId="9" xfId="1" applyBorder="1"/>
    <xf numFmtId="0" fontId="0" fillId="0" borderId="0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1" xfId="0" applyBorder="1"/>
    <xf numFmtId="0" fontId="0" fillId="0" borderId="5" xfId="0" applyBorder="1"/>
    <xf numFmtId="0" fontId="0" fillId="0" borderId="4" xfId="0" applyBorder="1"/>
    <xf numFmtId="0" fontId="1" fillId="3" borderId="4" xfId="0" applyNumberFormat="1" applyFont="1" applyFill="1" applyBorder="1"/>
    <xf numFmtId="0" fontId="1" fillId="3" borderId="8" xfId="0" applyNumberFormat="1" applyFont="1" applyFill="1" applyBorder="1"/>
    <xf numFmtId="0" fontId="0" fillId="0" borderId="9" xfId="0" applyBorder="1"/>
    <xf numFmtId="166" fontId="0" fillId="0" borderId="8" xfId="0" applyNumberFormat="1" applyBorder="1"/>
    <xf numFmtId="0" fontId="1" fillId="3" borderId="0" xfId="0" applyNumberFormat="1" applyFont="1" applyFill="1" applyBorder="1"/>
    <xf numFmtId="0" fontId="1" fillId="2" borderId="0" xfId="0" applyNumberFormat="1" applyFont="1" applyFill="1" applyBorder="1"/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uymeacoffee.com/pro3d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5" Type="http://schemas.openxmlformats.org/officeDocument/2006/relationships/image" Target="../media/image3.png"/><Relationship Id="rId4" Type="http://schemas.openxmlformats.org/officeDocument/2006/relationships/hyperlink" Target="https://www.facebook.com/vking3d/" TargetMode="Externa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uymeacoffee.com/pro3d" TargetMode="External"/><Relationship Id="rId2" Type="http://schemas.openxmlformats.org/officeDocument/2006/relationships/image" Target="../media/image4.png"/><Relationship Id="rId1" Type="http://schemas.openxmlformats.org/officeDocument/2006/relationships/hyperlink" Target="https://www.facebook.com/vking3d/" TargetMode="Externa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uymeacoffee.com/pro3d" TargetMode="External"/><Relationship Id="rId2" Type="http://schemas.openxmlformats.org/officeDocument/2006/relationships/image" Target="../media/image3.png"/><Relationship Id="rId1" Type="http://schemas.openxmlformats.org/officeDocument/2006/relationships/hyperlink" Target="https://www.facebook.com/vking3d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14</xdr:row>
      <xdr:rowOff>121919</xdr:rowOff>
    </xdr:from>
    <xdr:ext cx="5154506" cy="2899409"/>
    <xdr:pic>
      <xdr:nvPicPr>
        <xdr:cNvPr id="2" name="Picture 1">
          <a:extLst>
            <a:ext uri="{FF2B5EF4-FFF2-40B4-BE49-F238E27FC236}">
              <a16:creationId xmlns:a16="http://schemas.microsoft.com/office/drawing/2014/main" id="{D15768E5-C07D-46D6-B91A-D1C3B9C47D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819399"/>
          <a:ext cx="5154506" cy="2899409"/>
        </a:xfrm>
        <a:prstGeom prst="rect">
          <a:avLst/>
        </a:prstGeom>
      </xdr:spPr>
    </xdr:pic>
    <xdr:clientData/>
  </xdr:oneCellAnchor>
  <xdr:oneCellAnchor>
    <xdr:from>
      <xdr:col>2</xdr:col>
      <xdr:colOff>251460</xdr:colOff>
      <xdr:row>5</xdr:row>
      <xdr:rowOff>0</xdr:rowOff>
    </xdr:from>
    <xdr:ext cx="4442460" cy="4442460"/>
    <xdr:pic>
      <xdr:nvPicPr>
        <xdr:cNvPr id="3" name="Picture 2">
          <a:extLst>
            <a:ext uri="{FF2B5EF4-FFF2-40B4-BE49-F238E27FC236}">
              <a16:creationId xmlns:a16="http://schemas.microsoft.com/office/drawing/2014/main" id="{775DC5EA-BC59-469A-9C0E-49DD497D902D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0660" y="1173480"/>
          <a:ext cx="4442460" cy="4442460"/>
        </a:xfrm>
        <a:prstGeom prst="snip2Diag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88900" algn="tl" rotWithShape="0">
            <a:srgbClr val="000000">
              <a:alpha val="45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oneCellAnchor>
  <xdr:oneCellAnchor>
    <xdr:from>
      <xdr:col>0</xdr:col>
      <xdr:colOff>1516380</xdr:colOff>
      <xdr:row>13</xdr:row>
      <xdr:rowOff>121920</xdr:rowOff>
    </xdr:from>
    <xdr:ext cx="2651760" cy="436786"/>
    <xdr:sp macro="" textlink="">
      <xdr:nvSpPr>
        <xdr:cNvPr id="4" name="TextBox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0D689CD-3D77-4A6C-A4AF-3FE9E22D26E0}"/>
            </a:ext>
          </a:extLst>
        </xdr:cNvPr>
        <xdr:cNvSpPr txBox="1"/>
      </xdr:nvSpPr>
      <xdr:spPr>
        <a:xfrm>
          <a:off x="1516380" y="2270760"/>
          <a:ext cx="265176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If you like to</a:t>
          </a:r>
          <a:r>
            <a:rPr lang="en-US" sz="1100" baseline="0"/>
            <a:t> support - Buy me a coffe here:</a:t>
          </a:r>
        </a:p>
        <a:p>
          <a:r>
            <a:rPr lang="en-US" sz="1100"/>
            <a:t>https://www.buymeacoffee.com/pro3d </a:t>
          </a:r>
        </a:p>
      </xdr:txBody>
    </xdr:sp>
    <xdr:clientData/>
  </xdr:oneCellAnchor>
  <xdr:twoCellAnchor editAs="oneCell">
    <xdr:from>
      <xdr:col>0</xdr:col>
      <xdr:colOff>0</xdr:colOff>
      <xdr:row>0</xdr:row>
      <xdr:rowOff>0</xdr:rowOff>
    </xdr:from>
    <xdr:to>
      <xdr:col>0</xdr:col>
      <xdr:colOff>914400</xdr:colOff>
      <xdr:row>4</xdr:row>
      <xdr:rowOff>38270</xdr:rowOff>
    </xdr:to>
    <xdr:pic>
      <xdr:nvPicPr>
        <xdr:cNvPr id="5" name="Picture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4B62007A-FD2B-4F7A-92F8-47B0DD5F47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14400" cy="9069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39368</xdr:colOff>
      <xdr:row>0</xdr:row>
      <xdr:rowOff>59532</xdr:rowOff>
    </xdr:from>
    <xdr:to>
      <xdr:col>9</xdr:col>
      <xdr:colOff>423543</xdr:colOff>
      <xdr:row>5</xdr:row>
      <xdr:rowOff>59532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457A44-496B-477E-B0A4-B115352A12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96477" y="59532"/>
          <a:ext cx="910035" cy="952500"/>
        </a:xfrm>
        <a:prstGeom prst="rect">
          <a:avLst/>
        </a:prstGeom>
      </xdr:spPr>
    </xdr:pic>
    <xdr:clientData/>
  </xdr:twoCellAnchor>
  <xdr:oneCellAnchor>
    <xdr:from>
      <xdr:col>9</xdr:col>
      <xdr:colOff>10207</xdr:colOff>
      <xdr:row>18</xdr:row>
      <xdr:rowOff>12653</xdr:rowOff>
    </xdr:from>
    <xdr:ext cx="436786" cy="2651760"/>
    <xdr:sp macro="" textlink="">
      <xdr:nvSpPr>
        <xdr:cNvPr id="3" name="TextBox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A3FD842-1E0C-46C1-BF23-B048EF121417}"/>
            </a:ext>
          </a:extLst>
        </xdr:cNvPr>
        <xdr:cNvSpPr txBox="1"/>
      </xdr:nvSpPr>
      <xdr:spPr>
        <a:xfrm rot="5400000">
          <a:off x="7909560" y="4610100"/>
          <a:ext cx="265176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If you like to</a:t>
          </a:r>
          <a:r>
            <a:rPr lang="en-US" sz="1100" baseline="0"/>
            <a:t> support - Buy me a coffe here:</a:t>
          </a:r>
        </a:p>
        <a:p>
          <a:r>
            <a:rPr lang="en-US" sz="1100"/>
            <a:t>https://www.buymeacoffee.com/pro3d </a:t>
          </a:r>
        </a:p>
      </xdr:txBody>
    </xdr:sp>
    <xdr:clientData/>
  </xdr:oneCellAnchor>
  <xdr:oneCellAnchor>
    <xdr:from>
      <xdr:col>8</xdr:col>
      <xdr:colOff>20238</xdr:colOff>
      <xdr:row>6</xdr:row>
      <xdr:rowOff>12779</xdr:rowOff>
    </xdr:from>
    <xdr:ext cx="843233" cy="2402888"/>
    <xdr:sp macro="" textlink="">
      <xdr:nvSpPr>
        <xdr:cNvPr id="4" name="TextBox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7001D85-C05D-4B91-B94D-D02DF0CF2F31}"/>
            </a:ext>
          </a:extLst>
        </xdr:cNvPr>
        <xdr:cNvSpPr txBox="1"/>
      </xdr:nvSpPr>
      <xdr:spPr>
        <a:xfrm rot="5400000">
          <a:off x="8497520" y="1933622"/>
          <a:ext cx="2402888" cy="84323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Research, Development &amp; Design by:</a:t>
          </a:r>
          <a:r>
            <a:rPr lang="en-US"/>
            <a:t> </a:t>
          </a:r>
          <a:br>
            <a:rPr lang="en-US"/>
          </a:br>
          <a:r>
            <a:rPr lang="en-US" sz="2000" b="1" i="1" u="none" strike="noStrike">
              <a:solidFill>
                <a:schemeClr val="tx1"/>
              </a:solidFill>
              <a:effectLst/>
              <a:latin typeface="Rage Italic" panose="03070502040507070304" pitchFamily="66" charset="0"/>
              <a:ea typeface="+mn-ea"/>
              <a:cs typeface="+mn-cs"/>
            </a:rPr>
            <a:t>Roy Berntsen</a:t>
          </a:r>
          <a:r>
            <a:rPr lang="en-US" sz="2000" b="0" i="0" u="none" strike="noStrike" baseline="0">
              <a:solidFill>
                <a:schemeClr val="tx1"/>
              </a:solidFill>
              <a:effectLst/>
              <a:latin typeface="Rage Italic" panose="03070502040507070304" pitchFamily="66" charset="0"/>
              <a:ea typeface="+mn-ea"/>
              <a:cs typeface="+mn-cs"/>
            </a:rPr>
            <a:t> </a:t>
          </a:r>
          <a:b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M.Sc. Engineering Designer</a:t>
          </a:r>
          <a:endParaRPr 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914400</xdr:colOff>
      <xdr:row>4</xdr:row>
      <xdr:rowOff>167810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11AB95-F5C1-488A-9A16-A8BA459CD7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14400" cy="906950"/>
        </a:xfrm>
        <a:prstGeom prst="rect">
          <a:avLst/>
        </a:prstGeom>
      </xdr:spPr>
    </xdr:pic>
    <xdr:clientData/>
  </xdr:twoCellAnchor>
  <xdr:oneCellAnchor>
    <xdr:from>
      <xdr:col>0</xdr:col>
      <xdr:colOff>1287780</xdr:colOff>
      <xdr:row>1</xdr:row>
      <xdr:rowOff>30480</xdr:rowOff>
    </xdr:from>
    <xdr:ext cx="2651760" cy="436786"/>
    <xdr:sp macro="" textlink="">
      <xdr:nvSpPr>
        <xdr:cNvPr id="3" name="TextBox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3A11117-E615-4C72-9086-EB8CB0CF88D6}"/>
            </a:ext>
          </a:extLst>
        </xdr:cNvPr>
        <xdr:cNvSpPr txBox="1"/>
      </xdr:nvSpPr>
      <xdr:spPr>
        <a:xfrm>
          <a:off x="1287780" y="213360"/>
          <a:ext cx="265176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If you like to</a:t>
          </a:r>
          <a:r>
            <a:rPr lang="en-US" sz="1100" baseline="0"/>
            <a:t> support - Buy me a coffe here:</a:t>
          </a:r>
        </a:p>
        <a:p>
          <a:r>
            <a:rPr lang="en-US" sz="1100"/>
            <a:t>https://www.buymeacoffee.com/pro3d 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s.click.aliexpress.com/e/BqJqfQF" TargetMode="External"/><Relationship Id="rId18" Type="http://schemas.openxmlformats.org/officeDocument/2006/relationships/hyperlink" Target="https://e3d-online.com/v6-all-metal-hotend" TargetMode="External"/><Relationship Id="rId26" Type="http://schemas.openxmlformats.org/officeDocument/2006/relationships/hyperlink" Target="http://s.click.aliexpress.com/e/_sMa0AX" TargetMode="External"/><Relationship Id="rId21" Type="http://schemas.openxmlformats.org/officeDocument/2006/relationships/hyperlink" Target="http://makersupplies.dk/wheels/67-wheels-solid-v-wheel-kit.html" TargetMode="External"/><Relationship Id="rId34" Type="http://schemas.openxmlformats.org/officeDocument/2006/relationships/hyperlink" Target="https://makersupplies.dk/gear/361-gear-worm-gear-120-japan.html" TargetMode="External"/><Relationship Id="rId7" Type="http://schemas.openxmlformats.org/officeDocument/2006/relationships/hyperlink" Target="http://s.click.aliexpress.com/e/bH9je2h6" TargetMode="External"/><Relationship Id="rId12" Type="http://schemas.openxmlformats.org/officeDocument/2006/relationships/hyperlink" Target="http://s.click.aliexpress.com/e/_sEFR91" TargetMode="External"/><Relationship Id="rId17" Type="http://schemas.openxmlformats.org/officeDocument/2006/relationships/hyperlink" Target="http://s.click.aliexpress.com/e/b2QUtcoC" TargetMode="External"/><Relationship Id="rId25" Type="http://schemas.openxmlformats.org/officeDocument/2006/relationships/hyperlink" Target="http://makersupplies.dk/linear-rail/188-linear-rail-custom-cut-v-slot-rail-per-cut.html" TargetMode="External"/><Relationship Id="rId33" Type="http://schemas.openxmlformats.org/officeDocument/2006/relationships/hyperlink" Target="http://s.click.aliexpress.com/e/bu7dz62U" TargetMode="External"/><Relationship Id="rId2" Type="http://schemas.openxmlformats.org/officeDocument/2006/relationships/hyperlink" Target="http://s.click.aliexpress.com/e/bWGHdGPI" TargetMode="External"/><Relationship Id="rId16" Type="http://schemas.openxmlformats.org/officeDocument/2006/relationships/hyperlink" Target="https://e3d-online.com/titan-extruder" TargetMode="External"/><Relationship Id="rId20" Type="http://schemas.openxmlformats.org/officeDocument/2006/relationships/hyperlink" Target="http://s.click.aliexpress.com/e/_sm2EAR" TargetMode="External"/><Relationship Id="rId29" Type="http://schemas.openxmlformats.org/officeDocument/2006/relationships/hyperlink" Target="https://makersupplies.dk/linear-rail/188-linear-rail-custom-cut-v-slot-rail-per-cut.html?search_query=cut&amp;results=78" TargetMode="External"/><Relationship Id="rId1" Type="http://schemas.openxmlformats.org/officeDocument/2006/relationships/hyperlink" Target="http://s.click.aliexpress.com/e/Im2VNR3" TargetMode="External"/><Relationship Id="rId6" Type="http://schemas.openxmlformats.org/officeDocument/2006/relationships/hyperlink" Target="http://clever3d.de/epages/7a4290fc-7c7f-46cc-9b99-eadef22228e2.sf/en_US/?ObjectPath=/Shops/7a4290fc-7c7f-46cc-9b99-eadef22228e2/Products/PEI-Pro3D-V-King" TargetMode="External"/><Relationship Id="rId11" Type="http://schemas.openxmlformats.org/officeDocument/2006/relationships/hyperlink" Target="http://s.click.aliexpress.com/e/bUwbSgN2" TargetMode="External"/><Relationship Id="rId24" Type="http://schemas.openxmlformats.org/officeDocument/2006/relationships/hyperlink" Target="https://makersupplies.dk/linear-rail/13-linear-rail-20x20-v-slot.html" TargetMode="External"/><Relationship Id="rId32" Type="http://schemas.openxmlformats.org/officeDocument/2006/relationships/hyperlink" Target="http://s.click.aliexpress.com/e/_rJxY6M" TargetMode="External"/><Relationship Id="rId37" Type="http://schemas.openxmlformats.org/officeDocument/2006/relationships/drawing" Target="../drawings/drawing2.xml"/><Relationship Id="rId5" Type="http://schemas.openxmlformats.org/officeDocument/2006/relationships/hyperlink" Target="http://s.click.aliexpress.com/e/bNQNlORm" TargetMode="External"/><Relationship Id="rId15" Type="http://schemas.openxmlformats.org/officeDocument/2006/relationships/hyperlink" Target="https://www.antclabs.com/" TargetMode="External"/><Relationship Id="rId23" Type="http://schemas.openxmlformats.org/officeDocument/2006/relationships/hyperlink" Target="https://makersupplies.dk/linear-rail/13-linear-rail-20x20-v-slot.html" TargetMode="External"/><Relationship Id="rId28" Type="http://schemas.openxmlformats.org/officeDocument/2006/relationships/hyperlink" Target="https://rover.ebay.com/rover/1/711-53200-19255-0/1?icep_id=114&amp;ipn=icep&amp;toolid=20004&amp;campid=5338443015&amp;mpre=https%3A%2F%2Fwww.ebay.com%2Fitm%2FSilver-Steel-Ground-Shaft-Rod-Round-Bar-2mm-3mm-4mm-5mm-6mm-7mm-8mm-9mm-10-12-20%2F111690270030%3Fhash%3Ditem1a0142454e%3Am%3Am9VdGOXi8cO1ejcWJMLXrPw%3Ark%3A1%3Apf%3A1%26var%3D410696181264%26frcectupt%3Dtrue" TargetMode="External"/><Relationship Id="rId36" Type="http://schemas.openxmlformats.org/officeDocument/2006/relationships/printerSettings" Target="../printerSettings/printerSettings2.bin"/><Relationship Id="rId10" Type="http://schemas.openxmlformats.org/officeDocument/2006/relationships/hyperlink" Target="http://s.click.aliexpress.com/e/c5afxP5q" TargetMode="External"/><Relationship Id="rId19" Type="http://schemas.openxmlformats.org/officeDocument/2006/relationships/hyperlink" Target="https://s.click.aliexpress.com/e/_d802CWm" TargetMode="External"/><Relationship Id="rId31" Type="http://schemas.openxmlformats.org/officeDocument/2006/relationships/hyperlink" Target="http://s.click.aliexpress.com/e/fkIPOm8" TargetMode="External"/><Relationship Id="rId4" Type="http://schemas.openxmlformats.org/officeDocument/2006/relationships/hyperlink" Target="http://s.click.aliexpress.com/e/bNQNlORm" TargetMode="External"/><Relationship Id="rId9" Type="http://schemas.openxmlformats.org/officeDocument/2006/relationships/hyperlink" Target="http://s.click.aliexpress.com/e/iQVbe2z" TargetMode="External"/><Relationship Id="rId14" Type="http://schemas.openxmlformats.org/officeDocument/2006/relationships/hyperlink" Target="http://s.click.aliexpress.com/e/bhxMAOUo" TargetMode="External"/><Relationship Id="rId22" Type="http://schemas.openxmlformats.org/officeDocument/2006/relationships/hyperlink" Target="http://makersupplies.dk/brackets/32-brackets-cube-corner-connector.html?search_query=3+way&amp;results=18" TargetMode="External"/><Relationship Id="rId27" Type="http://schemas.openxmlformats.org/officeDocument/2006/relationships/hyperlink" Target="http://makersupplies.dk/72-v-king-corexy-3d-printer" TargetMode="External"/><Relationship Id="rId30" Type="http://schemas.openxmlformats.org/officeDocument/2006/relationships/hyperlink" Target="http://s.click.aliexpress.com/e/bOVd5cYY" TargetMode="External"/><Relationship Id="rId35" Type="http://schemas.openxmlformats.org/officeDocument/2006/relationships/hyperlink" Target="https://s.click.aliexpress.com/e/_dYdeYFo" TargetMode="External"/><Relationship Id="rId8" Type="http://schemas.openxmlformats.org/officeDocument/2006/relationships/hyperlink" Target="http://s.click.aliexpress.com/e/_rIYqPZ" TargetMode="External"/><Relationship Id="rId3" Type="http://schemas.openxmlformats.org/officeDocument/2006/relationships/hyperlink" Target="http://s.click.aliexpress.com/e/_sJPecb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s.click.aliexpress.com/e/bswuOzVQ" TargetMode="External"/><Relationship Id="rId2" Type="http://schemas.openxmlformats.org/officeDocument/2006/relationships/hyperlink" Target="http://s.click.aliexpress.com/e/bn7WcvoG" TargetMode="External"/><Relationship Id="rId1" Type="http://schemas.openxmlformats.org/officeDocument/2006/relationships/hyperlink" Target="http://s.click.aliexpress.com/e/cBsxDBlm" TargetMode="External"/><Relationship Id="rId5" Type="http://schemas.openxmlformats.org/officeDocument/2006/relationships/drawing" Target="../drawings/drawing3.xm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rover.ebay.com/rover/1/711-53200-19255-0/1?icep_id=114&amp;ipn=icep&amp;toolid=20004&amp;campid=5338443015&amp;mpre=https%3A%2F%2Fwww.ebay.com%2Fitm%2F152287840250%3Ful_noapp%3D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991A0-F9B1-4FB6-901D-4CCB3A2906EB}">
  <dimension ref="A1:J14"/>
  <sheetViews>
    <sheetView workbookViewId="0">
      <selection sqref="A1:J1"/>
    </sheetView>
  </sheetViews>
  <sheetFormatPr defaultRowHeight="15" x14ac:dyDescent="0.25"/>
  <cols>
    <col min="1" max="1" width="48.28515625" bestFit="1" customWidth="1"/>
    <col min="2" max="2" width="9.28515625" style="12" bestFit="1" customWidth="1"/>
  </cols>
  <sheetData>
    <row r="1" spans="1:10" ht="26.25" x14ac:dyDescent="0.4">
      <c r="A1" s="55" t="s">
        <v>66</v>
      </c>
      <c r="B1" s="55"/>
      <c r="C1" s="55"/>
      <c r="D1" s="55"/>
      <c r="E1" s="55"/>
      <c r="F1" s="55"/>
      <c r="G1" s="55"/>
      <c r="H1" s="55"/>
      <c r="I1" s="55"/>
      <c r="J1" s="55"/>
    </row>
    <row r="2" spans="1:10" x14ac:dyDescent="0.25">
      <c r="A2" s="56" t="s">
        <v>105</v>
      </c>
      <c r="B2" s="56"/>
      <c r="C2" s="56"/>
      <c r="D2" s="56"/>
      <c r="E2" s="56"/>
      <c r="F2" s="56"/>
      <c r="G2" s="56"/>
      <c r="H2" s="56"/>
      <c r="I2" s="56"/>
      <c r="J2" s="56"/>
    </row>
    <row r="3" spans="1:10" x14ac:dyDescent="0.25">
      <c r="A3" s="57"/>
      <c r="B3" s="57"/>
      <c r="C3" s="57"/>
      <c r="D3" s="57"/>
      <c r="E3" s="57"/>
      <c r="F3" s="57"/>
      <c r="G3" s="57"/>
      <c r="H3" s="57"/>
      <c r="I3" s="57"/>
      <c r="J3" s="57"/>
    </row>
    <row r="4" spans="1:10" x14ac:dyDescent="0.25">
      <c r="A4" s="3"/>
      <c r="B4" s="16"/>
      <c r="C4" s="16"/>
      <c r="D4" s="16"/>
      <c r="E4" s="16"/>
    </row>
    <row r="5" spans="1:10" x14ac:dyDescent="0.25">
      <c r="A5" s="2" t="s">
        <v>67</v>
      </c>
      <c r="B5" s="15">
        <f>'Complete Part List'!E10</f>
        <v>213</v>
      </c>
    </row>
    <row r="6" spans="1:10" x14ac:dyDescent="0.25">
      <c r="A6" s="2" t="s">
        <v>64</v>
      </c>
      <c r="B6" s="15">
        <f>'Complete Part List'!E34</f>
        <v>418</v>
      </c>
    </row>
    <row r="7" spans="1:10" x14ac:dyDescent="0.25">
      <c r="A7" s="2" t="s">
        <v>65</v>
      </c>
      <c r="B7" s="15">
        <f>'Fasteners List'!E32</f>
        <v>75</v>
      </c>
    </row>
    <row r="8" spans="1:10" x14ac:dyDescent="0.25">
      <c r="A8" s="1" t="s">
        <v>100</v>
      </c>
      <c r="B8" s="15">
        <v>50</v>
      </c>
    </row>
    <row r="9" spans="1:10" x14ac:dyDescent="0.25">
      <c r="A9" s="1" t="s">
        <v>101</v>
      </c>
      <c r="B9" s="15">
        <v>0</v>
      </c>
    </row>
    <row r="10" spans="1:10" x14ac:dyDescent="0.25">
      <c r="A10" s="1"/>
      <c r="B10" s="15"/>
    </row>
    <row r="11" spans="1:10" x14ac:dyDescent="0.25">
      <c r="A11" s="5" t="s">
        <v>63</v>
      </c>
      <c r="B11" s="14">
        <f>SUM(B5:B9)</f>
        <v>756</v>
      </c>
    </row>
    <row r="13" spans="1:10" x14ac:dyDescent="0.25">
      <c r="A13" s="1" t="s">
        <v>62</v>
      </c>
    </row>
    <row r="14" spans="1:10" ht="29.25" x14ac:dyDescent="0.6">
      <c r="A14" s="13" t="s">
        <v>46</v>
      </c>
    </row>
  </sheetData>
  <mergeCells count="3">
    <mergeCell ref="A1:J1"/>
    <mergeCell ref="A2:J2"/>
    <mergeCell ref="A3:J3"/>
  </mergeCells>
  <hyperlinks>
    <hyperlink ref="A5" location="'V-Slots and Wheels List'!A1" display="V-Slots and Wheels Standard Price:" xr:uid="{A29DA81D-7B91-4E4B-B65C-26042F66F5C3}"/>
    <hyperlink ref="A6" location="'Component Part List'!A1" display="Components Example Price:" xr:uid="{9EB7D7DD-AF1E-400D-9685-4CB15F55C14B}"/>
    <hyperlink ref="A7" location="'Fasteners List'!A1" display="Fastners Estimated Retail Price:" xr:uid="{542B85DB-19D3-4E26-AF3D-CED032A5654A}"/>
  </hyperlinks>
  <pageMargins left="0.25" right="0.25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9D6B9-0972-4CD2-93D2-3239C5F0D359}">
  <sheetPr>
    <pageSetUpPr fitToPage="1"/>
  </sheetPr>
  <dimension ref="A1:Q35"/>
  <sheetViews>
    <sheetView tabSelected="1" zoomScale="96" zoomScaleNormal="96" workbookViewId="0"/>
  </sheetViews>
  <sheetFormatPr defaultRowHeight="15" x14ac:dyDescent="0.25"/>
  <cols>
    <col min="1" max="1" width="31.85546875" bestFit="1" customWidth="1"/>
    <col min="2" max="2" width="27.42578125" customWidth="1"/>
    <col min="3" max="3" width="14.85546875" customWidth="1"/>
    <col min="4" max="4" width="15.140625" customWidth="1"/>
    <col min="5" max="5" width="10.42578125" bestFit="1" customWidth="1"/>
    <col min="6" max="6" width="16.42578125" bestFit="1" customWidth="1"/>
    <col min="7" max="7" width="11.140625" bestFit="1" customWidth="1"/>
    <col min="8" max="8" width="11.5703125" customWidth="1"/>
    <col min="9" max="9" width="7.85546875" customWidth="1"/>
    <col min="10" max="10" width="6.85546875" customWidth="1"/>
  </cols>
  <sheetData>
    <row r="1" spans="1:17" x14ac:dyDescent="0.25">
      <c r="A1" s="22" t="s">
        <v>102</v>
      </c>
      <c r="B1" s="23" t="s">
        <v>97</v>
      </c>
      <c r="C1" s="23"/>
      <c r="D1" s="23"/>
      <c r="E1" s="25" t="s">
        <v>119</v>
      </c>
      <c r="F1" s="47"/>
      <c r="G1" s="43"/>
      <c r="H1" s="44"/>
      <c r="I1" s="43"/>
      <c r="J1" s="44"/>
    </row>
    <row r="2" spans="1:17" ht="15.75" thickBot="1" x14ac:dyDescent="0.3">
      <c r="A2" s="41" t="s">
        <v>96</v>
      </c>
      <c r="B2" s="34" t="s">
        <v>120</v>
      </c>
      <c r="C2" s="39"/>
      <c r="D2" s="39"/>
      <c r="E2" s="40">
        <v>346</v>
      </c>
      <c r="F2" s="48"/>
      <c r="G2" s="28"/>
      <c r="H2" s="45"/>
      <c r="I2" s="28"/>
      <c r="J2" s="45"/>
    </row>
    <row r="3" spans="1:17" x14ac:dyDescent="0.25">
      <c r="A3" s="22" t="s">
        <v>122</v>
      </c>
      <c r="B3" s="23" t="s">
        <v>0</v>
      </c>
      <c r="C3" s="23" t="s">
        <v>49</v>
      </c>
      <c r="D3" s="24" t="s">
        <v>52</v>
      </c>
      <c r="E3" s="25" t="s">
        <v>69</v>
      </c>
      <c r="F3" s="49" t="s">
        <v>117</v>
      </c>
      <c r="G3" s="53"/>
      <c r="H3" s="50" t="s">
        <v>118</v>
      </c>
      <c r="I3" s="28"/>
      <c r="J3" s="45"/>
    </row>
    <row r="4" spans="1:17" x14ac:dyDescent="0.25">
      <c r="A4" s="26" t="s">
        <v>1</v>
      </c>
      <c r="B4" s="27" t="s">
        <v>79</v>
      </c>
      <c r="C4" s="28">
        <v>16</v>
      </c>
      <c r="D4" s="29">
        <v>4</v>
      </c>
      <c r="E4" s="30">
        <f>D4*C4</f>
        <v>64</v>
      </c>
      <c r="F4" s="48"/>
      <c r="G4" s="28"/>
      <c r="H4" s="45"/>
      <c r="I4" s="28"/>
      <c r="J4" s="45"/>
    </row>
    <row r="5" spans="1:17" x14ac:dyDescent="0.25">
      <c r="A5" s="26" t="s">
        <v>14</v>
      </c>
      <c r="B5" s="27" t="s">
        <v>78</v>
      </c>
      <c r="C5" s="28">
        <v>1</v>
      </c>
      <c r="D5" s="29">
        <v>4</v>
      </c>
      <c r="E5" s="30">
        <f>D5*C5</f>
        <v>4</v>
      </c>
      <c r="F5" s="48"/>
      <c r="G5" s="28"/>
      <c r="H5" s="45"/>
      <c r="I5" s="28"/>
      <c r="J5" s="45"/>
    </row>
    <row r="6" spans="1:17" x14ac:dyDescent="0.25">
      <c r="A6" s="26" t="s">
        <v>108</v>
      </c>
      <c r="B6" s="27" t="s">
        <v>109</v>
      </c>
      <c r="C6" s="28">
        <v>1</v>
      </c>
      <c r="D6" s="29">
        <v>1</v>
      </c>
      <c r="E6" s="30">
        <f>D6*C6</f>
        <v>1</v>
      </c>
      <c r="F6" s="48"/>
      <c r="G6" s="28"/>
      <c r="H6" s="45"/>
      <c r="I6" s="28"/>
      <c r="J6" s="45"/>
    </row>
    <row r="7" spans="1:17" x14ac:dyDescent="0.25">
      <c r="A7" s="26" t="s">
        <v>2</v>
      </c>
      <c r="B7" s="27" t="s">
        <v>19</v>
      </c>
      <c r="C7" s="28">
        <v>8</v>
      </c>
      <c r="D7" s="29">
        <v>4</v>
      </c>
      <c r="E7" s="30">
        <f>D7*C7</f>
        <v>32</v>
      </c>
      <c r="F7" s="48"/>
      <c r="G7" s="28"/>
      <c r="H7" s="45"/>
      <c r="I7" s="28"/>
      <c r="J7" s="45"/>
    </row>
    <row r="8" spans="1:17" x14ac:dyDescent="0.25">
      <c r="A8" s="26" t="s">
        <v>60</v>
      </c>
      <c r="B8" s="27" t="s">
        <v>80</v>
      </c>
      <c r="C8" s="27">
        <v>20</v>
      </c>
      <c r="D8" s="29"/>
      <c r="E8" s="30">
        <v>7</v>
      </c>
      <c r="F8" s="48"/>
      <c r="G8" s="28"/>
      <c r="H8" s="45"/>
      <c r="I8" s="28"/>
      <c r="J8" s="45"/>
    </row>
    <row r="9" spans="1:17" x14ac:dyDescent="0.25">
      <c r="A9" s="31" t="s">
        <v>77</v>
      </c>
      <c r="B9" s="27" t="s">
        <v>76</v>
      </c>
      <c r="C9" s="32">
        <v>21</v>
      </c>
      <c r="D9" s="29">
        <v>5</v>
      </c>
      <c r="E9" s="30">
        <f>D9*C9</f>
        <v>105</v>
      </c>
      <c r="F9" s="48"/>
      <c r="G9" s="28"/>
      <c r="H9" s="45"/>
      <c r="I9" s="28"/>
      <c r="J9" s="45"/>
    </row>
    <row r="10" spans="1:17" ht="15.75" thickBot="1" x14ac:dyDescent="0.3">
      <c r="A10" s="33" t="s">
        <v>121</v>
      </c>
      <c r="B10" s="34" t="s">
        <v>123</v>
      </c>
      <c r="C10" s="28"/>
      <c r="D10" s="34"/>
      <c r="E10" s="35">
        <f>SUM(E4:E9)</f>
        <v>213</v>
      </c>
      <c r="F10" s="48"/>
      <c r="G10" s="28"/>
      <c r="H10" s="45"/>
      <c r="I10" s="28"/>
      <c r="J10" s="45"/>
    </row>
    <row r="11" spans="1:17" x14ac:dyDescent="0.25">
      <c r="A11" s="22" t="s">
        <v>94</v>
      </c>
      <c r="B11" s="23" t="s">
        <v>110</v>
      </c>
      <c r="C11" s="23" t="s">
        <v>49</v>
      </c>
      <c r="D11" s="23" t="s">
        <v>52</v>
      </c>
      <c r="E11" s="25" t="s">
        <v>69</v>
      </c>
      <c r="F11" s="49" t="s">
        <v>117</v>
      </c>
      <c r="G11" s="54" t="s">
        <v>110</v>
      </c>
      <c r="H11" s="50" t="s">
        <v>118</v>
      </c>
      <c r="I11" s="28"/>
      <c r="J11" s="45"/>
    </row>
    <row r="12" spans="1:17" x14ac:dyDescent="0.25">
      <c r="A12" s="20" t="s">
        <v>95</v>
      </c>
      <c r="B12" s="28" t="s">
        <v>99</v>
      </c>
      <c r="C12" s="28">
        <v>1</v>
      </c>
      <c r="D12" s="28"/>
      <c r="E12" s="30">
        <v>100</v>
      </c>
      <c r="F12" s="48"/>
      <c r="G12" s="28"/>
      <c r="H12" s="30"/>
      <c r="I12" s="28"/>
      <c r="J12" s="45"/>
      <c r="N12" s="28"/>
      <c r="O12" s="28"/>
      <c r="P12" s="28"/>
      <c r="Q12" s="28"/>
    </row>
    <row r="13" spans="1:17" x14ac:dyDescent="0.25">
      <c r="A13" s="48"/>
      <c r="B13" s="28"/>
      <c r="C13" s="28"/>
      <c r="D13" s="28"/>
      <c r="E13" s="28"/>
      <c r="F13" s="20" t="s">
        <v>111</v>
      </c>
      <c r="G13" s="28" t="s">
        <v>135</v>
      </c>
      <c r="H13" s="30">
        <v>25</v>
      </c>
      <c r="I13" s="28"/>
      <c r="J13" s="45"/>
      <c r="L13" s="28"/>
      <c r="M13" s="28"/>
      <c r="N13" s="28"/>
      <c r="O13" s="29"/>
      <c r="P13" s="28"/>
      <c r="Q13" s="28"/>
    </row>
    <row r="14" spans="1:17" x14ac:dyDescent="0.25">
      <c r="A14" s="20" t="s">
        <v>132</v>
      </c>
      <c r="B14" s="28" t="s">
        <v>133</v>
      </c>
      <c r="C14" s="28">
        <v>1</v>
      </c>
      <c r="D14" s="28"/>
      <c r="E14" s="52">
        <v>60</v>
      </c>
      <c r="F14" s="20" t="s">
        <v>134</v>
      </c>
      <c r="G14" s="28" t="s">
        <v>136</v>
      </c>
      <c r="H14" s="30">
        <v>15</v>
      </c>
      <c r="I14" s="28"/>
      <c r="J14" s="45"/>
      <c r="L14" s="28"/>
      <c r="M14" s="28"/>
      <c r="N14" s="28"/>
      <c r="O14" s="29"/>
      <c r="P14" s="28"/>
      <c r="Q14" s="28"/>
    </row>
    <row r="15" spans="1:17" x14ac:dyDescent="0.25">
      <c r="A15" s="48"/>
      <c r="B15" s="28"/>
      <c r="C15" s="28"/>
      <c r="D15" s="28"/>
      <c r="E15" s="28"/>
      <c r="F15" s="36" t="s">
        <v>112</v>
      </c>
      <c r="G15" s="28" t="s">
        <v>137</v>
      </c>
      <c r="H15" s="30">
        <v>24</v>
      </c>
      <c r="I15" s="28"/>
      <c r="J15" s="45"/>
      <c r="L15" s="28"/>
      <c r="M15" s="28"/>
      <c r="N15" s="28"/>
      <c r="O15" s="29"/>
      <c r="P15" s="28"/>
      <c r="Q15" s="28"/>
    </row>
    <row r="16" spans="1:17" x14ac:dyDescent="0.25">
      <c r="A16" s="20" t="s">
        <v>85</v>
      </c>
      <c r="B16" s="28" t="s">
        <v>40</v>
      </c>
      <c r="C16" s="28">
        <v>6</v>
      </c>
      <c r="D16" s="28"/>
      <c r="E16" s="30">
        <v>3</v>
      </c>
      <c r="F16" s="48"/>
      <c r="G16" s="28"/>
      <c r="H16" s="30"/>
      <c r="I16" s="28"/>
      <c r="J16" s="45"/>
      <c r="N16" s="28"/>
      <c r="O16" s="28"/>
      <c r="P16" s="28"/>
      <c r="Q16" s="28"/>
    </row>
    <row r="17" spans="1:17" x14ac:dyDescent="0.25">
      <c r="A17" s="20" t="s">
        <v>127</v>
      </c>
      <c r="B17" s="42" t="s">
        <v>126</v>
      </c>
      <c r="C17" s="28">
        <v>1</v>
      </c>
      <c r="D17" s="28"/>
      <c r="E17" s="30">
        <v>20</v>
      </c>
      <c r="F17" s="20" t="s">
        <v>125</v>
      </c>
      <c r="G17" s="28" t="s">
        <v>138</v>
      </c>
      <c r="H17" s="30">
        <v>65</v>
      </c>
      <c r="I17" s="28"/>
      <c r="J17" s="45"/>
      <c r="N17" s="28"/>
      <c r="O17" s="28"/>
      <c r="P17" s="28"/>
      <c r="Q17" s="28"/>
    </row>
    <row r="18" spans="1:17" x14ac:dyDescent="0.25">
      <c r="A18" s="20" t="s">
        <v>113</v>
      </c>
      <c r="B18" s="28" t="s">
        <v>44</v>
      </c>
      <c r="C18" s="28">
        <v>1</v>
      </c>
      <c r="D18" s="28"/>
      <c r="E18" s="30">
        <v>5</v>
      </c>
      <c r="F18" s="48"/>
      <c r="G18" s="28"/>
      <c r="H18" s="30"/>
      <c r="I18" s="28"/>
      <c r="J18" s="45"/>
      <c r="N18" s="28"/>
      <c r="O18" s="28"/>
      <c r="P18" s="28"/>
      <c r="Q18" s="28"/>
    </row>
    <row r="19" spans="1:17" x14ac:dyDescent="0.25">
      <c r="A19" s="20" t="s">
        <v>55</v>
      </c>
      <c r="B19" s="28" t="s">
        <v>43</v>
      </c>
      <c r="C19" s="28">
        <v>10</v>
      </c>
      <c r="D19" s="28"/>
      <c r="E19" s="30">
        <v>10</v>
      </c>
      <c r="F19" s="48"/>
      <c r="G19" s="28"/>
      <c r="H19" s="30"/>
      <c r="I19" s="28"/>
      <c r="J19" s="45"/>
      <c r="N19" s="28"/>
      <c r="O19" s="28"/>
      <c r="P19" s="28"/>
      <c r="Q19" s="28"/>
    </row>
    <row r="20" spans="1:17" x14ac:dyDescent="0.25">
      <c r="A20" s="20" t="s">
        <v>75</v>
      </c>
      <c r="B20" s="28" t="s">
        <v>42</v>
      </c>
      <c r="C20" s="28">
        <v>10</v>
      </c>
      <c r="D20" s="28"/>
      <c r="E20" s="30">
        <v>10</v>
      </c>
      <c r="F20" s="48"/>
      <c r="G20" s="28"/>
      <c r="H20" s="30"/>
      <c r="I20" s="28"/>
      <c r="J20" s="45"/>
    </row>
    <row r="21" spans="1:17" x14ac:dyDescent="0.25">
      <c r="A21" s="31" t="s">
        <v>56</v>
      </c>
      <c r="B21" s="28" t="s">
        <v>54</v>
      </c>
      <c r="C21" s="28">
        <v>4</v>
      </c>
      <c r="D21" s="28"/>
      <c r="E21" s="30">
        <v>8</v>
      </c>
      <c r="F21" s="48"/>
      <c r="G21" s="28"/>
      <c r="H21" s="30"/>
      <c r="I21" s="28"/>
      <c r="J21" s="45"/>
    </row>
    <row r="22" spans="1:17" x14ac:dyDescent="0.25">
      <c r="A22" s="31" t="s">
        <v>114</v>
      </c>
      <c r="B22" s="28" t="s">
        <v>57</v>
      </c>
      <c r="C22" s="28">
        <v>10</v>
      </c>
      <c r="D22" s="28"/>
      <c r="E22" s="30">
        <v>30</v>
      </c>
      <c r="F22" s="48"/>
      <c r="G22" s="28"/>
      <c r="H22" s="30"/>
      <c r="I22" s="28"/>
      <c r="J22" s="45"/>
    </row>
    <row r="23" spans="1:17" x14ac:dyDescent="0.25">
      <c r="A23" s="20" t="s">
        <v>141</v>
      </c>
      <c r="B23" s="42" t="s">
        <v>128</v>
      </c>
      <c r="C23" s="28">
        <v>1</v>
      </c>
      <c r="D23" s="28"/>
      <c r="E23" s="30">
        <v>16</v>
      </c>
      <c r="F23" s="20" t="s">
        <v>129</v>
      </c>
      <c r="G23" s="28" t="s">
        <v>139</v>
      </c>
      <c r="H23" s="30">
        <v>61</v>
      </c>
      <c r="I23" s="28"/>
      <c r="J23" s="45"/>
    </row>
    <row r="24" spans="1:17" x14ac:dyDescent="0.25">
      <c r="A24" s="37" t="s">
        <v>82</v>
      </c>
      <c r="B24" s="38" t="s">
        <v>53</v>
      </c>
      <c r="C24" s="28">
        <v>1</v>
      </c>
      <c r="D24" s="28"/>
      <c r="E24" s="30">
        <v>20</v>
      </c>
      <c r="F24" s="48"/>
      <c r="G24" s="28"/>
      <c r="H24" s="30"/>
      <c r="I24" s="28"/>
      <c r="J24" s="45"/>
    </row>
    <row r="25" spans="1:17" x14ac:dyDescent="0.25">
      <c r="A25" s="20" t="s">
        <v>115</v>
      </c>
      <c r="B25" s="28" t="s">
        <v>116</v>
      </c>
      <c r="C25" s="28">
        <v>1</v>
      </c>
      <c r="D25" s="28"/>
      <c r="E25" s="30">
        <v>2</v>
      </c>
      <c r="F25" s="48"/>
      <c r="G25" s="28"/>
      <c r="H25" s="30"/>
      <c r="I25" s="28"/>
      <c r="J25" s="45"/>
    </row>
    <row r="26" spans="1:17" x14ac:dyDescent="0.25">
      <c r="A26" s="20" t="s">
        <v>70</v>
      </c>
      <c r="B26" s="28" t="s">
        <v>71</v>
      </c>
      <c r="C26" s="28">
        <v>1</v>
      </c>
      <c r="D26" s="28"/>
      <c r="E26" s="30">
        <v>7</v>
      </c>
      <c r="F26" s="48"/>
      <c r="G26" s="28"/>
      <c r="H26" s="30"/>
      <c r="I26" s="28"/>
      <c r="J26" s="45"/>
    </row>
    <row r="27" spans="1:17" x14ac:dyDescent="0.25">
      <c r="A27" s="20" t="s">
        <v>84</v>
      </c>
      <c r="B27" s="42" t="s">
        <v>131</v>
      </c>
      <c r="C27" s="28">
        <v>1</v>
      </c>
      <c r="D27" s="28"/>
      <c r="E27" s="30">
        <v>15</v>
      </c>
      <c r="F27" s="20" t="s">
        <v>130</v>
      </c>
      <c r="G27" s="28" t="s">
        <v>140</v>
      </c>
      <c r="H27" s="30"/>
      <c r="I27" s="28"/>
      <c r="J27" s="45"/>
    </row>
    <row r="28" spans="1:17" x14ac:dyDescent="0.25">
      <c r="A28" s="20" t="s">
        <v>83</v>
      </c>
      <c r="B28" s="28" t="s">
        <v>72</v>
      </c>
      <c r="C28" s="28">
        <v>1</v>
      </c>
      <c r="D28" s="28"/>
      <c r="E28" s="30">
        <v>30</v>
      </c>
      <c r="F28" s="48"/>
      <c r="G28" s="28"/>
      <c r="H28" s="30"/>
      <c r="I28" s="28"/>
      <c r="J28" s="45"/>
    </row>
    <row r="29" spans="1:17" x14ac:dyDescent="0.25">
      <c r="A29" s="20" t="s">
        <v>47</v>
      </c>
      <c r="B29" s="28" t="s">
        <v>48</v>
      </c>
      <c r="C29" s="28">
        <v>1</v>
      </c>
      <c r="D29" s="28"/>
      <c r="E29" s="30">
        <v>4</v>
      </c>
      <c r="F29" s="48"/>
      <c r="G29" s="28"/>
      <c r="H29" s="30"/>
      <c r="I29" s="28"/>
      <c r="J29" s="45"/>
    </row>
    <row r="30" spans="1:17" x14ac:dyDescent="0.25">
      <c r="A30" s="26" t="s">
        <v>81</v>
      </c>
      <c r="B30" s="27" t="s">
        <v>7</v>
      </c>
      <c r="C30" s="28">
        <v>5</v>
      </c>
      <c r="D30" s="28"/>
      <c r="E30" s="30">
        <v>38</v>
      </c>
      <c r="F30" s="48"/>
      <c r="G30" s="28"/>
      <c r="H30" s="30"/>
      <c r="I30" s="28"/>
      <c r="J30" s="45"/>
    </row>
    <row r="31" spans="1:17" x14ac:dyDescent="0.25">
      <c r="A31" s="20" t="s">
        <v>38</v>
      </c>
      <c r="B31" s="28" t="s">
        <v>39</v>
      </c>
      <c r="C31" s="28">
        <v>1</v>
      </c>
      <c r="D31" s="28"/>
      <c r="E31" s="30">
        <v>16</v>
      </c>
      <c r="F31" s="20" t="s">
        <v>124</v>
      </c>
      <c r="G31" s="28" t="s">
        <v>38</v>
      </c>
      <c r="H31" s="30">
        <v>52</v>
      </c>
      <c r="I31" s="28"/>
      <c r="J31" s="45"/>
    </row>
    <row r="32" spans="1:17" x14ac:dyDescent="0.25">
      <c r="A32" s="20" t="s">
        <v>50</v>
      </c>
      <c r="B32" s="28" t="s">
        <v>98</v>
      </c>
      <c r="C32" s="28">
        <v>10</v>
      </c>
      <c r="D32" s="28"/>
      <c r="E32" s="30">
        <v>4</v>
      </c>
      <c r="F32" s="48"/>
      <c r="G32" s="28"/>
      <c r="H32" s="30"/>
      <c r="I32" s="28"/>
      <c r="J32" s="45"/>
    </row>
    <row r="33" spans="1:10" x14ac:dyDescent="0.25">
      <c r="A33" s="20" t="s">
        <v>41</v>
      </c>
      <c r="B33" s="28" t="s">
        <v>73</v>
      </c>
      <c r="C33" s="28">
        <v>1</v>
      </c>
      <c r="D33" s="28"/>
      <c r="E33" s="30">
        <v>20</v>
      </c>
      <c r="F33" s="48"/>
      <c r="G33" s="28"/>
      <c r="H33" s="30"/>
      <c r="I33" s="28"/>
      <c r="J33" s="45"/>
    </row>
    <row r="34" spans="1:10" ht="15.75" thickBot="1" x14ac:dyDescent="0.3">
      <c r="A34" s="33" t="s">
        <v>68</v>
      </c>
      <c r="B34" s="39" t="s">
        <v>86</v>
      </c>
      <c r="C34" s="34"/>
      <c r="D34" s="34"/>
      <c r="E34" s="40">
        <f>SUM(E12:E33)</f>
        <v>418</v>
      </c>
      <c r="F34" s="51"/>
      <c r="G34" s="34"/>
      <c r="H34" s="40"/>
      <c r="I34" s="34"/>
      <c r="J34" s="46"/>
    </row>
    <row r="35" spans="1:10" x14ac:dyDescent="0.25">
      <c r="A35" s="5"/>
      <c r="B35" s="5"/>
      <c r="D35" s="21"/>
    </row>
  </sheetData>
  <sortState xmlns:xlrd2="http://schemas.microsoft.com/office/spreadsheetml/2017/richdata2" ref="A12:F33">
    <sortCondition ref="A12:A33"/>
  </sortState>
  <hyperlinks>
    <hyperlink ref="A16" r:id="rId1" xr:uid="{C32C274D-A6E0-4D8A-89C2-5039958B9192}"/>
    <hyperlink ref="A28" r:id="rId2" xr:uid="{4CDCED05-F3FA-4EE2-9C5A-16C4111B5756}"/>
    <hyperlink ref="A31" r:id="rId3" xr:uid="{CE3F6C39-A479-448C-AD14-3ED94A462295}"/>
    <hyperlink ref="A19" r:id="rId4" xr:uid="{9D4DEDA8-9BFB-4EFE-8A31-690877AB3F50}"/>
    <hyperlink ref="A20" r:id="rId5" display="GT2 Idler Pulley 20NT" xr:uid="{8B9E3E48-B339-4A1E-BBF7-47A80E28AA3C}"/>
    <hyperlink ref="A12" r:id="rId6" xr:uid="{91CD28EF-6468-4F89-9D03-55545D2A7193}"/>
    <hyperlink ref="A17" r:id="rId7" xr:uid="{2990F041-B107-435C-8E36-C6DB9AF434EE}"/>
    <hyperlink ref="A18" r:id="rId8" display="Fan - Layer Fan 12/24V" xr:uid="{C0F4AF68-82D7-4FE3-85B1-F724D0E242E5}"/>
    <hyperlink ref="A29" r:id="rId9" xr:uid="{8B08525D-D4AB-4388-990C-6264D12F7DD1}"/>
    <hyperlink ref="A32" r:id="rId10" xr:uid="{5E9E73AA-5AF2-4E91-A648-438685B0C3D6}"/>
    <hyperlink ref="A24" r:id="rId11" xr:uid="{4A606871-E536-40C8-BD7C-22C8F712CB42}"/>
    <hyperlink ref="A22" r:id="rId12" display="GT2 Timing Belt" xr:uid="{59CB82CB-DB6A-4646-8377-A6DDBB213953}"/>
    <hyperlink ref="A8" r:id="rId13" xr:uid="{62B72BE0-7647-4668-8FFD-AB380EEE8F6A}"/>
    <hyperlink ref="A27" r:id="rId14" xr:uid="{22CF7BD3-C320-4224-A2A9-6868041A199C}"/>
    <hyperlink ref="F27" r:id="rId15" display="Original Probe here" xr:uid="{FF98C7A6-1409-45CE-95A1-AA2FD51D9269}"/>
    <hyperlink ref="F17" r:id="rId16" display="Titan Original Here" xr:uid="{E10FFF22-2835-4984-B28A-963166E303EF}"/>
    <hyperlink ref="A26" r:id="rId17" xr:uid="{58DB2412-7C03-4A2F-9705-67EFFED8C1C0}"/>
    <hyperlink ref="F23" r:id="rId18" display="e3d V6 Original Here" xr:uid="{885939FD-E74B-47B9-BE71-B4231ABC303E}"/>
    <hyperlink ref="A23" r:id="rId19" display="Mellow Top Quality All Metal V6" xr:uid="{81183C11-951E-4165-8179-AEB7A3753441}"/>
    <hyperlink ref="A30" r:id="rId20" xr:uid="{072E66F4-E1AF-417B-A243-668D51F20570}"/>
    <hyperlink ref="A9" r:id="rId21" xr:uid="{9833C20E-591F-42B7-828C-80D603985010}"/>
    <hyperlink ref="A7" r:id="rId22" xr:uid="{F713CD95-16C8-4DB2-AAAF-F46DD66B0900}"/>
    <hyperlink ref="A4" r:id="rId23" location="/56-color-silver_grey_anodized/40-length-500mm" xr:uid="{9A5B5164-04BD-4A3E-ACAD-59FF2E28D282}"/>
    <hyperlink ref="A5" r:id="rId24" location="/56-color-silver_grey_anodized/40-length-500mm" xr:uid="{333EDDC9-F71F-4D00-9584-72AEF9E03D05}"/>
    <hyperlink ref="B5" r:id="rId25" xr:uid="{3AAF8599-BF8E-4608-94BF-F3B9E7A7877D}"/>
    <hyperlink ref="A21" r:id="rId26" xr:uid="{F4848447-A7E5-4981-8ED6-5ACCC059FBFD}"/>
    <hyperlink ref="A2" r:id="rId27" xr:uid="{599CC434-2A6F-4512-9E0C-23C6EEDFFD8B}"/>
    <hyperlink ref="A33" r:id="rId28" xr:uid="{33CF47E8-94F9-4FF4-8FC9-49C84931FE65}"/>
    <hyperlink ref="A6" r:id="rId29" xr:uid="{179CF340-AB0B-4440-B192-8600A091B732}"/>
    <hyperlink ref="F14" r:id="rId30" display="Mini 12864" xr:uid="{AA0F7BD2-12ED-45AD-9BA1-4ADFFB426ECE}"/>
    <hyperlink ref="F15" r:id="rId31" display="TMC2209x4" xr:uid="{D47D8825-AAE5-4BCC-BC84-F4866E6102A0}"/>
    <hyperlink ref="F13" r:id="rId32" xr:uid="{31234E32-6901-4B24-B4F6-8CE44296E324}"/>
    <hyperlink ref="A25" r:id="rId33" xr:uid="{F0E8D7B6-CDF9-405F-AB87-EA21D5A86462}"/>
    <hyperlink ref="F31" r:id="rId34" display="High End Gir" xr:uid="{28447230-615D-4601-8C54-3E6E923696EA}"/>
    <hyperlink ref="A14" r:id="rId35" xr:uid="{5847118E-D559-49C7-A52D-44134305A646}"/>
  </hyperlinks>
  <pageMargins left="0.25" right="0.25" top="0.75" bottom="0.75" header="0.3" footer="0.3"/>
  <pageSetup paperSize="9" scale="87" orientation="landscape" r:id="rId36"/>
  <drawing r:id="rId3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89EA4-5A5F-4A9C-B048-2EB9BC969CA3}">
  <dimension ref="A1:E34"/>
  <sheetViews>
    <sheetView topLeftCell="A13" workbookViewId="0">
      <selection activeCell="A25" sqref="A25:XFD25"/>
    </sheetView>
  </sheetViews>
  <sheetFormatPr defaultRowHeight="15" x14ac:dyDescent="0.25"/>
  <cols>
    <col min="1" max="1" width="19.28515625" bestFit="1" customWidth="1"/>
    <col min="2" max="2" width="34" customWidth="1"/>
    <col min="3" max="3" width="13.28515625" bestFit="1" customWidth="1"/>
    <col min="4" max="5" width="12.7109375" bestFit="1" customWidth="1"/>
  </cols>
  <sheetData>
    <row r="1" spans="1:5" x14ac:dyDescent="0.25">
      <c r="B1" s="5" t="s">
        <v>51</v>
      </c>
    </row>
    <row r="5" spans="1:5" x14ac:dyDescent="0.25">
      <c r="B5" t="s">
        <v>45</v>
      </c>
    </row>
    <row r="6" spans="1:5" ht="29.25" x14ac:dyDescent="0.6">
      <c r="B6" s="4" t="s">
        <v>46</v>
      </c>
    </row>
    <row r="7" spans="1:5" x14ac:dyDescent="0.25">
      <c r="A7" s="9" t="s">
        <v>27</v>
      </c>
      <c r="B7" s="9" t="s">
        <v>20</v>
      </c>
      <c r="C7" s="9" t="s">
        <v>49</v>
      </c>
      <c r="D7" s="9" t="s">
        <v>59</v>
      </c>
      <c r="E7" s="10" t="s">
        <v>58</v>
      </c>
    </row>
    <row r="8" spans="1:5" x14ac:dyDescent="0.25">
      <c r="A8" s="6" t="s">
        <v>11</v>
      </c>
      <c r="B8" s="7" t="s">
        <v>35</v>
      </c>
      <c r="C8" s="7">
        <v>25</v>
      </c>
      <c r="D8" s="18">
        <v>0.1</v>
      </c>
      <c r="E8" s="17">
        <f t="shared" ref="E8:E31" si="0">D8*C8</f>
        <v>2.5</v>
      </c>
    </row>
    <row r="9" spans="1:5" x14ac:dyDescent="0.25">
      <c r="A9" s="6" t="s">
        <v>8</v>
      </c>
      <c r="B9" s="7" t="s">
        <v>34</v>
      </c>
      <c r="C9" s="8">
        <v>25</v>
      </c>
      <c r="D9" s="18">
        <v>0.1</v>
      </c>
      <c r="E9" s="17">
        <f t="shared" si="0"/>
        <v>2.5</v>
      </c>
    </row>
    <row r="10" spans="1:5" x14ac:dyDescent="0.25">
      <c r="A10" s="6" t="s">
        <v>30</v>
      </c>
      <c r="B10" s="8" t="s">
        <v>21</v>
      </c>
      <c r="C10" s="7">
        <v>25</v>
      </c>
      <c r="D10" s="18">
        <v>0.1</v>
      </c>
      <c r="E10" s="17">
        <f t="shared" si="0"/>
        <v>2.5</v>
      </c>
    </row>
    <row r="11" spans="1:5" x14ac:dyDescent="0.25">
      <c r="A11" s="6" t="s">
        <v>15</v>
      </c>
      <c r="B11" s="7" t="s">
        <v>21</v>
      </c>
      <c r="C11" s="8">
        <v>10</v>
      </c>
      <c r="D11" s="18">
        <v>0.1</v>
      </c>
      <c r="E11" s="17">
        <f t="shared" si="0"/>
        <v>1</v>
      </c>
    </row>
    <row r="12" spans="1:5" x14ac:dyDescent="0.25">
      <c r="A12" s="6" t="s">
        <v>9</v>
      </c>
      <c r="B12" s="8" t="s">
        <v>21</v>
      </c>
      <c r="C12" s="7">
        <v>25</v>
      </c>
      <c r="D12" s="18">
        <v>0.1</v>
      </c>
      <c r="E12" s="17">
        <f t="shared" si="0"/>
        <v>2.5</v>
      </c>
    </row>
    <row r="13" spans="1:5" x14ac:dyDescent="0.25">
      <c r="A13" s="6" t="s">
        <v>36</v>
      </c>
      <c r="B13" s="7" t="s">
        <v>37</v>
      </c>
      <c r="C13" s="8">
        <v>10</v>
      </c>
      <c r="D13" s="18">
        <v>0.1</v>
      </c>
      <c r="E13" s="17">
        <f t="shared" si="0"/>
        <v>1</v>
      </c>
    </row>
    <row r="14" spans="1:5" x14ac:dyDescent="0.25">
      <c r="A14" s="6" t="s">
        <v>89</v>
      </c>
      <c r="B14" s="7" t="s">
        <v>88</v>
      </c>
      <c r="C14" s="8">
        <v>10</v>
      </c>
      <c r="D14" s="18">
        <v>0.1</v>
      </c>
      <c r="E14" s="17">
        <f t="shared" si="0"/>
        <v>1</v>
      </c>
    </row>
    <row r="15" spans="1:5" x14ac:dyDescent="0.25">
      <c r="A15" s="6" t="s">
        <v>13</v>
      </c>
      <c r="B15" s="7" t="s">
        <v>33</v>
      </c>
      <c r="C15" s="7">
        <v>10</v>
      </c>
      <c r="D15" s="18">
        <v>0.1</v>
      </c>
      <c r="E15" s="17">
        <f t="shared" si="0"/>
        <v>1</v>
      </c>
    </row>
    <row r="16" spans="1:5" x14ac:dyDescent="0.25">
      <c r="A16" s="6" t="s">
        <v>17</v>
      </c>
      <c r="B16" s="7" t="s">
        <v>21</v>
      </c>
      <c r="C16" s="8">
        <v>10</v>
      </c>
      <c r="D16" s="18">
        <v>0.1</v>
      </c>
      <c r="E16" s="17">
        <f t="shared" si="0"/>
        <v>1</v>
      </c>
    </row>
    <row r="17" spans="1:5" x14ac:dyDescent="0.25">
      <c r="A17" s="6" t="s">
        <v>16</v>
      </c>
      <c r="B17" s="8" t="s">
        <v>21</v>
      </c>
      <c r="C17" s="7">
        <v>10</v>
      </c>
      <c r="D17" s="18">
        <v>0.1</v>
      </c>
      <c r="E17" s="17">
        <f t="shared" si="0"/>
        <v>1</v>
      </c>
    </row>
    <row r="18" spans="1:5" x14ac:dyDescent="0.25">
      <c r="A18" s="6" t="s">
        <v>87</v>
      </c>
      <c r="B18" s="7" t="s">
        <v>92</v>
      </c>
      <c r="C18" s="8">
        <v>25</v>
      </c>
      <c r="D18" s="18">
        <v>0.1</v>
      </c>
      <c r="E18" s="17">
        <f t="shared" si="0"/>
        <v>2.5</v>
      </c>
    </row>
    <row r="19" spans="1:5" x14ac:dyDescent="0.25">
      <c r="A19" s="6" t="s">
        <v>90</v>
      </c>
      <c r="B19" s="7" t="s">
        <v>23</v>
      </c>
      <c r="C19" s="7">
        <v>20</v>
      </c>
      <c r="D19" s="18">
        <v>0.1</v>
      </c>
      <c r="E19" s="17">
        <f t="shared" si="0"/>
        <v>2</v>
      </c>
    </row>
    <row r="20" spans="1:5" x14ac:dyDescent="0.25">
      <c r="A20" s="6" t="s">
        <v>91</v>
      </c>
      <c r="B20" s="7" t="s">
        <v>31</v>
      </c>
      <c r="C20" s="8">
        <v>40</v>
      </c>
      <c r="D20" s="18">
        <v>0.1</v>
      </c>
      <c r="E20" s="17">
        <f t="shared" si="0"/>
        <v>4</v>
      </c>
    </row>
    <row r="21" spans="1:5" x14ac:dyDescent="0.25">
      <c r="A21" s="19" t="s">
        <v>28</v>
      </c>
      <c r="B21" s="17" t="s">
        <v>29</v>
      </c>
      <c r="C21" s="7">
        <v>50</v>
      </c>
      <c r="D21" s="18">
        <v>0.1</v>
      </c>
      <c r="E21" s="17">
        <f t="shared" si="0"/>
        <v>5</v>
      </c>
    </row>
    <row r="22" spans="1:5" x14ac:dyDescent="0.25">
      <c r="A22" s="19" t="s">
        <v>3</v>
      </c>
      <c r="B22" s="17" t="s">
        <v>4</v>
      </c>
      <c r="C22" s="7">
        <v>100</v>
      </c>
      <c r="D22" s="18">
        <v>0.1</v>
      </c>
      <c r="E22" s="17">
        <f t="shared" si="0"/>
        <v>10</v>
      </c>
    </row>
    <row r="23" spans="1:5" x14ac:dyDescent="0.25">
      <c r="A23" s="6" t="s">
        <v>5</v>
      </c>
      <c r="B23" s="7" t="s">
        <v>32</v>
      </c>
      <c r="C23" s="8">
        <v>150</v>
      </c>
      <c r="D23" s="18">
        <v>0.1</v>
      </c>
      <c r="E23" s="17">
        <f t="shared" si="0"/>
        <v>15</v>
      </c>
    </row>
    <row r="24" spans="1:5" x14ac:dyDescent="0.25">
      <c r="A24" s="6" t="s">
        <v>6</v>
      </c>
      <c r="B24" s="7" t="s">
        <v>21</v>
      </c>
      <c r="C24" s="7">
        <v>100</v>
      </c>
      <c r="D24" s="18">
        <v>0.1</v>
      </c>
      <c r="E24" s="17">
        <f t="shared" si="0"/>
        <v>10</v>
      </c>
    </row>
    <row r="25" spans="1:5" x14ac:dyDescent="0.25">
      <c r="A25" s="6" t="s">
        <v>107</v>
      </c>
      <c r="B25" s="7" t="s">
        <v>21</v>
      </c>
      <c r="C25" s="8">
        <v>10</v>
      </c>
      <c r="D25" s="18">
        <v>0.1</v>
      </c>
      <c r="E25" s="17">
        <f t="shared" si="0"/>
        <v>1</v>
      </c>
    </row>
    <row r="26" spans="1:5" x14ac:dyDescent="0.25">
      <c r="A26" s="6" t="s">
        <v>24</v>
      </c>
      <c r="B26" s="7" t="s">
        <v>25</v>
      </c>
      <c r="C26" s="7">
        <v>20</v>
      </c>
      <c r="D26" s="18">
        <v>0.1</v>
      </c>
      <c r="E26" s="17">
        <f t="shared" si="0"/>
        <v>2</v>
      </c>
    </row>
    <row r="27" spans="1:5" x14ac:dyDescent="0.25">
      <c r="A27" s="6" t="s">
        <v>18</v>
      </c>
      <c r="B27" s="7" t="s">
        <v>21</v>
      </c>
      <c r="C27" s="8">
        <v>10</v>
      </c>
      <c r="D27" s="18">
        <v>0.1</v>
      </c>
      <c r="E27" s="17">
        <f t="shared" si="0"/>
        <v>1</v>
      </c>
    </row>
    <row r="28" spans="1:5" x14ac:dyDescent="0.25">
      <c r="A28" s="6" t="s">
        <v>12</v>
      </c>
      <c r="B28" s="7" t="s">
        <v>21</v>
      </c>
      <c r="C28" s="7">
        <v>20</v>
      </c>
      <c r="D28" s="18">
        <v>0.1</v>
      </c>
      <c r="E28" s="17">
        <f t="shared" si="0"/>
        <v>2</v>
      </c>
    </row>
    <row r="29" spans="1:5" x14ac:dyDescent="0.25">
      <c r="A29" s="6" t="s">
        <v>10</v>
      </c>
      <c r="B29" s="7" t="s">
        <v>21</v>
      </c>
      <c r="C29" s="8">
        <v>10</v>
      </c>
      <c r="D29" s="18">
        <v>0.1</v>
      </c>
      <c r="E29" s="17">
        <f t="shared" si="0"/>
        <v>1</v>
      </c>
    </row>
    <row r="30" spans="1:5" x14ac:dyDescent="0.25">
      <c r="A30" s="6" t="s">
        <v>26</v>
      </c>
      <c r="B30" s="7" t="s">
        <v>25</v>
      </c>
      <c r="C30" s="7">
        <v>10</v>
      </c>
      <c r="D30" s="18">
        <v>0.1</v>
      </c>
      <c r="E30" s="17">
        <f t="shared" si="0"/>
        <v>1</v>
      </c>
    </row>
    <row r="31" spans="1:5" x14ac:dyDescent="0.25">
      <c r="A31" s="19" t="s">
        <v>22</v>
      </c>
      <c r="B31" s="17" t="s">
        <v>74</v>
      </c>
      <c r="C31" s="8">
        <v>25</v>
      </c>
      <c r="D31" s="18">
        <v>0.1</v>
      </c>
      <c r="E31" s="17">
        <f t="shared" si="0"/>
        <v>2.5</v>
      </c>
    </row>
    <row r="32" spans="1:5" x14ac:dyDescent="0.25">
      <c r="A32" s="5" t="s">
        <v>61</v>
      </c>
      <c r="E32" s="11">
        <f>SUM(E8:E31)</f>
        <v>75</v>
      </c>
    </row>
    <row r="34" spans="1:5" x14ac:dyDescent="0.25">
      <c r="A34" s="9" t="s">
        <v>93</v>
      </c>
      <c r="B34" s="9" t="s">
        <v>20</v>
      </c>
      <c r="C34" s="9" t="s">
        <v>49</v>
      </c>
      <c r="D34" s="9" t="s">
        <v>59</v>
      </c>
      <c r="E34" s="10" t="s">
        <v>58</v>
      </c>
    </row>
  </sheetData>
  <sortState xmlns:xlrd2="http://schemas.microsoft.com/office/spreadsheetml/2017/richdata2" ref="A8:E31">
    <sortCondition ref="A8:A31"/>
  </sortState>
  <hyperlinks>
    <hyperlink ref="A31" r:id="rId1" xr:uid="{EF3745AA-0BDE-4ACE-ACA4-B7BF3318EC84}"/>
    <hyperlink ref="A22" r:id="rId2" xr:uid="{709D6F74-EB97-4B6F-BBEB-E00F1AB7877F}"/>
    <hyperlink ref="A21" r:id="rId3" xr:uid="{CF5CFF92-34AA-4B36-BDCF-7DF4689336D3}"/>
  </hyperlinks>
  <pageMargins left="0.25" right="0.25" top="0.75" bottom="0.75" header="0.3" footer="0.3"/>
  <pageSetup paperSize="9" orientation="portrait" r:id="rId4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4E5EE-35F8-47D7-9084-DF49A062745E}">
  <dimension ref="A1:C2"/>
  <sheetViews>
    <sheetView workbookViewId="0"/>
  </sheetViews>
  <sheetFormatPr defaultRowHeight="15" x14ac:dyDescent="0.25"/>
  <cols>
    <col min="1" max="1" width="12.28515625" bestFit="1" customWidth="1"/>
  </cols>
  <sheetData>
    <row r="1" spans="1:3" x14ac:dyDescent="0.25">
      <c r="A1" t="s">
        <v>103</v>
      </c>
    </row>
    <row r="2" spans="1:3" x14ac:dyDescent="0.25">
      <c r="A2" t="s">
        <v>106</v>
      </c>
      <c r="B2" s="2" t="s">
        <v>104</v>
      </c>
      <c r="C2">
        <v>40</v>
      </c>
    </row>
  </sheetData>
  <hyperlinks>
    <hyperlink ref="B2" r:id="rId1" xr:uid="{ED67986D-EA9B-4A64-9BC1-C0E6329DC5B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91BD1C-60DD-451E-90AD-B88D5765C2E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BOM Overview</vt:lpstr>
      <vt:lpstr>Complete Part List</vt:lpstr>
      <vt:lpstr>Fasteners List</vt:lpstr>
      <vt:lpstr>Tools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Roy Berntsen</cp:lastModifiedBy>
  <cp:lastPrinted>2020-03-27T10:18:45Z</cp:lastPrinted>
  <dcterms:created xsi:type="dcterms:W3CDTF">2018-03-31T05:02:45Z</dcterms:created>
  <dcterms:modified xsi:type="dcterms:W3CDTF">2020-04-03T09:11:48Z</dcterms:modified>
</cp:coreProperties>
</file>