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ill Of Materials\"/>
    </mc:Choice>
  </mc:AlternateContent>
  <xr:revisionPtr revIDLastSave="802" documentId="8_{BDB81E76-0EE6-4FBB-BB57-40CE6024A00A}" xr6:coauthVersionLast="40" xr6:coauthVersionMax="40" xr10:uidLastSave="{CF6F0F83-8D93-418D-8DEC-685848023F32}"/>
  <bookViews>
    <workbookView xWindow="39468" yWindow="0" windowWidth="28800" windowHeight="12432" xr2:uid="{00000000-000D-0000-FFFF-FFFF00000000}"/>
  </bookViews>
  <sheets>
    <sheet name="BOM Overview" sheetId="7" r:id="rId1"/>
    <sheet name="Complete Part List" sheetId="10" r:id="rId2"/>
    <sheet name="Fasteners List" sheetId="4" r:id="rId3"/>
    <sheet name="Tools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7" l="1"/>
  <c r="E14" i="4" l="1"/>
  <c r="E13" i="10" l="1"/>
  <c r="E10" i="10"/>
  <c r="E9" i="10"/>
  <c r="E8" i="10"/>
  <c r="E39" i="10"/>
  <c r="B6" i="7" l="1"/>
  <c r="E14" i="10"/>
  <c r="B5" i="7" s="1"/>
  <c r="B11" i="7" s="1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<sst xmlns="http://schemas.openxmlformats.org/spreadsheetml/2006/main" count="154" uniqueCount="135">
  <si>
    <t>Part Name</t>
  </si>
  <si>
    <t>Description</t>
  </si>
  <si>
    <t>2020 V-Slot 500</t>
  </si>
  <si>
    <t>3 Way V-Slot Corner</t>
  </si>
  <si>
    <t>M5 T-Nut Square</t>
  </si>
  <si>
    <t>T-Nut Sqare M5</t>
  </si>
  <si>
    <t>M5 WASHER</t>
  </si>
  <si>
    <t>M5x10</t>
  </si>
  <si>
    <t>Nema 17 Stepper motor</t>
  </si>
  <si>
    <t>M3 WASHER</t>
  </si>
  <si>
    <t>M3x8</t>
  </si>
  <si>
    <t>M5x35</t>
  </si>
  <si>
    <t>M3 NUT</t>
  </si>
  <si>
    <t>M5x30</t>
  </si>
  <si>
    <t>M4 WASHER</t>
  </si>
  <si>
    <t>2020 V-Slot 480</t>
  </si>
  <si>
    <t>M3X25</t>
  </si>
  <si>
    <t>M4x20</t>
  </si>
  <si>
    <t>M4x16</t>
  </si>
  <si>
    <t>M5X25</t>
  </si>
  <si>
    <t>3 Way Corner Bracket</t>
  </si>
  <si>
    <t>Wheels</t>
  </si>
  <si>
    <t>Type</t>
  </si>
  <si>
    <t>DIN 912</t>
  </si>
  <si>
    <t>M5x8 Countersink</t>
  </si>
  <si>
    <t>Standard Nut M5</t>
  </si>
  <si>
    <t>M5x12</t>
  </si>
  <si>
    <t>M5x20 Hex</t>
  </si>
  <si>
    <t>Hex Head</t>
  </si>
  <si>
    <t>M5x35 HEX</t>
  </si>
  <si>
    <t>Fasteners</t>
  </si>
  <si>
    <t>M5 T-Nut Hammer</t>
  </si>
  <si>
    <t>Drop In type Hammer Nut</t>
  </si>
  <si>
    <t>M3x10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</si>
  <si>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</si>
  <si>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</si>
  <si>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</si>
  <si>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</si>
  <si>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</si>
  <si>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</si>
  <si>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</si>
  <si>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</si>
  <si>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</si>
  <si>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Optical Endstop Sensor</t>
  </si>
  <si>
    <t>Worm Gear Rod</t>
  </si>
  <si>
    <t>Smooth Pulley</t>
  </si>
  <si>
    <t>Thoothed Idler Pulley</t>
  </si>
  <si>
    <t>Ramps Controller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</si>
  <si>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</si>
  <si>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</si>
  <si>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</si>
  <si>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</si>
  <si>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</si>
  <si>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</si>
  <si>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</si>
  <si>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Order Quantity</t>
  </si>
  <si>
    <t>Worm Gear Bearings</t>
  </si>
  <si>
    <t>List of Fasteners to buy at any hardware supplier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</si>
  <si>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</si>
  <si>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</si>
  <si>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</si>
  <si>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</si>
  <si>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</si>
  <si>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</si>
  <si>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</si>
  <si>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</si>
  <si>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</si>
  <si>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 xml:space="preserve">2028 Corner Bracket 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</si>
  <si>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</si>
  <si>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</si>
  <si>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</si>
  <si>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</si>
  <si>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</si>
  <si>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V-King Build Price Estimate</t>
  </si>
  <si>
    <t>V-Slots and Wheels Standard Price:</t>
  </si>
  <si>
    <t>Estimated Component Retail Price</t>
  </si>
  <si>
    <t>Bulk Price</t>
  </si>
  <si>
    <t>Original Probe here</t>
  </si>
  <si>
    <t>Titan Original Here</t>
  </si>
  <si>
    <t>Power Switch - Fused</t>
  </si>
  <si>
    <t>AC Inlet to PSU with Fuse</t>
  </si>
  <si>
    <t>Ask for 110 AC if needed</t>
  </si>
  <si>
    <t>e3d V6 Original Here</t>
  </si>
  <si>
    <t>5mm X 555 mm Steel rod</t>
  </si>
  <si>
    <t>DIN 7991</t>
  </si>
  <si>
    <t>XY Stepper Drivers</t>
  </si>
  <si>
    <t>ZE Stepper Drivers</t>
  </si>
  <si>
    <t>GT2 Idler Pulley Smooth</t>
  </si>
  <si>
    <t>OpenBuild V-Slot Big Wheels</t>
  </si>
  <si>
    <t>Solid V-Wheel Kit</t>
  </si>
  <si>
    <t>OpenBuild V-Slot 480mm</t>
  </si>
  <si>
    <t>OpenBuild V-Slot 500mm</t>
  </si>
  <si>
    <t>Frame Parts</t>
  </si>
  <si>
    <t>Frame Corner Joint Brackets</t>
  </si>
  <si>
    <t>Stepper Motor 1.7A Nema 17</t>
  </si>
  <si>
    <t>Fan - Layer Fan 12/24V</t>
  </si>
  <si>
    <t>Power Supply 24V</t>
  </si>
  <si>
    <t xml:space="preserve">Silicone Heatpad 350*400 </t>
  </si>
  <si>
    <t>Probe - 3D Touch</t>
  </si>
  <si>
    <t>Extruder</t>
  </si>
  <si>
    <t>Hotend - J-Head/E3d Clone</t>
  </si>
  <si>
    <t>Controller - MKS Gen L V1.0</t>
  </si>
  <si>
    <t>End Stop - Optical Sensor</t>
  </si>
  <si>
    <t>Drivers - TMC2208</t>
  </si>
  <si>
    <t>BOM Quantity</t>
  </si>
  <si>
    <t>Bulk Quantity</t>
  </si>
  <si>
    <t>Estimated Frame Kit Price</t>
  </si>
  <si>
    <t>No fasteners or cables included</t>
  </si>
  <si>
    <t>M5 GT2 Idler Shim</t>
  </si>
  <si>
    <t>Hex Locking Nut - M4</t>
  </si>
  <si>
    <t>M4 Hex Nut lock</t>
  </si>
  <si>
    <t>M5 Hex Nut</t>
  </si>
  <si>
    <t>M5 Hex Nut lock</t>
  </si>
  <si>
    <t>Precision Shim for GT2 idlers/pulleys</t>
  </si>
  <si>
    <t>Cables</t>
  </si>
  <si>
    <t>Drivers - A4988</t>
  </si>
  <si>
    <t>MakerSupplies V-King Mechanical Kit</t>
  </si>
  <si>
    <t>Research, Development &amp; Design by:</t>
  </si>
  <si>
    <t>V-King - Components to Buy</t>
  </si>
  <si>
    <t>Component Part Name</t>
  </si>
  <si>
    <t>Build Plate 1400 cm^2</t>
  </si>
  <si>
    <t>MakerSupplies Mechanical Kit</t>
  </si>
  <si>
    <t>Fasteners included</t>
  </si>
  <si>
    <t>Complete Kit</t>
  </si>
  <si>
    <t>Controller LCD 12864</t>
  </si>
  <si>
    <t xml:space="preserve"> 5id-16od-5w Ball bearings</t>
  </si>
  <si>
    <t>360x410x8mm Aluminum</t>
  </si>
  <si>
    <t>Cables and Connectors Estimated Price</t>
  </si>
  <si>
    <t>Tools - Add your number</t>
  </si>
  <si>
    <t>ALL HARDWARE KIT HERE -&gt;&gt;</t>
  </si>
  <si>
    <t>Komplete Mechanichal Kit</t>
  </si>
  <si>
    <t>Tools</t>
  </si>
  <si>
    <t>PA-20</t>
  </si>
  <si>
    <t>340x380x320 Build Volume</t>
  </si>
  <si>
    <t>Crimping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</si>
</sst>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"/>
    <numFmt numFmtId="165" formatCode="_([$EUR]\ * #,##0_);_([$EUR]\ * \(#,##0\);_([$EUR]\ * &quot;-&quot;_);_(@_)"/>
    <numFmt numFmtId="166" formatCode="[$EUR]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0" fontId="2" fillId="0" borderId="0" xfId="1" applyFill="1"/>
    <xf numFmtId="0" fontId="5" fillId="0" borderId="0" xfId="0" applyFont="1"/>
    <xf numFmtId="164" fontId="5" fillId="0" borderId="0" xfId="0" applyNumberFormat="1" applyFont="1"/>
    <xf numFmtId="165" fontId="0" fillId="0" borderId="0" xfId="0" applyNumberFormat="1"/>
    <xf numFmtId="0" fontId="6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2" xfId="1" applyFill="1" applyBorder="1"/>
    <xf numFmtId="0" fontId="8" fillId="0" borderId="0" xfId="0" applyFont="1"/>
    <xf numFmtId="0" fontId="2" fillId="3" borderId="0" xfId="1" applyFill="1"/>
    <xf numFmtId="0" fontId="0" fillId="3" borderId="0" xfId="0" applyFill="1"/>
    <xf numFmtId="0" fontId="9" fillId="3" borderId="0" xfId="0" applyFont="1" applyFill="1"/>
    <xf numFmtId="0" fontId="10" fillId="0" borderId="0" xfId="0" applyFont="1"/>
    <xf numFmtId="166" fontId="5" fillId="0" borderId="0" xfId="0" applyNumberFormat="1" applyFont="1"/>
    <xf numFmtId="4" fontId="11" fillId="0" borderId="0" xfId="0" applyNumberFormat="1" applyFont="1"/>
    <xf numFmtId="4" fontId="11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5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13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129540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57A44-496B-477E-B0A4-B115352A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0590" cy="91059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FD842-1E0C-46C1-BF23-B048EF121417}"/>
            </a:ext>
          </a:extLst>
        </xdr:cNvPr>
        <xdr:cNvSpPr txBox="1"/>
      </xdr:nvSpPr>
      <xdr:spPr>
        <a:xfrm>
          <a:off x="3609975" y="1905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167810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.click.aliexpress.com/e/E6yV3BM" TargetMode="External"/><Relationship Id="rId18" Type="http://schemas.openxmlformats.org/officeDocument/2006/relationships/hyperlink" Target="http://s.click.aliexpress.com/e/b2QUtcoC" TargetMode="External"/><Relationship Id="rId26" Type="http://schemas.openxmlformats.org/officeDocument/2006/relationships/hyperlink" Target="http://makersupplies.dk/wheels/67-wheels-solid-v-wheel-kit.html" TargetMode="External"/><Relationship Id="rId3" Type="http://schemas.openxmlformats.org/officeDocument/2006/relationships/hyperlink" Target="https://rover.ebay.com/rover/1/711-53200-19255-0/1?icep_id=114&amp;ipn=icep&amp;toolid=20004&amp;campid=5338443015&amp;mpre=https%3A%2F%2Fwww.ebay.com%2Fitm%2F262744628253%3FViewItem%3D%26item%3D262744628253" TargetMode="External"/><Relationship Id="rId21" Type="http://schemas.openxmlformats.org/officeDocument/2006/relationships/hyperlink" Target="https://e3d-online.com/v6" TargetMode="External"/><Relationship Id="rId34" Type="http://schemas.openxmlformats.org/officeDocument/2006/relationships/hyperlink" Target="https://rover.ebay.com/rover/1/711-53200-19255-0/1?icep_id=114&amp;ipn=icep&amp;toolid=20004&amp;campid=5338443015&amp;mpre=https%3A%2F%2Fwww.ebay.com%2Fitm%2FSilver-Steel-Ground-Shaft-Rod-Round-Bar-2mm-3mm-4mm-5mm-6mm-7mm-8mm-9mm-10-12-20%2F111690270030%3Fhash%3Ditem1a0142454e%3Am%3Am9VdGOXi8cO1ejcWJMLXrPw%3Ark%3A1%3Apf%3A1%26var%3D410696181264%26frcectupt%3Dtrue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s://e3d-online.com/titan-extruder" TargetMode="External"/><Relationship Id="rId25" Type="http://schemas.openxmlformats.org/officeDocument/2006/relationships/hyperlink" Target="http://makersupplies.dk/72-v-king-corexy-3d-printer" TargetMode="External"/><Relationship Id="rId33" Type="http://schemas.openxmlformats.org/officeDocument/2006/relationships/hyperlink" Target="http://makersupplies.dk/72-v-king-corexy-3d-printer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s://www.antclabs.com/" TargetMode="External"/><Relationship Id="rId20" Type="http://schemas.openxmlformats.org/officeDocument/2006/relationships/hyperlink" Target="http://s.click.aliexpress.com/e/bRJkG02c" TargetMode="External"/><Relationship Id="rId29" Type="http://schemas.openxmlformats.org/officeDocument/2006/relationships/hyperlink" Target="http://[s0l1];/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://clever3d.de/epages/7a4290fc-7c7f-46cc-9b99-eadef22228e2.sf/en_US/?ObjectPath=/Shops/7a4290fc-7c7f-46cc-9b99-eadef22228e2/Products/PEI-Pro3D-V-King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dZN2aDi" TargetMode="External"/><Relationship Id="rId32" Type="http://schemas.openxmlformats.org/officeDocument/2006/relationships/hyperlink" Target="http://makersupplies.dk/72-v-king-corexy-3d-printer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hxMAOUo" TargetMode="External"/><Relationship Id="rId23" Type="http://schemas.openxmlformats.org/officeDocument/2006/relationships/hyperlink" Target="http://s.click.aliexpress.com/e/bPs1Gu4g" TargetMode="External"/><Relationship Id="rId28" Type="http://schemas.openxmlformats.org/officeDocument/2006/relationships/hyperlink" Target="http://[s0l0];/" TargetMode="External"/><Relationship Id="rId36" Type="http://schemas.openxmlformats.org/officeDocument/2006/relationships/drawing" Target="../drawings/drawing2.xm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cln5G0dw" TargetMode="External"/><Relationship Id="rId31" Type="http://schemas.openxmlformats.org/officeDocument/2006/relationships/hyperlink" Target="http://s.click.aliexpress.com/e/b71XZzSu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EDFqKMu" TargetMode="External"/><Relationship Id="rId14" Type="http://schemas.openxmlformats.org/officeDocument/2006/relationships/hyperlink" Target="http://s.click.aliexpress.com/e/BqJqfQF" TargetMode="External"/><Relationship Id="rId22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27" Type="http://schemas.openxmlformats.org/officeDocument/2006/relationships/hyperlink" Target="http://makersupplies.dk/brackets/32-brackets-cube-corner-connector.html?search_query=3+way&amp;results=18" TargetMode="External"/><Relationship Id="rId30" Type="http://schemas.openxmlformats.org/officeDocument/2006/relationships/hyperlink" Target="http://makersupplies.dk/linear-rail/188-linear-rail-custom-cut-v-slot-rail-per-cut.html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://s.click.aliexpress.com/e/bH9je2h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bn7WcvoG" TargetMode="External"/><Relationship Id="rId1" Type="http://schemas.openxmlformats.org/officeDocument/2006/relationships/hyperlink" Target="http://s.click.aliexpress.com/e/cBsxDBl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rover.ebay.com/rover/1/711-53200-19255-0/1?icep_id=114&amp;ipn=icep&amp;toolid=20004&amp;campid=5338443015&amp;mpre=https%3A%2F%2Fwww.ebay.com%2Fitm%2F152287840250%3Ful_noapp%3D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4"/>
  <sheetViews>
    <sheetView tabSelected="1"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2" bestFit="1" customWidth="1"/>
  </cols>
  <sheetData>
    <row r="1" spans="1:10" ht="25.2" x14ac:dyDescent="0.45">
      <c r="A1" s="38" t="s">
        <v>73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3">
      <c r="A2" s="39" t="s">
        <v>133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x14ac:dyDescent="0.3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x14ac:dyDescent="0.3">
      <c r="A4" s="6"/>
      <c r="B4" s="26"/>
      <c r="C4" s="26"/>
      <c r="D4" s="26"/>
      <c r="E4" s="26"/>
    </row>
    <row r="5" spans="1:10" x14ac:dyDescent="0.3">
      <c r="A5" s="4" t="s">
        <v>74</v>
      </c>
      <c r="B5" s="25">
        <f>'Complete Part List'!E14</f>
        <v>230</v>
      </c>
    </row>
    <row r="6" spans="1:10" x14ac:dyDescent="0.3">
      <c r="A6" s="4" t="s">
        <v>71</v>
      </c>
      <c r="B6" s="25">
        <f>'Complete Part List'!E39</f>
        <v>365</v>
      </c>
    </row>
    <row r="7" spans="1:10" x14ac:dyDescent="0.3">
      <c r="A7" s="4" t="s">
        <v>72</v>
      </c>
      <c r="B7" s="25">
        <f>'Fasteners List'!E32</f>
        <v>75</v>
      </c>
    </row>
    <row r="8" spans="1:10" x14ac:dyDescent="0.3">
      <c r="A8" s="3" t="s">
        <v>127</v>
      </c>
      <c r="B8" s="25">
        <v>50</v>
      </c>
    </row>
    <row r="9" spans="1:10" x14ac:dyDescent="0.3">
      <c r="A9" s="3" t="s">
        <v>128</v>
      </c>
      <c r="B9" s="25">
        <v>100</v>
      </c>
    </row>
    <row r="10" spans="1:10" x14ac:dyDescent="0.3">
      <c r="A10" s="3"/>
      <c r="B10" s="25"/>
    </row>
    <row r="11" spans="1:10" x14ac:dyDescent="0.3">
      <c r="A11" s="8" t="s">
        <v>70</v>
      </c>
      <c r="B11" s="24">
        <f>SUM(B5:B9)</f>
        <v>820</v>
      </c>
    </row>
    <row r="13" spans="1:10" x14ac:dyDescent="0.3">
      <c r="A13" s="3" t="s">
        <v>69</v>
      </c>
    </row>
    <row r="14" spans="1:10" ht="28.8" x14ac:dyDescent="0.75">
      <c r="A14" s="23" t="s">
        <v>52</v>
      </c>
    </row>
  </sheetData>
  <mergeCells count="3">
    <mergeCell ref="A1:J1"/>
    <mergeCell ref="A2:J2"/>
    <mergeCell ref="A3:J3"/>
  </mergeCells>
  <hyperlinks>
    <hyperlink ref="A5" location="'V-Slots and Wheels List'!A1" display="V-Slots and Wheels Standard Price:" xr:uid="{A29DA81D-7B91-4E4B-B65C-26042F66F5C3}"/>
    <hyperlink ref="A6" location="'Component Part List'!A1" display="Components Example Price:" xr:uid="{9EB7D7DD-AF1E-400D-9685-4CB15F55C14B}"/>
    <hyperlink ref="A7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D6B9-0972-4CD2-93D2-3239C5F0D359}">
  <dimension ref="A1:E42"/>
  <sheetViews>
    <sheetView topLeftCell="A15" zoomScaleNormal="100" workbookViewId="0"/>
  </sheetViews>
  <sheetFormatPr defaultRowHeight="14.4" x14ac:dyDescent="0.3"/>
  <cols>
    <col min="1" max="1" width="26.109375" customWidth="1"/>
    <col min="2" max="2" width="26.6640625" customWidth="1"/>
    <col min="3" max="3" width="13.33203125" bestFit="1" customWidth="1"/>
    <col min="4" max="4" width="15.109375" customWidth="1"/>
    <col min="5" max="5" width="10.44140625" bestFit="1" customWidth="1"/>
  </cols>
  <sheetData>
    <row r="1" spans="1:5" ht="18.600000000000001" x14ac:dyDescent="0.45">
      <c r="A1" s="5"/>
      <c r="B1" s="34" t="s">
        <v>118</v>
      </c>
    </row>
    <row r="3" spans="1:5" x14ac:dyDescent="0.3">
      <c r="B3" s="33" t="s">
        <v>129</v>
      </c>
      <c r="C3" s="31" t="s">
        <v>116</v>
      </c>
      <c r="D3" s="32"/>
      <c r="E3" s="32"/>
    </row>
    <row r="5" spans="1:5" ht="28.8" x14ac:dyDescent="0.75">
      <c r="A5" s="30" t="s">
        <v>50</v>
      </c>
      <c r="B5" t="s">
        <v>117</v>
      </c>
      <c r="D5" s="7" t="s">
        <v>52</v>
      </c>
    </row>
    <row r="6" spans="1:5" x14ac:dyDescent="0.3">
      <c r="A6" s="14" t="s">
        <v>0</v>
      </c>
      <c r="B6" s="14" t="s">
        <v>1</v>
      </c>
      <c r="C6" s="14" t="s">
        <v>104</v>
      </c>
      <c r="D6" s="15" t="s">
        <v>58</v>
      </c>
      <c r="E6" s="15" t="s">
        <v>76</v>
      </c>
    </row>
    <row r="7" spans="1:5" x14ac:dyDescent="0.3">
      <c r="A7" s="2" t="s">
        <v>92</v>
      </c>
      <c r="B7" s="13" t="s">
        <v>123</v>
      </c>
      <c r="D7" s="1"/>
    </row>
    <row r="8" spans="1:5" x14ac:dyDescent="0.3">
      <c r="A8" s="13" t="s">
        <v>2</v>
      </c>
      <c r="B8" s="1" t="s">
        <v>91</v>
      </c>
      <c r="C8">
        <v>16</v>
      </c>
      <c r="D8" s="16">
        <v>5</v>
      </c>
      <c r="E8" s="16">
        <f>D8*C8</f>
        <v>80</v>
      </c>
    </row>
    <row r="9" spans="1:5" x14ac:dyDescent="0.3">
      <c r="A9" s="13" t="s">
        <v>15</v>
      </c>
      <c r="B9" s="13" t="s">
        <v>90</v>
      </c>
      <c r="C9">
        <v>1</v>
      </c>
      <c r="D9" s="16">
        <v>6</v>
      </c>
      <c r="E9" s="16">
        <f>D9*C9</f>
        <v>6</v>
      </c>
    </row>
    <row r="10" spans="1:5" x14ac:dyDescent="0.3">
      <c r="A10" s="13" t="s">
        <v>3</v>
      </c>
      <c r="B10" s="1" t="s">
        <v>20</v>
      </c>
      <c r="C10">
        <v>8</v>
      </c>
      <c r="D10" s="16">
        <v>4</v>
      </c>
      <c r="E10" s="16">
        <f>D10*C10</f>
        <v>32</v>
      </c>
    </row>
    <row r="11" spans="1:5" x14ac:dyDescent="0.3">
      <c r="A11" s="13" t="s">
        <v>67</v>
      </c>
      <c r="B11" s="1" t="s">
        <v>93</v>
      </c>
      <c r="C11" s="1">
        <v>20</v>
      </c>
      <c r="E11" s="18">
        <v>7</v>
      </c>
    </row>
    <row r="12" spans="1:5" x14ac:dyDescent="0.3">
      <c r="A12" s="2" t="s">
        <v>21</v>
      </c>
      <c r="B12" s="1"/>
      <c r="D12" s="16"/>
      <c r="E12" s="16"/>
    </row>
    <row r="13" spans="1:5" x14ac:dyDescent="0.3">
      <c r="A13" s="19" t="s">
        <v>89</v>
      </c>
      <c r="B13" s="1" t="s">
        <v>88</v>
      </c>
      <c r="C13" s="3">
        <v>21</v>
      </c>
      <c r="D13" s="16">
        <v>5</v>
      </c>
      <c r="E13" s="16">
        <f>D13*C13</f>
        <v>105</v>
      </c>
    </row>
    <row r="14" spans="1:5" x14ac:dyDescent="0.3">
      <c r="A14" s="8" t="s">
        <v>106</v>
      </c>
      <c r="B14" s="13"/>
      <c r="E14" s="21">
        <f>SUM(E8:E13)</f>
        <v>230</v>
      </c>
    </row>
    <row r="15" spans="1:5" x14ac:dyDescent="0.3">
      <c r="A15" s="8"/>
      <c r="E15" s="21"/>
    </row>
    <row r="16" spans="1:5" x14ac:dyDescent="0.3">
      <c r="A16" s="14" t="s">
        <v>119</v>
      </c>
      <c r="B16" s="14"/>
      <c r="C16" s="14" t="s">
        <v>104</v>
      </c>
      <c r="D16" s="14" t="s">
        <v>105</v>
      </c>
      <c r="E16" s="15" t="s">
        <v>76</v>
      </c>
    </row>
    <row r="17" spans="1:5" x14ac:dyDescent="0.3">
      <c r="A17" s="4" t="s">
        <v>120</v>
      </c>
      <c r="B17" t="s">
        <v>126</v>
      </c>
      <c r="C17">
        <v>1</v>
      </c>
      <c r="D17">
        <v>1</v>
      </c>
      <c r="E17" s="36">
        <v>90</v>
      </c>
    </row>
    <row r="18" spans="1:5" x14ac:dyDescent="0.3">
      <c r="A18" s="4" t="s">
        <v>101</v>
      </c>
      <c r="B18" t="s">
        <v>47</v>
      </c>
      <c r="C18">
        <v>1</v>
      </c>
      <c r="D18">
        <v>1</v>
      </c>
      <c r="E18" s="36">
        <v>20</v>
      </c>
    </row>
    <row r="19" spans="1:5" x14ac:dyDescent="0.3">
      <c r="A19" s="4" t="s">
        <v>124</v>
      </c>
      <c r="B19" t="s">
        <v>48</v>
      </c>
      <c r="C19">
        <v>1</v>
      </c>
      <c r="D19">
        <v>1</v>
      </c>
      <c r="E19" s="36">
        <v>12</v>
      </c>
    </row>
    <row r="20" spans="1:5" x14ac:dyDescent="0.3">
      <c r="A20" s="4" t="s">
        <v>115</v>
      </c>
      <c r="B20" t="s">
        <v>86</v>
      </c>
      <c r="C20">
        <v>2</v>
      </c>
      <c r="D20">
        <v>4</v>
      </c>
      <c r="E20" s="36">
        <v>10</v>
      </c>
    </row>
    <row r="21" spans="1:5" x14ac:dyDescent="0.3">
      <c r="A21" s="4" t="s">
        <v>103</v>
      </c>
      <c r="B21" t="s">
        <v>85</v>
      </c>
      <c r="C21">
        <v>2</v>
      </c>
      <c r="D21">
        <v>4</v>
      </c>
      <c r="E21" s="36">
        <v>25</v>
      </c>
    </row>
    <row r="22" spans="1:5" x14ac:dyDescent="0.3">
      <c r="A22" s="4" t="s">
        <v>102</v>
      </c>
      <c r="B22" t="s">
        <v>43</v>
      </c>
      <c r="C22">
        <v>2</v>
      </c>
      <c r="D22">
        <v>6</v>
      </c>
      <c r="E22" s="36">
        <v>3</v>
      </c>
    </row>
    <row r="23" spans="1:5" x14ac:dyDescent="0.3">
      <c r="A23" s="4" t="s">
        <v>99</v>
      </c>
      <c r="B23" s="4" t="s">
        <v>78</v>
      </c>
      <c r="C23">
        <v>1</v>
      </c>
      <c r="D23">
        <v>1</v>
      </c>
      <c r="E23" s="37">
        <v>20</v>
      </c>
    </row>
    <row r="24" spans="1:5" x14ac:dyDescent="0.3">
      <c r="A24" s="4" t="s">
        <v>95</v>
      </c>
      <c r="B24" t="s">
        <v>49</v>
      </c>
      <c r="C24">
        <v>1</v>
      </c>
      <c r="D24">
        <v>1</v>
      </c>
      <c r="E24" s="36">
        <v>5</v>
      </c>
    </row>
    <row r="25" spans="1:5" x14ac:dyDescent="0.3">
      <c r="A25" s="4" t="s">
        <v>61</v>
      </c>
      <c r="B25" t="s">
        <v>46</v>
      </c>
      <c r="C25">
        <v>8</v>
      </c>
      <c r="D25">
        <v>10</v>
      </c>
      <c r="E25" s="36">
        <v>10</v>
      </c>
    </row>
    <row r="26" spans="1:5" x14ac:dyDescent="0.3">
      <c r="A26" s="4" t="s">
        <v>87</v>
      </c>
      <c r="B26" t="s">
        <v>45</v>
      </c>
      <c r="C26">
        <v>10</v>
      </c>
      <c r="D26">
        <v>10</v>
      </c>
      <c r="E26" s="36">
        <v>10</v>
      </c>
    </row>
    <row r="27" spans="1:5" x14ac:dyDescent="0.3">
      <c r="A27" s="19" t="s">
        <v>62</v>
      </c>
      <c r="B27" t="s">
        <v>60</v>
      </c>
      <c r="C27">
        <v>4</v>
      </c>
      <c r="D27">
        <v>4</v>
      </c>
      <c r="E27" s="36">
        <v>5</v>
      </c>
    </row>
    <row r="28" spans="1:5" x14ac:dyDescent="0.3">
      <c r="A28" s="19" t="s">
        <v>63</v>
      </c>
      <c r="B28" t="s">
        <v>64</v>
      </c>
      <c r="C28">
        <v>7</v>
      </c>
      <c r="D28">
        <v>10</v>
      </c>
      <c r="E28" s="36">
        <v>10</v>
      </c>
    </row>
    <row r="29" spans="1:5" x14ac:dyDescent="0.3">
      <c r="A29" s="4" t="s">
        <v>100</v>
      </c>
      <c r="B29" s="4" t="s">
        <v>82</v>
      </c>
      <c r="C29">
        <v>1</v>
      </c>
      <c r="D29">
        <v>1</v>
      </c>
      <c r="E29" s="37">
        <v>5</v>
      </c>
    </row>
    <row r="30" spans="1:5" x14ac:dyDescent="0.3">
      <c r="A30" s="17" t="s">
        <v>96</v>
      </c>
      <c r="B30" s="9" t="s">
        <v>59</v>
      </c>
      <c r="C30" s="9">
        <v>1</v>
      </c>
      <c r="D30">
        <v>1</v>
      </c>
      <c r="E30" s="36">
        <v>20</v>
      </c>
    </row>
    <row r="31" spans="1:5" x14ac:dyDescent="0.3">
      <c r="A31" s="4" t="s">
        <v>79</v>
      </c>
      <c r="B31" t="s">
        <v>80</v>
      </c>
      <c r="C31" s="9">
        <v>1</v>
      </c>
      <c r="D31">
        <v>1</v>
      </c>
      <c r="E31" s="36">
        <v>7</v>
      </c>
    </row>
    <row r="32" spans="1:5" x14ac:dyDescent="0.3">
      <c r="A32" s="4" t="s">
        <v>98</v>
      </c>
      <c r="B32" s="4" t="s">
        <v>77</v>
      </c>
      <c r="C32">
        <v>1</v>
      </c>
      <c r="D32">
        <v>1</v>
      </c>
      <c r="E32" s="37">
        <v>15</v>
      </c>
    </row>
    <row r="33" spans="1:5" x14ac:dyDescent="0.3">
      <c r="A33" s="4" t="s">
        <v>97</v>
      </c>
      <c r="B33" t="s">
        <v>81</v>
      </c>
      <c r="C33" s="9">
        <v>1</v>
      </c>
      <c r="D33">
        <v>1</v>
      </c>
      <c r="E33" s="36">
        <v>30</v>
      </c>
    </row>
    <row r="34" spans="1:5" x14ac:dyDescent="0.3">
      <c r="A34" s="4" t="s">
        <v>53</v>
      </c>
      <c r="B34" t="s">
        <v>54</v>
      </c>
      <c r="C34" s="9">
        <v>1</v>
      </c>
      <c r="D34">
        <v>1</v>
      </c>
      <c r="E34" s="36">
        <v>4</v>
      </c>
    </row>
    <row r="35" spans="1:5" x14ac:dyDescent="0.3">
      <c r="A35" s="13" t="s">
        <v>94</v>
      </c>
      <c r="B35" s="1" t="s">
        <v>8</v>
      </c>
      <c r="C35" s="9">
        <v>4</v>
      </c>
      <c r="D35">
        <v>4</v>
      </c>
      <c r="E35" s="36">
        <v>30</v>
      </c>
    </row>
    <row r="36" spans="1:5" x14ac:dyDescent="0.3">
      <c r="A36" s="4" t="s">
        <v>41</v>
      </c>
      <c r="B36" t="s">
        <v>42</v>
      </c>
      <c r="C36" s="9">
        <v>1</v>
      </c>
      <c r="D36">
        <v>1</v>
      </c>
      <c r="E36" s="36">
        <v>10</v>
      </c>
    </row>
    <row r="37" spans="1:5" x14ac:dyDescent="0.3">
      <c r="A37" s="4" t="s">
        <v>56</v>
      </c>
      <c r="B37" t="s">
        <v>125</v>
      </c>
      <c r="C37">
        <v>4</v>
      </c>
      <c r="D37">
        <v>10</v>
      </c>
      <c r="E37" s="36">
        <v>4</v>
      </c>
    </row>
    <row r="38" spans="1:5" x14ac:dyDescent="0.3">
      <c r="A38" s="4" t="s">
        <v>44</v>
      </c>
      <c r="B38" t="s">
        <v>83</v>
      </c>
      <c r="C38" s="9">
        <v>1</v>
      </c>
      <c r="D38">
        <v>1</v>
      </c>
      <c r="E38" s="36">
        <v>20</v>
      </c>
    </row>
    <row r="39" spans="1:5" x14ac:dyDescent="0.3">
      <c r="A39" s="8" t="s">
        <v>75</v>
      </c>
      <c r="C39" s="8" t="s">
        <v>107</v>
      </c>
      <c r="E39" s="21">
        <f>SUM(E17:E38)</f>
        <v>365</v>
      </c>
    </row>
    <row r="41" spans="1:5" x14ac:dyDescent="0.3">
      <c r="A41" s="14" t="s">
        <v>130</v>
      </c>
      <c r="B41" s="14" t="s">
        <v>122</v>
      </c>
      <c r="C41" s="14"/>
      <c r="D41" s="14"/>
      <c r="E41" s="15" t="s">
        <v>76</v>
      </c>
    </row>
    <row r="42" spans="1:5" x14ac:dyDescent="0.3">
      <c r="A42" s="4" t="s">
        <v>121</v>
      </c>
      <c r="C42" s="8"/>
      <c r="E42" s="35">
        <v>415</v>
      </c>
    </row>
  </sheetData>
  <sortState xmlns:xlrd2="http://schemas.microsoft.com/office/spreadsheetml/2017/richdata2" ref="A17:E38">
    <sortCondition ref="A17:A38"/>
  </sortState>
  <hyperlinks>
    <hyperlink ref="A22" r:id="rId1" display="Optical Sensor" xr:uid="{C32C274D-A6E0-4D8A-89C2-5039958B9192}"/>
    <hyperlink ref="A33" r:id="rId2" display="350*400 Silicone Heatpad" xr:uid="{4CDCED05-F3FA-4EE2-9C5A-16C4111B5756}"/>
    <hyperlink ref="A36" r:id="rId3" xr:uid="{CE3F6C39-A479-448C-AD14-3ED94A462295}"/>
    <hyperlink ref="A25" r:id="rId4" xr:uid="{9D4DEDA8-9BFB-4EFE-8A31-690877AB3F50}"/>
    <hyperlink ref="A26" r:id="rId5" display="GT2 Idler Pulley 20NT" xr:uid="{8B9E3E48-B339-4A1E-BBF7-47A80E28AA3C}"/>
    <hyperlink ref="A17" r:id="rId6" xr:uid="{91CD28EF-6468-4F89-9D03-55545D2A7193}"/>
    <hyperlink ref="A18" r:id="rId7" display="MKS Gen L V1.0" xr:uid="{05CE83E4-339D-45AB-BEE5-A57742852626}"/>
    <hyperlink ref="A23" r:id="rId8" display="Filament Extruder" xr:uid="{2990F041-B107-435C-8E36-C6DB9AF434EE}"/>
    <hyperlink ref="A24" r:id="rId9" display="12V Layer Fan" xr:uid="{C0F4AF68-82D7-4FE3-85B1-F724D0E242E5}"/>
    <hyperlink ref="A34" r:id="rId10" xr:uid="{8B08525D-D4AB-4388-990C-6264D12F7DD1}"/>
    <hyperlink ref="A37" r:id="rId11" xr:uid="{5E9E73AA-5AF2-4E91-A648-438685B0C3D6}"/>
    <hyperlink ref="A30" r:id="rId12" display="24V Power Supply" xr:uid="{4A606871-E536-40C8-BD7C-22C8F712CB42}"/>
    <hyperlink ref="A28" r:id="rId13" xr:uid="{59CB82CB-DB6A-4646-8377-A6DDBB213953}"/>
    <hyperlink ref="A11" r:id="rId14" xr:uid="{62B72BE0-7647-4668-8FFD-AB380EEE8F6A}"/>
    <hyperlink ref="A32" r:id="rId15" display="BL Touch Probe" xr:uid="{22CF7BD3-C320-4224-A2A9-6868041A199C}"/>
    <hyperlink ref="B32" r:id="rId16" xr:uid="{FF98C7A6-1409-45CE-95A1-AA2FD51D9269}"/>
    <hyperlink ref="B23" r:id="rId17" xr:uid="{E10FFF22-2835-4984-B28A-963166E303EF}"/>
    <hyperlink ref="A31" r:id="rId18" xr:uid="{58DB2412-7C03-4A2F-9705-67EFFED8C1C0}"/>
    <hyperlink ref="A20" r:id="rId19" xr:uid="{0BB9972B-C050-4E02-969B-4ADA4E04C03C}"/>
    <hyperlink ref="A19" r:id="rId20" display="LCD - 12864 Controller" xr:uid="{CAE4404B-45D0-4E89-A4A3-4B25F59F94BE}"/>
    <hyperlink ref="B29" r:id="rId21" display="e3d Type Hotend" xr:uid="{885939FD-E74B-47B9-BE71-B4231ABC303E}"/>
    <hyperlink ref="A29" r:id="rId22" display="J-Head/E3d Hotend" xr:uid="{81183C11-951E-4165-8179-AEB7A3753441}"/>
    <hyperlink ref="A21" r:id="rId23" xr:uid="{9DCE4818-32CB-4564-B0A5-F04B2E760BEC}"/>
    <hyperlink ref="A35" r:id="rId24" display="Nema 17 Stepper Motor" xr:uid="{072E66F4-E1AF-417B-A243-668D51F20570}"/>
    <hyperlink ref="C3" r:id="rId25" xr:uid="{29285AC2-32BB-4E9E-98C3-BEC5D34404E3}"/>
    <hyperlink ref="A13" r:id="rId26" xr:uid="{9833C20E-591F-42B7-828C-80D603985010}"/>
    <hyperlink ref="A10" r:id="rId27" xr:uid="{F713CD95-16C8-4DB2-AAAF-F46DD66B0900}"/>
    <hyperlink ref="A8" r:id="rId28" location="/56-color-silver_grey_anodized/40-length-500mm" display="http://[s0l0];/ - /56-color-silver_grey_anodized/40-length-500mm" xr:uid="{9A5B5164-04BD-4A3E-ACAD-59FF2E28D282}"/>
    <hyperlink ref="A9" r:id="rId29" location="/56-color-silver_grey_anodized/40-length-500mm" display="http://[s0l1];/ - /56-color-silver_grey_anodized/40-length-500mm" xr:uid="{333EDDC9-F71F-4D00-9584-72AEF9E03D05}"/>
    <hyperlink ref="B9" r:id="rId30" xr:uid="{3AAF8599-BF8E-4608-94BF-F3B9E7A7877D}"/>
    <hyperlink ref="A27" r:id="rId31" xr:uid="{F4848447-A7E5-4981-8ED6-5ACCC059FBFD}"/>
    <hyperlink ref="A42" r:id="rId32" xr:uid="{599CC434-2A6F-4512-9E0C-23C6EEDFFD8B}"/>
    <hyperlink ref="B7" r:id="rId33" xr:uid="{502D21A4-9549-4BDB-AA4F-4ED688D6848D}"/>
    <hyperlink ref="A38" r:id="rId34" xr:uid="{33CF47E8-94F9-4FF4-8FC9-49C84931FE65}"/>
  </hyperlinks>
  <pageMargins left="0.25" right="0.25" top="0.75" bottom="0.75" header="0.3" footer="0.3"/>
  <pageSetup paperSize="9" orientation="portrait" r:id="rId35"/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4"/>
  <sheetViews>
    <sheetView workbookViewId="0"/>
  </sheetViews>
  <sheetFormatPr defaultRowHeight="14.4" x14ac:dyDescent="0.3"/>
  <cols>
    <col min="1" max="1" width="19.33203125" bestFit="1" customWidth="1"/>
    <col min="2" max="2" width="34" customWidth="1"/>
    <col min="3" max="3" width="13.33203125" bestFit="1" customWidth="1"/>
    <col min="4" max="5" width="12.6640625" bestFit="1" customWidth="1"/>
  </cols>
  <sheetData>
    <row r="1" spans="1:5" x14ac:dyDescent="0.3">
      <c r="B1" s="8" t="s">
        <v>57</v>
      </c>
    </row>
    <row r="5" spans="1:5" x14ac:dyDescent="0.3">
      <c r="B5" t="s">
        <v>51</v>
      </c>
    </row>
    <row r="6" spans="1:5" ht="28.8" x14ac:dyDescent="0.75">
      <c r="B6" s="7" t="s">
        <v>52</v>
      </c>
    </row>
    <row r="7" spans="1:5" x14ac:dyDescent="0.3">
      <c r="A7" s="14" t="s">
        <v>30</v>
      </c>
      <c r="B7" s="14" t="s">
        <v>22</v>
      </c>
      <c r="C7" s="14" t="s">
        <v>55</v>
      </c>
      <c r="D7" s="14" t="s">
        <v>66</v>
      </c>
      <c r="E7" s="15" t="s">
        <v>65</v>
      </c>
    </row>
    <row r="8" spans="1:5" x14ac:dyDescent="0.3">
      <c r="A8" s="10" t="s">
        <v>12</v>
      </c>
      <c r="B8" s="11" t="s">
        <v>38</v>
      </c>
      <c r="C8" s="11">
        <v>25</v>
      </c>
      <c r="D8" s="28">
        <v>0.1</v>
      </c>
      <c r="E8" s="27">
        <f t="shared" ref="E8:E31" si="0">D8*C8</f>
        <v>2.5</v>
      </c>
    </row>
    <row r="9" spans="1:5" x14ac:dyDescent="0.3">
      <c r="A9" s="10" t="s">
        <v>9</v>
      </c>
      <c r="B9" s="11" t="s">
        <v>37</v>
      </c>
      <c r="C9" s="12">
        <v>25</v>
      </c>
      <c r="D9" s="28">
        <v>0.1</v>
      </c>
      <c r="E9" s="27">
        <f t="shared" si="0"/>
        <v>2.5</v>
      </c>
    </row>
    <row r="10" spans="1:5" x14ac:dyDescent="0.3">
      <c r="A10" s="10" t="s">
        <v>33</v>
      </c>
      <c r="B10" s="12" t="s">
        <v>23</v>
      </c>
      <c r="C10" s="11">
        <v>25</v>
      </c>
      <c r="D10" s="28">
        <v>0.1</v>
      </c>
      <c r="E10" s="27">
        <f t="shared" si="0"/>
        <v>2.5</v>
      </c>
    </row>
    <row r="11" spans="1:5" x14ac:dyDescent="0.3">
      <c r="A11" s="10" t="s">
        <v>16</v>
      </c>
      <c r="B11" s="11" t="s">
        <v>23</v>
      </c>
      <c r="C11" s="12">
        <v>10</v>
      </c>
      <c r="D11" s="28">
        <v>0.1</v>
      </c>
      <c r="E11" s="27">
        <f t="shared" si="0"/>
        <v>1</v>
      </c>
    </row>
    <row r="12" spans="1:5" x14ac:dyDescent="0.3">
      <c r="A12" s="10" t="s">
        <v>10</v>
      </c>
      <c r="B12" s="12" t="s">
        <v>23</v>
      </c>
      <c r="C12" s="11">
        <v>25</v>
      </c>
      <c r="D12" s="28">
        <v>0.1</v>
      </c>
      <c r="E12" s="27">
        <f t="shared" si="0"/>
        <v>2.5</v>
      </c>
    </row>
    <row r="13" spans="1:5" x14ac:dyDescent="0.3">
      <c r="A13" s="10" t="s">
        <v>39</v>
      </c>
      <c r="B13" s="11" t="s">
        <v>40</v>
      </c>
      <c r="C13" s="12">
        <v>10</v>
      </c>
      <c r="D13" s="28">
        <v>0.1</v>
      </c>
      <c r="E13" s="27">
        <f t="shared" si="0"/>
        <v>1</v>
      </c>
    </row>
    <row r="14" spans="1:5" x14ac:dyDescent="0.3">
      <c r="A14" s="10" t="s">
        <v>110</v>
      </c>
      <c r="B14" s="11" t="s">
        <v>109</v>
      </c>
      <c r="C14" s="12">
        <v>10</v>
      </c>
      <c r="D14" s="28">
        <v>0.1</v>
      </c>
      <c r="E14" s="27">
        <f t="shared" si="0"/>
        <v>1</v>
      </c>
    </row>
    <row r="15" spans="1:5" x14ac:dyDescent="0.3">
      <c r="A15" s="10" t="s">
        <v>14</v>
      </c>
      <c r="B15" s="11" t="s">
        <v>36</v>
      </c>
      <c r="C15" s="11">
        <v>10</v>
      </c>
      <c r="D15" s="28">
        <v>0.1</v>
      </c>
      <c r="E15" s="27">
        <f t="shared" si="0"/>
        <v>1</v>
      </c>
    </row>
    <row r="16" spans="1:5" x14ac:dyDescent="0.3">
      <c r="A16" s="10" t="s">
        <v>18</v>
      </c>
      <c r="B16" s="11" t="s">
        <v>23</v>
      </c>
      <c r="C16" s="12">
        <v>10</v>
      </c>
      <c r="D16" s="28">
        <v>0.1</v>
      </c>
      <c r="E16" s="27">
        <f t="shared" si="0"/>
        <v>1</v>
      </c>
    </row>
    <row r="17" spans="1:5" x14ac:dyDescent="0.3">
      <c r="A17" s="10" t="s">
        <v>17</v>
      </c>
      <c r="B17" s="12" t="s">
        <v>23</v>
      </c>
      <c r="C17" s="11">
        <v>10</v>
      </c>
      <c r="D17" s="28">
        <v>0.1</v>
      </c>
      <c r="E17" s="27">
        <f t="shared" si="0"/>
        <v>1</v>
      </c>
    </row>
    <row r="18" spans="1:5" x14ac:dyDescent="0.3">
      <c r="A18" s="10" t="s">
        <v>108</v>
      </c>
      <c r="B18" s="11" t="s">
        <v>113</v>
      </c>
      <c r="C18" s="12">
        <v>25</v>
      </c>
      <c r="D18" s="28">
        <v>0.1</v>
      </c>
      <c r="E18" s="27">
        <f t="shared" si="0"/>
        <v>2.5</v>
      </c>
    </row>
    <row r="19" spans="1:5" x14ac:dyDescent="0.3">
      <c r="A19" s="10" t="s">
        <v>111</v>
      </c>
      <c r="B19" s="11" t="s">
        <v>25</v>
      </c>
      <c r="C19" s="11">
        <v>20</v>
      </c>
      <c r="D19" s="28">
        <v>0.1</v>
      </c>
      <c r="E19" s="27">
        <f t="shared" si="0"/>
        <v>2</v>
      </c>
    </row>
    <row r="20" spans="1:5" x14ac:dyDescent="0.3">
      <c r="A20" s="10" t="s">
        <v>112</v>
      </c>
      <c r="B20" s="11" t="s">
        <v>34</v>
      </c>
      <c r="C20" s="12">
        <v>40</v>
      </c>
      <c r="D20" s="28">
        <v>0.1</v>
      </c>
      <c r="E20" s="27">
        <f t="shared" si="0"/>
        <v>4</v>
      </c>
    </row>
    <row r="21" spans="1:5" x14ac:dyDescent="0.3">
      <c r="A21" s="29" t="s">
        <v>31</v>
      </c>
      <c r="B21" s="27" t="s">
        <v>32</v>
      </c>
      <c r="C21" s="11">
        <v>50</v>
      </c>
      <c r="D21" s="28">
        <v>0.1</v>
      </c>
      <c r="E21" s="27">
        <f t="shared" si="0"/>
        <v>5</v>
      </c>
    </row>
    <row r="22" spans="1:5" x14ac:dyDescent="0.3">
      <c r="A22" s="29" t="s">
        <v>4</v>
      </c>
      <c r="B22" s="27" t="s">
        <v>5</v>
      </c>
      <c r="C22" s="11">
        <v>100</v>
      </c>
      <c r="D22" s="28">
        <v>0.1</v>
      </c>
      <c r="E22" s="27">
        <f t="shared" si="0"/>
        <v>10</v>
      </c>
    </row>
    <row r="23" spans="1:5" x14ac:dyDescent="0.3">
      <c r="A23" s="10" t="s">
        <v>6</v>
      </c>
      <c r="B23" s="11" t="s">
        <v>35</v>
      </c>
      <c r="C23" s="12">
        <v>150</v>
      </c>
      <c r="D23" s="28">
        <v>0.1</v>
      </c>
      <c r="E23" s="27">
        <f t="shared" si="0"/>
        <v>15</v>
      </c>
    </row>
    <row r="24" spans="1:5" x14ac:dyDescent="0.3">
      <c r="A24" s="10" t="s">
        <v>7</v>
      </c>
      <c r="B24" s="11" t="s">
        <v>23</v>
      </c>
      <c r="C24" s="11">
        <v>100</v>
      </c>
      <c r="D24" s="28">
        <v>0.1</v>
      </c>
      <c r="E24" s="27">
        <f t="shared" si="0"/>
        <v>10</v>
      </c>
    </row>
    <row r="25" spans="1:5" x14ac:dyDescent="0.3">
      <c r="A25" s="10" t="s">
        <v>26</v>
      </c>
      <c r="B25" s="11" t="s">
        <v>23</v>
      </c>
      <c r="C25" s="12">
        <v>10</v>
      </c>
      <c r="D25" s="28">
        <v>0.1</v>
      </c>
      <c r="E25" s="27">
        <f t="shared" si="0"/>
        <v>1</v>
      </c>
    </row>
    <row r="26" spans="1:5" x14ac:dyDescent="0.3">
      <c r="A26" s="10" t="s">
        <v>27</v>
      </c>
      <c r="B26" s="11" t="s">
        <v>28</v>
      </c>
      <c r="C26" s="11">
        <v>20</v>
      </c>
      <c r="D26" s="28">
        <v>0.1</v>
      </c>
      <c r="E26" s="27">
        <f t="shared" si="0"/>
        <v>2</v>
      </c>
    </row>
    <row r="27" spans="1:5" x14ac:dyDescent="0.3">
      <c r="A27" s="10" t="s">
        <v>19</v>
      </c>
      <c r="B27" s="11" t="s">
        <v>23</v>
      </c>
      <c r="C27" s="12">
        <v>10</v>
      </c>
      <c r="D27" s="28">
        <v>0.1</v>
      </c>
      <c r="E27" s="27">
        <f t="shared" si="0"/>
        <v>1</v>
      </c>
    </row>
    <row r="28" spans="1:5" x14ac:dyDescent="0.3">
      <c r="A28" s="10" t="s">
        <v>13</v>
      </c>
      <c r="B28" s="11" t="s">
        <v>23</v>
      </c>
      <c r="C28" s="11">
        <v>20</v>
      </c>
      <c r="D28" s="28">
        <v>0.1</v>
      </c>
      <c r="E28" s="27">
        <f t="shared" si="0"/>
        <v>2</v>
      </c>
    </row>
    <row r="29" spans="1:5" x14ac:dyDescent="0.3">
      <c r="A29" s="10" t="s">
        <v>11</v>
      </c>
      <c r="B29" s="11" t="s">
        <v>23</v>
      </c>
      <c r="C29" s="12">
        <v>10</v>
      </c>
      <c r="D29" s="28">
        <v>0.1</v>
      </c>
      <c r="E29" s="27">
        <f t="shared" si="0"/>
        <v>1</v>
      </c>
    </row>
    <row r="30" spans="1:5" x14ac:dyDescent="0.3">
      <c r="A30" s="10" t="s">
        <v>29</v>
      </c>
      <c r="B30" s="11" t="s">
        <v>28</v>
      </c>
      <c r="C30" s="11">
        <v>10</v>
      </c>
      <c r="D30" s="28">
        <v>0.1</v>
      </c>
      <c r="E30" s="27">
        <f t="shared" si="0"/>
        <v>1</v>
      </c>
    </row>
    <row r="31" spans="1:5" x14ac:dyDescent="0.3">
      <c r="A31" s="29" t="s">
        <v>24</v>
      </c>
      <c r="B31" s="27" t="s">
        <v>84</v>
      </c>
      <c r="C31" s="12">
        <v>25</v>
      </c>
      <c r="D31" s="28">
        <v>0.1</v>
      </c>
      <c r="E31" s="27">
        <f t="shared" si="0"/>
        <v>2.5</v>
      </c>
    </row>
    <row r="32" spans="1:5" x14ac:dyDescent="0.3">
      <c r="A32" s="8" t="s">
        <v>68</v>
      </c>
      <c r="E32" s="20">
        <f>SUM(E8:E31)</f>
        <v>75</v>
      </c>
    </row>
    <row r="34" spans="1:5" x14ac:dyDescent="0.3">
      <c r="A34" s="14" t="s">
        <v>114</v>
      </c>
      <c r="B34" s="14" t="s">
        <v>22</v>
      </c>
      <c r="C34" s="14" t="s">
        <v>55</v>
      </c>
      <c r="D34" s="14" t="s">
        <v>66</v>
      </c>
      <c r="E34" s="15" t="s">
        <v>65</v>
      </c>
    </row>
  </sheetData>
  <sortState xmlns:xlrd2="http://schemas.microsoft.com/office/spreadsheetml/2017/richdata2" ref="A8:E31">
    <sortCondition ref="A8:A31"/>
  </sortState>
  <hyperlinks>
    <hyperlink ref="A31" r:id="rId1" xr:uid="{EF3745AA-0BDE-4ACE-ACA4-B7BF3318EC84}"/>
    <hyperlink ref="A22" r:id="rId2" xr:uid="{709D6F74-EB97-4B6F-BBEB-E00F1AB7877F}"/>
    <hyperlink ref="A21" r:id="rId3" xr:uid="{CF5CFF92-34AA-4B36-BDCF-7DF4689336D3}"/>
  </hyperlinks>
  <pageMargins left="0.25" right="0.25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E5EE-35F8-47D7-9084-DF49A062745E}">
  <dimension ref="A1:C2"/>
  <sheetViews>
    <sheetView workbookViewId="0"/>
  </sheetViews>
  <sheetFormatPr defaultRowHeight="14.4" x14ac:dyDescent="0.3"/>
  <cols>
    <col min="1" max="1" width="12.21875" bestFit="1" customWidth="1"/>
  </cols>
  <sheetData>
    <row r="1" spans="1:3" x14ac:dyDescent="0.3">
      <c r="A1" t="s">
        <v>131</v>
      </c>
    </row>
    <row r="2" spans="1:3" x14ac:dyDescent="0.3">
      <c r="A2" t="s">
        <v>134</v>
      </c>
      <c r="B2" s="4" t="s">
        <v>132</v>
      </c>
      <c r="C2">
        <v>40</v>
      </c>
    </row>
  </sheetData>
  <hyperlinks>
    <hyperlink ref="B2" r:id="rId1" xr:uid="{ED67986D-EA9B-4A64-9BC1-C0E6329DC5B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 Overview</vt:lpstr>
      <vt:lpstr>Complete Part List</vt:lpstr>
      <vt:lpstr>Fasteners List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2018-12-05T18:12:07Z</cp:lastPrinted>
  <dcterms:created xsi:type="dcterms:W3CDTF">2018-03-31T05:02:45Z</dcterms:created>
  <dcterms:modified xsi:type="dcterms:W3CDTF">2018-12-19T09:26:50Z</dcterms:modified>
</cp:coreProperties>
</file>