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837cd5b4a1a02ac/Document Library/GitHub/V-King CoreXY/Document Library/Bill Of Materials/"/>
    </mc:Choice>
  </mc:AlternateContent>
  <xr:revisionPtr revIDLastSave="420" documentId="6_{B6BB48D1-6332-477D-B7B9-3E9DE76C918E}" xr6:coauthVersionLast="45" xr6:coauthVersionMax="45" xr10:uidLastSave="{9343B630-5223-432C-A052-18D4CB5E5BFC}"/>
  <bookViews>
    <workbookView xWindow="810" yWindow="-120" windowWidth="28110" windowHeight="16440" activeTab="1" xr2:uid="{00000000-000D-0000-FFFF-FFFF00000000}"/>
  </bookViews>
  <sheets>
    <sheet name="BOM Overview" sheetId="7" r:id="rId1"/>
    <sheet name="Complete Part List" sheetId="10" r:id="rId2"/>
    <sheet name="Fasteners List" sheetId="4" r:id="rId3"/>
    <sheet name="Tools" sheetId="11" r:id="rId4"/>
    <sheet name="Component Part List" sheetId="1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9" i="10" l="1"/>
  <c r="E31" i="12"/>
  <c r="E6" i="10" l="1"/>
  <c r="E14" i="4" l="1"/>
  <c r="E9" i="10" l="1"/>
  <c r="E7" i="10"/>
  <c r="E5" i="10"/>
  <c r="E4" i="10"/>
  <c r="B6" i="7" l="1"/>
  <c r="E10" i="10"/>
  <c r="B5" i="7" s="1"/>
  <c r="E8" i="4"/>
  <c r="E9" i="4"/>
  <c r="E10" i="4"/>
  <c r="E11" i="4"/>
  <c r="E12" i="4"/>
  <c r="E13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 l="1"/>
  <c r="B7" i="7" s="1"/>
  <c r="B1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<sst xmlns="http://schemas.openxmlformats.org/spreadsheetml/2006/main" count="290" uniqueCount="192">
  <si>
    <t>Description</t>
  </si>
  <si>
    <t>2020 V-Slot 500</t>
  </si>
  <si>
    <t>3 Way V-Slot Corner</t>
  </si>
  <si>
    <t>M5 T-Nut Square</t>
  </si>
  <si>
    <t>T-Nut Sqare M5</t>
  </si>
  <si>
    <t>M5 WASHER</t>
  </si>
  <si>
    <t>M5x10</t>
  </si>
  <si>
    <t>M3 WASHER</t>
  </si>
  <si>
    <t>M3x8</t>
  </si>
  <si>
    <t>M5x35</t>
  </si>
  <si>
    <t>M3 NUT</t>
  </si>
  <si>
    <t>M5x30</t>
  </si>
  <si>
    <t>M4 WASHER</t>
  </si>
  <si>
    <t>2020 V-Slot 480</t>
  </si>
  <si>
    <t>M3X25</t>
  </si>
  <si>
    <t>M4x20</t>
  </si>
  <si>
    <t>M4x16</t>
  </si>
  <si>
    <t>M5X25</t>
  </si>
  <si>
    <t>3 Way Corner Bracket</t>
  </si>
  <si>
    <t>Type</t>
  </si>
  <si>
    <t>DIN 912</t>
  </si>
  <si>
    <t>M5x8 Countersink</t>
  </si>
  <si>
    <t>Standard Nut M5</t>
  </si>
  <si>
    <t>M5x20 Hex</t>
  </si>
  <si>
    <t>Hex Head</t>
  </si>
  <si>
    <t>M5x35 HEX</t>
  </si>
  <si>
    <t>Fasteners</t>
  </si>
  <si>
    <t>M5 T-Nut Hammer</t>
  </si>
  <si>
    <t>Drop In type Hammer Nut</t>
  </si>
  <si>
    <t>M3x10</t>
  </si>
  <si>
    <t>Hex Locking Nut - m5</t>
  </si>
  <si>
    <t>Washer Simple M5</t>
  </si>
  <si>
    <t>Washer Simple M4</t>
  </si>
  <si>
    <t>Washer Simple M3</t>
  </si>
  <si>
    <t>Hex Nut - M3</t>
  </si>
  <si>
    <t>M4 Hex NUT</t>
  </si>
  <si>
    <t>Hex Nut - M4</t>
  </si>
  <si>
    <t>Worm Gear</t>
  </si>
  <si>
    <t>1:20 Worm Gear Set</t>
  </si>
  <si>
    <t>Worm Gear Rod</t>
  </si>
  <si>
    <t>Research, Development &amp; Design by</t>
  </si>
  <si>
    <t>Roy Berntsen</t>
  </si>
  <si>
    <t>Solid State Relay</t>
  </si>
  <si>
    <t>Order Quantity</t>
  </si>
  <si>
    <t>Worm Gear Bearings</t>
  </si>
  <si>
    <t>List of Fasteners to buy at any hardware supplier</t>
  </si>
  <si>
    <t>Unit Price</t>
  </si>
  <si>
    <t>Est. Bulk Price</t>
  </si>
  <si>
    <t>Est. Unit Price</t>
  </si>
  <si>
    <t xml:space="preserve">2028 Corner Bracket </t>
  </si>
  <si>
    <t>Estimated fastener price in total:</t>
  </si>
  <si>
    <t>Research - Development &amp; Design by:</t>
  </si>
  <si>
    <t>Sub Total Example Price</t>
  </si>
  <si>
    <t>Components Example Price:</t>
  </si>
  <si>
    <t>Fastners Estimated Retail Price:</t>
  </si>
  <si>
    <t>V-King Build Price Estimate</t>
  </si>
  <si>
    <t>V-Slots and Wheels Standard Price:</t>
  </si>
  <si>
    <t>Bulk Price</t>
  </si>
  <si>
    <t>5mm X 555 mm Steel rod</t>
  </si>
  <si>
    <t>DIN 7991</t>
  </si>
  <si>
    <t>OpenBuild V-Slot Big Wheels</t>
  </si>
  <si>
    <t>Solid V-Wheel Kit</t>
  </si>
  <si>
    <t>OpenBuild V-Slot 480mm</t>
  </si>
  <si>
    <t>OpenBuild V-Slot 500mm</t>
  </si>
  <si>
    <t>Frame Corner Joint Brackets</t>
  </si>
  <si>
    <t>M5 GT2 Idler Shim</t>
  </si>
  <si>
    <t>Hex Locking Nut - M4</t>
  </si>
  <si>
    <t>M4 Hex Nut lock</t>
  </si>
  <si>
    <t>M5 Hex Nut</t>
  </si>
  <si>
    <t>M5 Hex Nut lock</t>
  </si>
  <si>
    <t>Precision Shim for GT2 idlers/pulleys</t>
  </si>
  <si>
    <t>Cables</t>
  </si>
  <si>
    <t>Component Part Name</t>
  </si>
  <si>
    <t>MakerSupplies Mechanical Kit</t>
  </si>
  <si>
    <t>Fasteners included</t>
  </si>
  <si>
    <t xml:space="preserve"> 5id-16od-5w Ball bearings</t>
  </si>
  <si>
    <t>Cables and Connectors Estimated Price</t>
  </si>
  <si>
    <t>Tools - Add your number</t>
  </si>
  <si>
    <t>Komplete Mechanichal Kit</t>
  </si>
  <si>
    <t>Tools</t>
  </si>
  <si>
    <t>PA-20</t>
  </si>
  <si>
    <t>340x380x320 Build Volume</t>
  </si>
  <si>
    <t>Crimping Tool</t>
  </si>
  <si>
    <t>M5x14</t>
  </si>
  <si>
    <t>Custom Cut V-Slot</t>
  </si>
  <si>
    <t>Cut one 500 to 480</t>
  </si>
  <si>
    <t>135 Deg Fuse</t>
  </si>
  <si>
    <t>Thermal Safety Fuse for SSR</t>
  </si>
  <si>
    <t>Kit Price</t>
  </si>
  <si>
    <t>&lt;&lt;-- ALL HARDWARE KIT HERE</t>
  </si>
  <si>
    <t>Estimated Frame &amp; Wheels Price</t>
  </si>
  <si>
    <t>Frame &amp; Wheel Parts</t>
  </si>
  <si>
    <t>Fasteners bought seperate</t>
  </si>
  <si>
    <t>High End Gear</t>
  </si>
  <si>
    <t>Titan Original</t>
  </si>
  <si>
    <t>Duet WIFI Clone w/TMC2660</t>
  </si>
  <si>
    <t>BTT DUET WIFI Clone</t>
  </si>
  <si>
    <t>SKR 1.3 + TMC2209x5</t>
  </si>
  <si>
    <t>Quantity</t>
  </si>
  <si>
    <t>20mmx1m  Cable Loom</t>
  </si>
  <si>
    <t>Column1</t>
  </si>
  <si>
    <t>Column2</t>
  </si>
  <si>
    <t>Column3</t>
  </si>
  <si>
    <t>Column4</t>
  </si>
  <si>
    <t>Column5</t>
  </si>
  <si>
    <t>Column8</t>
  </si>
  <si>
    <t>Column9</t>
  </si>
  <si>
    <t>Column10</t>
  </si>
  <si>
    <t>Part Name</t>
  </si>
  <si>
    <t>AliExpress Link</t>
  </si>
  <si>
    <t>Price</t>
  </si>
  <si>
    <t>Optional Component</t>
  </si>
  <si>
    <t>Price2</t>
  </si>
  <si>
    <t>Controller Board</t>
  </si>
  <si>
    <t>LCD TFT24 KIT</t>
  </si>
  <si>
    <t>Layer Fan</t>
  </si>
  <si>
    <t>3010 Blower Fan 5/12 24V</t>
  </si>
  <si>
    <t>24V 30x30x10</t>
  </si>
  <si>
    <t>Hotend Fan</t>
  </si>
  <si>
    <t>4010 Blower Fan 12/24V</t>
  </si>
  <si>
    <t>24V 40x10 Blower</t>
  </si>
  <si>
    <t>Cabinet Fan</t>
  </si>
  <si>
    <t>4010 Axial Fan 12/24V</t>
  </si>
  <si>
    <t>24V Controller Fan</t>
  </si>
  <si>
    <t>Optical Endstops</t>
  </si>
  <si>
    <t>XY(Z) Endstops</t>
  </si>
  <si>
    <t>6Pcs Endstops</t>
  </si>
  <si>
    <t>Z Leveling Probe</t>
  </si>
  <si>
    <t>3D Touch Leveling Probe</t>
  </si>
  <si>
    <t>3D Touch</t>
  </si>
  <si>
    <t>Silicon Bed Heater</t>
  </si>
  <si>
    <t>200x200 110V/220V Heater</t>
  </si>
  <si>
    <t>220V/110V</t>
  </si>
  <si>
    <t>Keenovo Option</t>
  </si>
  <si>
    <t>Silicone Heater Relay Switch</t>
  </si>
  <si>
    <t>SSR 40DA</t>
  </si>
  <si>
    <t>Safety Fuse</t>
  </si>
  <si>
    <t>V6 Hotend</t>
  </si>
  <si>
    <t>E3d V6 Type Hotend</t>
  </si>
  <si>
    <t>1,75 24V All Metal V6</t>
  </si>
  <si>
    <t>Extruder</t>
  </si>
  <si>
    <t>Titan Filament Extruder</t>
  </si>
  <si>
    <t>TriangleLab</t>
  </si>
  <si>
    <t>Bowden Tube</t>
  </si>
  <si>
    <t>1.9ID 4OD Filament Tube</t>
  </si>
  <si>
    <t>ID 1.9 OD 4</t>
  </si>
  <si>
    <t>Powersupply</t>
  </si>
  <si>
    <t>24V 240W PSU</t>
  </si>
  <si>
    <t>24V 10A 240W</t>
  </si>
  <si>
    <t>Power Switch</t>
  </si>
  <si>
    <t>10A 250VAC Fused Switch</t>
  </si>
  <si>
    <t>10A Fused Switch</t>
  </si>
  <si>
    <t>Timing Belt 6mm</t>
  </si>
  <si>
    <t>2GT Timing Belt 6W 5 Meter</t>
  </si>
  <si>
    <t>5 meter</t>
  </si>
  <si>
    <t>5M-6MM-2GT</t>
  </si>
  <si>
    <t>Motor Pulley 5Bore</t>
  </si>
  <si>
    <t>GT2 20T 6W 5mm Bore</t>
  </si>
  <si>
    <t>2 x 5 BORE</t>
  </si>
  <si>
    <t>Motor Pulley 8Bore</t>
  </si>
  <si>
    <t>GT2 20T 6W 8mm Bore</t>
  </si>
  <si>
    <t>1 x 8 BORE</t>
  </si>
  <si>
    <t>Belt Idler Thoothed</t>
  </si>
  <si>
    <t>GT2 20T Thoothed Idler</t>
  </si>
  <si>
    <t>8Pcs 7mm With T</t>
  </si>
  <si>
    <t>Belt Idler Smooth</t>
  </si>
  <si>
    <t>GT2 20T Smooth Idler</t>
  </si>
  <si>
    <t>6Pcs 7mm Without T</t>
  </si>
  <si>
    <t>Belt Idler Precision Shim</t>
  </si>
  <si>
    <t>5x6x1 mm Precision Shim</t>
  </si>
  <si>
    <t>(4x20) 6x5x1 Option Shim</t>
  </si>
  <si>
    <t>200 pcs is same price</t>
  </si>
  <si>
    <t>Nema 17 1.5 A</t>
  </si>
  <si>
    <t>Stepper motor 1.5 Amp</t>
  </si>
  <si>
    <t>3Pack &amp; Cable</t>
  </si>
  <si>
    <t>Worm Gear Box</t>
  </si>
  <si>
    <t>Includes Stepper motor</t>
  </si>
  <si>
    <t>1/30 Worm Stepper</t>
  </si>
  <si>
    <t>Heatbed Build Plate</t>
  </si>
  <si>
    <t>Milled Cast Aluminum</t>
  </si>
  <si>
    <t>6mm 210x210 mm</t>
  </si>
  <si>
    <t>Rolled Aluminum 5mm</t>
  </si>
  <si>
    <t>Cable Loom Tube</t>
  </si>
  <si>
    <t>Sleeve for cables to hotend</t>
  </si>
  <si>
    <t>Component Total Price</t>
  </si>
  <si>
    <t>V-King CoreXY Part List</t>
  </si>
  <si>
    <t>360x410x8 mm</t>
  </si>
  <si>
    <t>Shop Link</t>
  </si>
  <si>
    <t>Motor Pulley 5 mm Bore</t>
  </si>
  <si>
    <t>350*400 110V/220V Heater</t>
  </si>
  <si>
    <t>5Pack &amp; Cable</t>
  </si>
  <si>
    <t>1x5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</si>
</sst>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[$EUR]\ * #,##0_);_([$EUR]\ * \(#,##0\);_([$EUR]\ * &quot;-&quot;_);_(@_)"/>
    <numFmt numFmtId="165" formatCode="[$USD]\ #,##0.0"/>
    <numFmt numFmtId="166" formatCode="[$$-409]#,##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20"/>
      <color theme="1"/>
      <name val="Rage Italic"/>
      <family val="4"/>
    </font>
    <font>
      <b/>
      <u/>
      <sz val="11"/>
      <color theme="1"/>
      <name val="Calibri"/>
      <family val="2"/>
      <scheme val="minor"/>
    </font>
    <font>
      <sz val="20"/>
      <color theme="1"/>
      <name val="Rage Italic"/>
      <family val="4"/>
    </font>
    <font>
      <b/>
      <sz val="20"/>
      <color rgb="FFFF0000"/>
      <name val="Aharoni"/>
      <charset val="177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Freestyle Script"/>
      <family val="4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3999755851924192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7" fillId="5" borderId="0" applyNumberFormat="0" applyBorder="0" applyAlignment="0" applyProtection="0"/>
  </cellStyleXfs>
  <cellXfs count="106">
    <xf numFmtId="0" fontId="0" fillId="0" borderId="0" xfId="0"/>
    <xf numFmtId="0" fontId="0" fillId="0" borderId="0" xfId="0" applyFont="1"/>
    <xf numFmtId="0" fontId="2" fillId="0" borderId="0" xfId="1"/>
    <xf numFmtId="0" fontId="2" fillId="0" borderId="0" xfId="1" applyAlignment="1">
      <alignment horizontal="center"/>
    </xf>
    <xf numFmtId="0" fontId="3" fillId="0" borderId="0" xfId="0" applyFont="1"/>
    <xf numFmtId="0" fontId="1" fillId="0" borderId="0" xfId="0" applyFont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1" xfId="0" applyNumberFormat="1" applyFont="1" applyFill="1" applyBorder="1"/>
    <xf numFmtId="0" fontId="1" fillId="2" borderId="0" xfId="0" applyFont="1" applyFill="1"/>
    <xf numFmtId="0" fontId="1" fillId="2" borderId="0" xfId="0" applyNumberFormat="1" applyFont="1" applyFill="1"/>
    <xf numFmtId="0" fontId="4" fillId="0" borderId="0" xfId="0" applyFont="1"/>
    <xf numFmtId="164" fontId="0" fillId="0" borderId="0" xfId="0" applyNumberFormat="1"/>
    <xf numFmtId="0" fontId="5" fillId="0" borderId="0" xfId="0" applyFont="1"/>
    <xf numFmtId="164" fontId="1" fillId="0" borderId="0" xfId="0" applyNumberFormat="1" applyFont="1"/>
    <xf numFmtId="164" fontId="0" fillId="0" borderId="0" xfId="0" applyNumberFormat="1" applyFont="1"/>
    <xf numFmtId="0" fontId="0" fillId="0" borderId="0" xfId="0" applyAlignment="1">
      <alignment horizontal="center"/>
    </xf>
    <xf numFmtId="0" fontId="0" fillId="0" borderId="0" xfId="0" applyFill="1"/>
    <xf numFmtId="0" fontId="0" fillId="0" borderId="3" xfId="0" applyNumberFormat="1" applyFont="1" applyFill="1" applyBorder="1"/>
    <xf numFmtId="0" fontId="2" fillId="0" borderId="2" xfId="1" applyFill="1" applyBorder="1"/>
    <xf numFmtId="0" fontId="2" fillId="0" borderId="4" xfId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6" xfId="0" applyNumberFormat="1" applyFont="1" applyFill="1" applyBorder="1"/>
    <xf numFmtId="0" fontId="1" fillId="2" borderId="7" xfId="0" applyNumberFormat="1" applyFont="1" applyFill="1" applyBorder="1"/>
    <xf numFmtId="0" fontId="2" fillId="0" borderId="4" xfId="1" applyNumberFormat="1" applyBorder="1"/>
    <xf numFmtId="0" fontId="0" fillId="0" borderId="0" xfId="0" applyNumberFormat="1" applyBorder="1"/>
    <xf numFmtId="0" fontId="0" fillId="0" borderId="0" xfId="0" applyBorder="1"/>
    <xf numFmtId="165" fontId="0" fillId="0" borderId="0" xfId="0" applyNumberFormat="1" applyBorder="1"/>
    <xf numFmtId="165" fontId="0" fillId="0" borderId="8" xfId="0" applyNumberFormat="1" applyBorder="1"/>
    <xf numFmtId="0" fontId="2" fillId="0" borderId="4" xfId="1" applyFill="1" applyBorder="1"/>
    <xf numFmtId="0" fontId="1" fillId="0" borderId="9" xfId="0" applyFont="1" applyBorder="1"/>
    <xf numFmtId="0" fontId="0" fillId="0" borderId="10" xfId="0" applyBorder="1"/>
    <xf numFmtId="165" fontId="1" fillId="0" borderId="11" xfId="0" applyNumberFormat="1" applyFont="1" applyBorder="1"/>
    <xf numFmtId="0" fontId="1" fillId="0" borderId="10" xfId="0" applyFont="1" applyBorder="1"/>
    <xf numFmtId="165" fontId="0" fillId="0" borderId="11" xfId="0" applyNumberFormat="1" applyBorder="1"/>
    <xf numFmtId="0" fontId="2" fillId="0" borderId="9" xfId="1" applyBorder="1"/>
    <xf numFmtId="0" fontId="0" fillId="0" borderId="6" xfId="0" applyBorder="1"/>
    <xf numFmtId="0" fontId="0" fillId="0" borderId="5" xfId="0" applyBorder="1"/>
    <xf numFmtId="0" fontId="0" fillId="0" borderId="4" xfId="0" applyBorder="1"/>
    <xf numFmtId="166" fontId="0" fillId="0" borderId="8" xfId="0" applyNumberFormat="1" applyBorder="1"/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Protection="1">
      <protection locked="0"/>
    </xf>
    <xf numFmtId="49" fontId="0" fillId="5" borderId="12" xfId="4" applyNumberFormat="1" applyFont="1" applyBorder="1" applyProtection="1">
      <protection locked="0"/>
    </xf>
    <xf numFmtId="49" fontId="8" fillId="3" borderId="13" xfId="2" applyNumberFormat="1" applyBorder="1" applyAlignment="1" applyProtection="1">
      <protection locked="0"/>
    </xf>
    <xf numFmtId="49" fontId="8" fillId="3" borderId="0" xfId="2" applyNumberFormat="1" applyBorder="1" applyAlignment="1" applyProtection="1">
      <protection locked="0"/>
    </xf>
    <xf numFmtId="49" fontId="9" fillId="4" borderId="0" xfId="3" applyNumberFormat="1" applyBorder="1" applyAlignment="1" applyProtection="1">
      <protection locked="0"/>
    </xf>
    <xf numFmtId="49" fontId="0" fillId="0" borderId="12" xfId="4" applyNumberFormat="1" applyFont="1" applyFill="1" applyBorder="1" applyProtection="1">
      <protection locked="0"/>
    </xf>
    <xf numFmtId="49" fontId="8" fillId="0" borderId="13" xfId="2" applyNumberFormat="1" applyFill="1" applyBorder="1" applyAlignment="1" applyProtection="1">
      <protection locked="0"/>
    </xf>
    <xf numFmtId="49" fontId="8" fillId="0" borderId="0" xfId="2" applyNumberFormat="1" applyFill="1" applyBorder="1" applyAlignment="1" applyProtection="1">
      <protection locked="0"/>
    </xf>
    <xf numFmtId="49" fontId="9" fillId="0" borderId="0" xfId="3" applyNumberFormat="1" applyFill="1" applyBorder="1" applyAlignment="1" applyProtection="1">
      <protection locked="0"/>
    </xf>
    <xf numFmtId="49" fontId="10" fillId="0" borderId="0" xfId="0" applyNumberFormat="1" applyFont="1" applyProtection="1">
      <protection locked="0"/>
    </xf>
    <xf numFmtId="49" fontId="1" fillId="0" borderId="14" xfId="0" applyNumberFormat="1" applyFont="1" applyBorder="1"/>
    <xf numFmtId="49" fontId="1" fillId="0" borderId="15" xfId="0" applyNumberFormat="1" applyFont="1" applyBorder="1"/>
    <xf numFmtId="49" fontId="0" fillId="5" borderId="16" xfId="4" applyNumberFormat="1" applyFont="1" applyBorder="1"/>
    <xf numFmtId="49" fontId="8" fillId="3" borderId="17" xfId="2" applyNumberFormat="1" applyBorder="1" applyAlignment="1"/>
    <xf numFmtId="49" fontId="8" fillId="3" borderId="18" xfId="2" applyNumberFormat="1" applyBorder="1" applyAlignment="1">
      <alignment horizontal="right"/>
    </xf>
    <xf numFmtId="49" fontId="9" fillId="4" borderId="14" xfId="3" applyNumberFormat="1" applyBorder="1" applyAlignment="1"/>
    <xf numFmtId="49" fontId="9" fillId="4" borderId="18" xfId="3" applyNumberFormat="1" applyBorder="1" applyAlignment="1">
      <alignment horizontal="right"/>
    </xf>
    <xf numFmtId="49" fontId="1" fillId="0" borderId="0" xfId="0" applyNumberFormat="1" applyFont="1"/>
    <xf numFmtId="1" fontId="1" fillId="0" borderId="13" xfId="0" applyNumberFormat="1" applyFont="1" applyBorder="1" applyAlignment="1">
      <alignment horizontal="center"/>
    </xf>
    <xf numFmtId="49" fontId="2" fillId="0" borderId="13" xfId="1" applyNumberFormat="1" applyBorder="1" applyAlignment="1"/>
    <xf numFmtId="0" fontId="2" fillId="0" borderId="13" xfId="1" applyBorder="1"/>
    <xf numFmtId="49" fontId="2" fillId="0" borderId="4" xfId="1" applyNumberFormat="1" applyBorder="1" applyAlignment="1"/>
    <xf numFmtId="49" fontId="1" fillId="0" borderId="4" xfId="0" applyNumberFormat="1" applyFont="1" applyBorder="1"/>
    <xf numFmtId="0" fontId="2" fillId="6" borderId="13" xfId="1" applyFill="1" applyBorder="1"/>
    <xf numFmtId="166" fontId="0" fillId="6" borderId="8" xfId="0" applyNumberFormat="1" applyFill="1" applyBorder="1"/>
    <xf numFmtId="0" fontId="2" fillId="6" borderId="4" xfId="1" applyFill="1" applyBorder="1"/>
    <xf numFmtId="166" fontId="0" fillId="0" borderId="0" xfId="0" applyNumberFormat="1"/>
    <xf numFmtId="166" fontId="0" fillId="0" borderId="11" xfId="0" applyNumberFormat="1" applyBorder="1"/>
    <xf numFmtId="0" fontId="1" fillId="7" borderId="19" xfId="0" applyFont="1" applyFill="1" applyBorder="1"/>
    <xf numFmtId="0" fontId="0" fillId="7" borderId="20" xfId="0" applyFill="1" applyBorder="1"/>
    <xf numFmtId="166" fontId="0" fillId="7" borderId="21" xfId="0" applyNumberFormat="1" applyFill="1" applyBorder="1"/>
    <xf numFmtId="0" fontId="1" fillId="0" borderId="4" xfId="0" applyFont="1" applyBorder="1"/>
    <xf numFmtId="0" fontId="0" fillId="0" borderId="5" xfId="0" applyFill="1" applyBorder="1"/>
    <xf numFmtId="0" fontId="0" fillId="0" borderId="7" xfId="0" applyFill="1" applyBorder="1"/>
    <xf numFmtId="0" fontId="0" fillId="0" borderId="4" xfId="0" applyFill="1" applyBorder="1"/>
    <xf numFmtId="0" fontId="0" fillId="0" borderId="8" xfId="0" applyFill="1" applyBorder="1"/>
    <xf numFmtId="0" fontId="1" fillId="0" borderId="4" xfId="0" applyNumberFormat="1" applyFont="1" applyFill="1" applyBorder="1"/>
    <xf numFmtId="0" fontId="1" fillId="0" borderId="8" xfId="0" applyNumberFormat="1" applyFont="1" applyFill="1" applyBorder="1"/>
    <xf numFmtId="0" fontId="2" fillId="0" borderId="0" xfId="1" applyBorder="1"/>
    <xf numFmtId="166" fontId="0" fillId="0" borderId="8" xfId="0" applyNumberFormat="1" applyFill="1" applyBorder="1"/>
    <xf numFmtId="0" fontId="2" fillId="0" borderId="0" xfId="1" applyFill="1" applyBorder="1"/>
    <xf numFmtId="1" fontId="1" fillId="0" borderId="12" xfId="0" applyNumberFormat="1" applyFont="1" applyBorder="1" applyAlignment="1">
      <alignment horizontal="center"/>
    </xf>
    <xf numFmtId="166" fontId="0" fillId="7" borderId="20" xfId="0" applyNumberFormat="1" applyFill="1" applyBorder="1"/>
    <xf numFmtId="49" fontId="9" fillId="4" borderId="5" xfId="3" applyNumberFormat="1" applyBorder="1" applyAlignment="1"/>
    <xf numFmtId="49" fontId="9" fillId="4" borderId="7" xfId="3" applyNumberFormat="1" applyBorder="1" applyAlignment="1">
      <alignment horizontal="right"/>
    </xf>
    <xf numFmtId="0" fontId="2" fillId="0" borderId="5" xfId="1" applyBorder="1"/>
    <xf numFmtId="166" fontId="0" fillId="0" borderId="7" xfId="0" applyNumberFormat="1" applyBorder="1"/>
    <xf numFmtId="166" fontId="0" fillId="0" borderId="9" xfId="0" applyNumberFormat="1" applyBorder="1"/>
    <xf numFmtId="0" fontId="0" fillId="0" borderId="9" xfId="0" applyFill="1" applyBorder="1"/>
    <xf numFmtId="0" fontId="0" fillId="0" borderId="11" xfId="0" applyFill="1" applyBorder="1"/>
    <xf numFmtId="49" fontId="1" fillId="2" borderId="5" xfId="0" applyNumberFormat="1" applyFont="1" applyFill="1" applyBorder="1"/>
    <xf numFmtId="49" fontId="1" fillId="2" borderId="6" xfId="0" applyNumberFormat="1" applyFont="1" applyFill="1" applyBorder="1"/>
    <xf numFmtId="49" fontId="0" fillId="2" borderId="22" xfId="4" applyNumberFormat="1" applyFont="1" applyFill="1" applyBorder="1"/>
    <xf numFmtId="49" fontId="8" fillId="2" borderId="23" xfId="2" applyNumberFormat="1" applyFill="1" applyBorder="1" applyAlignment="1"/>
    <xf numFmtId="49" fontId="8" fillId="2" borderId="7" xfId="2" applyNumberFormat="1" applyFill="1" applyBorder="1" applyAlignment="1">
      <alignment horizontal="right"/>
    </xf>
    <xf numFmtId="1" fontId="1" fillId="0" borderId="22" xfId="0" applyNumberFormat="1" applyFont="1" applyBorder="1" applyAlignment="1">
      <alignment horizontal="center"/>
    </xf>
    <xf numFmtId="49" fontId="2" fillId="0" borderId="6" xfId="1" applyNumberFormat="1" applyBorder="1" applyAlignment="1"/>
    <xf numFmtId="0" fontId="0" fillId="0" borderId="10" xfId="0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5">
    <cellStyle name="40% - Accent6" xfId="4" builtinId="51"/>
    <cellStyle name="Accent1" xfId="3" builtinId="29"/>
    <cellStyle name="Good" xfId="2" builtinId="26"/>
    <cellStyle name="Hyperlink" xfId="1" builtinId="8"/>
    <cellStyle name="Normal" xfId="0" builtinId="0"/>
  </cellStyles>
  <dxfs count="10">
    <dxf>
      <numFmt numFmtId="166" formatCode="[$$-409]#,##0.00"/>
    </dxf>
    <dxf>
      <numFmt numFmtId="166" formatCode="[$$-409]#,##0.00"/>
      <border diagonalUp="0" diagonalDown="0">
        <left/>
        <right style="medium">
          <color indexed="64"/>
        </right>
        <vertical/>
      </border>
    </dxf>
    <dxf>
      <border diagonalUp="0" diagonalDown="0">
        <left style="medium">
          <color indexed="64"/>
        </left>
        <right/>
        <vertical/>
      </border>
    </dxf>
    <dxf>
      <numFmt numFmtId="166" formatCode="[$$-409]#,##0.00"/>
    </dxf>
    <dxf>
      <border diagonalUp="0" diagonalDown="0">
        <left style="thin">
          <color auto="1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protection locked="0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hyperlink" Target="https://www.facebook.com/vking3d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4.png"/><Relationship Id="rId1" Type="http://schemas.openxmlformats.org/officeDocument/2006/relationships/hyperlink" Target="https://www.facebook.com/vking3d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s://www.facebook.com/vking3d/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121919</xdr:rowOff>
    </xdr:from>
    <xdr:ext cx="5154506" cy="2899409"/>
    <xdr:pic>
      <xdr:nvPicPr>
        <xdr:cNvPr id="2" name="Picture 1">
          <a:extLst>
            <a:ext uri="{FF2B5EF4-FFF2-40B4-BE49-F238E27FC236}">
              <a16:creationId xmlns:a16="http://schemas.microsoft.com/office/drawing/2014/main" id="{D15768E5-C07D-46D6-B91A-D1C3B9C4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9399"/>
          <a:ext cx="5154506" cy="2899409"/>
        </a:xfrm>
        <a:prstGeom prst="rect">
          <a:avLst/>
        </a:prstGeom>
      </xdr:spPr>
    </xdr:pic>
    <xdr:clientData/>
  </xdr:oneCellAnchor>
  <xdr:oneCellAnchor>
    <xdr:from>
      <xdr:col>2</xdr:col>
      <xdr:colOff>251460</xdr:colOff>
      <xdr:row>5</xdr:row>
      <xdr:rowOff>0</xdr:rowOff>
    </xdr:from>
    <xdr:ext cx="4442460" cy="4442460"/>
    <xdr:pic>
      <xdr:nvPicPr>
        <xdr:cNvPr id="3" name="Picture 2">
          <a:extLst>
            <a:ext uri="{FF2B5EF4-FFF2-40B4-BE49-F238E27FC236}">
              <a16:creationId xmlns:a16="http://schemas.microsoft.com/office/drawing/2014/main" id="{775DC5EA-BC59-469A-9C0E-49DD497D902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173480"/>
          <a:ext cx="4442460" cy="444246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0</xdr:col>
      <xdr:colOff>1516380</xdr:colOff>
      <xdr:row>13</xdr:row>
      <xdr:rowOff>121920</xdr:rowOff>
    </xdr:from>
    <xdr:ext cx="2651760" cy="436786"/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D689CD-3D77-4A6C-A4AF-3FE9E22D26E0}"/>
            </a:ext>
          </a:extLst>
        </xdr:cNvPr>
        <xdr:cNvSpPr txBox="1"/>
      </xdr:nvSpPr>
      <xdr:spPr>
        <a:xfrm>
          <a:off x="1516380" y="22707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38270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B62007A-FD2B-4F7A-92F8-47B0DD5F4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19522</xdr:colOff>
      <xdr:row>0</xdr:row>
      <xdr:rowOff>29766</xdr:rowOff>
    </xdr:from>
    <xdr:to>
      <xdr:col>5</xdr:col>
      <xdr:colOff>929557</xdr:colOff>
      <xdr:row>5</xdr:row>
      <xdr:rowOff>29766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457A44-496B-477E-B0A4-B115352A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850" y="29766"/>
          <a:ext cx="910035" cy="952500"/>
        </a:xfrm>
        <a:prstGeom prst="rect">
          <a:avLst/>
        </a:prstGeom>
      </xdr:spPr>
    </xdr:pic>
    <xdr:clientData/>
  </xdr:twoCellAnchor>
  <xdr:oneCellAnchor>
    <xdr:from>
      <xdr:col>7</xdr:col>
      <xdr:colOff>49895</xdr:colOff>
      <xdr:row>15</xdr:row>
      <xdr:rowOff>119062</xdr:rowOff>
    </xdr:from>
    <xdr:ext cx="436786" cy="2651760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3FD842-1E0C-46C1-BF23-B048EF121417}"/>
            </a:ext>
          </a:extLst>
        </xdr:cNvPr>
        <xdr:cNvSpPr txBox="1"/>
      </xdr:nvSpPr>
      <xdr:spPr>
        <a:xfrm rot="5400000">
          <a:off x="7802642" y="4084049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  <xdr:oneCellAnchor>
    <xdr:from>
      <xdr:col>5</xdr:col>
      <xdr:colOff>14317</xdr:colOff>
      <xdr:row>5</xdr:row>
      <xdr:rowOff>137762</xdr:rowOff>
    </xdr:from>
    <xdr:ext cx="2402888" cy="843233"/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001D85-C05D-4B91-B94D-D02DF0CF2F31}"/>
            </a:ext>
          </a:extLst>
        </xdr:cNvPr>
        <xdr:cNvSpPr txBox="1"/>
      </xdr:nvSpPr>
      <xdr:spPr>
        <a:xfrm>
          <a:off x="6830645" y="1090262"/>
          <a:ext cx="2402888" cy="8432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Research, Development &amp; Design by:</a:t>
          </a:r>
          <a:r>
            <a:rPr lang="en-US"/>
            <a:t> </a:t>
          </a:r>
          <a:br>
            <a:rPr lang="en-US"/>
          </a:br>
          <a:r>
            <a:rPr lang="en-US" sz="2000" b="1" i="1" u="none" strike="noStrike">
              <a:solidFill>
                <a:schemeClr val="tx1"/>
              </a:solidFill>
              <a:effectLst/>
              <a:latin typeface="Rage Italic" panose="03070502040507070304" pitchFamily="66" charset="0"/>
              <a:ea typeface="+mn-ea"/>
              <a:cs typeface="+mn-cs"/>
            </a:rPr>
            <a:t>Roy Berntsen</a:t>
          </a:r>
          <a:r>
            <a:rPr lang="en-US" sz="2000" b="0" i="0" u="none" strike="noStrike" baseline="0">
              <a:solidFill>
                <a:schemeClr val="tx1"/>
              </a:solidFill>
              <a:effectLst/>
              <a:latin typeface="Rage Italic" panose="03070502040507070304" pitchFamily="66" charset="0"/>
              <a:ea typeface="+mn-ea"/>
              <a:cs typeface="+mn-cs"/>
            </a:rPr>
            <a:t> </a:t>
          </a:r>
          <a:b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M.Sc. Engineering Designer</a:t>
          </a:r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167810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1AB95-F5C1-488A-9A16-A8BA459C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  <xdr:oneCellAnchor>
    <xdr:from>
      <xdr:col>0</xdr:col>
      <xdr:colOff>1287780</xdr:colOff>
      <xdr:row>1</xdr:row>
      <xdr:rowOff>30480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3A11117-E615-4C72-9086-EB8CB0CF88D6}"/>
            </a:ext>
          </a:extLst>
        </xdr:cNvPr>
        <xdr:cNvSpPr txBox="1"/>
      </xdr:nvSpPr>
      <xdr:spPr>
        <a:xfrm>
          <a:off x="1287780" y="2133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0</xdr:col>
      <xdr:colOff>723901</xdr:colOff>
      <xdr:row>3</xdr:row>
      <xdr:rowOff>180976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CFDE30-49F0-407C-BAF6-1D0B16C61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723900" cy="72390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C10887-EFB2-4D20-A739-DC4AD3E842CD}" name="Table1" displayName="Table1" ref="A1:H30" totalsRowShown="0" headerRowDxfId="9" headerRowBorderDxfId="8" tableBorderDxfId="7">
  <autoFilter ref="A1:H30" xr:uid="{F74387CC-3A2A-4CC8-A8F2-631B4360BF85}"/>
  <tableColumns count="8">
    <tableColumn id="1" xr3:uid="{57C8A1F0-3162-4142-8143-5F9E907CAF41}" name="Column1" dataDxfId="6"/>
    <tableColumn id="2" xr3:uid="{966740DD-85AE-4631-82E5-1F81AD713597}" name="Column2"/>
    <tableColumn id="3" xr3:uid="{2D4E1C4B-206E-459E-BB00-2B0A2889820B}" name="Column3" dataDxfId="5"/>
    <tableColumn id="4" xr3:uid="{50A35E8B-5C53-403E-BE64-13D96984CD5E}" name="Column4" dataDxfId="4" dataCellStyle="Hyperlink"/>
    <tableColumn id="5" xr3:uid="{CF28B7CD-9E62-44A8-AEE4-8B7236B3C3F7}" name="Column5" dataDxfId="3"/>
    <tableColumn id="6" xr3:uid="{BA1B7014-B6B4-4915-87DD-0EE47D4463FC}" name="Column8" dataDxfId="2" dataCellStyle="Hyperlink"/>
    <tableColumn id="7" xr3:uid="{78C71F56-AFB2-4425-8A2C-134FD72BA977}" name="Column9" dataDxfId="1"/>
    <tableColumn id="14" xr3:uid="{D2B6E7B4-BEC3-4A3A-AD49-266261A7788C}" name="Column10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s.click.aliexpress.com/e/bele3ZZI" TargetMode="External"/><Relationship Id="rId18" Type="http://schemas.openxmlformats.org/officeDocument/2006/relationships/hyperlink" Target="http://s.click.aliexpress.com/e/zhwLX5q" TargetMode="External"/><Relationship Id="rId26" Type="http://schemas.openxmlformats.org/officeDocument/2006/relationships/hyperlink" Target="http://s.click.aliexpress.com/e/Im2VNR3" TargetMode="External"/><Relationship Id="rId39" Type="http://schemas.openxmlformats.org/officeDocument/2006/relationships/hyperlink" Target="http://s.click.aliexpress.com/e/_sJPecb" TargetMode="External"/><Relationship Id="rId21" Type="http://schemas.openxmlformats.org/officeDocument/2006/relationships/hyperlink" Target="http://s.click.aliexpress.com/e/_sm2EAR" TargetMode="External"/><Relationship Id="rId34" Type="http://schemas.openxmlformats.org/officeDocument/2006/relationships/hyperlink" Target="http://s.click.aliexpress.com/e/bOVd5cYY" TargetMode="External"/><Relationship Id="rId42" Type="http://schemas.openxmlformats.org/officeDocument/2006/relationships/printerSettings" Target="../printerSettings/printerSettings2.bin"/><Relationship Id="rId7" Type="http://schemas.openxmlformats.org/officeDocument/2006/relationships/hyperlink" Target="http://makersupplies.dk/72-v-king-corexy-3d-printer" TargetMode="External"/><Relationship Id="rId2" Type="http://schemas.openxmlformats.org/officeDocument/2006/relationships/hyperlink" Target="http://makersupplies.dk/wheels/67-wheels-solid-v-wheel-kit.html" TargetMode="External"/><Relationship Id="rId16" Type="http://schemas.openxmlformats.org/officeDocument/2006/relationships/hyperlink" Target="http://s.click.aliexpress.com/e/blNcy7Lw" TargetMode="External"/><Relationship Id="rId20" Type="http://schemas.openxmlformats.org/officeDocument/2006/relationships/hyperlink" Target="http://s.click.aliexpress.com/e/bu7dz62U" TargetMode="External"/><Relationship Id="rId29" Type="http://schemas.openxmlformats.org/officeDocument/2006/relationships/hyperlink" Target="http://s.click.aliexpress.com/e/b6kkkvj2" TargetMode="External"/><Relationship Id="rId41" Type="http://schemas.openxmlformats.org/officeDocument/2006/relationships/hyperlink" Target="https://rover.ebay.com/rover/1/711-53200-19255-0/1?icep_id=114&amp;ipn=icep&amp;toolid=20004&amp;campid=5338443015&amp;mpre=https%3A%2F%2Fwww.ebay.com%2Fitm%2FSilver-Steel-Ground-Shaft-Rod-Round-Bar-2mm-3mm-4mm-5mm-6mm-7mm-8mm-9mm-10-12-20%2F111690270030%3Fhash%3Ditem1a0142454e%3Am%3Am9VdGOXi8cO1ejcWJMLXrPw%3Ark%3A1%3Apf%3A1%26var%3D410696181264%26frcectupt%3Dtrue" TargetMode="External"/><Relationship Id="rId1" Type="http://schemas.openxmlformats.org/officeDocument/2006/relationships/hyperlink" Target="http://s.click.aliexpress.com/e/BqJqfQF" TargetMode="External"/><Relationship Id="rId6" Type="http://schemas.openxmlformats.org/officeDocument/2006/relationships/hyperlink" Target="http://makersupplies.dk/linear-rail/188-linear-rail-custom-cut-v-slot-rail-per-cut.html" TargetMode="External"/><Relationship Id="rId11" Type="http://schemas.openxmlformats.org/officeDocument/2006/relationships/hyperlink" Target="http://s.click.aliexpress.com/e/i1Q2ghS" TargetMode="External"/><Relationship Id="rId24" Type="http://schemas.openxmlformats.org/officeDocument/2006/relationships/hyperlink" Target="http://s.click.aliexpress.com/e/cSMR0cdw" TargetMode="External"/><Relationship Id="rId32" Type="http://schemas.openxmlformats.org/officeDocument/2006/relationships/hyperlink" Target="https://s.click.aliexpress.com/e/_dZPExnk" TargetMode="External"/><Relationship Id="rId37" Type="http://schemas.openxmlformats.org/officeDocument/2006/relationships/hyperlink" Target="https://s.click.aliexpress.com/e/_dTFkJul" TargetMode="External"/><Relationship Id="rId40" Type="http://schemas.openxmlformats.org/officeDocument/2006/relationships/hyperlink" Target="http://s.click.aliexpress.com/e/c5afxP5q" TargetMode="External"/><Relationship Id="rId5" Type="http://schemas.openxmlformats.org/officeDocument/2006/relationships/hyperlink" Target="https://makersupplies.dk/linear-rail/13-linear-rail-20x20-v-slot.html" TargetMode="External"/><Relationship Id="rId15" Type="http://schemas.openxmlformats.org/officeDocument/2006/relationships/hyperlink" Target="http://s.click.aliexpress.com/e/cXFkq2jO" TargetMode="External"/><Relationship Id="rId23" Type="http://schemas.openxmlformats.org/officeDocument/2006/relationships/hyperlink" Target="http://s.click.aliexpress.com/e/r6n1n5Ao" TargetMode="External"/><Relationship Id="rId28" Type="http://schemas.openxmlformats.org/officeDocument/2006/relationships/hyperlink" Target="http://s.click.aliexpress.com/e/b6kkkvj2" TargetMode="External"/><Relationship Id="rId36" Type="http://schemas.openxmlformats.org/officeDocument/2006/relationships/hyperlink" Target="http://s.click.aliexpress.com/e/bYQLqeBW" TargetMode="External"/><Relationship Id="rId10" Type="http://schemas.openxmlformats.org/officeDocument/2006/relationships/hyperlink" Target="http://s.click.aliexpress.com/e/bWGHdGPI" TargetMode="External"/><Relationship Id="rId19" Type="http://schemas.openxmlformats.org/officeDocument/2006/relationships/hyperlink" Target="http://s.click.aliexpress.com/e/ckUQTj4c" TargetMode="External"/><Relationship Id="rId31" Type="http://schemas.openxmlformats.org/officeDocument/2006/relationships/hyperlink" Target="https://www.aliexpress.com/item/32874190317.html?spm=2114.12010612.8148356.2.6b2842c5nKhsGR" TargetMode="External"/><Relationship Id="rId4" Type="http://schemas.openxmlformats.org/officeDocument/2006/relationships/hyperlink" Target="https://makersupplies.dk/linear-rail/13-linear-rail-20x20-v-slot.html" TargetMode="External"/><Relationship Id="rId9" Type="http://schemas.openxmlformats.org/officeDocument/2006/relationships/hyperlink" Target="https://makersupplies.dk/gear/361-gear-worm-gear-120-japan.html" TargetMode="External"/><Relationship Id="rId14" Type="http://schemas.openxmlformats.org/officeDocument/2006/relationships/hyperlink" Target="http://s.click.aliexpress.com/e/kHMx4q7O" TargetMode="External"/><Relationship Id="rId22" Type="http://schemas.openxmlformats.org/officeDocument/2006/relationships/hyperlink" Target="http://s.click.aliexpress.com/e/ctuHTov6" TargetMode="External"/><Relationship Id="rId27" Type="http://schemas.openxmlformats.org/officeDocument/2006/relationships/hyperlink" Target="http://s.click.aliexpress.com/e/bhxMAOUo" TargetMode="External"/><Relationship Id="rId30" Type="http://schemas.openxmlformats.org/officeDocument/2006/relationships/hyperlink" Target="https://www.aliexpress.com/item/32874078293.html?spm=2114.12010612.8148356.4.6b2842c5OC71Xu" TargetMode="External"/><Relationship Id="rId35" Type="http://schemas.openxmlformats.org/officeDocument/2006/relationships/hyperlink" Target="https://makersupplies.dk/metal/816-metal-cnc-milled-cast-aluminum-plate.html" TargetMode="External"/><Relationship Id="rId43" Type="http://schemas.openxmlformats.org/officeDocument/2006/relationships/drawing" Target="../drawings/drawing2.xml"/><Relationship Id="rId8" Type="http://schemas.openxmlformats.org/officeDocument/2006/relationships/hyperlink" Target="https://makersupplies.dk/linear-rail/188-linear-rail-custom-cut-v-slot-rail-per-cut.html?search_query=cut&amp;results=78" TargetMode="External"/><Relationship Id="rId3" Type="http://schemas.openxmlformats.org/officeDocument/2006/relationships/hyperlink" Target="http://makersupplies.dk/brackets/32-brackets-cube-corner-connector.html?search_query=3+way&amp;results=18" TargetMode="External"/><Relationship Id="rId12" Type="http://schemas.openxmlformats.org/officeDocument/2006/relationships/hyperlink" Target="http://s.click.aliexpress.com/e/4GAsFeg" TargetMode="External"/><Relationship Id="rId17" Type="http://schemas.openxmlformats.org/officeDocument/2006/relationships/hyperlink" Target="http://s.click.aliexpress.com/e/uxt30vE" TargetMode="External"/><Relationship Id="rId25" Type="http://schemas.openxmlformats.org/officeDocument/2006/relationships/hyperlink" Target="http://s.click.aliexpress.com/e/QjpT2RA" TargetMode="External"/><Relationship Id="rId33" Type="http://schemas.openxmlformats.org/officeDocument/2006/relationships/hyperlink" Target="https://s.click.aliexpress.com/e/_d9enbKK" TargetMode="External"/><Relationship Id="rId38" Type="http://schemas.openxmlformats.org/officeDocument/2006/relationships/hyperlink" Target="https://e3d-online.com/titan-extruder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s.click.aliexpress.com/e/bswuOzVQ" TargetMode="External"/><Relationship Id="rId2" Type="http://schemas.openxmlformats.org/officeDocument/2006/relationships/hyperlink" Target="http://s.click.aliexpress.com/e/bn7WcvoG" TargetMode="External"/><Relationship Id="rId1" Type="http://schemas.openxmlformats.org/officeDocument/2006/relationships/hyperlink" Target="http://s.click.aliexpress.com/e/cBsxDBlm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rover.ebay.com/rover/1/711-53200-19255-0/1?icep_id=114&amp;ipn=icep&amp;toolid=20004&amp;campid=5338443015&amp;mpre=https%3A%2F%2Fwww.ebay.com%2Fitm%2F152287840250%3Ful_noapp%3Dtrue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s.click.aliexpress.com/e/csw7pqxW" TargetMode="External"/><Relationship Id="rId18" Type="http://schemas.openxmlformats.org/officeDocument/2006/relationships/hyperlink" Target="http://s.click.aliexpress.com/e/Im2VNR3" TargetMode="External"/><Relationship Id="rId26" Type="http://schemas.openxmlformats.org/officeDocument/2006/relationships/hyperlink" Target="http://s.click.aliexpress.com/e/bOVd5cYY" TargetMode="External"/><Relationship Id="rId3" Type="http://schemas.openxmlformats.org/officeDocument/2006/relationships/hyperlink" Target="http://s.click.aliexpress.com/e/4GAsFeg" TargetMode="External"/><Relationship Id="rId21" Type="http://schemas.openxmlformats.org/officeDocument/2006/relationships/hyperlink" Target="http://s.click.aliexpress.com/e/b6kkkvj2" TargetMode="External"/><Relationship Id="rId7" Type="http://schemas.openxmlformats.org/officeDocument/2006/relationships/hyperlink" Target="http://s.click.aliexpress.com/e/blNcy7Lw" TargetMode="External"/><Relationship Id="rId12" Type="http://schemas.openxmlformats.org/officeDocument/2006/relationships/hyperlink" Target="http://s.click.aliexpress.com/e/bu7dz62U" TargetMode="External"/><Relationship Id="rId17" Type="http://schemas.openxmlformats.org/officeDocument/2006/relationships/hyperlink" Target="http://s.click.aliexpress.com/e/QjpT2RA" TargetMode="External"/><Relationship Id="rId25" Type="http://schemas.openxmlformats.org/officeDocument/2006/relationships/hyperlink" Target="https://s.click.aliexpress.com/e/_d9enbKK" TargetMode="External"/><Relationship Id="rId33" Type="http://schemas.openxmlformats.org/officeDocument/2006/relationships/table" Target="../tables/table1.xml"/><Relationship Id="rId2" Type="http://schemas.openxmlformats.org/officeDocument/2006/relationships/hyperlink" Target="http://s.click.aliexpress.com/e/i1Q2ghS" TargetMode="External"/><Relationship Id="rId16" Type="http://schemas.openxmlformats.org/officeDocument/2006/relationships/hyperlink" Target="http://s.click.aliexpress.com/e/cSMR0cdw" TargetMode="External"/><Relationship Id="rId20" Type="http://schemas.openxmlformats.org/officeDocument/2006/relationships/hyperlink" Target="http://s.click.aliexpress.com/e/b6kkkvj2" TargetMode="External"/><Relationship Id="rId29" Type="http://schemas.openxmlformats.org/officeDocument/2006/relationships/hyperlink" Target="https://s.click.aliexpress.com/e/_dTFkJul" TargetMode="External"/><Relationship Id="rId1" Type="http://schemas.openxmlformats.org/officeDocument/2006/relationships/hyperlink" Target="http://s.click.aliexpress.com/e/5viM5vA" TargetMode="External"/><Relationship Id="rId6" Type="http://schemas.openxmlformats.org/officeDocument/2006/relationships/hyperlink" Target="http://s.click.aliexpress.com/e/cXFkq2jO" TargetMode="External"/><Relationship Id="rId11" Type="http://schemas.openxmlformats.org/officeDocument/2006/relationships/hyperlink" Target="http://s.click.aliexpress.com/e/ckUQTj4c" TargetMode="External"/><Relationship Id="rId24" Type="http://schemas.openxmlformats.org/officeDocument/2006/relationships/hyperlink" Target="https://s.click.aliexpress.com/e/_dZPExnk" TargetMode="External"/><Relationship Id="rId32" Type="http://schemas.openxmlformats.org/officeDocument/2006/relationships/drawing" Target="../drawings/drawing4.xml"/><Relationship Id="rId5" Type="http://schemas.openxmlformats.org/officeDocument/2006/relationships/hyperlink" Target="http://s.click.aliexpress.com/e/kHMx4q7O" TargetMode="External"/><Relationship Id="rId15" Type="http://schemas.openxmlformats.org/officeDocument/2006/relationships/hyperlink" Target="http://s.click.aliexpress.com/e/r6n1n5Ao" TargetMode="External"/><Relationship Id="rId23" Type="http://schemas.openxmlformats.org/officeDocument/2006/relationships/hyperlink" Target="https://www.aliexpress.com/item/32874190317.html?spm=2114.12010612.8148356.2.6b2842c5nKhsGR" TargetMode="External"/><Relationship Id="rId28" Type="http://schemas.openxmlformats.org/officeDocument/2006/relationships/hyperlink" Target="http://s.click.aliexpress.com/e/bYQLqeBW" TargetMode="External"/><Relationship Id="rId10" Type="http://schemas.openxmlformats.org/officeDocument/2006/relationships/hyperlink" Target="http://s.click.aliexpress.com/e/zhwLX5q" TargetMode="External"/><Relationship Id="rId19" Type="http://schemas.openxmlformats.org/officeDocument/2006/relationships/hyperlink" Target="http://s.click.aliexpress.com/e/bhxMAOUo" TargetMode="External"/><Relationship Id="rId31" Type="http://schemas.openxmlformats.org/officeDocument/2006/relationships/printerSettings" Target="../printerSettings/printerSettings4.bin"/><Relationship Id="rId4" Type="http://schemas.openxmlformats.org/officeDocument/2006/relationships/hyperlink" Target="http://s.click.aliexpress.com/e/bele3ZZI" TargetMode="External"/><Relationship Id="rId9" Type="http://schemas.openxmlformats.org/officeDocument/2006/relationships/hyperlink" Target="http://s.click.aliexpress.com/e/zhwLX5q" TargetMode="External"/><Relationship Id="rId14" Type="http://schemas.openxmlformats.org/officeDocument/2006/relationships/hyperlink" Target="http://s.click.aliexpress.com/e/ctuHTov6" TargetMode="External"/><Relationship Id="rId22" Type="http://schemas.openxmlformats.org/officeDocument/2006/relationships/hyperlink" Target="https://www.aliexpress.com/item/32874078293.html?spm=2114.12010612.8148356.4.6b2842c5OC71Xu" TargetMode="External"/><Relationship Id="rId27" Type="http://schemas.openxmlformats.org/officeDocument/2006/relationships/hyperlink" Target="https://makersupplies.dk/metal/816-metal-cnc-milled-cast-aluminum-plate.html" TargetMode="External"/><Relationship Id="rId30" Type="http://schemas.openxmlformats.org/officeDocument/2006/relationships/hyperlink" Target="https://s.click.aliexpress.com/e/_dTFkJul" TargetMode="External"/><Relationship Id="rId8" Type="http://schemas.openxmlformats.org/officeDocument/2006/relationships/hyperlink" Target="http://s.click.aliexpress.com/e/uxt30v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991A0-F9B1-4FB6-901D-4CCB3A2906EB}">
  <dimension ref="A1:J14"/>
  <sheetViews>
    <sheetView workbookViewId="0">
      <selection sqref="A1:J1"/>
    </sheetView>
  </sheetViews>
  <sheetFormatPr defaultRowHeight="15" x14ac:dyDescent="0.25"/>
  <cols>
    <col min="1" max="1" width="48.28515625" bestFit="1" customWidth="1"/>
    <col min="2" max="2" width="9.28515625" style="12" bestFit="1" customWidth="1"/>
  </cols>
  <sheetData>
    <row r="1" spans="1:10" ht="26.25" x14ac:dyDescent="0.4">
      <c r="A1" s="103" t="s">
        <v>55</v>
      </c>
      <c r="B1" s="103"/>
      <c r="C1" s="103"/>
      <c r="D1" s="103"/>
      <c r="E1" s="103"/>
      <c r="F1" s="103"/>
      <c r="G1" s="103"/>
      <c r="H1" s="103"/>
      <c r="I1" s="103"/>
      <c r="J1" s="103"/>
    </row>
    <row r="2" spans="1:10" x14ac:dyDescent="0.25">
      <c r="A2" s="104" t="s">
        <v>81</v>
      </c>
      <c r="B2" s="104"/>
      <c r="C2" s="104"/>
      <c r="D2" s="104"/>
      <c r="E2" s="104"/>
      <c r="F2" s="104"/>
      <c r="G2" s="104"/>
      <c r="H2" s="104"/>
      <c r="I2" s="104"/>
      <c r="J2" s="104"/>
    </row>
    <row r="3" spans="1:10" x14ac:dyDescent="0.25">
      <c r="A3" s="105"/>
      <c r="B3" s="105"/>
      <c r="C3" s="105"/>
      <c r="D3" s="105"/>
      <c r="E3" s="105"/>
      <c r="F3" s="105"/>
      <c r="G3" s="105"/>
      <c r="H3" s="105"/>
      <c r="I3" s="105"/>
      <c r="J3" s="105"/>
    </row>
    <row r="4" spans="1:10" x14ac:dyDescent="0.25">
      <c r="A4" s="3"/>
      <c r="B4" s="16"/>
      <c r="C4" s="16"/>
      <c r="D4" s="16"/>
      <c r="E4" s="16"/>
    </row>
    <row r="5" spans="1:10" x14ac:dyDescent="0.25">
      <c r="A5" s="2" t="s">
        <v>56</v>
      </c>
      <c r="B5" s="15">
        <f>'Complete Part List'!E10</f>
        <v>213</v>
      </c>
    </row>
    <row r="6" spans="1:10" x14ac:dyDescent="0.25">
      <c r="A6" s="2" t="s">
        <v>53</v>
      </c>
      <c r="B6" s="15" t="e">
        <f>'Complete Part List'!#REF!</f>
        <v>#REF!</v>
      </c>
    </row>
    <row r="7" spans="1:10" x14ac:dyDescent="0.25">
      <c r="A7" s="2" t="s">
        <v>54</v>
      </c>
      <c r="B7" s="15">
        <f>'Fasteners List'!E32</f>
        <v>75</v>
      </c>
    </row>
    <row r="8" spans="1:10" x14ac:dyDescent="0.25">
      <c r="A8" s="1" t="s">
        <v>76</v>
      </c>
      <c r="B8" s="15">
        <v>50</v>
      </c>
    </row>
    <row r="9" spans="1:10" x14ac:dyDescent="0.25">
      <c r="A9" s="1" t="s">
        <v>77</v>
      </c>
      <c r="B9" s="15">
        <v>0</v>
      </c>
    </row>
    <row r="10" spans="1:10" x14ac:dyDescent="0.25">
      <c r="A10" s="1"/>
      <c r="B10" s="15"/>
    </row>
    <row r="11" spans="1:10" x14ac:dyDescent="0.25">
      <c r="A11" s="5" t="s">
        <v>52</v>
      </c>
      <c r="B11" s="14" t="e">
        <f>SUM(B5:B9)</f>
        <v>#REF!</v>
      </c>
    </row>
    <row r="13" spans="1:10" x14ac:dyDescent="0.25">
      <c r="A13" s="1" t="s">
        <v>51</v>
      </c>
    </row>
    <row r="14" spans="1:10" ht="29.25" x14ac:dyDescent="0.6">
      <c r="A14" s="13" t="s">
        <v>41</v>
      </c>
    </row>
  </sheetData>
  <mergeCells count="3">
    <mergeCell ref="A1:J1"/>
    <mergeCell ref="A2:J2"/>
    <mergeCell ref="A3:J3"/>
  </mergeCells>
  <hyperlinks>
    <hyperlink ref="A5" location="'V-Slots and Wheels List'!A1" display="V-Slots and Wheels Standard Price:" xr:uid="{A29DA81D-7B91-4E4B-B65C-26042F66F5C3}"/>
    <hyperlink ref="A6" location="'Component Part List'!A1" display="Components Example Price:" xr:uid="{9EB7D7DD-AF1E-400D-9685-4CB15F55C14B}"/>
    <hyperlink ref="A7" location="'Fasteners List'!A1" display="Fastners Estimated Retail Price:" xr:uid="{542B85DB-19D3-4E26-AF3D-CED032A5654A}"/>
  </hyperlinks>
  <pageMargins left="0.25" right="0.25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9D6B9-0972-4CD2-93D2-3239C5F0D359}">
  <sheetPr>
    <pageSetUpPr fitToPage="1"/>
  </sheetPr>
  <dimension ref="A1:J39"/>
  <sheetViews>
    <sheetView tabSelected="1" zoomScale="96" zoomScaleNormal="96" workbookViewId="0"/>
  </sheetViews>
  <sheetFormatPr defaultRowHeight="15" x14ac:dyDescent="0.25"/>
  <cols>
    <col min="1" max="1" width="31.85546875" bestFit="1" customWidth="1"/>
    <col min="2" max="2" width="27.42578125" customWidth="1"/>
    <col min="3" max="3" width="8.85546875" bestFit="1" customWidth="1"/>
    <col min="4" max="4" width="23.7109375" bestFit="1" customWidth="1"/>
    <col min="5" max="5" width="10.42578125" bestFit="1" customWidth="1"/>
    <col min="6" max="6" width="19.42578125" bestFit="1" customWidth="1"/>
    <col min="7" max="7" width="13.7109375" customWidth="1"/>
    <col min="8" max="8" width="7.85546875" customWidth="1"/>
  </cols>
  <sheetData>
    <row r="1" spans="1:10" x14ac:dyDescent="0.25">
      <c r="A1" s="21" t="s">
        <v>78</v>
      </c>
      <c r="B1" s="22" t="s">
        <v>74</v>
      </c>
      <c r="C1" s="22"/>
      <c r="D1" s="22"/>
      <c r="E1" s="24" t="s">
        <v>88</v>
      </c>
      <c r="F1" s="77"/>
      <c r="G1" s="78"/>
      <c r="H1" s="27"/>
      <c r="I1" s="27"/>
      <c r="J1" s="27"/>
    </row>
    <row r="2" spans="1:10" ht="15.75" thickBot="1" x14ac:dyDescent="0.3">
      <c r="A2" s="36" t="s">
        <v>73</v>
      </c>
      <c r="B2" s="32" t="s">
        <v>89</v>
      </c>
      <c r="C2" s="34"/>
      <c r="D2" s="34"/>
      <c r="E2" s="35">
        <v>346</v>
      </c>
      <c r="F2" s="79"/>
      <c r="G2" s="80"/>
      <c r="H2" s="27"/>
      <c r="I2" s="27"/>
      <c r="J2" s="27"/>
    </row>
    <row r="3" spans="1:10" x14ac:dyDescent="0.25">
      <c r="A3" s="21" t="s">
        <v>91</v>
      </c>
      <c r="B3" s="22" t="s">
        <v>0</v>
      </c>
      <c r="C3" s="22" t="s">
        <v>98</v>
      </c>
      <c r="D3" s="23" t="s">
        <v>46</v>
      </c>
      <c r="E3" s="24" t="s">
        <v>57</v>
      </c>
      <c r="F3" s="81"/>
      <c r="G3" s="82"/>
      <c r="H3" s="27"/>
      <c r="I3" s="27"/>
      <c r="J3" s="27"/>
    </row>
    <row r="4" spans="1:10" x14ac:dyDescent="0.25">
      <c r="A4" s="25" t="s">
        <v>1</v>
      </c>
      <c r="B4" s="26" t="s">
        <v>63</v>
      </c>
      <c r="C4" s="41">
        <v>16</v>
      </c>
      <c r="D4" s="28">
        <v>4</v>
      </c>
      <c r="E4" s="29">
        <f>D4*C4</f>
        <v>64</v>
      </c>
      <c r="F4" s="79"/>
      <c r="G4" s="80"/>
      <c r="H4" s="27"/>
    </row>
    <row r="5" spans="1:10" x14ac:dyDescent="0.25">
      <c r="A5" s="25" t="s">
        <v>13</v>
      </c>
      <c r="B5" s="26" t="s">
        <v>62</v>
      </c>
      <c r="C5" s="41">
        <v>1</v>
      </c>
      <c r="D5" s="28">
        <v>4</v>
      </c>
      <c r="E5" s="29">
        <f>D5*C5</f>
        <v>4</v>
      </c>
      <c r="F5" s="79"/>
      <c r="G5" s="80"/>
      <c r="H5" s="27"/>
    </row>
    <row r="6" spans="1:10" x14ac:dyDescent="0.25">
      <c r="A6" s="25" t="s">
        <v>84</v>
      </c>
      <c r="B6" s="26" t="s">
        <v>85</v>
      </c>
      <c r="C6" s="41">
        <v>1</v>
      </c>
      <c r="D6" s="28">
        <v>1</v>
      </c>
      <c r="E6" s="29">
        <f>D6*C6</f>
        <v>1</v>
      </c>
      <c r="F6" s="79"/>
      <c r="G6" s="80"/>
      <c r="H6" s="27"/>
    </row>
    <row r="7" spans="1:10" x14ac:dyDescent="0.25">
      <c r="A7" s="25" t="s">
        <v>2</v>
      </c>
      <c r="B7" s="26" t="s">
        <v>18</v>
      </c>
      <c r="C7" s="41">
        <v>8</v>
      </c>
      <c r="D7" s="28">
        <v>4</v>
      </c>
      <c r="E7" s="29">
        <f>D7*C7</f>
        <v>32</v>
      </c>
      <c r="F7" s="79"/>
      <c r="G7" s="80"/>
      <c r="H7" s="27"/>
    </row>
    <row r="8" spans="1:10" x14ac:dyDescent="0.25">
      <c r="A8" s="25" t="s">
        <v>49</v>
      </c>
      <c r="B8" s="26" t="s">
        <v>64</v>
      </c>
      <c r="C8" s="42">
        <v>20</v>
      </c>
      <c r="D8" s="28"/>
      <c r="E8" s="29">
        <v>7</v>
      </c>
      <c r="F8" s="79"/>
      <c r="G8" s="80"/>
      <c r="H8" s="27"/>
    </row>
    <row r="9" spans="1:10" x14ac:dyDescent="0.25">
      <c r="A9" s="30" t="s">
        <v>61</v>
      </c>
      <c r="B9" s="26" t="s">
        <v>60</v>
      </c>
      <c r="C9" s="43">
        <v>21</v>
      </c>
      <c r="D9" s="28">
        <v>5</v>
      </c>
      <c r="E9" s="29">
        <f>D9*C9</f>
        <v>105</v>
      </c>
      <c r="F9" s="79"/>
      <c r="G9" s="80"/>
      <c r="H9" s="27"/>
    </row>
    <row r="10" spans="1:10" ht="15.75" thickBot="1" x14ac:dyDescent="0.3">
      <c r="A10" s="31" t="s">
        <v>90</v>
      </c>
      <c r="B10" s="32" t="s">
        <v>92</v>
      </c>
      <c r="C10" s="102"/>
      <c r="D10" s="32"/>
      <c r="E10" s="33">
        <f>SUM(E4:E9)</f>
        <v>213</v>
      </c>
      <c r="F10" s="93"/>
      <c r="G10" s="94"/>
      <c r="H10" s="27"/>
    </row>
    <row r="11" spans="1:10" ht="15.75" thickBot="1" x14ac:dyDescent="0.3">
      <c r="A11" s="95" t="s">
        <v>72</v>
      </c>
      <c r="B11" s="96" t="s">
        <v>0</v>
      </c>
      <c r="C11" s="97" t="s">
        <v>98</v>
      </c>
      <c r="D11" s="98" t="s">
        <v>187</v>
      </c>
      <c r="E11" s="99" t="s">
        <v>110</v>
      </c>
      <c r="F11" s="88" t="s">
        <v>111</v>
      </c>
      <c r="G11" s="89" t="s">
        <v>112</v>
      </c>
    </row>
    <row r="12" spans="1:10" x14ac:dyDescent="0.25">
      <c r="A12" s="38"/>
      <c r="B12" s="37"/>
      <c r="C12" s="100"/>
      <c r="D12" s="101"/>
      <c r="E12" s="91"/>
      <c r="F12" s="90" t="s">
        <v>97</v>
      </c>
      <c r="G12" s="91">
        <v>45</v>
      </c>
    </row>
    <row r="13" spans="1:10" x14ac:dyDescent="0.25">
      <c r="A13" s="76" t="s">
        <v>113</v>
      </c>
      <c r="B13" s="27" t="s">
        <v>95</v>
      </c>
      <c r="C13" s="86">
        <v>1</v>
      </c>
      <c r="D13" s="83" t="s">
        <v>96</v>
      </c>
      <c r="E13" s="40">
        <v>60</v>
      </c>
      <c r="F13" s="66" t="s">
        <v>114</v>
      </c>
      <c r="G13" s="40">
        <v>15</v>
      </c>
    </row>
    <row r="14" spans="1:10" x14ac:dyDescent="0.25">
      <c r="A14" s="76" t="s">
        <v>115</v>
      </c>
      <c r="B14" s="27" t="s">
        <v>116</v>
      </c>
      <c r="C14" s="86">
        <v>2</v>
      </c>
      <c r="D14" s="83" t="s">
        <v>117</v>
      </c>
      <c r="E14" s="40">
        <v>10</v>
      </c>
      <c r="F14" s="20"/>
      <c r="G14" s="40"/>
    </row>
    <row r="15" spans="1:10" x14ac:dyDescent="0.25">
      <c r="A15" s="76" t="s">
        <v>118</v>
      </c>
      <c r="B15" s="27" t="s">
        <v>119</v>
      </c>
      <c r="C15" s="86">
        <v>1</v>
      </c>
      <c r="D15" s="83" t="s">
        <v>120</v>
      </c>
      <c r="E15" s="40">
        <v>2</v>
      </c>
      <c r="F15" s="20"/>
      <c r="G15" s="40"/>
    </row>
    <row r="16" spans="1:10" x14ac:dyDescent="0.25">
      <c r="A16" s="76" t="s">
        <v>121</v>
      </c>
      <c r="B16" s="27" t="s">
        <v>122</v>
      </c>
      <c r="C16" s="86">
        <v>1</v>
      </c>
      <c r="D16" s="83" t="s">
        <v>123</v>
      </c>
      <c r="E16" s="40">
        <v>3</v>
      </c>
      <c r="F16" s="66"/>
      <c r="G16" s="40"/>
    </row>
    <row r="17" spans="1:7" x14ac:dyDescent="0.25">
      <c r="A17" s="76" t="s">
        <v>124</v>
      </c>
      <c r="B17" s="27" t="s">
        <v>125</v>
      </c>
      <c r="C17" s="86">
        <v>3</v>
      </c>
      <c r="D17" s="83" t="s">
        <v>126</v>
      </c>
      <c r="E17" s="40">
        <v>4</v>
      </c>
      <c r="F17" s="66"/>
      <c r="G17" s="40"/>
    </row>
    <row r="18" spans="1:7" x14ac:dyDescent="0.25">
      <c r="A18" s="76" t="s">
        <v>127</v>
      </c>
      <c r="B18" s="27" t="s">
        <v>128</v>
      </c>
      <c r="C18" s="86">
        <v>1</v>
      </c>
      <c r="D18" s="83" t="s">
        <v>129</v>
      </c>
      <c r="E18" s="40">
        <v>12</v>
      </c>
      <c r="F18" s="67"/>
      <c r="G18" s="40"/>
    </row>
    <row r="19" spans="1:7" x14ac:dyDescent="0.25">
      <c r="A19" s="76" t="s">
        <v>130</v>
      </c>
      <c r="B19" s="27" t="s">
        <v>189</v>
      </c>
      <c r="C19" s="86">
        <v>1</v>
      </c>
      <c r="D19" s="83" t="s">
        <v>132</v>
      </c>
      <c r="E19" s="40">
        <v>16</v>
      </c>
      <c r="F19" s="30" t="s">
        <v>133</v>
      </c>
      <c r="G19" s="40">
        <v>40</v>
      </c>
    </row>
    <row r="20" spans="1:7" x14ac:dyDescent="0.25">
      <c r="A20" s="76" t="s">
        <v>42</v>
      </c>
      <c r="B20" s="27" t="s">
        <v>134</v>
      </c>
      <c r="C20" s="86">
        <v>1</v>
      </c>
      <c r="D20" s="83" t="s">
        <v>135</v>
      </c>
      <c r="E20" s="40">
        <v>3.5</v>
      </c>
      <c r="F20" s="30"/>
      <c r="G20" s="40"/>
    </row>
    <row r="21" spans="1:7" x14ac:dyDescent="0.25">
      <c r="A21" s="76" t="s">
        <v>136</v>
      </c>
      <c r="B21" s="27" t="s">
        <v>87</v>
      </c>
      <c r="C21" s="86">
        <v>1</v>
      </c>
      <c r="D21" s="83" t="s">
        <v>86</v>
      </c>
      <c r="E21" s="40">
        <v>2</v>
      </c>
      <c r="F21" s="30"/>
      <c r="G21" s="40"/>
    </row>
    <row r="22" spans="1:7" x14ac:dyDescent="0.25">
      <c r="A22" s="76" t="s">
        <v>137</v>
      </c>
      <c r="B22" s="27" t="s">
        <v>138</v>
      </c>
      <c r="C22" s="86">
        <v>1</v>
      </c>
      <c r="D22" s="83" t="s">
        <v>139</v>
      </c>
      <c r="E22" s="40">
        <v>17</v>
      </c>
      <c r="F22" s="20"/>
      <c r="G22" s="40"/>
    </row>
    <row r="23" spans="1:7" x14ac:dyDescent="0.25">
      <c r="A23" s="76" t="s">
        <v>140</v>
      </c>
      <c r="B23" s="27" t="s">
        <v>141</v>
      </c>
      <c r="C23" s="86">
        <v>1</v>
      </c>
      <c r="D23" s="83" t="s">
        <v>142</v>
      </c>
      <c r="E23" s="40">
        <v>20</v>
      </c>
      <c r="F23" s="20" t="s">
        <v>94</v>
      </c>
      <c r="G23" s="40">
        <v>65</v>
      </c>
    </row>
    <row r="24" spans="1:7" x14ac:dyDescent="0.25">
      <c r="A24" s="76" t="s">
        <v>143</v>
      </c>
      <c r="B24" s="27" t="s">
        <v>144</v>
      </c>
      <c r="C24" s="86">
        <v>1</v>
      </c>
      <c r="D24" s="83" t="s">
        <v>145</v>
      </c>
      <c r="E24" s="40">
        <v>2.5</v>
      </c>
      <c r="F24" s="20"/>
      <c r="G24" s="40"/>
    </row>
    <row r="25" spans="1:7" x14ac:dyDescent="0.25">
      <c r="A25" s="76" t="s">
        <v>146</v>
      </c>
      <c r="B25" s="27" t="s">
        <v>147</v>
      </c>
      <c r="C25" s="86">
        <v>1</v>
      </c>
      <c r="D25" s="83" t="s">
        <v>148</v>
      </c>
      <c r="E25" s="40">
        <v>20</v>
      </c>
      <c r="F25" s="20"/>
      <c r="G25" s="40"/>
    </row>
    <row r="26" spans="1:7" x14ac:dyDescent="0.25">
      <c r="A26" s="76" t="s">
        <v>149</v>
      </c>
      <c r="B26" s="27" t="s">
        <v>150</v>
      </c>
      <c r="C26" s="86">
        <v>1</v>
      </c>
      <c r="D26" s="83" t="s">
        <v>151</v>
      </c>
      <c r="E26" s="40">
        <v>8.5</v>
      </c>
      <c r="F26" s="20"/>
      <c r="G26" s="40"/>
    </row>
    <row r="27" spans="1:7" x14ac:dyDescent="0.25">
      <c r="A27" s="76" t="s">
        <v>152</v>
      </c>
      <c r="B27" s="27" t="s">
        <v>153</v>
      </c>
      <c r="C27" s="86">
        <v>10</v>
      </c>
      <c r="D27" s="83" t="s">
        <v>155</v>
      </c>
      <c r="E27" s="40">
        <v>30</v>
      </c>
      <c r="F27" s="20"/>
      <c r="G27" s="40"/>
    </row>
    <row r="28" spans="1:7" x14ac:dyDescent="0.25">
      <c r="A28" s="76" t="s">
        <v>188</v>
      </c>
      <c r="B28" s="27" t="s">
        <v>157</v>
      </c>
      <c r="C28" s="86">
        <v>4</v>
      </c>
      <c r="D28" s="83" t="s">
        <v>158</v>
      </c>
      <c r="E28" s="40">
        <v>8</v>
      </c>
      <c r="F28" s="20"/>
      <c r="G28" s="40"/>
    </row>
    <row r="29" spans="1:7" x14ac:dyDescent="0.25">
      <c r="A29" s="76" t="s">
        <v>162</v>
      </c>
      <c r="B29" s="27" t="s">
        <v>163</v>
      </c>
      <c r="C29" s="86">
        <v>8</v>
      </c>
      <c r="D29" s="85" t="s">
        <v>164</v>
      </c>
      <c r="E29" s="84">
        <v>25</v>
      </c>
      <c r="F29" s="30"/>
      <c r="G29" s="84"/>
    </row>
    <row r="30" spans="1:7" x14ac:dyDescent="0.25">
      <c r="A30" s="76" t="s">
        <v>165</v>
      </c>
      <c r="B30" s="27" t="s">
        <v>166</v>
      </c>
      <c r="C30" s="86">
        <v>6</v>
      </c>
      <c r="D30" s="83" t="s">
        <v>167</v>
      </c>
      <c r="E30" s="40">
        <v>22</v>
      </c>
      <c r="F30" s="20"/>
      <c r="G30" s="40"/>
    </row>
    <row r="31" spans="1:7" x14ac:dyDescent="0.25">
      <c r="A31" s="76" t="s">
        <v>168</v>
      </c>
      <c r="B31" s="27" t="s">
        <v>169</v>
      </c>
      <c r="C31" s="86">
        <v>70</v>
      </c>
      <c r="D31" s="83" t="s">
        <v>170</v>
      </c>
      <c r="E31" s="40">
        <v>15</v>
      </c>
      <c r="F31" s="20" t="s">
        <v>171</v>
      </c>
      <c r="G31" s="40"/>
    </row>
    <row r="32" spans="1:7" x14ac:dyDescent="0.25">
      <c r="A32" s="76" t="s">
        <v>172</v>
      </c>
      <c r="B32" s="27" t="s">
        <v>173</v>
      </c>
      <c r="C32" s="86" t="s">
        <v>191</v>
      </c>
      <c r="D32" s="83" t="s">
        <v>190</v>
      </c>
      <c r="E32" s="40">
        <v>30</v>
      </c>
      <c r="F32" s="20"/>
      <c r="G32" s="40"/>
    </row>
    <row r="33" spans="1:7" x14ac:dyDescent="0.25">
      <c r="A33" s="76" t="s">
        <v>175</v>
      </c>
      <c r="B33" s="27" t="s">
        <v>176</v>
      </c>
      <c r="C33" s="86">
        <v>1</v>
      </c>
      <c r="D33" s="83" t="s">
        <v>177</v>
      </c>
      <c r="E33" s="40">
        <v>37</v>
      </c>
      <c r="F33" s="20"/>
      <c r="G33" s="40"/>
    </row>
    <row r="34" spans="1:7" x14ac:dyDescent="0.25">
      <c r="A34" s="76" t="s">
        <v>178</v>
      </c>
      <c r="B34" s="27" t="s">
        <v>179</v>
      </c>
      <c r="C34" s="86">
        <v>1</v>
      </c>
      <c r="D34" s="83" t="s">
        <v>186</v>
      </c>
      <c r="E34" s="40">
        <v>30</v>
      </c>
      <c r="F34" s="20" t="s">
        <v>181</v>
      </c>
      <c r="G34" s="40">
        <v>16</v>
      </c>
    </row>
    <row r="35" spans="1:7" x14ac:dyDescent="0.25">
      <c r="A35" s="76" t="s">
        <v>182</v>
      </c>
      <c r="B35" s="27" t="s">
        <v>183</v>
      </c>
      <c r="C35" s="86">
        <v>1</v>
      </c>
      <c r="D35" s="83" t="s">
        <v>99</v>
      </c>
      <c r="E35" s="40">
        <v>2.5</v>
      </c>
      <c r="F35" s="20"/>
      <c r="G35" s="40"/>
    </row>
    <row r="36" spans="1:7" x14ac:dyDescent="0.25">
      <c r="A36" s="76" t="s">
        <v>37</v>
      </c>
      <c r="B36" s="27" t="s">
        <v>38</v>
      </c>
      <c r="C36" s="86">
        <v>1</v>
      </c>
      <c r="D36" s="20" t="s">
        <v>37</v>
      </c>
      <c r="E36" s="40">
        <v>16</v>
      </c>
      <c r="F36" s="20" t="s">
        <v>93</v>
      </c>
      <c r="G36" s="29">
        <v>52</v>
      </c>
    </row>
    <row r="37" spans="1:7" x14ac:dyDescent="0.25">
      <c r="A37" s="76" t="s">
        <v>44</v>
      </c>
      <c r="B37" s="27" t="s">
        <v>75</v>
      </c>
      <c r="C37" s="86">
        <v>10</v>
      </c>
      <c r="D37" s="20" t="s">
        <v>44</v>
      </c>
      <c r="E37" s="40">
        <v>4</v>
      </c>
      <c r="F37" s="39"/>
      <c r="G37" s="29"/>
    </row>
    <row r="38" spans="1:7" ht="15.75" thickBot="1" x14ac:dyDescent="0.3">
      <c r="A38" s="76" t="s">
        <v>39</v>
      </c>
      <c r="B38" s="27" t="s">
        <v>58</v>
      </c>
      <c r="C38" s="86">
        <v>1</v>
      </c>
      <c r="D38" s="20" t="s">
        <v>39</v>
      </c>
      <c r="E38" s="40">
        <v>20</v>
      </c>
      <c r="F38" s="39"/>
      <c r="G38" s="29"/>
    </row>
    <row r="39" spans="1:7" ht="15.75" thickBot="1" x14ac:dyDescent="0.3">
      <c r="A39" s="73" t="s">
        <v>184</v>
      </c>
      <c r="B39" s="74"/>
      <c r="C39" s="74"/>
      <c r="D39" s="74"/>
      <c r="E39" s="87">
        <f>SUM(E12:E38)</f>
        <v>420</v>
      </c>
      <c r="F39" s="92"/>
      <c r="G39" s="72"/>
    </row>
  </sheetData>
  <sortState xmlns:xlrd2="http://schemas.microsoft.com/office/spreadsheetml/2017/richdata2" ref="A36:F38">
    <sortCondition ref="A36:A38"/>
  </sortState>
  <hyperlinks>
    <hyperlink ref="A8" r:id="rId1" xr:uid="{62B72BE0-7647-4668-8FFD-AB380EEE8F6A}"/>
    <hyperlink ref="A9" r:id="rId2" xr:uid="{9833C20E-591F-42B7-828C-80D603985010}"/>
    <hyperlink ref="A7" r:id="rId3" xr:uid="{F713CD95-16C8-4DB2-AAAF-F46DD66B0900}"/>
    <hyperlink ref="A4" r:id="rId4" location="/56-color-silver_grey_anodized/40-length-500mm" xr:uid="{9A5B5164-04BD-4A3E-ACAD-59FF2E28D282}"/>
    <hyperlink ref="A5" r:id="rId5" location="/56-color-silver_grey_anodized/40-length-500mm" xr:uid="{333EDDC9-F71F-4D00-9584-72AEF9E03D05}"/>
    <hyperlink ref="B5" r:id="rId6" xr:uid="{3AAF8599-BF8E-4608-94BF-F3B9E7A7877D}"/>
    <hyperlink ref="A2" r:id="rId7" xr:uid="{599CC434-2A6F-4512-9E0C-23C6EEDFFD8B}"/>
    <hyperlink ref="A6" r:id="rId8" xr:uid="{179CF340-AB0B-4440-B192-8600A091B732}"/>
    <hyperlink ref="F36" r:id="rId9" display="High End Gir" xr:uid="{28447230-615D-4601-8C54-3E6E923696EA}"/>
    <hyperlink ref="D19" r:id="rId10" xr:uid="{109336C6-569B-44BA-9F86-E5ED829EA7BE}"/>
    <hyperlink ref="D16" r:id="rId11" xr:uid="{ABEEC490-585D-46C9-AF47-C5DC4C362505}"/>
    <hyperlink ref="D25" r:id="rId12" display="Link" xr:uid="{EA1D4CB3-F441-46FD-AB72-26C7E85CFE13}"/>
    <hyperlink ref="D14" r:id="rId13" display="24V Dual Ball" xr:uid="{FE57A7BC-6E5C-4334-8E3D-0671312F83DB}"/>
    <hyperlink ref="D15" r:id="rId14" xr:uid="{C50EC4C6-C01B-482B-95BC-060EB2FD546F}"/>
    <hyperlink ref="D27" r:id="rId15" display="5 Meter Gates LL" xr:uid="{E97E400B-1448-4FB7-984C-8286CE78E4C0}"/>
    <hyperlink ref="D26" r:id="rId16" display="Link" xr:uid="{EF58CD57-7A6E-4296-BA57-75879899B71F}"/>
    <hyperlink ref="F19" r:id="rId17" display="Keenovo" xr:uid="{C29EC6E0-C995-4F2A-9882-A5F4FBB6DF44}"/>
    <hyperlink ref="D28" r:id="rId18" display="5 BORE" xr:uid="{B39C2282-15E1-4EF5-A621-806E24BBBCB2}"/>
    <hyperlink ref="D20" r:id="rId19" xr:uid="{97A63429-0ACA-441B-94D7-DCD85A0C3AA8}"/>
    <hyperlink ref="D21" r:id="rId20" xr:uid="{78FD08FC-9E50-4A46-AA77-52CB1D5B92CB}"/>
    <hyperlink ref="D32" r:id="rId21" display="3Pack &amp; Cable" xr:uid="{12712B8E-4E38-47EC-B56B-DE1FF5BD82D5}"/>
    <hyperlink ref="D23" r:id="rId22" xr:uid="{004F3DF1-D699-480D-B0C2-89E7357E482F}"/>
    <hyperlink ref="D22" r:id="rId23" xr:uid="{0C120CF7-6D42-42D2-81C7-4F2CA421D87C}"/>
    <hyperlink ref="D24" r:id="rId24" xr:uid="{68EEE9E9-5FAB-4925-B5EA-8501A87B9C86}"/>
    <hyperlink ref="D33" r:id="rId25" xr:uid="{6377B40C-1D0A-4141-98E7-0D221D74D989}"/>
    <hyperlink ref="D17" r:id="rId26" xr:uid="{0A215023-AD65-435D-981F-D72880AF4EFC}"/>
    <hyperlink ref="D18" r:id="rId27" xr:uid="{9A616DCA-6618-439E-AFC9-0AADE7D7ED1E}"/>
    <hyperlink ref="D29" r:id="rId28" xr:uid="{3366CF18-9C57-42C9-9232-A0E2D42CDD07}"/>
    <hyperlink ref="D30" r:id="rId29" display="5X High End" xr:uid="{EF9C54D9-37AD-4C5E-B005-857A5A0F0E0E}"/>
    <hyperlink ref="D31" r:id="rId30" display="6x5x1 Option Shim" xr:uid="{949580A7-19FA-4649-8810-0D86754E89D0}"/>
    <hyperlink ref="F31" r:id="rId31" display="NB! 200 pcs option is same price" xr:uid="{D6A91399-BE90-4298-A2BD-82176A8067F1}"/>
    <hyperlink ref="F12" r:id="rId32" xr:uid="{7F53C7E7-2209-4EA6-9AE4-05072B4FB607}"/>
    <hyperlink ref="D13" r:id="rId33" display="MKS DUET WIFI" xr:uid="{7E9D3A2C-C2E0-4E2C-8DBD-55F5FC458537}"/>
    <hyperlink ref="F13" r:id="rId34" display="Mini 12864" xr:uid="{55FB9864-93BB-4FDC-9E84-B1073D897425}"/>
    <hyperlink ref="D34" r:id="rId35" location="/4787-type-v_king_core_xy" display="6mm 210x210 mm" xr:uid="{5F418D3C-9E76-43F5-9055-4339D666308A}"/>
    <hyperlink ref="F34" r:id="rId36" xr:uid="{B0214566-13FD-4040-ABAA-E09B5438226E}"/>
    <hyperlink ref="D35" r:id="rId37" display="Cable Loom - Bowden Path" xr:uid="{69218DAD-E142-456F-9628-BEBE868DEB65}"/>
    <hyperlink ref="F23" r:id="rId38" display="Titan Original Here" xr:uid="{A35E55FD-CEBD-47B3-8F08-5587BF2A25EB}"/>
    <hyperlink ref="D36" r:id="rId39" xr:uid="{07E428D0-A4C2-40A9-A449-D45DAAE2693B}"/>
    <hyperlink ref="D37" r:id="rId40" xr:uid="{372D6460-8848-41C6-A442-111658CF6E3A}"/>
    <hyperlink ref="D38" r:id="rId41" xr:uid="{A2789E00-3D11-4827-8310-3C44FB602031}"/>
  </hyperlinks>
  <pageMargins left="0.25" right="0.25" top="0.75" bottom="0.75" header="0.3" footer="0.3"/>
  <pageSetup paperSize="9" scale="83" orientation="landscape" r:id="rId42"/>
  <drawing r:id="rId4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9EA4-5A5F-4A9C-B048-2EB9BC969CA3}">
  <dimension ref="A1:E34"/>
  <sheetViews>
    <sheetView topLeftCell="A13" workbookViewId="0">
      <selection activeCell="A25" sqref="A25:XFD25"/>
    </sheetView>
  </sheetViews>
  <sheetFormatPr defaultRowHeight="15" x14ac:dyDescent="0.25"/>
  <cols>
    <col min="1" max="1" width="19.28515625" bestFit="1" customWidth="1"/>
    <col min="2" max="2" width="34" customWidth="1"/>
    <col min="3" max="3" width="13.28515625" bestFit="1" customWidth="1"/>
    <col min="4" max="5" width="12.7109375" bestFit="1" customWidth="1"/>
  </cols>
  <sheetData>
    <row r="1" spans="1:5" x14ac:dyDescent="0.25">
      <c r="B1" s="5" t="s">
        <v>45</v>
      </c>
    </row>
    <row r="5" spans="1:5" x14ac:dyDescent="0.25">
      <c r="B5" t="s">
        <v>40</v>
      </c>
    </row>
    <row r="6" spans="1:5" ht="29.25" x14ac:dyDescent="0.6">
      <c r="B6" s="4" t="s">
        <v>41</v>
      </c>
    </row>
    <row r="7" spans="1:5" x14ac:dyDescent="0.25">
      <c r="A7" s="9" t="s">
        <v>26</v>
      </c>
      <c r="B7" s="9" t="s">
        <v>19</v>
      </c>
      <c r="C7" s="9" t="s">
        <v>43</v>
      </c>
      <c r="D7" s="9" t="s">
        <v>48</v>
      </c>
      <c r="E7" s="10" t="s">
        <v>47</v>
      </c>
    </row>
    <row r="8" spans="1:5" x14ac:dyDescent="0.25">
      <c r="A8" s="6" t="s">
        <v>10</v>
      </c>
      <c r="B8" s="7" t="s">
        <v>34</v>
      </c>
      <c r="C8" s="7">
        <v>25</v>
      </c>
      <c r="D8" s="18">
        <v>0.1</v>
      </c>
      <c r="E8" s="17">
        <f t="shared" ref="E8:E31" si="0">D8*C8</f>
        <v>2.5</v>
      </c>
    </row>
    <row r="9" spans="1:5" x14ac:dyDescent="0.25">
      <c r="A9" s="6" t="s">
        <v>7</v>
      </c>
      <c r="B9" s="7" t="s">
        <v>33</v>
      </c>
      <c r="C9" s="8">
        <v>25</v>
      </c>
      <c r="D9" s="18">
        <v>0.1</v>
      </c>
      <c r="E9" s="17">
        <f t="shared" si="0"/>
        <v>2.5</v>
      </c>
    </row>
    <row r="10" spans="1:5" x14ac:dyDescent="0.25">
      <c r="A10" s="6" t="s">
        <v>29</v>
      </c>
      <c r="B10" s="8" t="s">
        <v>20</v>
      </c>
      <c r="C10" s="7">
        <v>25</v>
      </c>
      <c r="D10" s="18">
        <v>0.1</v>
      </c>
      <c r="E10" s="17">
        <f t="shared" si="0"/>
        <v>2.5</v>
      </c>
    </row>
    <row r="11" spans="1:5" x14ac:dyDescent="0.25">
      <c r="A11" s="6" t="s">
        <v>14</v>
      </c>
      <c r="B11" s="7" t="s">
        <v>20</v>
      </c>
      <c r="C11" s="8">
        <v>10</v>
      </c>
      <c r="D11" s="18">
        <v>0.1</v>
      </c>
      <c r="E11" s="17">
        <f t="shared" si="0"/>
        <v>1</v>
      </c>
    </row>
    <row r="12" spans="1:5" x14ac:dyDescent="0.25">
      <c r="A12" s="6" t="s">
        <v>8</v>
      </c>
      <c r="B12" s="8" t="s">
        <v>20</v>
      </c>
      <c r="C12" s="7">
        <v>25</v>
      </c>
      <c r="D12" s="18">
        <v>0.1</v>
      </c>
      <c r="E12" s="17">
        <f t="shared" si="0"/>
        <v>2.5</v>
      </c>
    </row>
    <row r="13" spans="1:5" x14ac:dyDescent="0.25">
      <c r="A13" s="6" t="s">
        <v>35</v>
      </c>
      <c r="B13" s="7" t="s">
        <v>36</v>
      </c>
      <c r="C13" s="8">
        <v>10</v>
      </c>
      <c r="D13" s="18">
        <v>0.1</v>
      </c>
      <c r="E13" s="17">
        <f t="shared" si="0"/>
        <v>1</v>
      </c>
    </row>
    <row r="14" spans="1:5" x14ac:dyDescent="0.25">
      <c r="A14" s="6" t="s">
        <v>67</v>
      </c>
      <c r="B14" s="7" t="s">
        <v>66</v>
      </c>
      <c r="C14" s="8">
        <v>10</v>
      </c>
      <c r="D14" s="18">
        <v>0.1</v>
      </c>
      <c r="E14" s="17">
        <f t="shared" si="0"/>
        <v>1</v>
      </c>
    </row>
    <row r="15" spans="1:5" x14ac:dyDescent="0.25">
      <c r="A15" s="6" t="s">
        <v>12</v>
      </c>
      <c r="B15" s="7" t="s">
        <v>32</v>
      </c>
      <c r="C15" s="7">
        <v>10</v>
      </c>
      <c r="D15" s="18">
        <v>0.1</v>
      </c>
      <c r="E15" s="17">
        <f t="shared" si="0"/>
        <v>1</v>
      </c>
    </row>
    <row r="16" spans="1:5" x14ac:dyDescent="0.25">
      <c r="A16" s="6" t="s">
        <v>16</v>
      </c>
      <c r="B16" s="7" t="s">
        <v>20</v>
      </c>
      <c r="C16" s="8">
        <v>10</v>
      </c>
      <c r="D16" s="18">
        <v>0.1</v>
      </c>
      <c r="E16" s="17">
        <f t="shared" si="0"/>
        <v>1</v>
      </c>
    </row>
    <row r="17" spans="1:5" x14ac:dyDescent="0.25">
      <c r="A17" s="6" t="s">
        <v>15</v>
      </c>
      <c r="B17" s="8" t="s">
        <v>20</v>
      </c>
      <c r="C17" s="7">
        <v>10</v>
      </c>
      <c r="D17" s="18">
        <v>0.1</v>
      </c>
      <c r="E17" s="17">
        <f t="shared" si="0"/>
        <v>1</v>
      </c>
    </row>
    <row r="18" spans="1:5" x14ac:dyDescent="0.25">
      <c r="A18" s="6" t="s">
        <v>65</v>
      </c>
      <c r="B18" s="7" t="s">
        <v>70</v>
      </c>
      <c r="C18" s="8">
        <v>25</v>
      </c>
      <c r="D18" s="18">
        <v>0.1</v>
      </c>
      <c r="E18" s="17">
        <f t="shared" si="0"/>
        <v>2.5</v>
      </c>
    </row>
    <row r="19" spans="1:5" x14ac:dyDescent="0.25">
      <c r="A19" s="6" t="s">
        <v>68</v>
      </c>
      <c r="B19" s="7" t="s">
        <v>22</v>
      </c>
      <c r="C19" s="7">
        <v>20</v>
      </c>
      <c r="D19" s="18">
        <v>0.1</v>
      </c>
      <c r="E19" s="17">
        <f t="shared" si="0"/>
        <v>2</v>
      </c>
    </row>
    <row r="20" spans="1:5" x14ac:dyDescent="0.25">
      <c r="A20" s="6" t="s">
        <v>69</v>
      </c>
      <c r="B20" s="7" t="s">
        <v>30</v>
      </c>
      <c r="C20" s="8">
        <v>40</v>
      </c>
      <c r="D20" s="18">
        <v>0.1</v>
      </c>
      <c r="E20" s="17">
        <f t="shared" si="0"/>
        <v>4</v>
      </c>
    </row>
    <row r="21" spans="1:5" x14ac:dyDescent="0.25">
      <c r="A21" s="19" t="s">
        <v>27</v>
      </c>
      <c r="B21" s="17" t="s">
        <v>28</v>
      </c>
      <c r="C21" s="7">
        <v>50</v>
      </c>
      <c r="D21" s="18">
        <v>0.1</v>
      </c>
      <c r="E21" s="17">
        <f t="shared" si="0"/>
        <v>5</v>
      </c>
    </row>
    <row r="22" spans="1:5" x14ac:dyDescent="0.25">
      <c r="A22" s="19" t="s">
        <v>3</v>
      </c>
      <c r="B22" s="17" t="s">
        <v>4</v>
      </c>
      <c r="C22" s="7">
        <v>100</v>
      </c>
      <c r="D22" s="18">
        <v>0.1</v>
      </c>
      <c r="E22" s="17">
        <f t="shared" si="0"/>
        <v>10</v>
      </c>
    </row>
    <row r="23" spans="1:5" x14ac:dyDescent="0.25">
      <c r="A23" s="6" t="s">
        <v>5</v>
      </c>
      <c r="B23" s="7" t="s">
        <v>31</v>
      </c>
      <c r="C23" s="8">
        <v>150</v>
      </c>
      <c r="D23" s="18">
        <v>0.1</v>
      </c>
      <c r="E23" s="17">
        <f t="shared" si="0"/>
        <v>15</v>
      </c>
    </row>
    <row r="24" spans="1:5" x14ac:dyDescent="0.25">
      <c r="A24" s="6" t="s">
        <v>6</v>
      </c>
      <c r="B24" s="7" t="s">
        <v>20</v>
      </c>
      <c r="C24" s="7">
        <v>100</v>
      </c>
      <c r="D24" s="18">
        <v>0.1</v>
      </c>
      <c r="E24" s="17">
        <f t="shared" si="0"/>
        <v>10</v>
      </c>
    </row>
    <row r="25" spans="1:5" x14ac:dyDescent="0.25">
      <c r="A25" s="6" t="s">
        <v>83</v>
      </c>
      <c r="B25" s="7" t="s">
        <v>20</v>
      </c>
      <c r="C25" s="8">
        <v>10</v>
      </c>
      <c r="D25" s="18">
        <v>0.1</v>
      </c>
      <c r="E25" s="17">
        <f t="shared" si="0"/>
        <v>1</v>
      </c>
    </row>
    <row r="26" spans="1:5" x14ac:dyDescent="0.25">
      <c r="A26" s="6" t="s">
        <v>23</v>
      </c>
      <c r="B26" s="7" t="s">
        <v>24</v>
      </c>
      <c r="C26" s="7">
        <v>20</v>
      </c>
      <c r="D26" s="18">
        <v>0.1</v>
      </c>
      <c r="E26" s="17">
        <f t="shared" si="0"/>
        <v>2</v>
      </c>
    </row>
    <row r="27" spans="1:5" x14ac:dyDescent="0.25">
      <c r="A27" s="6" t="s">
        <v>17</v>
      </c>
      <c r="B27" s="7" t="s">
        <v>20</v>
      </c>
      <c r="C27" s="8">
        <v>10</v>
      </c>
      <c r="D27" s="18">
        <v>0.1</v>
      </c>
      <c r="E27" s="17">
        <f t="shared" si="0"/>
        <v>1</v>
      </c>
    </row>
    <row r="28" spans="1:5" x14ac:dyDescent="0.25">
      <c r="A28" s="6" t="s">
        <v>11</v>
      </c>
      <c r="B28" s="7" t="s">
        <v>20</v>
      </c>
      <c r="C28" s="7">
        <v>20</v>
      </c>
      <c r="D28" s="18">
        <v>0.1</v>
      </c>
      <c r="E28" s="17">
        <f t="shared" si="0"/>
        <v>2</v>
      </c>
    </row>
    <row r="29" spans="1:5" x14ac:dyDescent="0.25">
      <c r="A29" s="6" t="s">
        <v>9</v>
      </c>
      <c r="B29" s="7" t="s">
        <v>20</v>
      </c>
      <c r="C29" s="8">
        <v>10</v>
      </c>
      <c r="D29" s="18">
        <v>0.1</v>
      </c>
      <c r="E29" s="17">
        <f t="shared" si="0"/>
        <v>1</v>
      </c>
    </row>
    <row r="30" spans="1:5" x14ac:dyDescent="0.25">
      <c r="A30" s="6" t="s">
        <v>25</v>
      </c>
      <c r="B30" s="7" t="s">
        <v>24</v>
      </c>
      <c r="C30" s="7">
        <v>10</v>
      </c>
      <c r="D30" s="18">
        <v>0.1</v>
      </c>
      <c r="E30" s="17">
        <f t="shared" si="0"/>
        <v>1</v>
      </c>
    </row>
    <row r="31" spans="1:5" x14ac:dyDescent="0.25">
      <c r="A31" s="19" t="s">
        <v>21</v>
      </c>
      <c r="B31" s="17" t="s">
        <v>59</v>
      </c>
      <c r="C31" s="8">
        <v>25</v>
      </c>
      <c r="D31" s="18">
        <v>0.1</v>
      </c>
      <c r="E31" s="17">
        <f t="shared" si="0"/>
        <v>2.5</v>
      </c>
    </row>
    <row r="32" spans="1:5" x14ac:dyDescent="0.25">
      <c r="A32" s="5" t="s">
        <v>50</v>
      </c>
      <c r="E32" s="11">
        <f>SUM(E8:E31)</f>
        <v>75</v>
      </c>
    </row>
    <row r="34" spans="1:5" x14ac:dyDescent="0.25">
      <c r="A34" s="9" t="s">
        <v>71</v>
      </c>
      <c r="B34" s="9" t="s">
        <v>19</v>
      </c>
      <c r="C34" s="9" t="s">
        <v>43</v>
      </c>
      <c r="D34" s="9" t="s">
        <v>48</v>
      </c>
      <c r="E34" s="10" t="s">
        <v>47</v>
      </c>
    </row>
  </sheetData>
  <sortState xmlns:xlrd2="http://schemas.microsoft.com/office/spreadsheetml/2017/richdata2" ref="A8:E31">
    <sortCondition ref="A8:A31"/>
  </sortState>
  <hyperlinks>
    <hyperlink ref="A31" r:id="rId1" xr:uid="{EF3745AA-0BDE-4ACE-ACA4-B7BF3318EC84}"/>
    <hyperlink ref="A22" r:id="rId2" xr:uid="{709D6F74-EB97-4B6F-BBEB-E00F1AB7877F}"/>
    <hyperlink ref="A21" r:id="rId3" xr:uid="{CF5CFF92-34AA-4B36-BDCF-7DF4689336D3}"/>
  </hyperlinks>
  <pageMargins left="0.25" right="0.25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E5EE-35F8-47D7-9084-DF49A062745E}">
  <dimension ref="A1:C2"/>
  <sheetViews>
    <sheetView workbookViewId="0"/>
  </sheetViews>
  <sheetFormatPr defaultRowHeight="15" x14ac:dyDescent="0.25"/>
  <cols>
    <col min="1" max="1" width="13.42578125" bestFit="1" customWidth="1"/>
  </cols>
  <sheetData>
    <row r="1" spans="1:3" x14ac:dyDescent="0.25">
      <c r="A1" t="s">
        <v>79</v>
      </c>
    </row>
    <row r="2" spans="1:3" x14ac:dyDescent="0.25">
      <c r="A2" t="s">
        <v>82</v>
      </c>
      <c r="B2" s="2" t="s">
        <v>80</v>
      </c>
      <c r="C2">
        <v>40</v>
      </c>
    </row>
  </sheetData>
  <hyperlinks>
    <hyperlink ref="B2" r:id="rId1" xr:uid="{ED67986D-EA9B-4A64-9BC1-C0E6329DC5B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22E42-DBC3-47CD-BCA5-C067A11E2406}">
  <sheetPr>
    <pageSetUpPr fitToPage="1"/>
  </sheetPr>
  <dimension ref="A1:H31"/>
  <sheetViews>
    <sheetView topLeftCell="A2" workbookViewId="0">
      <selection activeCell="A2" sqref="A2:H31"/>
    </sheetView>
  </sheetViews>
  <sheetFormatPr defaultRowHeight="15" x14ac:dyDescent="0.25"/>
  <cols>
    <col min="1" max="1" width="23" bestFit="1" customWidth="1"/>
    <col min="2" max="2" width="26.5703125" bestFit="1" customWidth="1"/>
    <col min="3" max="3" width="8.42578125" customWidth="1"/>
    <col min="4" max="4" width="23.7109375" bestFit="1" customWidth="1"/>
    <col min="5" max="5" width="7.5703125" bestFit="1" customWidth="1"/>
    <col min="6" max="6" width="21.7109375" bestFit="1" customWidth="1"/>
    <col min="7" max="7" width="7.28515625" customWidth="1"/>
    <col min="8" max="8" width="9.140625" customWidth="1"/>
    <col min="9" max="9" width="23.85546875" bestFit="1" customWidth="1"/>
  </cols>
  <sheetData>
    <row r="1" spans="1:8" s="45" customFormat="1" hidden="1" x14ac:dyDescent="0.25">
      <c r="A1" s="45" t="s">
        <v>100</v>
      </c>
      <c r="B1" s="45" t="s">
        <v>101</v>
      </c>
      <c r="C1" s="46" t="s">
        <v>102</v>
      </c>
      <c r="D1" s="47" t="s">
        <v>103</v>
      </c>
      <c r="E1" s="48" t="s">
        <v>104</v>
      </c>
      <c r="F1" s="49" t="s">
        <v>105</v>
      </c>
      <c r="G1" s="49" t="s">
        <v>106</v>
      </c>
      <c r="H1" s="49" t="s">
        <v>107</v>
      </c>
    </row>
    <row r="2" spans="1:8" s="45" customFormat="1" x14ac:dyDescent="0.25">
      <c r="B2" s="45" t="s">
        <v>185</v>
      </c>
      <c r="C2" s="50"/>
      <c r="D2" s="51"/>
      <c r="E2" s="52"/>
      <c r="F2" s="53"/>
      <c r="G2" s="53"/>
      <c r="H2" s="53"/>
    </row>
    <row r="3" spans="1:8" s="45" customFormat="1" ht="27.75" x14ac:dyDescent="0.5">
      <c r="B3" s="54" t="s">
        <v>41</v>
      </c>
      <c r="C3" s="50"/>
      <c r="D3" s="51"/>
      <c r="E3" s="52"/>
      <c r="F3" s="53"/>
      <c r="G3" s="53"/>
      <c r="H3" s="53"/>
    </row>
    <row r="4" spans="1:8" s="45" customFormat="1" ht="15.75" thickBot="1" x14ac:dyDescent="0.3">
      <c r="C4" s="50"/>
      <c r="D4" s="51"/>
      <c r="E4" s="52"/>
      <c r="F4" s="53"/>
      <c r="G4" s="53"/>
      <c r="H4" s="53"/>
    </row>
    <row r="5" spans="1:8" s="62" customFormat="1" x14ac:dyDescent="0.25">
      <c r="A5" s="55" t="s">
        <v>108</v>
      </c>
      <c r="B5" s="56" t="s">
        <v>0</v>
      </c>
      <c r="C5" s="57" t="s">
        <v>98</v>
      </c>
      <c r="D5" s="58" t="s">
        <v>109</v>
      </c>
      <c r="E5" s="59" t="s">
        <v>110</v>
      </c>
      <c r="F5" s="60" t="s">
        <v>111</v>
      </c>
      <c r="G5" s="61" t="s">
        <v>112</v>
      </c>
      <c r="H5" s="57" t="s">
        <v>98</v>
      </c>
    </row>
    <row r="6" spans="1:8" x14ac:dyDescent="0.25">
      <c r="A6" s="39"/>
      <c r="C6" s="63"/>
      <c r="D6" s="64"/>
      <c r="E6" s="40"/>
      <c r="F6" s="20" t="s">
        <v>97</v>
      </c>
      <c r="G6" s="40">
        <v>45</v>
      </c>
      <c r="H6" s="63">
        <v>1</v>
      </c>
    </row>
    <row r="7" spans="1:8" x14ac:dyDescent="0.25">
      <c r="A7" s="39" t="s">
        <v>113</v>
      </c>
      <c r="B7" t="s">
        <v>95</v>
      </c>
      <c r="C7" s="63">
        <v>1</v>
      </c>
      <c r="D7" s="20" t="s">
        <v>96</v>
      </c>
      <c r="E7" s="40">
        <v>60</v>
      </c>
      <c r="F7" s="64" t="s">
        <v>114</v>
      </c>
      <c r="G7" s="40">
        <v>15</v>
      </c>
      <c r="H7" s="63">
        <v>1</v>
      </c>
    </row>
    <row r="8" spans="1:8" x14ac:dyDescent="0.25">
      <c r="A8" s="39" t="s">
        <v>115</v>
      </c>
      <c r="B8" t="s">
        <v>116</v>
      </c>
      <c r="C8" s="63">
        <v>2</v>
      </c>
      <c r="D8" s="65" t="s">
        <v>117</v>
      </c>
      <c r="E8" s="40">
        <v>10</v>
      </c>
      <c r="F8" s="20"/>
      <c r="G8" s="40"/>
    </row>
    <row r="9" spans="1:8" x14ac:dyDescent="0.25">
      <c r="A9" s="39" t="s">
        <v>118</v>
      </c>
      <c r="B9" t="s">
        <v>119</v>
      </c>
      <c r="C9" s="63">
        <v>1</v>
      </c>
      <c r="D9" s="65" t="s">
        <v>120</v>
      </c>
      <c r="E9" s="40">
        <v>2</v>
      </c>
      <c r="F9" s="20"/>
      <c r="G9" s="40"/>
    </row>
    <row r="10" spans="1:8" x14ac:dyDescent="0.25">
      <c r="A10" s="39" t="s">
        <v>121</v>
      </c>
      <c r="B10" t="s">
        <v>122</v>
      </c>
      <c r="C10" s="63">
        <v>2</v>
      </c>
      <c r="D10" s="65" t="s">
        <v>123</v>
      </c>
      <c r="E10" s="40">
        <v>3</v>
      </c>
      <c r="F10" s="66"/>
      <c r="G10" s="40"/>
    </row>
    <row r="11" spans="1:8" x14ac:dyDescent="0.25">
      <c r="A11" s="39" t="s">
        <v>124</v>
      </c>
      <c r="B11" t="s">
        <v>125</v>
      </c>
      <c r="C11" s="63">
        <v>3</v>
      </c>
      <c r="D11" s="65" t="s">
        <v>126</v>
      </c>
      <c r="E11" s="40">
        <v>4</v>
      </c>
      <c r="F11" s="66"/>
      <c r="G11" s="40"/>
    </row>
    <row r="12" spans="1:8" x14ac:dyDescent="0.25">
      <c r="A12" s="39" t="s">
        <v>127</v>
      </c>
      <c r="B12" t="s">
        <v>128</v>
      </c>
      <c r="C12" s="63">
        <v>1</v>
      </c>
      <c r="D12" s="65" t="s">
        <v>129</v>
      </c>
      <c r="E12" s="40">
        <v>14</v>
      </c>
      <c r="F12" s="67"/>
      <c r="G12" s="40"/>
    </row>
    <row r="13" spans="1:8" x14ac:dyDescent="0.25">
      <c r="A13" s="39" t="s">
        <v>130</v>
      </c>
      <c r="B13" t="s">
        <v>131</v>
      </c>
      <c r="C13" s="63">
        <v>1</v>
      </c>
      <c r="D13" s="65" t="s">
        <v>132</v>
      </c>
      <c r="E13" s="40">
        <v>27</v>
      </c>
      <c r="F13" s="30" t="s">
        <v>133</v>
      </c>
      <c r="G13" s="40">
        <v>40</v>
      </c>
      <c r="H13" s="44">
        <v>1</v>
      </c>
    </row>
    <row r="14" spans="1:8" x14ac:dyDescent="0.25">
      <c r="A14" s="39" t="s">
        <v>42</v>
      </c>
      <c r="B14" t="s">
        <v>134</v>
      </c>
      <c r="C14" s="63">
        <v>1</v>
      </c>
      <c r="D14" s="65" t="s">
        <v>135</v>
      </c>
      <c r="E14" s="40">
        <v>3.5</v>
      </c>
      <c r="F14" s="30"/>
      <c r="G14" s="40"/>
    </row>
    <row r="15" spans="1:8" x14ac:dyDescent="0.25">
      <c r="A15" s="39" t="s">
        <v>136</v>
      </c>
      <c r="B15" t="s">
        <v>87</v>
      </c>
      <c r="C15" s="63">
        <v>1</v>
      </c>
      <c r="D15" s="65" t="s">
        <v>86</v>
      </c>
      <c r="E15" s="40">
        <v>2</v>
      </c>
      <c r="F15" s="30"/>
      <c r="G15" s="40"/>
    </row>
    <row r="16" spans="1:8" x14ac:dyDescent="0.25">
      <c r="A16" s="39" t="s">
        <v>137</v>
      </c>
      <c r="B16" t="s">
        <v>138</v>
      </c>
      <c r="C16" s="63">
        <v>1</v>
      </c>
      <c r="D16" s="65" t="s">
        <v>139</v>
      </c>
      <c r="E16" s="40">
        <v>17</v>
      </c>
      <c r="F16" s="20"/>
      <c r="G16" s="40"/>
    </row>
    <row r="17" spans="1:8" x14ac:dyDescent="0.25">
      <c r="A17" s="39" t="s">
        <v>140</v>
      </c>
      <c r="B17" t="s">
        <v>141</v>
      </c>
      <c r="C17" s="63">
        <v>1</v>
      </c>
      <c r="D17" s="65" t="s">
        <v>142</v>
      </c>
      <c r="E17" s="40">
        <v>20</v>
      </c>
      <c r="F17" s="20"/>
      <c r="G17" s="40"/>
    </row>
    <row r="18" spans="1:8" x14ac:dyDescent="0.25">
      <c r="A18" s="39" t="s">
        <v>143</v>
      </c>
      <c r="B18" t="s">
        <v>144</v>
      </c>
      <c r="C18" s="63">
        <v>1</v>
      </c>
      <c r="D18" s="65" t="s">
        <v>145</v>
      </c>
      <c r="E18" s="40">
        <v>2.5</v>
      </c>
      <c r="F18" s="20"/>
      <c r="G18" s="40"/>
    </row>
    <row r="19" spans="1:8" x14ac:dyDescent="0.25">
      <c r="A19" s="39" t="s">
        <v>146</v>
      </c>
      <c r="B19" t="s">
        <v>147</v>
      </c>
      <c r="C19" s="63">
        <v>1</v>
      </c>
      <c r="D19" s="65" t="s">
        <v>148</v>
      </c>
      <c r="E19" s="40">
        <v>20</v>
      </c>
      <c r="F19" s="20"/>
      <c r="G19" s="40"/>
    </row>
    <row r="20" spans="1:8" x14ac:dyDescent="0.25">
      <c r="A20" s="39" t="s">
        <v>149</v>
      </c>
      <c r="B20" t="s">
        <v>150</v>
      </c>
      <c r="C20" s="63">
        <v>1</v>
      </c>
      <c r="D20" s="65" t="s">
        <v>151</v>
      </c>
      <c r="E20" s="40">
        <v>8.5</v>
      </c>
      <c r="F20" s="20"/>
      <c r="G20" s="40"/>
    </row>
    <row r="21" spans="1:8" x14ac:dyDescent="0.25">
      <c r="A21" s="39" t="s">
        <v>152</v>
      </c>
      <c r="B21" t="s">
        <v>153</v>
      </c>
      <c r="C21" s="63" t="s">
        <v>154</v>
      </c>
      <c r="D21" s="65" t="s">
        <v>155</v>
      </c>
      <c r="E21" s="40">
        <v>14</v>
      </c>
      <c r="F21" s="20"/>
      <c r="G21" s="40"/>
    </row>
    <row r="22" spans="1:8" x14ac:dyDescent="0.25">
      <c r="A22" s="39" t="s">
        <v>156</v>
      </c>
      <c r="B22" t="s">
        <v>157</v>
      </c>
      <c r="C22" s="63">
        <v>2</v>
      </c>
      <c r="D22" s="65" t="s">
        <v>158</v>
      </c>
      <c r="E22" s="40">
        <v>8</v>
      </c>
      <c r="F22" s="20"/>
      <c r="G22" s="40"/>
    </row>
    <row r="23" spans="1:8" x14ac:dyDescent="0.25">
      <c r="A23" s="39" t="s">
        <v>159</v>
      </c>
      <c r="B23" t="s">
        <v>160</v>
      </c>
      <c r="C23" s="63">
        <v>1</v>
      </c>
      <c r="D23" s="65" t="s">
        <v>161</v>
      </c>
      <c r="E23" s="40">
        <v>6</v>
      </c>
      <c r="F23" s="20"/>
      <c r="G23" s="40"/>
    </row>
    <row r="24" spans="1:8" x14ac:dyDescent="0.25">
      <c r="A24" s="39" t="s">
        <v>162</v>
      </c>
      <c r="B24" t="s">
        <v>163</v>
      </c>
      <c r="C24" s="63">
        <v>7</v>
      </c>
      <c r="D24" s="68" t="s">
        <v>164</v>
      </c>
      <c r="E24" s="69">
        <v>25</v>
      </c>
      <c r="F24" s="70"/>
      <c r="G24" s="69"/>
    </row>
    <row r="25" spans="1:8" x14ac:dyDescent="0.25">
      <c r="A25" s="39" t="s">
        <v>165</v>
      </c>
      <c r="B25" t="s">
        <v>166</v>
      </c>
      <c r="C25" s="63">
        <v>6</v>
      </c>
      <c r="D25" s="65" t="s">
        <v>167</v>
      </c>
      <c r="E25" s="40">
        <v>22</v>
      </c>
      <c r="F25" s="20"/>
      <c r="G25" s="40"/>
    </row>
    <row r="26" spans="1:8" x14ac:dyDescent="0.25">
      <c r="A26" s="39" t="s">
        <v>168</v>
      </c>
      <c r="B26" t="s">
        <v>169</v>
      </c>
      <c r="C26" s="63">
        <v>70</v>
      </c>
      <c r="D26" s="65" t="s">
        <v>170</v>
      </c>
      <c r="E26" s="40">
        <v>15</v>
      </c>
      <c r="F26" s="20" t="s">
        <v>171</v>
      </c>
      <c r="G26" s="40"/>
    </row>
    <row r="27" spans="1:8" x14ac:dyDescent="0.25">
      <c r="A27" s="39" t="s">
        <v>172</v>
      </c>
      <c r="B27" t="s">
        <v>173</v>
      </c>
      <c r="C27" s="63">
        <v>3</v>
      </c>
      <c r="D27" s="65" t="s">
        <v>174</v>
      </c>
      <c r="E27" s="40">
        <v>30</v>
      </c>
      <c r="F27" s="20"/>
      <c r="G27" s="40"/>
    </row>
    <row r="28" spans="1:8" x14ac:dyDescent="0.25">
      <c r="A28" s="39" t="s">
        <v>175</v>
      </c>
      <c r="B28" t="s">
        <v>176</v>
      </c>
      <c r="C28" s="63">
        <v>1</v>
      </c>
      <c r="D28" s="65" t="s">
        <v>177</v>
      </c>
      <c r="E28" s="40">
        <v>37</v>
      </c>
      <c r="F28" s="20"/>
      <c r="G28" s="40"/>
      <c r="H28" s="44">
        <v>1</v>
      </c>
    </row>
    <row r="29" spans="1:8" x14ac:dyDescent="0.25">
      <c r="A29" s="39" t="s">
        <v>178</v>
      </c>
      <c r="B29" t="s">
        <v>179</v>
      </c>
      <c r="C29" s="63">
        <v>1</v>
      </c>
      <c r="D29" s="65" t="s">
        <v>180</v>
      </c>
      <c r="E29" s="71">
        <v>30</v>
      </c>
      <c r="F29" s="20" t="s">
        <v>181</v>
      </c>
      <c r="G29" s="40">
        <v>16</v>
      </c>
      <c r="H29" s="44"/>
    </row>
    <row r="30" spans="1:8" ht="15.75" thickBot="1" x14ac:dyDescent="0.3">
      <c r="A30" s="20" t="s">
        <v>182</v>
      </c>
      <c r="B30" t="s">
        <v>183</v>
      </c>
      <c r="C30" s="63">
        <v>1</v>
      </c>
      <c r="D30" s="20" t="s">
        <v>99</v>
      </c>
      <c r="E30" s="40">
        <v>2.5</v>
      </c>
      <c r="F30" s="36"/>
      <c r="G30" s="72"/>
      <c r="H30" s="44">
        <v>1</v>
      </c>
    </row>
    <row r="31" spans="1:8" ht="15.75" thickBot="1" x14ac:dyDescent="0.3">
      <c r="A31" s="73" t="s">
        <v>184</v>
      </c>
      <c r="B31" s="74"/>
      <c r="C31" s="74"/>
      <c r="D31" s="74"/>
      <c r="E31" s="75">
        <f>SUM(E6:E30)</f>
        <v>383</v>
      </c>
      <c r="F31" s="71"/>
      <c r="G31" s="71"/>
      <c r="H31" s="71"/>
    </row>
  </sheetData>
  <hyperlinks>
    <hyperlink ref="D13" r:id="rId1" xr:uid="{37DDC564-178C-499A-B200-E5A73EBBCDEA}"/>
    <hyperlink ref="D10" r:id="rId2" xr:uid="{D2F2365E-3B62-4AA7-B206-4CC530E6F76D}"/>
    <hyperlink ref="D19" r:id="rId3" display="Link" xr:uid="{22DD8292-ADBA-4387-80CD-1B917E9EB03E}"/>
    <hyperlink ref="D8" r:id="rId4" display="24V Dual Ball" xr:uid="{7FF397DB-3EDF-446C-935B-E472DABB13DC}"/>
    <hyperlink ref="D9" r:id="rId5" xr:uid="{5AB869A7-3EF2-474C-9854-D511AD7F7559}"/>
    <hyperlink ref="D21" r:id="rId6" display="5 Meter Gates LL" xr:uid="{D156960D-8CA4-4310-B55E-2F3B5F1E6E05}"/>
    <hyperlink ref="D20" r:id="rId7" display="Link" xr:uid="{A9386491-CC26-4E4D-8415-47E5E082B260}"/>
    <hyperlink ref="F13" r:id="rId8" display="Keenovo" xr:uid="{39B7B711-A994-46C5-899B-97E7FCF47BF1}"/>
    <hyperlink ref="D23" r:id="rId9" display="8 Bore" xr:uid="{47739D9A-09B1-47BA-9852-BE5A790747FB}"/>
    <hyperlink ref="D22" r:id="rId10" display="5 BORE" xr:uid="{FB726F7F-0899-4FC7-8323-05BFCE5D3FF2}"/>
    <hyperlink ref="D14" r:id="rId11" xr:uid="{B5CFD7E7-72FF-4B2B-9190-29C59F74F3EA}"/>
    <hyperlink ref="D15" r:id="rId12" xr:uid="{6D135C22-6A91-44AC-8CB3-92903AED5B67}"/>
    <hyperlink ref="D27" r:id="rId13" display="Link" xr:uid="{06A3F750-C901-4A5C-B61F-20A8D1FB1B83}"/>
    <hyperlink ref="D17" r:id="rId14" xr:uid="{F6C58529-EE39-459F-B66A-0BC0479868E4}"/>
    <hyperlink ref="D16" r:id="rId15" xr:uid="{F7CC9651-A54F-46C7-8BA6-430E1E139A88}"/>
    <hyperlink ref="D18" r:id="rId16" xr:uid="{025DA51E-059A-461E-BE1F-E64C469820E9}"/>
    <hyperlink ref="D28" r:id="rId17" xr:uid="{7EF7EF27-9792-4B47-AFDA-28E278B176F3}"/>
    <hyperlink ref="D11" r:id="rId18" xr:uid="{9DE6CD72-B854-4BE4-AF94-E719F39FDB08}"/>
    <hyperlink ref="D12" r:id="rId19" xr:uid="{FD2A7588-8816-4512-B717-9F2E40C49D09}"/>
    <hyperlink ref="D24" r:id="rId20" xr:uid="{67155709-11D7-4F2C-B378-8949B7007EAB}"/>
    <hyperlink ref="D25" r:id="rId21" display="5X High End" xr:uid="{A9FE01AF-4258-4B15-9914-614AF0BE06D7}"/>
    <hyperlink ref="D26" r:id="rId22" display="6x5x1 Option Shim" xr:uid="{2B5D27CC-EA13-4E63-B145-372359015D33}"/>
    <hyperlink ref="F26" r:id="rId23" display="NB! 200 pcs option is same price" xr:uid="{5D99AD01-0CA2-4B49-A6AD-1C669FB80944}"/>
    <hyperlink ref="F6" r:id="rId24" xr:uid="{DD82E939-CB80-4F4A-AE02-214EA098D70E}"/>
    <hyperlink ref="D7" r:id="rId25" display="MKS DUET WIFI" xr:uid="{5D425F11-07EF-4A43-995A-06EE405752DA}"/>
    <hyperlink ref="F7" r:id="rId26" display="Mini 12864" xr:uid="{E70D68DC-67DA-4E94-8F06-CA36E88826FA}"/>
    <hyperlink ref="D29" r:id="rId27" xr:uid="{A01CC676-154B-476D-A1AD-D2C2ADD3F1E0}"/>
    <hyperlink ref="F29" r:id="rId28" xr:uid="{8867DDDE-3530-4570-AAE5-B7D3A738F5F3}"/>
    <hyperlink ref="A30" r:id="rId29" display="Cable Loom - Bowden Path" xr:uid="{0F9B58F7-756F-4D82-8455-BB75AA319972}"/>
    <hyperlink ref="D30" r:id="rId30" display="Cable Loom - Bowden Path" xr:uid="{0CA9D511-8C91-4079-8A6D-A529A10EC94E}"/>
  </hyperlinks>
  <pageMargins left="0.7" right="0.7" top="0.75" bottom="0.75" header="0.3" footer="0.3"/>
  <pageSetup paperSize="9" orientation="landscape" r:id="rId31"/>
  <drawing r:id="rId32"/>
  <tableParts count="1">
    <tablePart r:id="rId3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91BD1C-60DD-451E-90AD-B88D5765C2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BOM Overview</vt:lpstr>
      <vt:lpstr>Complete Part List</vt:lpstr>
      <vt:lpstr>Fasteners List</vt:lpstr>
      <vt:lpstr>Tools</vt:lpstr>
      <vt:lpstr>Component Part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Roy Berntsen</cp:lastModifiedBy>
  <cp:lastPrinted>2020-05-01T14:30:21Z</cp:lastPrinted>
  <dcterms:created xsi:type="dcterms:W3CDTF">2018-03-31T05:02:45Z</dcterms:created>
  <dcterms:modified xsi:type="dcterms:W3CDTF">2020-05-05T14:43:12Z</dcterms:modified>
</cp:coreProperties>
</file>