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OM\"/>
    </mc:Choice>
  </mc:AlternateContent>
  <xr:revisionPtr revIDLastSave="339" documentId="8_{BF069A2D-0DEC-4E7D-97BD-1CEA86ABCA06}" xr6:coauthVersionLast="32" xr6:coauthVersionMax="32" xr10:uidLastSave="{8FD7616E-84C9-4E23-9030-07FE6B24726B}"/>
  <bookViews>
    <workbookView xWindow="5856" yWindow="12" windowWidth="16092" windowHeight="9660" xr2:uid="{00000000-000D-0000-FFFF-FFFF00000000}"/>
  </bookViews>
  <sheets>
    <sheet name="Overview" sheetId="6" r:id="rId1"/>
    <sheet name="Hardware" sheetId="3" r:id="rId2"/>
    <sheet name="Fastners" sheetId="1" r:id="rId3"/>
    <sheet name="Components" sheetId="5" r:id="rId4"/>
    <sheet name="PrintedParts" sheetId="2" r:id="rId5"/>
  </sheets>
  <calcPr calcId="179017"/>
</workbook>
</file>

<file path=xl/calcChain.xml><?xml version="1.0" encoding="utf-8"?>
<calcChain xmlns="http://schemas.openxmlformats.org/spreadsheetml/2006/main">
  <c r="C37" i="2" l="1"/>
  <c r="F13" i="3"/>
  <c r="D12" i="3"/>
  <c r="F12" i="3" s="1"/>
  <c r="F2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" i="1"/>
  <c r="D14" i="5"/>
  <c r="F14" i="5" s="1"/>
  <c r="D25" i="3"/>
  <c r="D24" i="3"/>
  <c r="D23" i="3"/>
  <c r="D18" i="3" l="1"/>
  <c r="F18" i="3" s="1"/>
  <c r="F6" i="5"/>
  <c r="F11" i="5"/>
  <c r="F9" i="5"/>
  <c r="D5" i="5"/>
  <c r="F5" i="5" s="1"/>
  <c r="D6" i="5"/>
  <c r="D11" i="5"/>
  <c r="D9" i="5"/>
  <c r="D8" i="5"/>
  <c r="F8" i="5" s="1"/>
  <c r="D10" i="5"/>
  <c r="F10" i="5" s="1"/>
  <c r="D7" i="5"/>
  <c r="F7" i="5" s="1"/>
  <c r="D12" i="5"/>
  <c r="F12" i="5" s="1"/>
  <c r="D13" i="5"/>
  <c r="F13" i="5" s="1"/>
  <c r="D4" i="5"/>
  <c r="F4" i="5" s="1"/>
  <c r="D5" i="3"/>
  <c r="F5" i="3" s="1"/>
  <c r="D6" i="3"/>
  <c r="F6" i="3" s="1"/>
  <c r="D7" i="3"/>
  <c r="F7" i="3" s="1"/>
  <c r="D15" i="3"/>
  <c r="F15" i="3" s="1"/>
  <c r="D16" i="3"/>
  <c r="F16" i="3" s="1"/>
  <c r="D17" i="3"/>
  <c r="F17" i="3" s="1"/>
  <c r="D9" i="3"/>
  <c r="F9" i="3" s="1"/>
  <c r="D11" i="3"/>
  <c r="F11" i="3" s="1"/>
  <c r="D4" i="3"/>
  <c r="F4" i="3" s="1"/>
  <c r="F24" i="3"/>
  <c r="F25" i="3"/>
  <c r="F23" i="3"/>
  <c r="F19" i="3" l="1"/>
  <c r="B5" i="6" s="1"/>
  <c r="F15" i="5"/>
  <c r="B8" i="6" s="1"/>
  <c r="B6" i="6"/>
  <c r="F26" i="3"/>
  <c r="B7" i="6" s="1"/>
  <c r="B10" i="6" l="1"/>
</calcChain>
</file>

<file path=xl/sharedStrings.xml><?xml version="1.0" encoding="utf-8"?>
<sst xmlns="http://schemas.openxmlformats.org/spreadsheetml/2006/main" count="309" uniqueCount="199">
  <si>
    <t>Part Number</t>
  </si>
  <si>
    <t>Description</t>
  </si>
  <si>
    <t>Quantity</t>
  </si>
  <si>
    <t>Material</t>
  </si>
  <si>
    <t>Vendor Price</t>
  </si>
  <si>
    <t>Worm Gear Drive bracket</t>
  </si>
  <si>
    <t>Nema 17 Stepper motor</t>
  </si>
  <si>
    <t>Steel</t>
  </si>
  <si>
    <t>GT2 Motor Pulley 20T</t>
  </si>
  <si>
    <t>Aluminum</t>
  </si>
  <si>
    <t>Bearing 5-16-5</t>
  </si>
  <si>
    <t>M5 WASHER</t>
  </si>
  <si>
    <t>M3 WASHER</t>
  </si>
  <si>
    <t>M3X25</t>
  </si>
  <si>
    <t>M3 Lock Nut</t>
  </si>
  <si>
    <t>M3x8</t>
  </si>
  <si>
    <t>M5x10</t>
  </si>
  <si>
    <t>M5x12</t>
  </si>
  <si>
    <t>2020 V-Slot 500</t>
  </si>
  <si>
    <t>3 Way V-Slot Corner</t>
  </si>
  <si>
    <t>2820 L Bracket</t>
  </si>
  <si>
    <t>M5 T-Nut Square</t>
  </si>
  <si>
    <t>T-Nut Sqare M5</t>
  </si>
  <si>
    <t>V-Slide Z Top</t>
  </si>
  <si>
    <t>Z Axis Slider</t>
  </si>
  <si>
    <t>M5 Nut</t>
  </si>
  <si>
    <t>M5x20 Hex</t>
  </si>
  <si>
    <t>V-Slot Big Wheels</t>
  </si>
  <si>
    <t>M5x30</t>
  </si>
  <si>
    <t>Worm Gear Rod Support</t>
  </si>
  <si>
    <t>Z Belt Lock R</t>
  </si>
  <si>
    <t>Nema Motor Corner Bracket</t>
  </si>
  <si>
    <t>M5x35</t>
  </si>
  <si>
    <t>GT2 Pulley Idler 20T</t>
  </si>
  <si>
    <t>Thoothed Idler Pulley</t>
  </si>
  <si>
    <t>EndStop Y Bracket</t>
  </si>
  <si>
    <t>M3 NUT</t>
  </si>
  <si>
    <t>M3x12</t>
  </si>
  <si>
    <t>V-Slide Y Top</t>
  </si>
  <si>
    <t>Y Axis Top Slide</t>
  </si>
  <si>
    <t>Idler X Bracket</t>
  </si>
  <si>
    <t>M5x35 HEX</t>
  </si>
  <si>
    <t>GT2 Pulley 20NT</t>
  </si>
  <si>
    <t>Smooth Pulley</t>
  </si>
  <si>
    <t>V-Slide X Top</t>
  </si>
  <si>
    <t>X-Carrier Top Slide</t>
  </si>
  <si>
    <t>EndStop X Bracket</t>
  </si>
  <si>
    <t>M4 WASHER</t>
  </si>
  <si>
    <t>M4x20</t>
  </si>
  <si>
    <t>M4 NUT</t>
  </si>
  <si>
    <t>M4x16</t>
  </si>
  <si>
    <t>EndStop X Stop</t>
  </si>
  <si>
    <t>Build Plate</t>
  </si>
  <si>
    <t>350x400x6mm Aluminum</t>
  </si>
  <si>
    <t>Glass</t>
  </si>
  <si>
    <t>Bed Belt Idler Support</t>
  </si>
  <si>
    <t>M5X25</t>
  </si>
  <si>
    <t>Idler Pulley Corner Brackets</t>
  </si>
  <si>
    <t>Fork For V-Sliders</t>
  </si>
  <si>
    <t>Thumb Screw for V-Slider Fork</t>
  </si>
  <si>
    <t>EndStop Y Stop</t>
  </si>
  <si>
    <t>Optical X End STOP</t>
  </si>
  <si>
    <t>Optical Y End STOP</t>
  </si>
  <si>
    <t>Z Belt Anchor M</t>
  </si>
  <si>
    <t>Z Belt Lock M</t>
  </si>
  <si>
    <t>Z Belt Anchor R</t>
  </si>
  <si>
    <t>Bed Profile L Bracket</t>
  </si>
  <si>
    <t>Idler X Spacer 6-8</t>
  </si>
  <si>
    <t>Bracket for Z belt idlers</t>
  </si>
  <si>
    <t>Support for Z belt idlers</t>
  </si>
  <si>
    <t>Motor Pulley for GT2 Belt</t>
  </si>
  <si>
    <t>Bearing for Worm Gear Rod</t>
  </si>
  <si>
    <t>V-Slot Profile 500 mm</t>
  </si>
  <si>
    <t>3 way Corner brackets</t>
  </si>
  <si>
    <t>2820 L Brackets</t>
  </si>
  <si>
    <t>Delrin</t>
  </si>
  <si>
    <t>Total Price</t>
  </si>
  <si>
    <t>2020 V-Slot 480</t>
  </si>
  <si>
    <t>Worm Gear 1:20</t>
  </si>
  <si>
    <t>20:1 Worm Gear</t>
  </si>
  <si>
    <t>Supplier</t>
  </si>
  <si>
    <t>Ratrig</t>
  </si>
  <si>
    <t>ebay</t>
  </si>
  <si>
    <t>AliExpress</t>
  </si>
  <si>
    <t>Extruder</t>
  </si>
  <si>
    <t>ABL Probe</t>
  </si>
  <si>
    <t>Build Plate Heater</t>
  </si>
  <si>
    <t>Endstops</t>
  </si>
  <si>
    <t>Hotend</t>
  </si>
  <si>
    <t>Stepper Motor</t>
  </si>
  <si>
    <t>Controller Board</t>
  </si>
  <si>
    <t>Stepper Drivers</t>
  </si>
  <si>
    <t>Power Supply</t>
  </si>
  <si>
    <t>Printer Controller</t>
  </si>
  <si>
    <t>XY Endstop Sensors</t>
  </si>
  <si>
    <t>Auto Bed Leveling Probe</t>
  </si>
  <si>
    <t>Filament Extruder</t>
  </si>
  <si>
    <t>Heating Element for buildplate</t>
  </si>
  <si>
    <t>e3d V6 J-Head Type Hotend</t>
  </si>
  <si>
    <t>Additional HW</t>
  </si>
  <si>
    <t>Ratrig/AliExpress</t>
  </si>
  <si>
    <t>Powge/AliExpress</t>
  </si>
  <si>
    <t>Ratrig/Powge</t>
  </si>
  <si>
    <t>Print Surface</t>
  </si>
  <si>
    <t>350*400</t>
  </si>
  <si>
    <t>Glass Plate</t>
  </si>
  <si>
    <t>350*400*4mm</t>
  </si>
  <si>
    <t>Printed parts Number</t>
  </si>
  <si>
    <t>NA</t>
  </si>
  <si>
    <t>Order Quantity</t>
  </si>
  <si>
    <t>M5 Nut lock</t>
  </si>
  <si>
    <t>V-Wheel Shim</t>
  </si>
  <si>
    <t>M5 8OD Shim</t>
  </si>
  <si>
    <t>M5x8 Countersink</t>
  </si>
  <si>
    <t>Countersink Screw</t>
  </si>
  <si>
    <t>Hex Head</t>
  </si>
  <si>
    <t>Your Price</t>
  </si>
  <si>
    <t>Total Additional HW Price</t>
  </si>
  <si>
    <t>HARDWARE STANDARD RETAIL PRICE</t>
  </si>
  <si>
    <t>FASTNERS STANDARD RETAIL PRICE</t>
  </si>
  <si>
    <t>Spring Drop In T-Nut M5</t>
  </si>
  <si>
    <t>Example Price</t>
  </si>
  <si>
    <t>Total Example Price</t>
  </si>
  <si>
    <t>COMPONENTS EXAMPLE PRICE</t>
  </si>
  <si>
    <t>Hardware Standard Price:</t>
  </si>
  <si>
    <t>Components Example Price:</t>
  </si>
  <si>
    <t>GT2 Belt Reinforced</t>
  </si>
  <si>
    <t>GT2 Reinforced Rubber Belt</t>
  </si>
  <si>
    <t>Rubber</t>
  </si>
  <si>
    <t>Sub Total Example Price</t>
  </si>
  <si>
    <t>V-King Build Price Estimate</t>
  </si>
  <si>
    <t>Local</t>
  </si>
  <si>
    <t>-</t>
  </si>
  <si>
    <t>Fans</t>
  </si>
  <si>
    <t>PSU and Controller Cooler</t>
  </si>
  <si>
    <t>Component Type</t>
  </si>
  <si>
    <t>Connector for Bed Assy Profiles</t>
  </si>
  <si>
    <t>Bracket for build plate lower</t>
  </si>
  <si>
    <t>Adjustment screw for build plate</t>
  </si>
  <si>
    <t>Build plate corner support</t>
  </si>
  <si>
    <t>Belt lock for X carrier lower</t>
  </si>
  <si>
    <t>Belt lock for X carrier Upper</t>
  </si>
  <si>
    <t>Distance module for BL Touch</t>
  </si>
  <si>
    <t>Bracket for X Idler Pulleys</t>
  </si>
  <si>
    <t>Spacer for belt idler Pulleys</t>
  </si>
  <si>
    <t>e3d Heatsink Lock Clamp</t>
  </si>
  <si>
    <t>Bed Belt Idler Bracket</t>
  </si>
  <si>
    <t>Worm Gear Bracket</t>
  </si>
  <si>
    <t>V-Slide Fork</t>
  </si>
  <si>
    <t>V-Slide Hotend Clamp</t>
  </si>
  <si>
    <t>V-Slide ThumbScrew M5</t>
  </si>
  <si>
    <t>Worm Gear Rod Support Bracket</t>
  </si>
  <si>
    <t>Belt Anchor Motor side</t>
  </si>
  <si>
    <t>Belt Anchor Rod Support side</t>
  </si>
  <si>
    <t>Belt lock motor side</t>
  </si>
  <si>
    <t>Belt lock rod support side</t>
  </si>
  <si>
    <t>Titan Extruder Bowden Mount</t>
  </si>
  <si>
    <t>DIN 912</t>
  </si>
  <si>
    <t>M5 T-Nut Open Builds</t>
  </si>
  <si>
    <t>Nylon Lock Nut M3</t>
  </si>
  <si>
    <t>Nylon Lock Nut M5</t>
  </si>
  <si>
    <t>Standard Nut M5</t>
  </si>
  <si>
    <t>OpenBuilds Tee Nut M5</t>
  </si>
  <si>
    <t>Standard Washer M5</t>
  </si>
  <si>
    <t>Standard Washer M3</t>
  </si>
  <si>
    <t>Standard Nut M3</t>
  </si>
  <si>
    <t>Rod for WormGear</t>
  </si>
  <si>
    <t>X-Axis V-Slot 480 mm</t>
  </si>
  <si>
    <t>Fastners Standard Retail Price:</t>
  </si>
  <si>
    <t>Part Build Plate Example Price</t>
  </si>
  <si>
    <t>M5 T-Nut with Spring Ball</t>
  </si>
  <si>
    <t>V-Slide Belt Lock X Lower</t>
  </si>
  <si>
    <t>V-Slide Belt Lock X Upper</t>
  </si>
  <si>
    <t>Bed Corner Support Bottom</t>
  </si>
  <si>
    <t>Bed Corner Thumb Screw</t>
  </si>
  <si>
    <t>Bed Corner Support Top</t>
  </si>
  <si>
    <t>340x390x350 Build Volume</t>
  </si>
  <si>
    <t>Research - Development &amp; Design by:</t>
  </si>
  <si>
    <t>Roy Berntsen</t>
  </si>
  <si>
    <t>https://www.facebook.com/vking3d/</t>
  </si>
  <si>
    <t>BL Touch Shim Spacer</t>
  </si>
  <si>
    <t>XY Motor Corner Bracket</t>
  </si>
  <si>
    <t>Titan Extruder Bowden Bracket</t>
  </si>
  <si>
    <t>XY Idler Pulley Corner Bracket</t>
  </si>
  <si>
    <t>Z Belt Top Belt Lock</t>
  </si>
  <si>
    <t>Z Belt Top Pulley Bracket M</t>
  </si>
  <si>
    <t>Z Belt Top Pulley Bracket R</t>
  </si>
  <si>
    <t>Top belt anchor motor side</t>
  </si>
  <si>
    <t>Top belt anchor rod support side</t>
  </si>
  <si>
    <t>Top belt anchor lock</t>
  </si>
  <si>
    <t>CPE, PETG, PLA</t>
  </si>
  <si>
    <t>Worm Rod 5mm X 565mm</t>
  </si>
  <si>
    <t>List of Hardware</t>
  </si>
  <si>
    <t>List of Fastners</t>
  </si>
  <si>
    <t>List of Components</t>
  </si>
  <si>
    <t>24/12V 240W-600W PSU</t>
  </si>
  <si>
    <t>Optional Solid State Relay</t>
  </si>
  <si>
    <t>SSR for AC Heater - Option</t>
  </si>
  <si>
    <t>List of Parts to 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</si>
</sst>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[$EUR]\ #,##0.00"/>
    <numFmt numFmtId="166" formatCode="_([$EUR]\ * #,##0_);_([$EUR]\ * \(#,##0\);_([$EUR]\ * &quot;-&quot;_);_(@_)"/>
    <numFmt numFmtId="167" formatCode="[$EUR]\ 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FF0000"/>
      <name val="Aharoni"/>
      <charset val="177"/>
    </font>
    <font>
      <b/>
      <sz val="20"/>
      <color rgb="FFFF0000"/>
      <name val="Aharoni"/>
      <charset val="177"/>
    </font>
    <font>
      <sz val="20"/>
      <color theme="1"/>
      <name val="Rage Italic"/>
      <family val="4"/>
    </font>
    <font>
      <u/>
      <sz val="11"/>
      <color theme="10"/>
      <name val="Calibri"/>
      <family val="2"/>
      <scheme val="minor"/>
    </font>
    <font>
      <sz val="12"/>
      <color theme="1"/>
      <name val="Aharoni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165" fontId="1" fillId="0" borderId="0" xfId="0" applyNumberFormat="1" applyFont="1"/>
    <xf numFmtId="166" fontId="0" fillId="0" borderId="0" xfId="0" applyNumberFormat="1"/>
    <xf numFmtId="166" fontId="1" fillId="0" borderId="0" xfId="0" applyNumberFormat="1" applyFont="1"/>
    <xf numFmtId="167" fontId="2" fillId="0" borderId="0" xfId="0" applyNumberFormat="1" applyFont="1"/>
    <xf numFmtId="0" fontId="0" fillId="0" borderId="0" xfId="0" applyFont="1"/>
    <xf numFmtId="166" fontId="0" fillId="0" borderId="0" xfId="0" applyNumberFormat="1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0" borderId="0" xfId="0" applyFont="1" applyFill="1"/>
    <xf numFmtId="0" fontId="0" fillId="0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 applyFill="1"/>
    <xf numFmtId="0" fontId="3" fillId="0" borderId="0" xfId="0" applyFont="1"/>
    <xf numFmtId="0" fontId="0" fillId="9" borderId="1" xfId="0" applyNumberFormat="1" applyFont="1" applyFill="1" applyBorder="1"/>
    <xf numFmtId="0" fontId="0" fillId="10" borderId="0" xfId="0" applyFill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15239</xdr:rowOff>
    </xdr:from>
    <xdr:to>
      <xdr:col>3</xdr:col>
      <xdr:colOff>597746</xdr:colOff>
      <xdr:row>29</xdr:row>
      <xdr:rowOff>171448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AE895D-2F4E-4390-8E48-AA405CA8E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95599"/>
          <a:ext cx="5154506" cy="2899409"/>
        </a:xfrm>
        <a:prstGeom prst="rect">
          <a:avLst/>
        </a:prstGeom>
      </xdr:spPr>
    </xdr:pic>
    <xdr:clientData/>
  </xdr:twoCellAnchor>
  <xdr:twoCellAnchor editAs="oneCell">
    <xdr:from>
      <xdr:col>2</xdr:col>
      <xdr:colOff>251460</xdr:colOff>
      <xdr:row>6</xdr:row>
      <xdr:rowOff>76200</xdr:rowOff>
    </xdr:from>
    <xdr:to>
      <xdr:col>9</xdr:col>
      <xdr:colOff>426720</xdr:colOff>
      <xdr:row>29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E47D56-796F-4483-9BE1-76473C04A02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8620" y="131064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38418-989C-4252-ADD6-791E80F38AE8}">
  <dimension ref="A1:J13"/>
  <sheetViews>
    <sheetView tabSelected="1" workbookViewId="0">
      <selection sqref="A1:J1"/>
    </sheetView>
  </sheetViews>
  <sheetFormatPr defaultRowHeight="14.4" x14ac:dyDescent="0.3"/>
  <cols>
    <col min="1" max="1" width="48.33203125" bestFit="1" customWidth="1"/>
    <col min="2" max="2" width="9.21875" style="8" bestFit="1" customWidth="1"/>
  </cols>
  <sheetData>
    <row r="1" spans="1:10" ht="25.2" x14ac:dyDescent="0.45">
      <c r="A1" s="31" t="s">
        <v>130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3">
      <c r="A2" s="32" t="s">
        <v>176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x14ac:dyDescent="0.3">
      <c r="A3" s="33" t="s">
        <v>179</v>
      </c>
      <c r="B3" s="33"/>
      <c r="C3" s="33"/>
      <c r="D3" s="33"/>
      <c r="E3" s="33"/>
      <c r="F3" s="33"/>
      <c r="G3" s="33"/>
      <c r="H3" s="33"/>
      <c r="I3" s="33"/>
      <c r="J3" s="33"/>
    </row>
    <row r="4" spans="1:10" x14ac:dyDescent="0.3">
      <c r="A4" s="30"/>
      <c r="B4" s="28"/>
      <c r="C4" s="28"/>
      <c r="D4" s="28"/>
      <c r="E4" s="28"/>
    </row>
    <row r="5" spans="1:10" x14ac:dyDescent="0.3">
      <c r="A5" s="11" t="s">
        <v>124</v>
      </c>
      <c r="B5" s="12">
        <f>Hardware!F19</f>
        <v>266.5</v>
      </c>
    </row>
    <row r="6" spans="1:10" x14ac:dyDescent="0.3">
      <c r="A6" s="11" t="s">
        <v>168</v>
      </c>
      <c r="B6" s="12">
        <f>Fastners!F29</f>
        <v>85</v>
      </c>
    </row>
    <row r="7" spans="1:10" x14ac:dyDescent="0.3">
      <c r="A7" s="11" t="s">
        <v>169</v>
      </c>
      <c r="B7" s="12">
        <f>Hardware!F26</f>
        <v>60</v>
      </c>
    </row>
    <row r="8" spans="1:10" x14ac:dyDescent="0.3">
      <c r="A8" s="11" t="s">
        <v>125</v>
      </c>
      <c r="B8" s="12">
        <f>Components!F15</f>
        <v>163</v>
      </c>
    </row>
    <row r="9" spans="1:10" x14ac:dyDescent="0.3">
      <c r="A9" s="11"/>
      <c r="B9" s="12"/>
    </row>
    <row r="10" spans="1:10" x14ac:dyDescent="0.3">
      <c r="A10" s="2" t="s">
        <v>129</v>
      </c>
      <c r="B10" s="9">
        <f>SUM(B5:B9)</f>
        <v>574.5</v>
      </c>
    </row>
    <row r="12" spans="1:10" x14ac:dyDescent="0.3">
      <c r="A12" s="11" t="s">
        <v>177</v>
      </c>
    </row>
    <row r="13" spans="1:10" ht="28.8" x14ac:dyDescent="0.75">
      <c r="A13" s="29" t="s">
        <v>178</v>
      </c>
    </row>
  </sheetData>
  <mergeCells count="3">
    <mergeCell ref="A1:J1"/>
    <mergeCell ref="A2:J2"/>
    <mergeCell ref="A3:J3"/>
  </mergeCells>
  <hyperlinks>
    <hyperlink ref="A3" r:id="rId1" xr:uid="{3FC4702C-93F0-44D6-B76F-6AAFF00BF8D8}"/>
  </hyperlinks>
  <pageMargins left="0.7" right="0.7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C2798-6184-40EC-BEBD-3D289BA0A26A}">
  <dimension ref="A1:H26"/>
  <sheetViews>
    <sheetView workbookViewId="0">
      <selection activeCell="D28" sqref="D28"/>
    </sheetView>
  </sheetViews>
  <sheetFormatPr defaultRowHeight="14.4" x14ac:dyDescent="0.3"/>
  <cols>
    <col min="1" max="1" width="22.5546875" customWidth="1"/>
    <col min="2" max="2" width="23.88671875" bestFit="1" customWidth="1"/>
    <col min="3" max="3" width="8.33203125" bestFit="1" customWidth="1"/>
    <col min="4" max="4" width="13.6640625" bestFit="1" customWidth="1"/>
    <col min="5" max="5" width="11.77734375" bestFit="1" customWidth="1"/>
    <col min="6" max="6" width="10.44140625" bestFit="1" customWidth="1"/>
    <col min="7" max="7" width="9.109375" bestFit="1" customWidth="1"/>
    <col min="8" max="8" width="15.44140625" bestFit="1" customWidth="1"/>
  </cols>
  <sheetData>
    <row r="1" spans="1:8" ht="15.6" x14ac:dyDescent="0.3">
      <c r="A1" s="34" t="s">
        <v>192</v>
      </c>
      <c r="B1" s="34"/>
      <c r="C1" s="34"/>
      <c r="D1" s="34"/>
      <c r="E1" s="34"/>
      <c r="F1" s="34"/>
      <c r="G1" s="34"/>
      <c r="H1" s="34"/>
    </row>
    <row r="3" spans="1:8" x14ac:dyDescent="0.3">
      <c r="A3" s="2" t="s">
        <v>0</v>
      </c>
      <c r="B3" s="2" t="s">
        <v>1</v>
      </c>
      <c r="C3" s="15" t="s">
        <v>2</v>
      </c>
      <c r="D3" s="19" t="s">
        <v>109</v>
      </c>
      <c r="E3" s="3" t="s">
        <v>4</v>
      </c>
      <c r="F3" s="2" t="s">
        <v>76</v>
      </c>
      <c r="G3" s="2" t="s">
        <v>3</v>
      </c>
      <c r="H3" s="2" t="s">
        <v>80</v>
      </c>
    </row>
    <row r="4" spans="1:8" x14ac:dyDescent="0.3">
      <c r="A4" t="s">
        <v>77</v>
      </c>
      <c r="B4" t="s">
        <v>167</v>
      </c>
      <c r="C4" s="14">
        <v>1</v>
      </c>
      <c r="D4" s="20">
        <f>C4</f>
        <v>1</v>
      </c>
      <c r="E4" s="5">
        <v>5</v>
      </c>
      <c r="F4" s="5">
        <f>D4*E4</f>
        <v>5</v>
      </c>
      <c r="G4" t="s">
        <v>9</v>
      </c>
      <c r="H4" t="s">
        <v>81</v>
      </c>
    </row>
    <row r="5" spans="1:8" x14ac:dyDescent="0.3">
      <c r="A5" t="s">
        <v>18</v>
      </c>
      <c r="B5" t="s">
        <v>72</v>
      </c>
      <c r="C5" s="14">
        <v>16</v>
      </c>
      <c r="D5" s="20">
        <f t="shared" ref="D5:D18" si="0">C5</f>
        <v>16</v>
      </c>
      <c r="E5" s="5">
        <v>5</v>
      </c>
      <c r="F5" s="5">
        <f t="shared" ref="F5:F18" si="1">D5*E5</f>
        <v>80</v>
      </c>
      <c r="G5" t="s">
        <v>9</v>
      </c>
      <c r="H5" t="s">
        <v>81</v>
      </c>
    </row>
    <row r="6" spans="1:8" x14ac:dyDescent="0.3">
      <c r="A6" t="s">
        <v>20</v>
      </c>
      <c r="B6" t="s">
        <v>74</v>
      </c>
      <c r="C6" s="14">
        <v>16</v>
      </c>
      <c r="D6" s="20">
        <f t="shared" si="0"/>
        <v>16</v>
      </c>
      <c r="E6" s="5">
        <v>0.5</v>
      </c>
      <c r="F6" s="5">
        <f t="shared" si="1"/>
        <v>8</v>
      </c>
      <c r="G6" t="s">
        <v>9</v>
      </c>
      <c r="H6" t="s">
        <v>100</v>
      </c>
    </row>
    <row r="7" spans="1:8" x14ac:dyDescent="0.3">
      <c r="A7" t="s">
        <v>19</v>
      </c>
      <c r="B7" t="s">
        <v>73</v>
      </c>
      <c r="C7" s="14">
        <v>8</v>
      </c>
      <c r="D7" s="20">
        <f t="shared" si="0"/>
        <v>8</v>
      </c>
      <c r="E7" s="5">
        <v>3</v>
      </c>
      <c r="F7" s="5">
        <f t="shared" si="1"/>
        <v>24</v>
      </c>
      <c r="G7" t="s">
        <v>9</v>
      </c>
      <c r="H7" t="s">
        <v>81</v>
      </c>
    </row>
    <row r="8" spans="1:8" x14ac:dyDescent="0.3">
      <c r="C8" s="14"/>
      <c r="D8" s="20"/>
      <c r="E8" s="5"/>
      <c r="F8" s="5"/>
    </row>
    <row r="9" spans="1:8" x14ac:dyDescent="0.3">
      <c r="A9" t="s">
        <v>27</v>
      </c>
      <c r="B9" t="s">
        <v>27</v>
      </c>
      <c r="C9" s="14">
        <v>21</v>
      </c>
      <c r="D9" s="20">
        <f t="shared" si="0"/>
        <v>21</v>
      </c>
      <c r="E9" s="5">
        <v>2.5</v>
      </c>
      <c r="F9" s="5">
        <f t="shared" si="1"/>
        <v>52.5</v>
      </c>
      <c r="G9" t="s">
        <v>75</v>
      </c>
      <c r="H9" t="s">
        <v>81</v>
      </c>
    </row>
    <row r="10" spans="1:8" x14ac:dyDescent="0.3">
      <c r="C10" s="14"/>
      <c r="D10" s="20"/>
      <c r="E10" s="5"/>
      <c r="F10" s="5"/>
    </row>
    <row r="11" spans="1:8" x14ac:dyDescent="0.3">
      <c r="A11" t="s">
        <v>78</v>
      </c>
      <c r="B11" t="s">
        <v>79</v>
      </c>
      <c r="C11" s="14">
        <v>1</v>
      </c>
      <c r="D11" s="20">
        <f t="shared" si="0"/>
        <v>1</v>
      </c>
      <c r="E11" s="5">
        <v>20</v>
      </c>
      <c r="F11" s="5">
        <f t="shared" si="1"/>
        <v>20</v>
      </c>
      <c r="G11" t="s">
        <v>7</v>
      </c>
      <c r="H11" t="s">
        <v>83</v>
      </c>
    </row>
    <row r="12" spans="1:8" x14ac:dyDescent="0.3">
      <c r="A12" t="s">
        <v>191</v>
      </c>
      <c r="B12" t="s">
        <v>166</v>
      </c>
      <c r="C12" s="14">
        <v>1</v>
      </c>
      <c r="D12" s="20">
        <f t="shared" si="0"/>
        <v>1</v>
      </c>
      <c r="E12" s="5">
        <v>10</v>
      </c>
      <c r="F12" s="5">
        <f t="shared" si="1"/>
        <v>10</v>
      </c>
      <c r="G12" t="s">
        <v>7</v>
      </c>
      <c r="H12" t="s">
        <v>132</v>
      </c>
    </row>
    <row r="13" spans="1:8" x14ac:dyDescent="0.3">
      <c r="A13" t="s">
        <v>10</v>
      </c>
      <c r="B13" t="s">
        <v>71</v>
      </c>
      <c r="C13" s="14">
        <v>4</v>
      </c>
      <c r="D13" s="20">
        <v>10</v>
      </c>
      <c r="E13" s="5">
        <v>0.5</v>
      </c>
      <c r="F13" s="5">
        <f t="shared" si="1"/>
        <v>5</v>
      </c>
      <c r="G13" t="s">
        <v>7</v>
      </c>
      <c r="H13" t="s">
        <v>100</v>
      </c>
    </row>
    <row r="14" spans="1:8" x14ac:dyDescent="0.3">
      <c r="C14" s="14"/>
      <c r="D14" s="20"/>
      <c r="E14" s="5"/>
      <c r="F14" s="5"/>
    </row>
    <row r="15" spans="1:8" x14ac:dyDescent="0.3">
      <c r="A15" t="s">
        <v>8</v>
      </c>
      <c r="B15" t="s">
        <v>70</v>
      </c>
      <c r="C15" s="14">
        <v>4</v>
      </c>
      <c r="D15" s="20">
        <f>C15</f>
        <v>4</v>
      </c>
      <c r="E15" s="5">
        <v>4</v>
      </c>
      <c r="F15" s="5">
        <f t="shared" si="1"/>
        <v>16</v>
      </c>
      <c r="G15" t="s">
        <v>9</v>
      </c>
      <c r="H15" t="s">
        <v>102</v>
      </c>
    </row>
    <row r="16" spans="1:8" x14ac:dyDescent="0.3">
      <c r="A16" t="s">
        <v>42</v>
      </c>
      <c r="B16" t="s">
        <v>43</v>
      </c>
      <c r="C16" s="14">
        <v>6</v>
      </c>
      <c r="D16" s="20">
        <f>C16</f>
        <v>6</v>
      </c>
      <c r="E16" s="5">
        <v>4</v>
      </c>
      <c r="F16" s="5">
        <f t="shared" si="1"/>
        <v>24</v>
      </c>
      <c r="G16" t="s">
        <v>9</v>
      </c>
      <c r="H16" t="s">
        <v>101</v>
      </c>
    </row>
    <row r="17" spans="1:8" x14ac:dyDescent="0.3">
      <c r="A17" t="s">
        <v>33</v>
      </c>
      <c r="B17" t="s">
        <v>34</v>
      </c>
      <c r="C17" s="14">
        <v>6</v>
      </c>
      <c r="D17" s="20">
        <f>C17</f>
        <v>6</v>
      </c>
      <c r="E17" s="5">
        <v>2</v>
      </c>
      <c r="F17" s="5">
        <f t="shared" si="1"/>
        <v>12</v>
      </c>
      <c r="G17" t="s">
        <v>9</v>
      </c>
      <c r="H17" t="s">
        <v>101</v>
      </c>
    </row>
    <row r="18" spans="1:8" x14ac:dyDescent="0.3">
      <c r="A18" t="s">
        <v>126</v>
      </c>
      <c r="B18" t="s">
        <v>127</v>
      </c>
      <c r="C18" s="14">
        <v>10</v>
      </c>
      <c r="D18" s="20">
        <f t="shared" si="0"/>
        <v>10</v>
      </c>
      <c r="E18" s="5">
        <v>1</v>
      </c>
      <c r="F18" s="5">
        <f t="shared" si="1"/>
        <v>10</v>
      </c>
      <c r="G18" t="s">
        <v>128</v>
      </c>
      <c r="H18" t="s">
        <v>83</v>
      </c>
    </row>
    <row r="19" spans="1:8" x14ac:dyDescent="0.3">
      <c r="A19" s="4" t="s">
        <v>118</v>
      </c>
      <c r="B19" s="4"/>
      <c r="C19" s="24"/>
      <c r="D19" s="24"/>
      <c r="E19" s="6"/>
      <c r="F19" s="6">
        <f>SUM(F4:F18)</f>
        <v>266.5</v>
      </c>
      <c r="G19" s="4"/>
    </row>
    <row r="20" spans="1:8" x14ac:dyDescent="0.3">
      <c r="A20" s="18"/>
      <c r="B20" s="18"/>
      <c r="C20" s="18"/>
      <c r="D20" s="18"/>
      <c r="E20" s="18"/>
      <c r="F20" s="18"/>
      <c r="G20" s="18"/>
      <c r="H20" s="18"/>
    </row>
    <row r="21" spans="1:8" x14ac:dyDescent="0.3">
      <c r="A21" s="18"/>
      <c r="B21" s="18"/>
      <c r="C21" s="18"/>
      <c r="D21" s="18"/>
      <c r="E21" s="18"/>
      <c r="F21" s="18"/>
      <c r="G21" s="18"/>
      <c r="H21" s="18"/>
    </row>
    <row r="22" spans="1:8" x14ac:dyDescent="0.3">
      <c r="A22" s="2" t="s">
        <v>99</v>
      </c>
      <c r="B22" s="2"/>
      <c r="C22" s="15" t="s">
        <v>2</v>
      </c>
      <c r="D22" s="19"/>
      <c r="E22" s="2" t="s">
        <v>116</v>
      </c>
      <c r="F22" s="2" t="s">
        <v>76</v>
      </c>
      <c r="G22" s="2" t="s">
        <v>3</v>
      </c>
      <c r="H22" s="2" t="s">
        <v>80</v>
      </c>
    </row>
    <row r="23" spans="1:8" x14ac:dyDescent="0.3">
      <c r="A23" t="s">
        <v>52</v>
      </c>
      <c r="B23" t="s">
        <v>53</v>
      </c>
      <c r="C23" s="14">
        <v>1</v>
      </c>
      <c r="D23" s="20">
        <f t="shared" ref="D23:D25" si="2">C23</f>
        <v>1</v>
      </c>
      <c r="E23" s="5">
        <v>40</v>
      </c>
      <c r="F23" s="5">
        <f>C23*E23</f>
        <v>40</v>
      </c>
      <c r="G23" t="s">
        <v>9</v>
      </c>
      <c r="H23" t="s">
        <v>82</v>
      </c>
    </row>
    <row r="24" spans="1:8" x14ac:dyDescent="0.3">
      <c r="A24" t="s">
        <v>105</v>
      </c>
      <c r="B24" t="s">
        <v>106</v>
      </c>
      <c r="C24" s="14">
        <v>1</v>
      </c>
      <c r="D24" s="20">
        <f t="shared" si="2"/>
        <v>1</v>
      </c>
      <c r="E24" s="5">
        <v>20</v>
      </c>
      <c r="F24" s="5">
        <f>C24*E24</f>
        <v>20</v>
      </c>
      <c r="G24" t="s">
        <v>54</v>
      </c>
      <c r="H24" t="s">
        <v>131</v>
      </c>
    </row>
    <row r="25" spans="1:8" x14ac:dyDescent="0.3">
      <c r="A25" t="s">
        <v>103</v>
      </c>
      <c r="B25" t="s">
        <v>104</v>
      </c>
      <c r="C25" s="14">
        <v>1</v>
      </c>
      <c r="D25" s="20">
        <f t="shared" si="2"/>
        <v>1</v>
      </c>
      <c r="E25" s="5"/>
      <c r="F25" s="5">
        <f>C25*E25</f>
        <v>0</v>
      </c>
      <c r="G25" t="s">
        <v>108</v>
      </c>
      <c r="H25" t="s">
        <v>132</v>
      </c>
    </row>
    <row r="26" spans="1:8" x14ac:dyDescent="0.3">
      <c r="A26" s="2" t="s">
        <v>117</v>
      </c>
      <c r="B26" s="2"/>
      <c r="C26" s="17"/>
      <c r="D26" s="17"/>
      <c r="E26" s="2"/>
      <c r="F26" s="7">
        <f>SUM(F23:F25)</f>
        <v>60</v>
      </c>
      <c r="G26" s="2"/>
      <c r="H26" s="2"/>
    </row>
  </sheetData>
  <sortState ref="A4:F19">
    <sortCondition ref="A3"/>
  </sortState>
  <mergeCells count="1">
    <mergeCell ref="A1:H1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workbookViewId="0">
      <selection sqref="A1:H1"/>
    </sheetView>
  </sheetViews>
  <sheetFormatPr defaultRowHeight="14.4" x14ac:dyDescent="0.3"/>
  <cols>
    <col min="1" max="1" width="31.44140625" bestFit="1" customWidth="1"/>
    <col min="2" max="2" width="20.77734375" bestFit="1" customWidth="1"/>
    <col min="3" max="3" width="10.44140625" customWidth="1"/>
    <col min="4" max="4" width="15" customWidth="1"/>
    <col min="5" max="5" width="11.77734375" style="1" bestFit="1" customWidth="1"/>
    <col min="6" max="6" width="9.77734375" bestFit="1" customWidth="1"/>
    <col min="7" max="7" width="7.88671875" style="1" bestFit="1" customWidth="1"/>
    <col min="8" max="8" width="8" bestFit="1" customWidth="1"/>
  </cols>
  <sheetData>
    <row r="1" spans="1:8" ht="15.6" x14ac:dyDescent="0.3">
      <c r="A1" s="34" t="s">
        <v>193</v>
      </c>
      <c r="B1" s="34"/>
      <c r="C1" s="34"/>
      <c r="D1" s="34"/>
      <c r="E1" s="34"/>
      <c r="F1" s="34"/>
      <c r="G1" s="34"/>
      <c r="H1" s="34"/>
    </row>
    <row r="3" spans="1:8" x14ac:dyDescent="0.3">
      <c r="A3" s="2" t="s">
        <v>0</v>
      </c>
      <c r="B3" s="2" t="s">
        <v>1</v>
      </c>
      <c r="C3" s="15" t="s">
        <v>2</v>
      </c>
      <c r="D3" s="19" t="s">
        <v>109</v>
      </c>
      <c r="E3" s="3" t="s">
        <v>4</v>
      </c>
      <c r="F3" s="2" t="s">
        <v>76</v>
      </c>
      <c r="G3" s="2" t="s">
        <v>80</v>
      </c>
      <c r="H3" s="2" t="s">
        <v>3</v>
      </c>
    </row>
    <row r="4" spans="1:8" x14ac:dyDescent="0.3">
      <c r="A4" t="s">
        <v>14</v>
      </c>
      <c r="B4" s="18" t="s">
        <v>159</v>
      </c>
      <c r="C4" s="14">
        <v>3</v>
      </c>
      <c r="D4" s="20">
        <v>10</v>
      </c>
      <c r="E4" s="5">
        <v>0.1</v>
      </c>
      <c r="F4" s="5">
        <f>D4*E4</f>
        <v>1</v>
      </c>
      <c r="G4"/>
      <c r="H4" t="s">
        <v>7</v>
      </c>
    </row>
    <row r="5" spans="1:8" x14ac:dyDescent="0.3">
      <c r="A5" t="s">
        <v>36</v>
      </c>
      <c r="B5" s="18" t="s">
        <v>165</v>
      </c>
      <c r="C5" s="14">
        <v>6</v>
      </c>
      <c r="D5" s="20">
        <v>10</v>
      </c>
      <c r="E5" s="5">
        <v>0.1</v>
      </c>
      <c r="F5" s="5">
        <f t="shared" ref="F5:F28" si="0">D5*E5</f>
        <v>1</v>
      </c>
      <c r="G5"/>
      <c r="H5" t="s">
        <v>7</v>
      </c>
    </row>
    <row r="6" spans="1:8" x14ac:dyDescent="0.3">
      <c r="A6" t="s">
        <v>12</v>
      </c>
      <c r="B6" s="18" t="s">
        <v>164</v>
      </c>
      <c r="C6" s="14">
        <v>10</v>
      </c>
      <c r="D6" s="20">
        <v>10</v>
      </c>
      <c r="E6" s="5">
        <v>0.1</v>
      </c>
      <c r="F6" s="5">
        <f t="shared" si="0"/>
        <v>1</v>
      </c>
      <c r="G6"/>
      <c r="H6" t="s">
        <v>7</v>
      </c>
    </row>
    <row r="7" spans="1:8" x14ac:dyDescent="0.3">
      <c r="A7" t="s">
        <v>37</v>
      </c>
      <c r="B7" s="26" t="s">
        <v>157</v>
      </c>
      <c r="C7" s="14">
        <v>4</v>
      </c>
      <c r="D7" s="20">
        <v>10</v>
      </c>
      <c r="E7" s="5">
        <v>0.1</v>
      </c>
      <c r="F7" s="5">
        <f t="shared" si="0"/>
        <v>1</v>
      </c>
      <c r="G7"/>
      <c r="H7" t="s">
        <v>7</v>
      </c>
    </row>
    <row r="8" spans="1:8" x14ac:dyDescent="0.3">
      <c r="A8" t="s">
        <v>13</v>
      </c>
      <c r="B8" s="26" t="s">
        <v>157</v>
      </c>
      <c r="C8" s="14">
        <v>4</v>
      </c>
      <c r="D8" s="20">
        <v>10</v>
      </c>
      <c r="E8" s="5">
        <v>0.1</v>
      </c>
      <c r="F8" s="5">
        <f t="shared" si="0"/>
        <v>1</v>
      </c>
      <c r="G8"/>
      <c r="H8" t="s">
        <v>7</v>
      </c>
    </row>
    <row r="9" spans="1:8" x14ac:dyDescent="0.3">
      <c r="A9" t="s">
        <v>15</v>
      </c>
      <c r="B9" s="26" t="s">
        <v>157</v>
      </c>
      <c r="C9" s="14">
        <v>14</v>
      </c>
      <c r="D9" s="20">
        <v>20</v>
      </c>
      <c r="E9" s="5">
        <v>0.1</v>
      </c>
      <c r="F9" s="5">
        <f t="shared" si="0"/>
        <v>2</v>
      </c>
      <c r="G9"/>
      <c r="H9" t="s">
        <v>7</v>
      </c>
    </row>
    <row r="10" spans="1:8" x14ac:dyDescent="0.3">
      <c r="A10" t="s">
        <v>49</v>
      </c>
      <c r="B10" s="26" t="s">
        <v>157</v>
      </c>
      <c r="C10" s="14">
        <v>1</v>
      </c>
      <c r="D10" s="20">
        <v>10</v>
      </c>
      <c r="E10" s="5">
        <v>0.1</v>
      </c>
      <c r="F10" s="5">
        <f t="shared" si="0"/>
        <v>1</v>
      </c>
      <c r="G10"/>
      <c r="H10" t="s">
        <v>7</v>
      </c>
    </row>
    <row r="11" spans="1:8" x14ac:dyDescent="0.3">
      <c r="A11" t="s">
        <v>47</v>
      </c>
      <c r="B11" s="26" t="s">
        <v>157</v>
      </c>
      <c r="C11" s="14">
        <v>3</v>
      </c>
      <c r="D11" s="20">
        <v>10</v>
      </c>
      <c r="E11" s="5">
        <v>0.1</v>
      </c>
      <c r="F11" s="5">
        <f t="shared" si="0"/>
        <v>1</v>
      </c>
      <c r="G11"/>
      <c r="H11" t="s">
        <v>7</v>
      </c>
    </row>
    <row r="12" spans="1:8" x14ac:dyDescent="0.3">
      <c r="A12" t="s">
        <v>50</v>
      </c>
      <c r="B12" s="26" t="s">
        <v>157</v>
      </c>
      <c r="C12" s="14">
        <v>1</v>
      </c>
      <c r="D12" s="20">
        <v>10</v>
      </c>
      <c r="E12" s="5">
        <v>0.1</v>
      </c>
      <c r="F12" s="5">
        <f t="shared" si="0"/>
        <v>1</v>
      </c>
      <c r="G12"/>
      <c r="H12" t="s">
        <v>7</v>
      </c>
    </row>
    <row r="13" spans="1:8" x14ac:dyDescent="0.3">
      <c r="A13" t="s">
        <v>48</v>
      </c>
      <c r="B13" s="26" t="s">
        <v>157</v>
      </c>
      <c r="C13" s="14">
        <v>1</v>
      </c>
      <c r="D13" s="20">
        <v>10</v>
      </c>
      <c r="E13" s="5">
        <v>0.1</v>
      </c>
      <c r="F13" s="5">
        <f t="shared" si="0"/>
        <v>1</v>
      </c>
      <c r="G13"/>
      <c r="H13" t="s">
        <v>7</v>
      </c>
    </row>
    <row r="14" spans="1:8" x14ac:dyDescent="0.3">
      <c r="A14" t="s">
        <v>112</v>
      </c>
      <c r="B14" s="16" t="s">
        <v>111</v>
      </c>
      <c r="C14" s="14">
        <v>65</v>
      </c>
      <c r="D14" s="20">
        <v>75</v>
      </c>
      <c r="E14" s="5">
        <v>0.1</v>
      </c>
      <c r="F14" s="5">
        <f t="shared" si="0"/>
        <v>7.5</v>
      </c>
      <c r="G14"/>
      <c r="H14" t="s">
        <v>7</v>
      </c>
    </row>
    <row r="15" spans="1:8" x14ac:dyDescent="0.3">
      <c r="A15" t="s">
        <v>25</v>
      </c>
      <c r="B15" s="18" t="s">
        <v>161</v>
      </c>
      <c r="C15" s="14">
        <v>11</v>
      </c>
      <c r="D15" s="20">
        <v>20</v>
      </c>
      <c r="E15" s="5">
        <v>0.1</v>
      </c>
      <c r="F15" s="5">
        <f t="shared" si="0"/>
        <v>2</v>
      </c>
      <c r="G15"/>
      <c r="H15" t="s">
        <v>7</v>
      </c>
    </row>
    <row r="16" spans="1:8" x14ac:dyDescent="0.3">
      <c r="A16" t="s">
        <v>110</v>
      </c>
      <c r="B16" s="18" t="s">
        <v>160</v>
      </c>
      <c r="C16" s="14">
        <v>33</v>
      </c>
      <c r="D16" s="20">
        <v>40</v>
      </c>
      <c r="E16" s="5">
        <v>0.1</v>
      </c>
      <c r="F16" s="5">
        <f t="shared" si="0"/>
        <v>4</v>
      </c>
      <c r="G16"/>
      <c r="H16" t="s">
        <v>7</v>
      </c>
    </row>
    <row r="17" spans="1:8" x14ac:dyDescent="0.3">
      <c r="A17" t="s">
        <v>170</v>
      </c>
      <c r="B17" s="23" t="s">
        <v>120</v>
      </c>
      <c r="C17" s="14">
        <v>21</v>
      </c>
      <c r="D17" s="20">
        <v>50</v>
      </c>
      <c r="E17" s="5">
        <v>0.1</v>
      </c>
      <c r="F17" s="5">
        <f t="shared" si="0"/>
        <v>5</v>
      </c>
      <c r="G17"/>
      <c r="H17" t="s">
        <v>7</v>
      </c>
    </row>
    <row r="18" spans="1:8" x14ac:dyDescent="0.3">
      <c r="A18" t="s">
        <v>158</v>
      </c>
      <c r="B18" s="27" t="s">
        <v>162</v>
      </c>
      <c r="C18" s="14">
        <v>16</v>
      </c>
      <c r="D18" s="20">
        <v>25</v>
      </c>
      <c r="E18" s="5">
        <v>0.2</v>
      </c>
      <c r="F18" s="5">
        <f t="shared" si="0"/>
        <v>5</v>
      </c>
      <c r="G18"/>
      <c r="H18" t="s">
        <v>7</v>
      </c>
    </row>
    <row r="19" spans="1:8" x14ac:dyDescent="0.3">
      <c r="A19" t="s">
        <v>21</v>
      </c>
      <c r="B19" s="21" t="s">
        <v>22</v>
      </c>
      <c r="C19" s="14">
        <v>54</v>
      </c>
      <c r="D19" s="20">
        <v>75</v>
      </c>
      <c r="E19" s="5">
        <v>0.2</v>
      </c>
      <c r="F19" s="5">
        <f t="shared" si="0"/>
        <v>15</v>
      </c>
      <c r="G19"/>
      <c r="H19" t="s">
        <v>7</v>
      </c>
    </row>
    <row r="20" spans="1:8" x14ac:dyDescent="0.3">
      <c r="A20" t="s">
        <v>11</v>
      </c>
      <c r="B20" s="18" t="s">
        <v>163</v>
      </c>
      <c r="C20" s="14">
        <v>140</v>
      </c>
      <c r="D20" s="20">
        <v>150</v>
      </c>
      <c r="E20" s="5">
        <v>0.1</v>
      </c>
      <c r="F20" s="5">
        <f t="shared" si="0"/>
        <v>15</v>
      </c>
      <c r="G20"/>
      <c r="H20" t="s">
        <v>7</v>
      </c>
    </row>
    <row r="21" spans="1:8" x14ac:dyDescent="0.3">
      <c r="A21" t="s">
        <v>16</v>
      </c>
      <c r="B21" s="26" t="s">
        <v>157</v>
      </c>
      <c r="C21" s="14">
        <v>87</v>
      </c>
      <c r="D21" s="20">
        <v>100</v>
      </c>
      <c r="E21" s="5">
        <v>0.1</v>
      </c>
      <c r="F21" s="5">
        <f t="shared" si="0"/>
        <v>10</v>
      </c>
      <c r="G21"/>
      <c r="H21" t="s">
        <v>7</v>
      </c>
    </row>
    <row r="22" spans="1:8" x14ac:dyDescent="0.3">
      <c r="A22" t="s">
        <v>17</v>
      </c>
      <c r="B22" s="26" t="s">
        <v>157</v>
      </c>
      <c r="C22" s="14">
        <v>4</v>
      </c>
      <c r="D22" s="20">
        <v>10</v>
      </c>
      <c r="E22" s="5">
        <v>0.1</v>
      </c>
      <c r="F22" s="5">
        <f t="shared" si="0"/>
        <v>1</v>
      </c>
      <c r="G22"/>
      <c r="H22" t="s">
        <v>7</v>
      </c>
    </row>
    <row r="23" spans="1:8" x14ac:dyDescent="0.3">
      <c r="A23" t="s">
        <v>26</v>
      </c>
      <c r="B23" s="22" t="s">
        <v>115</v>
      </c>
      <c r="C23" s="14">
        <v>11</v>
      </c>
      <c r="D23" s="20">
        <v>20</v>
      </c>
      <c r="E23" s="5">
        <v>0.1</v>
      </c>
      <c r="F23" s="5">
        <f t="shared" si="0"/>
        <v>2</v>
      </c>
      <c r="G23"/>
      <c r="H23" t="s">
        <v>7</v>
      </c>
    </row>
    <row r="24" spans="1:8" x14ac:dyDescent="0.3">
      <c r="A24" t="s">
        <v>56</v>
      </c>
      <c r="B24" s="26" t="s">
        <v>157</v>
      </c>
      <c r="C24" s="14">
        <v>4</v>
      </c>
      <c r="D24" s="20">
        <v>10</v>
      </c>
      <c r="E24" s="5">
        <v>0.1</v>
      </c>
      <c r="F24" s="5">
        <f t="shared" si="0"/>
        <v>1</v>
      </c>
      <c r="G24"/>
      <c r="H24" t="s">
        <v>7</v>
      </c>
    </row>
    <row r="25" spans="1:8" x14ac:dyDescent="0.3">
      <c r="A25" t="s">
        <v>28</v>
      </c>
      <c r="B25" s="26" t="s">
        <v>157</v>
      </c>
      <c r="C25" s="14">
        <v>19</v>
      </c>
      <c r="D25" s="20">
        <v>20</v>
      </c>
      <c r="E25" s="5">
        <v>0.1</v>
      </c>
      <c r="F25" s="5">
        <f t="shared" si="0"/>
        <v>2</v>
      </c>
      <c r="G25"/>
      <c r="H25" t="s">
        <v>7</v>
      </c>
    </row>
    <row r="26" spans="1:8" x14ac:dyDescent="0.3">
      <c r="A26" t="s">
        <v>32</v>
      </c>
      <c r="B26" s="26" t="s">
        <v>157</v>
      </c>
      <c r="C26" s="14">
        <v>4</v>
      </c>
      <c r="D26" s="20">
        <v>10</v>
      </c>
      <c r="E26" s="5">
        <v>0.1</v>
      </c>
      <c r="F26" s="5">
        <f t="shared" si="0"/>
        <v>1</v>
      </c>
      <c r="G26"/>
      <c r="H26" t="s">
        <v>7</v>
      </c>
    </row>
    <row r="27" spans="1:8" x14ac:dyDescent="0.3">
      <c r="A27" t="s">
        <v>41</v>
      </c>
      <c r="B27" s="22" t="s">
        <v>115</v>
      </c>
      <c r="C27" s="14">
        <v>4</v>
      </c>
      <c r="D27" s="20">
        <v>10</v>
      </c>
      <c r="E27" s="5">
        <v>0.1</v>
      </c>
      <c r="F27" s="5">
        <f t="shared" si="0"/>
        <v>1</v>
      </c>
      <c r="G27"/>
      <c r="H27" t="s">
        <v>7</v>
      </c>
    </row>
    <row r="28" spans="1:8" x14ac:dyDescent="0.3">
      <c r="A28" t="s">
        <v>113</v>
      </c>
      <c r="B28" s="13" t="s">
        <v>114</v>
      </c>
      <c r="C28" s="14">
        <v>24</v>
      </c>
      <c r="D28" s="20">
        <v>25</v>
      </c>
      <c r="E28" s="5">
        <v>0.1</v>
      </c>
      <c r="F28" s="5">
        <f t="shared" si="0"/>
        <v>2.5</v>
      </c>
      <c r="G28"/>
      <c r="H28" t="s">
        <v>7</v>
      </c>
    </row>
    <row r="29" spans="1:8" x14ac:dyDescent="0.3">
      <c r="A29" s="4" t="s">
        <v>119</v>
      </c>
      <c r="B29" s="4"/>
      <c r="C29" s="4"/>
      <c r="D29" s="4"/>
      <c r="E29" s="6"/>
      <c r="F29" s="10">
        <f>SUM(F4:F28)</f>
        <v>85</v>
      </c>
      <c r="G29"/>
      <c r="H29" s="4"/>
    </row>
  </sheetData>
  <sortState ref="A4:H28">
    <sortCondition ref="A4"/>
  </sortState>
  <mergeCells count="1">
    <mergeCell ref="A1:H1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547D9-F2EA-4709-88C9-4C3C0F5284D9}">
  <dimension ref="A1:H15"/>
  <sheetViews>
    <sheetView workbookViewId="0">
      <selection sqref="A1:H1"/>
    </sheetView>
  </sheetViews>
  <sheetFormatPr defaultRowHeight="14.4" x14ac:dyDescent="0.3"/>
  <cols>
    <col min="1" max="1" width="27.6640625" bestFit="1" customWidth="1"/>
    <col min="2" max="2" width="26.109375" bestFit="1" customWidth="1"/>
    <col min="3" max="3" width="8.33203125" bestFit="1" customWidth="1"/>
    <col min="4" max="4" width="13.6640625" bestFit="1" customWidth="1"/>
    <col min="5" max="5" width="12.6640625" bestFit="1" customWidth="1"/>
    <col min="6" max="6" width="17.5546875" bestFit="1" customWidth="1"/>
    <col min="7" max="7" width="7.88671875" bestFit="1" customWidth="1"/>
    <col min="8" max="8" width="8" bestFit="1" customWidth="1"/>
  </cols>
  <sheetData>
    <row r="1" spans="1:8" ht="15.6" x14ac:dyDescent="0.3">
      <c r="A1" s="34" t="s">
        <v>194</v>
      </c>
      <c r="B1" s="34"/>
      <c r="C1" s="34"/>
      <c r="D1" s="34"/>
      <c r="E1" s="34"/>
      <c r="F1" s="34"/>
      <c r="G1" s="34"/>
      <c r="H1" s="34"/>
    </row>
    <row r="3" spans="1:8" x14ac:dyDescent="0.3">
      <c r="A3" s="2" t="s">
        <v>135</v>
      </c>
      <c r="B3" s="2" t="s">
        <v>1</v>
      </c>
      <c r="C3" s="15" t="s">
        <v>2</v>
      </c>
      <c r="D3" s="19" t="s">
        <v>109</v>
      </c>
      <c r="E3" s="3" t="s">
        <v>121</v>
      </c>
      <c r="F3" s="2" t="s">
        <v>122</v>
      </c>
      <c r="G3" s="2" t="s">
        <v>80</v>
      </c>
      <c r="H3" s="2" t="s">
        <v>3</v>
      </c>
    </row>
    <row r="4" spans="1:8" x14ac:dyDescent="0.3">
      <c r="A4" t="s">
        <v>89</v>
      </c>
      <c r="B4" t="s">
        <v>6</v>
      </c>
      <c r="C4" s="14">
        <v>4</v>
      </c>
      <c r="D4" s="20">
        <f t="shared" ref="D4:D14" si="0">C4</f>
        <v>4</v>
      </c>
      <c r="E4" s="5">
        <v>8</v>
      </c>
      <c r="F4" s="5">
        <f t="shared" ref="F4:F14" si="1">E4*D4</f>
        <v>32</v>
      </c>
    </row>
    <row r="5" spans="1:8" x14ac:dyDescent="0.3">
      <c r="A5" t="s">
        <v>90</v>
      </c>
      <c r="B5" t="s">
        <v>93</v>
      </c>
      <c r="C5" s="14">
        <v>1</v>
      </c>
      <c r="D5" s="20">
        <f t="shared" si="0"/>
        <v>1</v>
      </c>
      <c r="E5" s="5">
        <v>20</v>
      </c>
      <c r="F5" s="5">
        <f t="shared" si="1"/>
        <v>20</v>
      </c>
    </row>
    <row r="6" spans="1:8" x14ac:dyDescent="0.3">
      <c r="A6" t="s">
        <v>91</v>
      </c>
      <c r="B6" t="s">
        <v>91</v>
      </c>
      <c r="C6" s="14">
        <v>4</v>
      </c>
      <c r="D6" s="20">
        <f t="shared" si="0"/>
        <v>4</v>
      </c>
      <c r="E6" s="5">
        <v>2.5</v>
      </c>
      <c r="F6" s="5">
        <f t="shared" si="1"/>
        <v>10</v>
      </c>
    </row>
    <row r="7" spans="1:8" x14ac:dyDescent="0.3">
      <c r="A7" t="s">
        <v>84</v>
      </c>
      <c r="B7" t="s">
        <v>96</v>
      </c>
      <c r="C7" s="14">
        <v>1</v>
      </c>
      <c r="D7" s="20">
        <f t="shared" si="0"/>
        <v>1</v>
      </c>
      <c r="E7" s="5">
        <v>10</v>
      </c>
      <c r="F7" s="5">
        <f t="shared" si="1"/>
        <v>10</v>
      </c>
    </row>
    <row r="8" spans="1:8" x14ac:dyDescent="0.3">
      <c r="A8" t="s">
        <v>88</v>
      </c>
      <c r="B8" t="s">
        <v>98</v>
      </c>
      <c r="C8" s="14">
        <v>1</v>
      </c>
      <c r="D8" s="20">
        <f t="shared" si="0"/>
        <v>1</v>
      </c>
      <c r="E8" s="5">
        <v>10</v>
      </c>
      <c r="F8" s="5">
        <f t="shared" si="1"/>
        <v>10</v>
      </c>
    </row>
    <row r="9" spans="1:8" x14ac:dyDescent="0.3">
      <c r="A9" t="s">
        <v>87</v>
      </c>
      <c r="B9" t="s">
        <v>94</v>
      </c>
      <c r="C9" s="14">
        <v>2</v>
      </c>
      <c r="D9" s="20">
        <f t="shared" si="0"/>
        <v>2</v>
      </c>
      <c r="E9" s="5">
        <v>1</v>
      </c>
      <c r="F9" s="5">
        <f t="shared" si="1"/>
        <v>2</v>
      </c>
    </row>
    <row r="10" spans="1:8" x14ac:dyDescent="0.3">
      <c r="A10" t="s">
        <v>85</v>
      </c>
      <c r="B10" t="s">
        <v>95</v>
      </c>
      <c r="C10" s="14">
        <v>1</v>
      </c>
      <c r="D10" s="20">
        <f t="shared" si="0"/>
        <v>1</v>
      </c>
      <c r="E10" s="5">
        <v>10</v>
      </c>
      <c r="F10" s="5">
        <f t="shared" si="1"/>
        <v>10</v>
      </c>
    </row>
    <row r="11" spans="1:8" x14ac:dyDescent="0.3">
      <c r="A11" t="s">
        <v>92</v>
      </c>
      <c r="B11" t="s">
        <v>195</v>
      </c>
      <c r="C11" s="14">
        <v>1</v>
      </c>
      <c r="D11" s="20">
        <f t="shared" si="0"/>
        <v>1</v>
      </c>
      <c r="E11" s="5">
        <v>20</v>
      </c>
      <c r="F11" s="5">
        <f t="shared" si="1"/>
        <v>20</v>
      </c>
    </row>
    <row r="12" spans="1:8" x14ac:dyDescent="0.3">
      <c r="A12" t="s">
        <v>86</v>
      </c>
      <c r="B12" t="s">
        <v>97</v>
      </c>
      <c r="C12" s="14">
        <v>1</v>
      </c>
      <c r="D12" s="20">
        <f t="shared" si="0"/>
        <v>1</v>
      </c>
      <c r="E12" s="5">
        <v>25</v>
      </c>
      <c r="F12" s="5">
        <f t="shared" si="1"/>
        <v>25</v>
      </c>
    </row>
    <row r="13" spans="1:8" x14ac:dyDescent="0.3">
      <c r="A13" t="s">
        <v>197</v>
      </c>
      <c r="B13" t="s">
        <v>196</v>
      </c>
      <c r="C13" s="14">
        <v>1</v>
      </c>
      <c r="D13" s="20">
        <f t="shared" si="0"/>
        <v>1</v>
      </c>
      <c r="E13" s="5">
        <v>4</v>
      </c>
      <c r="F13" s="5">
        <f t="shared" si="1"/>
        <v>4</v>
      </c>
    </row>
    <row r="14" spans="1:8" x14ac:dyDescent="0.3">
      <c r="A14" t="s">
        <v>133</v>
      </c>
      <c r="B14" t="s">
        <v>134</v>
      </c>
      <c r="C14" s="14">
        <v>2</v>
      </c>
      <c r="D14" s="20">
        <f t="shared" si="0"/>
        <v>2</v>
      </c>
      <c r="E14" s="5">
        <v>10</v>
      </c>
      <c r="F14" s="5">
        <f t="shared" si="1"/>
        <v>20</v>
      </c>
    </row>
    <row r="15" spans="1:8" x14ac:dyDescent="0.3">
      <c r="A15" s="4" t="s">
        <v>123</v>
      </c>
      <c r="B15" s="4"/>
      <c r="C15" s="4"/>
      <c r="D15" s="4"/>
      <c r="E15" s="6"/>
      <c r="F15" s="6">
        <f>SUM(F4:F14)</f>
        <v>163</v>
      </c>
      <c r="H15" s="4"/>
    </row>
  </sheetData>
  <mergeCells count="1">
    <mergeCell ref="A1:H1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7FFE-8D56-4DD9-B253-DFA146747E93}">
  <dimension ref="A1:F40"/>
  <sheetViews>
    <sheetView workbookViewId="0">
      <selection activeCell="A2" sqref="A2"/>
    </sheetView>
  </sheetViews>
  <sheetFormatPr defaultRowHeight="14.4" x14ac:dyDescent="0.3"/>
  <cols>
    <col min="1" max="1" width="26.6640625" bestFit="1" customWidth="1"/>
    <col min="2" max="2" width="27.33203125" bestFit="1" customWidth="1"/>
    <col min="3" max="3" width="8.33203125" bestFit="1" customWidth="1"/>
    <col min="4" max="4" width="8.33203125" customWidth="1"/>
    <col min="5" max="5" width="13.21875" customWidth="1"/>
    <col min="6" max="6" width="5.21875" bestFit="1" customWidth="1"/>
  </cols>
  <sheetData>
    <row r="1" spans="1:6" ht="15.6" x14ac:dyDescent="0.3">
      <c r="A1" s="34" t="s">
        <v>198</v>
      </c>
      <c r="B1" s="34"/>
      <c r="C1" s="34"/>
      <c r="D1" s="34"/>
      <c r="E1" s="34"/>
      <c r="F1" s="34"/>
    </row>
    <row r="3" spans="1:6" x14ac:dyDescent="0.3">
      <c r="A3" s="2" t="s">
        <v>0</v>
      </c>
      <c r="B3" s="2" t="s">
        <v>1</v>
      </c>
      <c r="C3" s="2" t="s">
        <v>2</v>
      </c>
      <c r="D3" s="2"/>
      <c r="E3" s="2" t="s">
        <v>3</v>
      </c>
    </row>
    <row r="4" spans="1:6" x14ac:dyDescent="0.3">
      <c r="A4" t="s">
        <v>146</v>
      </c>
      <c r="B4" t="s">
        <v>68</v>
      </c>
      <c r="C4">
        <v>2</v>
      </c>
      <c r="E4" t="s">
        <v>190</v>
      </c>
    </row>
    <row r="5" spans="1:6" x14ac:dyDescent="0.3">
      <c r="A5" t="s">
        <v>55</v>
      </c>
      <c r="B5" t="s">
        <v>69</v>
      </c>
      <c r="C5">
        <v>2</v>
      </c>
      <c r="E5" t="s">
        <v>190</v>
      </c>
    </row>
    <row r="6" spans="1:6" x14ac:dyDescent="0.3">
      <c r="A6" t="s">
        <v>173</v>
      </c>
      <c r="B6" t="s">
        <v>137</v>
      </c>
      <c r="C6">
        <v>4</v>
      </c>
      <c r="E6" t="s">
        <v>190</v>
      </c>
    </row>
    <row r="7" spans="1:6" x14ac:dyDescent="0.3">
      <c r="A7" t="s">
        <v>175</v>
      </c>
      <c r="B7" t="s">
        <v>139</v>
      </c>
      <c r="C7">
        <v>4</v>
      </c>
      <c r="E7" t="s">
        <v>190</v>
      </c>
    </row>
    <row r="8" spans="1:6" x14ac:dyDescent="0.3">
      <c r="A8" t="s">
        <v>174</v>
      </c>
      <c r="B8" t="s">
        <v>138</v>
      </c>
      <c r="C8">
        <v>4</v>
      </c>
      <c r="E8" t="s">
        <v>190</v>
      </c>
    </row>
    <row r="9" spans="1:6" x14ac:dyDescent="0.3">
      <c r="A9" t="s">
        <v>66</v>
      </c>
      <c r="B9" t="s">
        <v>136</v>
      </c>
      <c r="C9">
        <v>4</v>
      </c>
      <c r="E9" t="s">
        <v>190</v>
      </c>
    </row>
    <row r="10" spans="1:6" x14ac:dyDescent="0.3">
      <c r="A10" t="s">
        <v>180</v>
      </c>
      <c r="B10" t="s">
        <v>142</v>
      </c>
      <c r="C10">
        <v>1</v>
      </c>
      <c r="E10" t="s">
        <v>190</v>
      </c>
    </row>
    <row r="11" spans="1:6" x14ac:dyDescent="0.3">
      <c r="A11" t="s">
        <v>46</v>
      </c>
      <c r="B11" t="s">
        <v>46</v>
      </c>
      <c r="C11">
        <v>1</v>
      </c>
      <c r="E11" t="s">
        <v>190</v>
      </c>
    </row>
    <row r="12" spans="1:6" x14ac:dyDescent="0.3">
      <c r="A12" t="s">
        <v>51</v>
      </c>
      <c r="B12" t="s">
        <v>61</v>
      </c>
      <c r="C12">
        <v>1</v>
      </c>
      <c r="E12" t="s">
        <v>190</v>
      </c>
    </row>
    <row r="13" spans="1:6" x14ac:dyDescent="0.3">
      <c r="A13" t="s">
        <v>35</v>
      </c>
      <c r="B13" t="s">
        <v>35</v>
      </c>
      <c r="C13">
        <v>1</v>
      </c>
      <c r="E13" t="s">
        <v>190</v>
      </c>
    </row>
    <row r="14" spans="1:6" x14ac:dyDescent="0.3">
      <c r="A14" t="s">
        <v>60</v>
      </c>
      <c r="B14" t="s">
        <v>62</v>
      </c>
      <c r="C14">
        <v>1</v>
      </c>
      <c r="E14" t="s">
        <v>190</v>
      </c>
    </row>
    <row r="15" spans="1:6" x14ac:dyDescent="0.3">
      <c r="A15" t="s">
        <v>40</v>
      </c>
      <c r="B15" t="s">
        <v>143</v>
      </c>
      <c r="C15">
        <v>2</v>
      </c>
      <c r="E15" t="s">
        <v>190</v>
      </c>
    </row>
    <row r="16" spans="1:6" x14ac:dyDescent="0.3">
      <c r="A16" t="s">
        <v>67</v>
      </c>
      <c r="B16" t="s">
        <v>144</v>
      </c>
      <c r="C16">
        <v>2</v>
      </c>
      <c r="E16" t="s">
        <v>190</v>
      </c>
    </row>
    <row r="17" spans="1:5" x14ac:dyDescent="0.3">
      <c r="A17" t="s">
        <v>182</v>
      </c>
      <c r="B17" t="s">
        <v>156</v>
      </c>
      <c r="C17">
        <v>1</v>
      </c>
      <c r="E17" t="s">
        <v>190</v>
      </c>
    </row>
    <row r="18" spans="1:5" x14ac:dyDescent="0.3">
      <c r="A18" t="s">
        <v>171</v>
      </c>
      <c r="B18" t="s">
        <v>140</v>
      </c>
      <c r="C18">
        <v>2</v>
      </c>
      <c r="E18" t="s">
        <v>190</v>
      </c>
    </row>
    <row r="19" spans="1:5" x14ac:dyDescent="0.3">
      <c r="A19" t="s">
        <v>172</v>
      </c>
      <c r="B19" t="s">
        <v>141</v>
      </c>
      <c r="C19">
        <v>2</v>
      </c>
      <c r="E19" t="s">
        <v>190</v>
      </c>
    </row>
    <row r="20" spans="1:5" x14ac:dyDescent="0.3">
      <c r="A20" t="s">
        <v>148</v>
      </c>
      <c r="B20" t="s">
        <v>58</v>
      </c>
      <c r="C20">
        <v>7</v>
      </c>
      <c r="E20" t="s">
        <v>190</v>
      </c>
    </row>
    <row r="21" spans="1:5" x14ac:dyDescent="0.3">
      <c r="A21" t="s">
        <v>149</v>
      </c>
      <c r="B21" t="s">
        <v>145</v>
      </c>
      <c r="C21">
        <v>1</v>
      </c>
      <c r="E21" t="s">
        <v>190</v>
      </c>
    </row>
    <row r="22" spans="1:5" x14ac:dyDescent="0.3">
      <c r="A22" t="s">
        <v>150</v>
      </c>
      <c r="B22" t="s">
        <v>59</v>
      </c>
      <c r="C22">
        <v>7</v>
      </c>
      <c r="E22" t="s">
        <v>190</v>
      </c>
    </row>
    <row r="23" spans="1:5" x14ac:dyDescent="0.3">
      <c r="A23" t="s">
        <v>44</v>
      </c>
      <c r="B23" t="s">
        <v>45</v>
      </c>
      <c r="C23">
        <v>1</v>
      </c>
      <c r="E23" t="s">
        <v>190</v>
      </c>
    </row>
    <row r="24" spans="1:5" x14ac:dyDescent="0.3">
      <c r="A24" t="s">
        <v>38</v>
      </c>
      <c r="B24" t="s">
        <v>39</v>
      </c>
      <c r="C24">
        <v>2</v>
      </c>
      <c r="E24" t="s">
        <v>190</v>
      </c>
    </row>
    <row r="25" spans="1:5" x14ac:dyDescent="0.3">
      <c r="A25" t="s">
        <v>23</v>
      </c>
      <c r="B25" t="s">
        <v>24</v>
      </c>
      <c r="C25">
        <v>4</v>
      </c>
      <c r="E25" t="s">
        <v>190</v>
      </c>
    </row>
    <row r="26" spans="1:5" x14ac:dyDescent="0.3">
      <c r="A26" t="s">
        <v>147</v>
      </c>
      <c r="B26" t="s">
        <v>5</v>
      </c>
      <c r="C26">
        <v>1</v>
      </c>
      <c r="E26" t="s">
        <v>190</v>
      </c>
    </row>
    <row r="27" spans="1:5" x14ac:dyDescent="0.3">
      <c r="A27" t="s">
        <v>29</v>
      </c>
      <c r="B27" t="s">
        <v>151</v>
      </c>
      <c r="C27">
        <v>1</v>
      </c>
      <c r="E27" t="s">
        <v>190</v>
      </c>
    </row>
    <row r="28" spans="1:5" x14ac:dyDescent="0.3">
      <c r="A28" t="s">
        <v>183</v>
      </c>
      <c r="B28" t="s">
        <v>57</v>
      </c>
      <c r="C28">
        <v>2</v>
      </c>
      <c r="E28" t="s">
        <v>190</v>
      </c>
    </row>
    <row r="29" spans="1:5" x14ac:dyDescent="0.3">
      <c r="A29" t="s">
        <v>181</v>
      </c>
      <c r="B29" t="s">
        <v>31</v>
      </c>
      <c r="C29">
        <v>2</v>
      </c>
      <c r="E29" t="s">
        <v>190</v>
      </c>
    </row>
    <row r="30" spans="1:5" x14ac:dyDescent="0.3">
      <c r="A30" t="s">
        <v>63</v>
      </c>
      <c r="B30" t="s">
        <v>152</v>
      </c>
      <c r="C30">
        <v>1</v>
      </c>
      <c r="E30" t="s">
        <v>190</v>
      </c>
    </row>
    <row r="31" spans="1:5" x14ac:dyDescent="0.3">
      <c r="A31" t="s">
        <v>65</v>
      </c>
      <c r="B31" t="s">
        <v>153</v>
      </c>
      <c r="C31">
        <v>1</v>
      </c>
      <c r="E31" t="s">
        <v>190</v>
      </c>
    </row>
    <row r="32" spans="1:5" x14ac:dyDescent="0.3">
      <c r="A32" t="s">
        <v>64</v>
      </c>
      <c r="B32" t="s">
        <v>154</v>
      </c>
      <c r="C32">
        <v>1</v>
      </c>
      <c r="E32" t="s">
        <v>190</v>
      </c>
    </row>
    <row r="33" spans="1:5" x14ac:dyDescent="0.3">
      <c r="A33" t="s">
        <v>30</v>
      </c>
      <c r="B33" t="s">
        <v>155</v>
      </c>
      <c r="C33">
        <v>1</v>
      </c>
      <c r="E33" t="s">
        <v>190</v>
      </c>
    </row>
    <row r="34" spans="1:5" x14ac:dyDescent="0.3">
      <c r="A34" t="s">
        <v>184</v>
      </c>
      <c r="B34" t="s">
        <v>189</v>
      </c>
      <c r="C34">
        <v>2</v>
      </c>
      <c r="E34" t="s">
        <v>190</v>
      </c>
    </row>
    <row r="35" spans="1:5" x14ac:dyDescent="0.3">
      <c r="A35" t="s">
        <v>185</v>
      </c>
      <c r="B35" t="s">
        <v>187</v>
      </c>
      <c r="C35">
        <v>1</v>
      </c>
      <c r="E35" t="s">
        <v>190</v>
      </c>
    </row>
    <row r="36" spans="1:5" x14ac:dyDescent="0.3">
      <c r="A36" t="s">
        <v>186</v>
      </c>
      <c r="B36" t="s">
        <v>188</v>
      </c>
      <c r="C36">
        <v>1</v>
      </c>
      <c r="E36" t="s">
        <v>190</v>
      </c>
    </row>
    <row r="37" spans="1:5" x14ac:dyDescent="0.3">
      <c r="A37" s="4" t="s">
        <v>107</v>
      </c>
      <c r="B37" s="4"/>
      <c r="C37" s="4">
        <f>SUM(C4:C36)</f>
        <v>70</v>
      </c>
      <c r="D37" s="4"/>
      <c r="E37" s="6"/>
    </row>
    <row r="39" spans="1:5" ht="15.6" x14ac:dyDescent="0.3">
      <c r="A39" s="25"/>
    </row>
    <row r="40" spans="1:5" x14ac:dyDescent="0.3">
      <c r="A40" s="2"/>
      <c r="B40" s="2"/>
      <c r="C40" s="2"/>
      <c r="D40" s="2"/>
    </row>
  </sheetData>
  <sortState ref="A4:E33">
    <sortCondition ref="A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Hardware</vt:lpstr>
      <vt:lpstr>Fastners</vt:lpstr>
      <vt:lpstr>Components</vt:lpstr>
      <vt:lpstr>PrintedParts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cp:lastPrinted>2018-05-07T14:14:20Z</cp:lastPrinted>
  <dcterms:created xsi:type="dcterms:W3CDTF">2018-05-06T15:59:07Z</dcterms:created>
  <dcterms:modified xsi:type="dcterms:W3CDTF">2018-05-07T14:14:21Z</dcterms:modified>
</cp:coreProperties>
</file>