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17" documentId="6_{B6BB48D1-6332-477D-B7B9-3E9DE76C918E}" xr6:coauthVersionLast="45" xr6:coauthVersionMax="45" xr10:uidLastSave="{66067081-3C33-4E92-8237-9524A8BCB591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0" l="1"/>
  <c r="E6" i="10" l="1"/>
  <c r="E14" i="4" l="1"/>
  <c r="E9" i="10" l="1"/>
  <c r="E7" i="10"/>
  <c r="E5" i="10"/>
  <c r="E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<sst xmlns="http://schemas.openxmlformats.org/spreadsheetml/2006/main" count="196" uniqueCount="176">
  <si>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</si>
  <si>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</si>
  <si>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</si>
  <si>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</si>
  <si>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</si>
  <si>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</si>
  <si>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</si>
  <si>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</si>
  <si>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</si>
  <si>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</si>
  <si>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</si>
  <si>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</si>
  <si>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</si>
  <si>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</si>
  <si>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</si>
  <si>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</si>
  <si>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</si>
  <si>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</si>
  <si>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</si>
  <si>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</si>
  <si>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</si>
  <si>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</si>
  <si>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</si>
  <si>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</si>
  <si>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</si>
  <si>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</si>
  <si>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</si>
  <si>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</si>
  <si>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</si>
  <si>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</si>
  <si>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</si>
  <si>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</si>
  <si>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</si>
  <si>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</si>
  <si>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</si>
  <si>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</si>
  <si>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</si>
  <si>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</si>
  <si>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</si>
  <si>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Worm Gear Rod</t>
  </si>
  <si>
    <t>Research, Development &amp; Design by</t>
  </si>
  <si>
    <t>Roy Berntsen</t>
  </si>
  <si>
    <t>Solid State Relay</t>
  </si>
  <si>
    <t>Order Quantity</t>
  </si>
  <si>
    <t>Worm Gear Bearings</t>
  </si>
  <si>
    <t>List of Fasteners to buy at any hardware supplier</t>
  </si>
  <si>
    <t>Unit Price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</si>
  <si>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</si>
  <si>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</si>
  <si>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</si>
  <si>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</si>
  <si>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</si>
  <si>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</si>
  <si>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</si>
  <si>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</si>
  <si>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</si>
  <si>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</si>
  <si>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Bulk Price</t>
  </si>
  <si>
    <t>5mm X 555 mm Steel rod</t>
  </si>
  <si>
    <t>DIN 7991</t>
  </si>
  <si>
    <t>OpenBuild V-Slot Big Wheels</t>
  </si>
  <si>
    <t>Solid V-Wheel Kit</t>
  </si>
  <si>
    <t>OpenBuild V-Slot 480mm</t>
  </si>
  <si>
    <t>OpenBuild V-Slot 500mm</t>
  </si>
  <si>
    <t>Frame Corner Joint Brackets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</si>
  <si>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</si>
  <si>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</si>
  <si>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</si>
  <si>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</si>
  <si>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</si>
  <si>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</si>
  <si>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</si>
  <si>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</si>
  <si>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</si>
  <si>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</si>
  <si>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</si>
  <si>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</si>
  <si>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</si>
  <si>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</si>
  <si>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</si>
  <si>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</si>
  <si>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</si>
  <si>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</si>
  <si>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</si>
  <si>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</si>
  <si>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</si>
  <si>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135 Deg Fuse</t>
  </si>
  <si>
    <t>Thermal Safety Fuse for SSR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</si>
  <si>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</si>
  <si>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</si>
  <si>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</si>
  <si>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</si>
  <si>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</si>
  <si>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</si>
  <si>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</si>
  <si>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Duet WIFI Clone w/TMC2660</t>
  </si>
  <si>
    <t>BTT DUET WIFI Clone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</si>
  <si>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</si>
  <si>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</si>
  <si>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</si>
  <si>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</si>
  <si>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</si>
  <si>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</si>
  <si>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</si>
  <si>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</si>
  <si>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</si>
  <si>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</si>
  <si>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</si>
  <si>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</si>
  <si>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</si>
  <si>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</si>
  <si>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</si>
  <si>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</si>
  <si>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</si>
  <si>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</si>
  <si>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</si>
  <si>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</si>
  <si>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</si>
  <si>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</si>
  <si>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</si>
  <si>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</si>
  <si>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</si>
  <si>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</si>
  <si>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</si>
  <si>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</si>
  <si>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</si>
  <si>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</si>
  <si>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</si>
  <si>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</si>
  <si>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</si>
  <si>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</si>
  <si>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</si>
  <si>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</si>
  <si>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</si>
  <si>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</si>
  <si>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</si>
  <si>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2 x 5 BORE</t>
  </si>
  <si>
    <t>Belt Idler Thoothed</t>
  </si>
  <si>
    <t>GT2 20T Thoothed Idler</t>
  </si>
  <si>
    <t>8Pcs 7mm With T</t>
  </si>
  <si>
    <t>Belt Idler Smooth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</si>
  <si>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</si>
  <si>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</si>
  <si>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</si>
  <si>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</si>
  <si>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</si>
  <si>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</si>
  <si>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</si>
  <si>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Rolled Aluminum 5mm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</si>
  <si>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</si>
  <si>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</si>
  <si>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</si>
  <si>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</si>
  <si>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</si>
  <si>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</si>
  <si>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</si>
  <si>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</si>
  <si>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</si>
  <si>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</si>
  <si>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</si>
  <si>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</si>
  <si>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</si>
  <si>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</si>
  <si>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</si>
  <si>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</si>
  <si>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</si>
  <si>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</si>
  <si>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</si>
  <si>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</si>
  <si>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</si>
  <si>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NEMA Stepper Motor Pulley</t>
  </si>
  <si>
    <t>Endstop Optical</t>
  </si>
  <si>
    <t>Belt GT2 Timing Belt 6mm</t>
  </si>
  <si>
    <t>5meter, 10mm Sleeve</t>
  </si>
  <si>
    <t>10M 2GT Timing Belt 6W</t>
  </si>
  <si>
    <t>10M-6MM-2GT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</si>
</sst>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4" xfId="0" applyNumberFormat="1" applyFont="1" applyFill="1" applyBorder="1"/>
    <xf numFmtId="0" fontId="1" fillId="0" borderId="8" xfId="0" applyNumberFormat="1" applyFont="1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9" fillId="4" borderId="5" xfId="3" applyNumberFormat="1" applyBorder="1" applyAlignment="1"/>
    <xf numFmtId="49" fontId="9" fillId="4" borderId="7" xfId="3" applyNumberFormat="1" applyBorder="1" applyAlignment="1">
      <alignment horizontal="right"/>
    </xf>
    <xf numFmtId="166" fontId="0" fillId="0" borderId="9" xfId="0" applyNumberFormat="1" applyBorder="1"/>
    <xf numFmtId="0" fontId="0" fillId="0" borderId="9" xfId="0" applyFill="1" applyBorder="1"/>
    <xf numFmtId="0" fontId="0" fillId="0" borderId="11" xfId="0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8" fillId="2" borderId="16" xfId="2" applyNumberFormat="1" applyFill="1" applyBorder="1" applyAlignment="1"/>
    <xf numFmtId="0" fontId="0" fillId="0" borderId="10" xfId="0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0" borderId="0" xfId="0" applyNumberForma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6" fontId="0" fillId="6" borderId="0" xfId="0" applyNumberFormat="1" applyFill="1" applyBorder="1"/>
    <xf numFmtId="0" fontId="2" fillId="6" borderId="4" xfId="1" applyFill="1" applyBorder="1"/>
    <xf numFmtId="166" fontId="0" fillId="8" borderId="17" xfId="0" applyNumberFormat="1" applyFill="1" applyBorder="1"/>
    <xf numFmtId="166" fontId="0" fillId="8" borderId="18" xfId="0" applyNumberFormat="1" applyFill="1" applyBorder="1"/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49" fontId="8" fillId="2" borderId="6" xfId="2" applyNumberFormat="1" applyFill="1" applyBorder="1" applyAlignment="1">
      <alignment horizontal="right"/>
    </xf>
    <xf numFmtId="0" fontId="2" fillId="8" borderId="21" xfId="1" applyFill="1" applyBorder="1"/>
    <xf numFmtId="49" fontId="2" fillId="8" borderId="22" xfId="1" applyNumberFormat="1" applyFill="1" applyBorder="1" applyAlignment="1"/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19522</xdr:colOff>
      <xdr:row>0</xdr:row>
      <xdr:rowOff>29766</xdr:rowOff>
    </xdr:from>
    <xdr:to>
      <xdr:col>5</xdr:col>
      <xdr:colOff>929557</xdr:colOff>
      <xdr:row>5</xdr:row>
      <xdr:rowOff>29766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850" y="2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89583</xdr:colOff>
      <xdr:row>0</xdr:row>
      <xdr:rowOff>9921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8011002" y="111740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5</xdr:col>
      <xdr:colOff>14317</xdr:colOff>
      <xdr:row>5</xdr:row>
      <xdr:rowOff>137762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30645" y="109026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ele3ZZI" TargetMode="External"/><Relationship Id="rId18" Type="http://schemas.openxmlformats.org/officeDocument/2006/relationships/hyperlink" Target="http://s.click.aliexpress.com/e/ckUQTj4c" TargetMode="External"/><Relationship Id="rId26" Type="http://schemas.openxmlformats.org/officeDocument/2006/relationships/hyperlink" Target="http://s.click.aliexpress.com/e/b6kkkvj2" TargetMode="External"/><Relationship Id="rId39" Type="http://schemas.openxmlformats.org/officeDocument/2006/relationships/hyperlink" Target="http://s.click.aliexpress.com/e/bYQLqeBW" TargetMode="External"/><Relationship Id="rId21" Type="http://schemas.openxmlformats.org/officeDocument/2006/relationships/hyperlink" Target="http://s.click.aliexpress.com/e/ctuHTov6" TargetMode="External"/><Relationship Id="rId34" Type="http://schemas.openxmlformats.org/officeDocument/2006/relationships/hyperlink" Target="http://s.click.aliexpress.com/e/_sJPecb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https://makersupplies.dk/corexy-3d-printer/351-corexy-3d-printer-base-mechanical-kit-for-v-king-corexy-3d-printer.html" TargetMode="External"/><Relationship Id="rId2" Type="http://schemas.openxmlformats.org/officeDocument/2006/relationships/hyperlink" Target="http://makersupplies.dk/wheels/67-wheels-solid-v-wheel-kit.html" TargetMode="External"/><Relationship Id="rId16" Type="http://schemas.openxmlformats.org/officeDocument/2006/relationships/hyperlink" Target="http://s.click.aliexpress.com/e/blNcy7Lw" TargetMode="External"/><Relationship Id="rId20" Type="http://schemas.openxmlformats.org/officeDocument/2006/relationships/hyperlink" Target="https://s.click.aliexpress.com/e/_dXEZHHb" TargetMode="External"/><Relationship Id="rId29" Type="http://schemas.openxmlformats.org/officeDocument/2006/relationships/hyperlink" Target="https://s.click.aliexpress.com/e/_dZPExnk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s.click.aliexpress.com/e/BqJqfQF" TargetMode="External"/><Relationship Id="rId6" Type="http://schemas.openxmlformats.org/officeDocument/2006/relationships/hyperlink" Target="http://makersupplies.dk/linear-rail/188-linear-rail-custom-cut-v-slot-rail-per-cut.html" TargetMode="External"/><Relationship Id="rId11" Type="http://schemas.openxmlformats.org/officeDocument/2006/relationships/hyperlink" Target="http://s.click.aliexpress.com/e/i1Q2ghS" TargetMode="External"/><Relationship Id="rId24" Type="http://schemas.openxmlformats.org/officeDocument/2006/relationships/hyperlink" Target="http://s.click.aliexpress.com/e/Im2VNR3" TargetMode="External"/><Relationship Id="rId32" Type="http://schemas.openxmlformats.org/officeDocument/2006/relationships/hyperlink" Target="https://makersupplies.dk/metal/816-metal-cnc-milled-cast-aluminum-plate.html" TargetMode="External"/><Relationship Id="rId37" Type="http://schemas.openxmlformats.org/officeDocument/2006/relationships/hyperlink" Target="https://s.click.aliexpress.com/e/_dVKCa4n" TargetMode="External"/><Relationship Id="rId40" Type="http://schemas.openxmlformats.org/officeDocument/2006/relationships/hyperlink" Target="https://www.aliexpress.com/item/32874190317.html?spm=2114.12010612.8148356.2.6b2842c5nKhsGR" TargetMode="External"/><Relationship Id="rId5" Type="http://schemas.openxmlformats.org/officeDocument/2006/relationships/hyperlink" Target="https://makersupplies.dk/linear-rail/13-linear-rail-20x20-v-slot.html" TargetMode="External"/><Relationship Id="rId15" Type="http://schemas.openxmlformats.org/officeDocument/2006/relationships/hyperlink" Target="http://s.click.aliexpress.com/e/cXFkq2jO" TargetMode="External"/><Relationship Id="rId23" Type="http://schemas.openxmlformats.org/officeDocument/2006/relationships/hyperlink" Target="http://s.click.aliexpress.com/e/cSMR0cdw" TargetMode="External"/><Relationship Id="rId28" Type="http://schemas.openxmlformats.org/officeDocument/2006/relationships/hyperlink" Target="https://www.aliexpress.com/item/32874078293.html?spm=2114.12010612.8148356.4.6b2842c5OC71Xu" TargetMode="External"/><Relationship Id="rId36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0" Type="http://schemas.openxmlformats.org/officeDocument/2006/relationships/hyperlink" Target="http://s.click.aliexpress.com/e/bWGHdGPI" TargetMode="External"/><Relationship Id="rId19" Type="http://schemas.openxmlformats.org/officeDocument/2006/relationships/hyperlink" Target="http://s.click.aliexpress.com/e/bu7dz62U" TargetMode="External"/><Relationship Id="rId31" Type="http://schemas.openxmlformats.org/officeDocument/2006/relationships/hyperlink" Target="http://s.click.aliexpress.com/e/bOVd5cYY" TargetMode="External"/><Relationship Id="rId4" Type="http://schemas.openxmlformats.org/officeDocument/2006/relationships/hyperlink" Target="https://makersupplies.dk/linear-rail/13-linear-rail-20x20-v-slot.html" TargetMode="External"/><Relationship Id="rId9" Type="http://schemas.openxmlformats.org/officeDocument/2006/relationships/hyperlink" Target="https://makersupplies.dk/gear/361-gear-worm-gear-120-japan.html" TargetMode="External"/><Relationship Id="rId14" Type="http://schemas.openxmlformats.org/officeDocument/2006/relationships/hyperlink" Target="http://s.click.aliexpress.com/e/kHMx4q7O" TargetMode="External"/><Relationship Id="rId22" Type="http://schemas.openxmlformats.org/officeDocument/2006/relationships/hyperlink" Target="http://s.click.aliexpress.com/e/r6n1n5Ao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hyperlink" Target="https://s.click.aliexpress.com/e/_d9enbKK" TargetMode="External"/><Relationship Id="rId35" Type="http://schemas.openxmlformats.org/officeDocument/2006/relationships/hyperlink" Target="http://s.click.aliexpress.com/e/c5afxP5q" TargetMode="External"/><Relationship Id="rId8" Type="http://schemas.openxmlformats.org/officeDocument/2006/relationships/hyperlink" Target="https://makersupplies.dk/linear-rail/188-linear-rail-custom-cut-v-slot-rail-per-cut.html?search_query=cut&amp;results=78" TargetMode="External"/><Relationship Id="rId3" Type="http://schemas.openxmlformats.org/officeDocument/2006/relationships/hyperlink" Target="http://makersupplies.dk/brackets/32-brackets-cube-corner-connector.html?search_query=3+way&amp;results=18" TargetMode="External"/><Relationship Id="rId12" Type="http://schemas.openxmlformats.org/officeDocument/2006/relationships/hyperlink" Target="http://s.click.aliexpress.com/e/4GAsFeg" TargetMode="External"/><Relationship Id="rId17" Type="http://schemas.openxmlformats.org/officeDocument/2006/relationships/hyperlink" Target="http://s.click.aliexpress.com/e/zhwLX5q" TargetMode="External"/><Relationship Id="rId25" Type="http://schemas.openxmlformats.org/officeDocument/2006/relationships/hyperlink" Target="http://s.click.aliexpress.com/e/bhxMAOUo" TargetMode="External"/><Relationship Id="rId33" Type="http://schemas.openxmlformats.org/officeDocument/2006/relationships/hyperlink" Target="https://s.click.aliexpress.com/e/_dTFkJul" TargetMode="External"/><Relationship Id="rId38" Type="http://schemas.openxmlformats.org/officeDocument/2006/relationships/hyperlink" Target="https://e3d-online.com/titan-extrud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71" t="s">
        <v>55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72" t="s">
        <v>81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56</v>
      </c>
      <c r="B5" s="15">
        <f>'Complete Part List'!E10</f>
        <v>213</v>
      </c>
    </row>
    <row r="6" spans="1:10" x14ac:dyDescent="0.25">
      <c r="A6" s="2" t="s">
        <v>53</v>
      </c>
      <c r="B6" s="15" t="e">
        <f>'Complete Part List'!#REF!</f>
        <v>#REF!</v>
      </c>
    </row>
    <row r="7" spans="1:10" x14ac:dyDescent="0.25">
      <c r="A7" s="2" t="s">
        <v>54</v>
      </c>
      <c r="B7" s="15">
        <f>'Fasteners List'!E32</f>
        <v>75</v>
      </c>
    </row>
    <row r="8" spans="1:10" x14ac:dyDescent="0.25">
      <c r="A8" s="1" t="s">
        <v>76</v>
      </c>
      <c r="B8" s="15">
        <v>50</v>
      </c>
    </row>
    <row r="9" spans="1:10" x14ac:dyDescent="0.25">
      <c r="A9" s="1" t="s">
        <v>77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52</v>
      </c>
      <c r="B11" s="14" t="e">
        <f>SUM(B5:B9)</f>
        <v>#REF!</v>
      </c>
    </row>
    <row r="13" spans="1:10" x14ac:dyDescent="0.25">
      <c r="A13" s="1" t="s">
        <v>51</v>
      </c>
    </row>
    <row r="14" spans="1:10" ht="29.25" x14ac:dyDescent="0.6">
      <c r="A14" s="13" t="s">
        <v>41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9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21" t="s">
        <v>78</v>
      </c>
      <c r="B1" s="22" t="s">
        <v>74</v>
      </c>
      <c r="C1" s="22"/>
      <c r="D1" s="22"/>
      <c r="E1" s="24" t="s">
        <v>88</v>
      </c>
      <c r="F1" s="49"/>
      <c r="G1" s="50"/>
      <c r="H1" s="27"/>
      <c r="I1" s="27"/>
      <c r="J1" s="27"/>
    </row>
    <row r="2" spans="1:10" ht="15.75" thickBot="1" x14ac:dyDescent="0.3">
      <c r="A2" s="36" t="s">
        <v>73</v>
      </c>
      <c r="B2" s="32" t="s">
        <v>89</v>
      </c>
      <c r="C2" s="34"/>
      <c r="D2" s="34"/>
      <c r="E2" s="35">
        <v>348</v>
      </c>
      <c r="F2" s="51"/>
      <c r="G2" s="52"/>
      <c r="H2" s="27"/>
      <c r="I2" s="27"/>
      <c r="J2" s="27"/>
    </row>
    <row r="3" spans="1:10" x14ac:dyDescent="0.25">
      <c r="A3" s="21" t="s">
        <v>91</v>
      </c>
      <c r="B3" s="22" t="s">
        <v>0</v>
      </c>
      <c r="C3" s="22" t="s">
        <v>98</v>
      </c>
      <c r="D3" s="23" t="s">
        <v>46</v>
      </c>
      <c r="E3" s="24" t="s">
        <v>57</v>
      </c>
      <c r="F3" s="53"/>
      <c r="G3" s="54"/>
      <c r="H3" s="27"/>
      <c r="I3" s="27"/>
      <c r="J3" s="27"/>
    </row>
    <row r="4" spans="1:10" x14ac:dyDescent="0.25">
      <c r="A4" s="25" t="s">
        <v>1</v>
      </c>
      <c r="B4" s="26" t="s">
        <v>63</v>
      </c>
      <c r="C4" s="39">
        <v>16</v>
      </c>
      <c r="D4" s="28">
        <v>4</v>
      </c>
      <c r="E4" s="29">
        <f>D4*C4</f>
        <v>64</v>
      </c>
      <c r="F4" s="51"/>
      <c r="G4" s="52"/>
      <c r="H4" s="27"/>
    </row>
    <row r="5" spans="1:10" x14ac:dyDescent="0.25">
      <c r="A5" s="25" t="s">
        <v>13</v>
      </c>
      <c r="B5" s="26" t="s">
        <v>62</v>
      </c>
      <c r="C5" s="39">
        <v>1</v>
      </c>
      <c r="D5" s="28">
        <v>4</v>
      </c>
      <c r="E5" s="29">
        <f>D5*C5</f>
        <v>4</v>
      </c>
      <c r="F5" s="51"/>
      <c r="G5" s="52"/>
      <c r="H5" s="27"/>
    </row>
    <row r="6" spans="1:10" x14ac:dyDescent="0.25">
      <c r="A6" s="25" t="s">
        <v>84</v>
      </c>
      <c r="B6" s="26" t="s">
        <v>85</v>
      </c>
      <c r="C6" s="39">
        <v>1</v>
      </c>
      <c r="D6" s="28">
        <v>1</v>
      </c>
      <c r="E6" s="29">
        <f>D6*C6</f>
        <v>1</v>
      </c>
      <c r="F6" s="51"/>
      <c r="G6" s="52"/>
      <c r="H6" s="27"/>
    </row>
    <row r="7" spans="1:10" x14ac:dyDescent="0.25">
      <c r="A7" s="25" t="s">
        <v>2</v>
      </c>
      <c r="B7" s="26" t="s">
        <v>18</v>
      </c>
      <c r="C7" s="39">
        <v>8</v>
      </c>
      <c r="D7" s="28">
        <v>4</v>
      </c>
      <c r="E7" s="29">
        <f>D7*C7</f>
        <v>32</v>
      </c>
      <c r="F7" s="51"/>
      <c r="G7" s="52"/>
      <c r="H7" s="27"/>
    </row>
    <row r="8" spans="1:10" x14ac:dyDescent="0.25">
      <c r="A8" s="25" t="s">
        <v>49</v>
      </c>
      <c r="B8" s="26" t="s">
        <v>64</v>
      </c>
      <c r="C8" s="40">
        <v>20</v>
      </c>
      <c r="D8" s="28"/>
      <c r="E8" s="29">
        <v>7</v>
      </c>
      <c r="F8" s="51"/>
      <c r="G8" s="52"/>
      <c r="H8" s="27"/>
    </row>
    <row r="9" spans="1:10" x14ac:dyDescent="0.25">
      <c r="A9" s="30" t="s">
        <v>61</v>
      </c>
      <c r="B9" s="26" t="s">
        <v>60</v>
      </c>
      <c r="C9" s="41">
        <v>21</v>
      </c>
      <c r="D9" s="28">
        <v>5</v>
      </c>
      <c r="E9" s="29">
        <f>D9*C9</f>
        <v>105</v>
      </c>
      <c r="F9" s="51"/>
      <c r="G9" s="52"/>
      <c r="H9" s="27"/>
    </row>
    <row r="10" spans="1:10" ht="15.75" thickBot="1" x14ac:dyDescent="0.3">
      <c r="A10" s="31" t="s">
        <v>90</v>
      </c>
      <c r="B10" s="32" t="s">
        <v>92</v>
      </c>
      <c r="C10" s="66"/>
      <c r="D10" s="32"/>
      <c r="E10" s="33">
        <f>SUM(E4:E9)</f>
        <v>213</v>
      </c>
      <c r="F10" s="60"/>
      <c r="G10" s="61"/>
      <c r="H10" s="27"/>
    </row>
    <row r="11" spans="1:10" x14ac:dyDescent="0.25">
      <c r="A11" s="62" t="s">
        <v>72</v>
      </c>
      <c r="B11" s="63" t="s">
        <v>0</v>
      </c>
      <c r="C11" s="64" t="s">
        <v>98</v>
      </c>
      <c r="D11" s="65" t="s">
        <v>153</v>
      </c>
      <c r="E11" s="80" t="s">
        <v>100</v>
      </c>
      <c r="F11" s="57" t="s">
        <v>101</v>
      </c>
      <c r="G11" s="58" t="s">
        <v>102</v>
      </c>
    </row>
    <row r="12" spans="1:10" x14ac:dyDescent="0.25">
      <c r="A12" s="67" t="s">
        <v>172</v>
      </c>
      <c r="B12" s="68" t="s">
        <v>174</v>
      </c>
      <c r="C12" s="69">
        <v>10</v>
      </c>
      <c r="D12" s="75" t="s">
        <v>175</v>
      </c>
      <c r="E12" s="74">
        <v>30</v>
      </c>
      <c r="F12" s="20"/>
      <c r="G12" s="38"/>
    </row>
    <row r="13" spans="1:10" x14ac:dyDescent="0.25">
      <c r="A13" s="37" t="s">
        <v>143</v>
      </c>
      <c r="B13" t="s">
        <v>158</v>
      </c>
      <c r="C13" s="42">
        <v>80</v>
      </c>
      <c r="D13" s="43" t="s">
        <v>159</v>
      </c>
      <c r="E13" s="70">
        <v>20</v>
      </c>
      <c r="F13" s="20" t="s">
        <v>144</v>
      </c>
      <c r="G13" s="38"/>
    </row>
    <row r="14" spans="1:10" x14ac:dyDescent="0.25">
      <c r="A14" s="67" t="s">
        <v>140</v>
      </c>
      <c r="B14" s="68" t="s">
        <v>141</v>
      </c>
      <c r="C14" s="69">
        <v>6</v>
      </c>
      <c r="D14" s="75" t="s">
        <v>142</v>
      </c>
      <c r="E14" s="74">
        <v>22</v>
      </c>
      <c r="F14" s="30"/>
      <c r="G14" s="55"/>
    </row>
    <row r="15" spans="1:10" x14ac:dyDescent="0.25">
      <c r="A15" s="37" t="s">
        <v>137</v>
      </c>
      <c r="B15" t="s">
        <v>138</v>
      </c>
      <c r="C15" s="42">
        <v>8</v>
      </c>
      <c r="D15" s="43" t="s">
        <v>139</v>
      </c>
      <c r="E15" s="70">
        <v>25</v>
      </c>
      <c r="F15" s="20"/>
      <c r="G15" s="38"/>
    </row>
    <row r="16" spans="1:10" x14ac:dyDescent="0.25">
      <c r="A16" s="67" t="s">
        <v>126</v>
      </c>
      <c r="B16" s="68" t="s">
        <v>127</v>
      </c>
      <c r="C16" s="69">
        <v>1</v>
      </c>
      <c r="D16" s="75" t="s">
        <v>128</v>
      </c>
      <c r="E16" s="74">
        <v>2.5</v>
      </c>
      <c r="F16" s="44"/>
      <c r="G16" s="38"/>
    </row>
    <row r="17" spans="1:8" x14ac:dyDescent="0.25">
      <c r="A17" s="37" t="s">
        <v>149</v>
      </c>
      <c r="B17" t="s">
        <v>150</v>
      </c>
      <c r="C17" s="42">
        <v>1</v>
      </c>
      <c r="D17" s="43" t="s">
        <v>99</v>
      </c>
      <c r="E17" s="70">
        <v>2.5</v>
      </c>
      <c r="F17" s="20"/>
      <c r="G17" s="38"/>
    </row>
    <row r="18" spans="1:8" x14ac:dyDescent="0.25">
      <c r="A18" s="67" t="s">
        <v>160</v>
      </c>
      <c r="B18" s="68" t="s">
        <v>157</v>
      </c>
      <c r="C18" s="69">
        <v>1</v>
      </c>
      <c r="D18" s="75" t="s">
        <v>173</v>
      </c>
      <c r="E18" s="74">
        <v>3</v>
      </c>
      <c r="F18" s="44"/>
      <c r="G18" s="38"/>
    </row>
    <row r="19" spans="1:8" x14ac:dyDescent="0.25">
      <c r="A19" s="37" t="s">
        <v>103</v>
      </c>
      <c r="B19" t="s">
        <v>95</v>
      </c>
      <c r="C19" s="42">
        <v>1</v>
      </c>
      <c r="D19" s="43" t="s">
        <v>96</v>
      </c>
      <c r="E19" s="70">
        <v>60</v>
      </c>
      <c r="F19" s="81" t="s">
        <v>104</v>
      </c>
      <c r="G19" s="76">
        <v>15</v>
      </c>
      <c r="H19" s="78" t="s">
        <v>164</v>
      </c>
    </row>
    <row r="20" spans="1:8" x14ac:dyDescent="0.25">
      <c r="A20" s="67" t="s">
        <v>165</v>
      </c>
      <c r="B20" s="68" t="s">
        <v>166</v>
      </c>
      <c r="C20" s="69"/>
      <c r="D20" s="75" t="s">
        <v>167</v>
      </c>
      <c r="E20" s="74"/>
      <c r="F20" s="82" t="s">
        <v>97</v>
      </c>
      <c r="G20" s="77">
        <v>45</v>
      </c>
      <c r="H20" s="79"/>
    </row>
    <row r="21" spans="1:8" x14ac:dyDescent="0.25">
      <c r="A21" s="37" t="s">
        <v>171</v>
      </c>
      <c r="B21" t="s">
        <v>111</v>
      </c>
      <c r="C21" s="42">
        <v>3</v>
      </c>
      <c r="D21" s="43" t="s">
        <v>112</v>
      </c>
      <c r="E21" s="70">
        <v>4</v>
      </c>
      <c r="F21" s="20"/>
      <c r="G21" s="38"/>
    </row>
    <row r="22" spans="1:8" x14ac:dyDescent="0.25">
      <c r="A22" s="67" t="s">
        <v>123</v>
      </c>
      <c r="B22" s="68" t="s">
        <v>124</v>
      </c>
      <c r="C22" s="69">
        <v>1</v>
      </c>
      <c r="D22" s="75" t="s">
        <v>125</v>
      </c>
      <c r="E22" s="74">
        <v>20</v>
      </c>
      <c r="F22" s="20" t="s">
        <v>94</v>
      </c>
      <c r="G22" s="38">
        <v>65</v>
      </c>
    </row>
    <row r="23" spans="1:8" x14ac:dyDescent="0.25">
      <c r="A23" s="37" t="s">
        <v>161</v>
      </c>
      <c r="B23" t="s">
        <v>109</v>
      </c>
      <c r="C23" s="42">
        <v>1</v>
      </c>
      <c r="D23" s="43" t="s">
        <v>110</v>
      </c>
      <c r="E23" s="70">
        <v>3</v>
      </c>
      <c r="F23" s="20"/>
      <c r="G23" s="38"/>
    </row>
    <row r="24" spans="1:8" x14ac:dyDescent="0.25">
      <c r="A24" s="67" t="s">
        <v>162</v>
      </c>
      <c r="B24" s="68" t="s">
        <v>107</v>
      </c>
      <c r="C24" s="69">
        <v>1</v>
      </c>
      <c r="D24" s="75" t="s">
        <v>108</v>
      </c>
      <c r="E24" s="74">
        <v>2</v>
      </c>
      <c r="F24" s="20"/>
      <c r="G24" s="38"/>
    </row>
    <row r="25" spans="1:8" x14ac:dyDescent="0.25">
      <c r="A25" s="37" t="s">
        <v>163</v>
      </c>
      <c r="B25" t="s">
        <v>105</v>
      </c>
      <c r="C25" s="42">
        <v>2</v>
      </c>
      <c r="D25" s="43" t="s">
        <v>106</v>
      </c>
      <c r="E25" s="70">
        <v>10</v>
      </c>
      <c r="F25" s="20"/>
      <c r="G25" s="38"/>
    </row>
    <row r="26" spans="1:8" x14ac:dyDescent="0.25">
      <c r="A26" s="67" t="s">
        <v>146</v>
      </c>
      <c r="B26" s="68" t="s">
        <v>147</v>
      </c>
      <c r="C26" s="69">
        <v>1</v>
      </c>
      <c r="D26" s="75" t="s">
        <v>152</v>
      </c>
      <c r="E26" s="74">
        <v>30</v>
      </c>
      <c r="F26" s="20" t="s">
        <v>148</v>
      </c>
      <c r="G26" s="38">
        <v>16</v>
      </c>
    </row>
    <row r="27" spans="1:8" x14ac:dyDescent="0.25">
      <c r="A27" s="37" t="s">
        <v>168</v>
      </c>
      <c r="B27" t="s">
        <v>154</v>
      </c>
      <c r="C27" s="42">
        <v>1</v>
      </c>
      <c r="D27" s="43" t="s">
        <v>116</v>
      </c>
      <c r="E27" s="70">
        <v>16</v>
      </c>
      <c r="F27" s="44"/>
      <c r="G27" s="38"/>
    </row>
    <row r="28" spans="1:8" x14ac:dyDescent="0.25">
      <c r="A28" s="67" t="s">
        <v>169</v>
      </c>
      <c r="B28" s="68" t="s">
        <v>145</v>
      </c>
      <c r="C28" s="69" t="s">
        <v>156</v>
      </c>
      <c r="D28" s="75" t="s">
        <v>155</v>
      </c>
      <c r="E28" s="74">
        <v>30</v>
      </c>
      <c r="F28" s="20"/>
      <c r="G28" s="38"/>
    </row>
    <row r="29" spans="1:8" x14ac:dyDescent="0.25">
      <c r="A29" s="37" t="s">
        <v>170</v>
      </c>
      <c r="B29" t="s">
        <v>135</v>
      </c>
      <c r="C29" s="42">
        <v>2</v>
      </c>
      <c r="D29" s="43" t="s">
        <v>136</v>
      </c>
      <c r="E29" s="70">
        <v>8</v>
      </c>
      <c r="F29" s="20"/>
      <c r="G29" s="38"/>
    </row>
    <row r="30" spans="1:8" x14ac:dyDescent="0.25">
      <c r="A30" s="67" t="s">
        <v>132</v>
      </c>
      <c r="B30" s="68" t="s">
        <v>133</v>
      </c>
      <c r="C30" s="69">
        <v>1</v>
      </c>
      <c r="D30" s="75" t="s">
        <v>134</v>
      </c>
      <c r="E30" s="74">
        <v>8.5</v>
      </c>
      <c r="F30" s="30"/>
      <c r="G30" s="38"/>
    </row>
    <row r="31" spans="1:8" x14ac:dyDescent="0.25">
      <c r="A31" s="37" t="s">
        <v>129</v>
      </c>
      <c r="B31" t="s">
        <v>130</v>
      </c>
      <c r="C31" s="42">
        <v>1</v>
      </c>
      <c r="D31" s="43" t="s">
        <v>131</v>
      </c>
      <c r="E31" s="70">
        <v>20</v>
      </c>
      <c r="F31" s="30"/>
      <c r="G31" s="38"/>
    </row>
    <row r="32" spans="1:8" x14ac:dyDescent="0.25">
      <c r="A32" s="67" t="s">
        <v>119</v>
      </c>
      <c r="B32" s="68" t="s">
        <v>87</v>
      </c>
      <c r="C32" s="69">
        <v>1</v>
      </c>
      <c r="D32" s="75" t="s">
        <v>86</v>
      </c>
      <c r="E32" s="74">
        <v>2</v>
      </c>
      <c r="F32" s="30"/>
      <c r="G32" s="38"/>
    </row>
    <row r="33" spans="1:7" x14ac:dyDescent="0.25">
      <c r="A33" s="37" t="s">
        <v>42</v>
      </c>
      <c r="B33" t="s">
        <v>117</v>
      </c>
      <c r="C33" s="42">
        <v>1</v>
      </c>
      <c r="D33" s="43" t="s">
        <v>118</v>
      </c>
      <c r="E33" s="70">
        <v>3.5</v>
      </c>
      <c r="F33" s="20"/>
      <c r="G33" s="38"/>
    </row>
    <row r="34" spans="1:7" x14ac:dyDescent="0.25">
      <c r="A34" s="67" t="s">
        <v>120</v>
      </c>
      <c r="B34" s="68" t="s">
        <v>121</v>
      </c>
      <c r="C34" s="69">
        <v>1</v>
      </c>
      <c r="D34" s="75" t="s">
        <v>122</v>
      </c>
      <c r="E34" s="74">
        <v>17</v>
      </c>
      <c r="F34" s="20"/>
      <c r="G34" s="38"/>
    </row>
    <row r="35" spans="1:7" x14ac:dyDescent="0.25">
      <c r="A35" s="37" t="s">
        <v>37</v>
      </c>
      <c r="B35" t="s">
        <v>38</v>
      </c>
      <c r="C35" s="42">
        <v>1</v>
      </c>
      <c r="D35" s="43" t="s">
        <v>37</v>
      </c>
      <c r="E35" s="70">
        <v>16</v>
      </c>
      <c r="F35" s="20" t="s">
        <v>93</v>
      </c>
      <c r="G35" s="38">
        <v>52</v>
      </c>
    </row>
    <row r="36" spans="1:7" x14ac:dyDescent="0.25">
      <c r="A36" s="67" t="s">
        <v>44</v>
      </c>
      <c r="B36" s="68" t="s">
        <v>75</v>
      </c>
      <c r="C36" s="69">
        <v>10</v>
      </c>
      <c r="D36" s="75" t="s">
        <v>44</v>
      </c>
      <c r="E36" s="74">
        <v>4</v>
      </c>
      <c r="F36" s="37"/>
      <c r="G36" s="29"/>
    </row>
    <row r="37" spans="1:7" x14ac:dyDescent="0.25">
      <c r="A37" s="37" t="s">
        <v>39</v>
      </c>
      <c r="B37" t="s">
        <v>58</v>
      </c>
      <c r="C37" s="42">
        <v>1</v>
      </c>
      <c r="D37" s="43" t="s">
        <v>39</v>
      </c>
      <c r="E37" s="70">
        <v>20</v>
      </c>
      <c r="F37" s="37"/>
      <c r="G37" s="29"/>
    </row>
    <row r="38" spans="1:7" ht="15.75" thickBot="1" x14ac:dyDescent="0.3">
      <c r="A38" s="67" t="s">
        <v>113</v>
      </c>
      <c r="B38" s="68" t="s">
        <v>114</v>
      </c>
      <c r="C38" s="69">
        <v>1</v>
      </c>
      <c r="D38" s="75" t="s">
        <v>115</v>
      </c>
      <c r="E38" s="74">
        <v>12</v>
      </c>
      <c r="F38" s="45"/>
      <c r="G38" s="38"/>
    </row>
    <row r="39" spans="1:7" ht="15.75" thickBot="1" x14ac:dyDescent="0.3">
      <c r="A39" s="47" t="s">
        <v>151</v>
      </c>
      <c r="B39" s="48"/>
      <c r="C39" s="48"/>
      <c r="D39" s="48"/>
      <c r="E39" s="56">
        <f>SUM(E12:E38)</f>
        <v>391</v>
      </c>
      <c r="F39" s="59"/>
      <c r="G39" s="46"/>
    </row>
  </sheetData>
  <sortState xmlns:xlrd2="http://schemas.microsoft.com/office/spreadsheetml/2017/richdata2" ref="A12:E38">
    <sortCondition ref="A12:A38"/>
  </sortState>
  <mergeCells count="1">
    <mergeCell ref="H19:H20"/>
  </mergeCells>
  <hyperlinks>
    <hyperlink ref="A8" r:id="rId1" xr:uid="{62B72BE0-7647-4668-8FFD-AB380EEE8F6A}"/>
    <hyperlink ref="A9" r:id="rId2" xr:uid="{9833C20E-591F-42B7-828C-80D603985010}"/>
    <hyperlink ref="A7" r:id="rId3" xr:uid="{F713CD95-16C8-4DB2-AAAF-F46DD66B0900}"/>
    <hyperlink ref="A4" r:id="rId4" location="/56-color-silver_grey_anodized/40-length-500mm" xr:uid="{9A5B5164-04BD-4A3E-ACAD-59FF2E28D282}"/>
    <hyperlink ref="A5" r:id="rId5" location="/56-color-silver_grey_anodized/40-length-500mm" xr:uid="{333EDDC9-F71F-4D00-9584-72AEF9E03D05}"/>
    <hyperlink ref="B5" r:id="rId6" xr:uid="{3AAF8599-BF8E-4608-94BF-F3B9E7A7877D}"/>
    <hyperlink ref="A2" r:id="rId7" xr:uid="{599CC434-2A6F-4512-9E0C-23C6EEDFFD8B}"/>
    <hyperlink ref="A6" r:id="rId8" xr:uid="{179CF340-AB0B-4440-B192-8600A091B732}"/>
    <hyperlink ref="F35" r:id="rId9" display="High End Gir" xr:uid="{28447230-615D-4601-8C54-3E6E923696EA}"/>
    <hyperlink ref="D27" r:id="rId10" xr:uid="{109336C6-569B-44BA-9F86-E5ED829EA7BE}"/>
    <hyperlink ref="D23" r:id="rId11" xr:uid="{ABEEC490-585D-46C9-AF47-C5DC4C362505}"/>
    <hyperlink ref="D31" r:id="rId12" display="Link" xr:uid="{EA1D4CB3-F441-46FD-AB72-26C7E85CFE13}"/>
    <hyperlink ref="D25" r:id="rId13" display="24V Dual Ball" xr:uid="{FE57A7BC-6E5C-4334-8E3D-0671312F83DB}"/>
    <hyperlink ref="D24" r:id="rId14" xr:uid="{C50EC4C6-C01B-482B-95BC-060EB2FD546F}"/>
    <hyperlink ref="D12" r:id="rId15" display="5 Meter Gates LL" xr:uid="{E97E400B-1448-4FB7-984C-8286CE78E4C0}"/>
    <hyperlink ref="D30" r:id="rId16" display="Link" xr:uid="{EF58CD57-7A6E-4296-BA57-75879899B71F}"/>
    <hyperlink ref="D29" r:id="rId17" display="5 BORE" xr:uid="{B39C2282-15E1-4EF5-A621-806E24BBBCB2}"/>
    <hyperlink ref="D33" r:id="rId18" xr:uid="{97A63429-0ACA-441B-94D7-DCD85A0C3AA8}"/>
    <hyperlink ref="D32" r:id="rId19" xr:uid="{78FD08FC-9E50-4A46-AA77-52CB1D5B92CB}"/>
    <hyperlink ref="D28" r:id="rId20" xr:uid="{12712B8E-4E38-47EC-B56B-DE1FF5BD82D5}"/>
    <hyperlink ref="D22" r:id="rId21" xr:uid="{004F3DF1-D699-480D-B0C2-89E7357E482F}"/>
    <hyperlink ref="D34" r:id="rId22" xr:uid="{0C120CF7-6D42-42D2-81C7-4F2CA421D87C}"/>
    <hyperlink ref="D16" r:id="rId23" xr:uid="{68EEE9E9-5FAB-4925-B5EA-8501A87B9C86}"/>
    <hyperlink ref="D21" r:id="rId24" xr:uid="{0A215023-AD65-435D-981F-D72880AF4EFC}"/>
    <hyperlink ref="D38" r:id="rId25" xr:uid="{9A616DCA-6618-439E-AFC9-0AADE7D7ED1E}"/>
    <hyperlink ref="D15" r:id="rId26" xr:uid="{3366CF18-9C57-42C9-9232-A0E2D42CDD07}"/>
    <hyperlink ref="D14" r:id="rId27" display="5X High End" xr:uid="{EF9C54D9-37AD-4C5E-B005-857A5A0F0E0E}"/>
    <hyperlink ref="D13" r:id="rId28" display="6x5x1 Option Shim" xr:uid="{949580A7-19FA-4649-8810-0D86754E89D0}"/>
    <hyperlink ref="F20" r:id="rId29" xr:uid="{7F53C7E7-2209-4EA6-9AE4-05072B4FB607}"/>
    <hyperlink ref="D19" r:id="rId30" display="MKS DUET WIFI" xr:uid="{7E9D3A2C-C2E0-4E2C-8DBD-55F5FC458537}"/>
    <hyperlink ref="F19" r:id="rId31" display="Mini 12864" xr:uid="{55FB9864-93BB-4FDC-9E84-B1073D897425}"/>
    <hyperlink ref="D26" r:id="rId32" location="/4787-type-v_king_core_xy" display="6mm 210x210 mm" xr:uid="{5F418D3C-9E76-43F5-9055-4339D666308A}"/>
    <hyperlink ref="D17" r:id="rId33" display="Cable Loom - Bowden Path" xr:uid="{69218DAD-E142-456F-9628-BEBE868DEB65}"/>
    <hyperlink ref="D35" r:id="rId34" xr:uid="{07E428D0-A4C2-40A9-A449-D45DAAE2693B}"/>
    <hyperlink ref="D36" r:id="rId35" xr:uid="{372D6460-8848-41C6-A442-111658CF6E3A}"/>
    <hyperlink ref="D37" r:id="rId36" xr:uid="{A2789E00-3D11-4827-8310-3C44FB602031}"/>
    <hyperlink ref="D18" r:id="rId37" display="5m - 10mm Sleeve" xr:uid="{34430D84-CB59-4A69-B6BD-ADDA018B10B1}"/>
    <hyperlink ref="F22" r:id="rId38" display="Titan Original Here" xr:uid="{5CEA59AB-45F8-497F-B90F-6B4C73E56D1D}"/>
    <hyperlink ref="F26" r:id="rId39" xr:uid="{AF4D2580-3192-41E7-A0CA-25D13F1AC73A}"/>
    <hyperlink ref="F13" r:id="rId40" display="NB! 200 pcs option is same price" xr:uid="{921146F5-268A-4C1A-BE00-81D0DF8A03CE}"/>
  </hyperlinks>
  <pageMargins left="0.25" right="0.25" top="0.75" bottom="0.75" header="0.3" footer="0.3"/>
  <pageSetup paperSize="9" scale="85" orientation="landscape" r:id="rId41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45</v>
      </c>
    </row>
    <row r="5" spans="1:5" x14ac:dyDescent="0.25">
      <c r="B5" t="s">
        <v>40</v>
      </c>
    </row>
    <row r="6" spans="1:5" ht="29.25" x14ac:dyDescent="0.6">
      <c r="B6" s="4" t="s">
        <v>41</v>
      </c>
    </row>
    <row r="7" spans="1:5" x14ac:dyDescent="0.25">
      <c r="A7" s="9" t="s">
        <v>26</v>
      </c>
      <c r="B7" s="9" t="s">
        <v>19</v>
      </c>
      <c r="C7" s="9" t="s">
        <v>43</v>
      </c>
      <c r="D7" s="9" t="s">
        <v>48</v>
      </c>
      <c r="E7" s="10" t="s">
        <v>47</v>
      </c>
    </row>
    <row r="8" spans="1:5" x14ac:dyDescent="0.25">
      <c r="A8" s="6" t="s">
        <v>10</v>
      </c>
      <c r="B8" s="7" t="s">
        <v>34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7</v>
      </c>
      <c r="B9" s="7" t="s">
        <v>33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29</v>
      </c>
      <c r="B10" s="8" t="s">
        <v>20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14</v>
      </c>
      <c r="B11" s="7" t="s">
        <v>20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8</v>
      </c>
      <c r="B12" s="8" t="s">
        <v>20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35</v>
      </c>
      <c r="B13" s="7" t="s">
        <v>36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67</v>
      </c>
      <c r="B14" s="7" t="s">
        <v>66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12</v>
      </c>
      <c r="B15" s="7" t="s">
        <v>32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16</v>
      </c>
      <c r="B16" s="7" t="s">
        <v>20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15</v>
      </c>
      <c r="B17" s="8" t="s">
        <v>20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65</v>
      </c>
      <c r="B18" s="7" t="s">
        <v>70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68</v>
      </c>
      <c r="B19" s="7" t="s">
        <v>22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69</v>
      </c>
      <c r="B20" s="7" t="s">
        <v>30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27</v>
      </c>
      <c r="B21" s="17" t="s">
        <v>28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31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20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83</v>
      </c>
      <c r="B25" s="7" t="s">
        <v>20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23</v>
      </c>
      <c r="B26" s="7" t="s">
        <v>24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17</v>
      </c>
      <c r="B27" s="7" t="s">
        <v>20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11</v>
      </c>
      <c r="B28" s="7" t="s">
        <v>20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9</v>
      </c>
      <c r="B29" s="7" t="s">
        <v>20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25</v>
      </c>
      <c r="B30" s="7" t="s">
        <v>24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21</v>
      </c>
      <c r="B31" s="17" t="s">
        <v>59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50</v>
      </c>
      <c r="E32" s="11">
        <f>SUM(E8:E31)</f>
        <v>75</v>
      </c>
    </row>
    <row r="34" spans="1:5" x14ac:dyDescent="0.25">
      <c r="A34" s="9" t="s">
        <v>71</v>
      </c>
      <c r="B34" s="9" t="s">
        <v>19</v>
      </c>
      <c r="C34" s="9" t="s">
        <v>43</v>
      </c>
      <c r="D34" s="9" t="s">
        <v>48</v>
      </c>
      <c r="E34" s="10" t="s">
        <v>47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79</v>
      </c>
    </row>
    <row r="2" spans="1:3" x14ac:dyDescent="0.25">
      <c r="A2" t="s">
        <v>82</v>
      </c>
      <c r="B2" s="2" t="s">
        <v>80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2020-05-09T07:14:08Z</dcterms:modified>
</cp:coreProperties>
</file>