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y\OneDrive\Document Library\GitHub\V-King\Bill Of Materials\"/>
    </mc:Choice>
  </mc:AlternateContent>
  <xr:revisionPtr revIDLastSave="600" documentId="8_{BDB81E76-0EE6-4FBB-BB57-40CE6024A00A}" xr6:coauthVersionLast="37" xr6:coauthVersionMax="37" xr10:uidLastSave="{BE48EB62-67C3-45E6-8768-EAD354C73A6C}"/>
  <bookViews>
    <workbookView xWindow="28080" yWindow="0" windowWidth="28800" windowHeight="12432" activeTab="1" xr2:uid="{00000000-000D-0000-FFFF-FFFF00000000}"/>
  </bookViews>
  <sheets>
    <sheet name="BOM Overview" sheetId="7" r:id="rId1"/>
    <sheet name="Complete Part List" sheetId="10" r:id="rId2"/>
    <sheet name="Fasteners List" sheetId="4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41" i="10" l="1"/>
  <c r="E13" i="10" l="1"/>
  <c r="E9" i="10"/>
  <c r="E8" i="10"/>
  <c r="E7" i="10"/>
  <c r="E39" i="10"/>
  <c r="B7" i="7" s="1"/>
  <c r="E15" i="10" l="1"/>
  <c r="B6" i="7" s="1"/>
  <c r="E9" i="4"/>
  <c r="E33" i="4" s="1"/>
  <c r="B8" i="7" s="1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8" i="4"/>
  <c r="B10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<sst xmlns="http://schemas.openxmlformats.org/spreadsheetml/2006/main" count="141" uniqueCount="125">
  <si>
    <t>Part Name</t>
  </si>
  <si>
    <t>Description</t>
  </si>
  <si>
    <t>2020 V-Slot 500</t>
  </si>
  <si>
    <t>3 Way V-Slot Corner</t>
  </si>
  <si>
    <t>M5 T-Nut Square</t>
  </si>
  <si>
    <t>T-Nut Sqare M5</t>
  </si>
  <si>
    <t>M5 WASHER</t>
  </si>
  <si>
    <t>M5x10</t>
  </si>
  <si>
    <t>Nema 17 Stepper motor</t>
  </si>
  <si>
    <t>M3 WASHER</t>
  </si>
  <si>
    <t>M3x8</t>
  </si>
  <si>
    <t>M5x35</t>
  </si>
  <si>
    <t>M3 NUT</t>
  </si>
  <si>
    <t>M5 Nut</t>
  </si>
  <si>
    <t>M5x30</t>
  </si>
  <si>
    <t>M4 WASHER</t>
  </si>
  <si>
    <t>2020 V-Slot 480</t>
  </si>
  <si>
    <t>M3X25</t>
  </si>
  <si>
    <t>M3 Lock Nut</t>
  </si>
  <si>
    <t>M4x20</t>
  </si>
  <si>
    <t>M4x16</t>
  </si>
  <si>
    <t>M5X25</t>
  </si>
  <si>
    <t>3 Way Corner Bracket</t>
  </si>
  <si>
    <t>Wheels</t>
  </si>
  <si>
    <t>Type</t>
  </si>
  <si>
    <t>DIN 912</t>
  </si>
  <si>
    <t>M5x8 Countersink</t>
  </si>
  <si>
    <t>Nylon Lock Nut M3</t>
  </si>
  <si>
    <t>Standard Nut M5</t>
  </si>
  <si>
    <t>M5 Nut lock</t>
  </si>
  <si>
    <t>M5 T-Nut Open Builds</t>
  </si>
  <si>
    <t>OpenBuilds Tee Nut M5</t>
  </si>
  <si>
    <t>M5x12</t>
  </si>
  <si>
    <t>M5x20 Hex</t>
  </si>
  <si>
    <t>Hex Head</t>
  </si>
  <si>
    <t>M5x35 HEX</t>
  </si>
  <si>
    <t>Fasteners</t>
  </si>
  <si>
    <t>M5 T-Nut Hammer</t>
  </si>
  <si>
    <t>Drop In type Hammer Nut</t>
  </si>
  <si>
    <t>Ball Bearing 5-16-5</t>
  </si>
  <si>
    <t>M3x10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</si>
  <si>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</si>
  <si>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</si>
  <si>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</si>
  <si>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</si>
  <si>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</si>
  <si>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</si>
  <si>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</si>
  <si>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</si>
  <si>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</si>
  <si>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Optical Endstop Sensor</t>
  </si>
  <si>
    <t>Worm Gear Rod</t>
  </si>
  <si>
    <t>Smooth Pulley</t>
  </si>
  <si>
    <t>Thoothed Idler Pulley</t>
  </si>
  <si>
    <t>Build Plate</t>
  </si>
  <si>
    <t>350x400x6mm Aluminum</t>
  </si>
  <si>
    <t>Ramps Controller</t>
  </si>
  <si>
    <t>LCD Controller Panel</t>
  </si>
  <si>
    <t>Fan for filament cooling</t>
  </si>
  <si>
    <t>Click link to product supplier</t>
  </si>
  <si>
    <t>Research, Development &amp; Design by</t>
  </si>
  <si>
    <t>Roy Berntsen</t>
  </si>
  <si>
    <t>Solid State Relay</t>
  </si>
  <si>
    <t>SSR 40A</t>
  </si>
  <si>
    <t>Order Quantity</t>
  </si>
  <si>
    <t>Worm Gear Bearings</t>
  </si>
  <si>
    <t>List of Fasteners to buy at any hardware supplier</t>
  </si>
  <si>
    <t>Unit Price</t>
  </si>
  <si>
    <t xml:space="preserve">240W 24V PSU </t>
  </si>
  <si>
    <t>Thoothed Motor Pulley</t>
  </si>
  <si>
    <t>GT2 Idler Pulley 20T</t>
  </si>
  <si>
    <t>GT2 Motor Pulley 20T</t>
  </si>
  <si>
    <t>GT2 Timing Belt</t>
  </si>
  <si>
    <t>Reinforced Timing Belt</t>
  </si>
  <si>
    <t>Est. Bulk Price</t>
  </si>
  <si>
    <t>Est. Unit Price</t>
  </si>
  <si>
    <t xml:space="preserve">2028 Corner Bracket 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</si>
  <si>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</si>
  <si>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</si>
  <si>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</si>
  <si>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</si>
  <si>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</si>
  <si>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https://www.facebook.com/vking3d/</t>
  </si>
  <si>
    <t>340x390x340 Build Volume</t>
  </si>
  <si>
    <t>V-King Build Price Estimate</t>
  </si>
  <si>
    <t>V-Slots and Wheels Standard Price:</t>
  </si>
  <si>
    <t>Estimated Component Retail Price</t>
  </si>
  <si>
    <t>Bulk Price</t>
  </si>
  <si>
    <t>V-King - Component Parts to Buy</t>
  </si>
  <si>
    <t>Original Probe here</t>
  </si>
  <si>
    <t>Titan Original Here</t>
  </si>
  <si>
    <t>Power Switch - Fused</t>
  </si>
  <si>
    <t>AC Inlet to PSU with Fuse</t>
  </si>
  <si>
    <t>Ask for 110 AC if needed</t>
  </si>
  <si>
    <t>e3d V6 Original Here</t>
  </si>
  <si>
    <t>5mm X 555 mm Steel rod</t>
  </si>
  <si>
    <t>DIN 7991</t>
  </si>
  <si>
    <t>XY Stepper Drivers</t>
  </si>
  <si>
    <t>ZE Stepper Drivers</t>
  </si>
  <si>
    <t>GT2 Idler Pulley Smooth</t>
  </si>
  <si>
    <t>OpenBuild V-Slot Big Wheels</t>
  </si>
  <si>
    <t>Solid V-Wheel Kit</t>
  </si>
  <si>
    <t>OpenBuild V-Slot 480mm</t>
  </si>
  <si>
    <t>OpenBuild V-Slot 500mm</t>
  </si>
  <si>
    <t>Frame Parts</t>
  </si>
  <si>
    <t>Frame Corner Joint Brackets</t>
  </si>
  <si>
    <t>Stepper Motor 1.7A Nema 17</t>
  </si>
  <si>
    <t>Fan - Layer Fan 12/24V</t>
  </si>
  <si>
    <t>LCD - 12864 Controller</t>
  </si>
  <si>
    <t>Power Supply 24V</t>
  </si>
  <si>
    <t xml:space="preserve">Silicone Heatpad 350*400 </t>
  </si>
  <si>
    <t>Probe - 3D Touch</t>
  </si>
  <si>
    <t>Drivers - DRV 8825</t>
  </si>
  <si>
    <t>Extruder</t>
  </si>
  <si>
    <t>Hotend - J-Head/E3d Clone</t>
  </si>
  <si>
    <t>Controller - MKS Gen L V1.0</t>
  </si>
  <si>
    <t>End Stop - Optical Sensor</t>
  </si>
  <si>
    <t>Drivers - TMC2208</t>
  </si>
  <si>
    <t>BOM Quantity</t>
  </si>
  <si>
    <t>Bulk Quantity</t>
  </si>
  <si>
    <t>M5 Wheel Shim</t>
  </si>
  <si>
    <t>Precision Shim for V-Slot Big Wheels</t>
  </si>
  <si>
    <t>Estimated Frame Kit Price</t>
  </si>
  <si>
    <t>Total Estimated Kit Price</t>
  </si>
  <si>
    <t>No fasteners or cables included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</si>
</sst>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EUR]\ #,##0.0"/>
    <numFmt numFmtId="165" formatCode="_([$EUR]\ * #,##0_);_([$EUR]\ * \(#,##0\);_([$EUR]\ * &quot;-&quot;_);_(@_)"/>
    <numFmt numFmtId="166" formatCode="[$EUR]\ 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 Black"/>
      <family val="2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0" fillId="0" borderId="0" xfId="0" applyFont="1"/>
    <xf numFmtId="0" fontId="2" fillId="0" borderId="0" xfId="1"/>
    <xf numFmtId="0" fontId="3" fillId="0" borderId="0" xfId="0" applyFont="1"/>
    <xf numFmtId="0" fontId="2" fillId="0" borderId="0" xfId="1" applyAlignment="1">
      <alignment horizontal="center"/>
    </xf>
    <xf numFmtId="0" fontId="4" fillId="0" borderId="0" xfId="0" applyFont="1"/>
    <xf numFmtId="0" fontId="1" fillId="0" borderId="0" xfId="0" applyFont="1"/>
    <xf numFmtId="0" fontId="0" fillId="0" borderId="0" xfId="0" applyNumberFormat="1" applyFill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2" fillId="0" borderId="0" xfId="1" applyNumberFormat="1"/>
    <xf numFmtId="0" fontId="1" fillId="2" borderId="0" xfId="0" applyFont="1" applyFill="1"/>
    <xf numFmtId="0" fontId="1" fillId="2" borderId="0" xfId="0" applyNumberFormat="1" applyFont="1" applyFill="1"/>
    <xf numFmtId="164" fontId="0" fillId="0" borderId="0" xfId="0" applyNumberFormat="1"/>
    <xf numFmtId="0" fontId="2" fillId="0" borderId="0" xfId="1" applyNumberFormat="1" applyFill="1"/>
    <xf numFmtId="4" fontId="0" fillId="0" borderId="0" xfId="0" applyNumberFormat="1"/>
    <xf numFmtId="4" fontId="5" fillId="0" borderId="0" xfId="0" applyNumberFormat="1" applyFont="1"/>
    <xf numFmtId="0" fontId="2" fillId="0" borderId="0" xfId="1" applyFill="1"/>
    <xf numFmtId="0" fontId="5" fillId="0" borderId="0" xfId="0" applyFont="1"/>
    <xf numFmtId="4" fontId="6" fillId="0" borderId="0" xfId="0" applyNumberFormat="1" applyFont="1" applyAlignment="1">
      <alignment horizontal="right"/>
    </xf>
    <xf numFmtId="164" fontId="5" fillId="0" borderId="0" xfId="0" applyNumberFormat="1" applyFont="1"/>
    <xf numFmtId="165" fontId="0" fillId="0" borderId="0" xfId="0" applyNumberFormat="1"/>
    <xf numFmtId="0" fontId="7" fillId="0" borderId="0" xfId="0" applyFont="1"/>
    <xf numFmtId="165" fontId="1" fillId="0" borderId="0" xfId="0" applyNumberFormat="1" applyFont="1"/>
    <xf numFmtId="165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0" fillId="0" borderId="0" xfId="0" applyFill="1"/>
    <xf numFmtId="0" fontId="0" fillId="0" borderId="3" xfId="0" applyNumberFormat="1" applyFont="1" applyFill="1" applyBorder="1"/>
    <xf numFmtId="164" fontId="0" fillId="0" borderId="0" xfId="0" applyNumberFormat="1" applyAlignment="1">
      <alignment horizontal="center"/>
    </xf>
    <xf numFmtId="0" fontId="2" fillId="0" borderId="2" xfId="1" applyFill="1" applyBorder="1"/>
    <xf numFmtId="0" fontId="9" fillId="0" borderId="0" xfId="0" applyFont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166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6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12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3</xdr:row>
      <xdr:rowOff>320040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457A44-496B-477E-B0A4-B115352A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0590" cy="910590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0</xdr:row>
      <xdr:rowOff>22860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3FD842-1E0C-46C1-BF23-B048EF121417}"/>
            </a:ext>
          </a:extLst>
        </xdr:cNvPr>
        <xdr:cNvSpPr txBox="1"/>
      </xdr:nvSpPr>
      <xdr:spPr>
        <a:xfrm>
          <a:off x="3609975" y="1905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167810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acebook.com/vking3d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s.click.aliexpress.com/e/bH9je2h6" TargetMode="External"/><Relationship Id="rId13" Type="http://schemas.openxmlformats.org/officeDocument/2006/relationships/hyperlink" Target="http://s.click.aliexpress.com/e/b71XZzSu" TargetMode="External"/><Relationship Id="rId18" Type="http://schemas.openxmlformats.org/officeDocument/2006/relationships/hyperlink" Target="https://e3d-online.com/titan-extruder" TargetMode="External"/><Relationship Id="rId26" Type="http://schemas.openxmlformats.org/officeDocument/2006/relationships/hyperlink" Target="http://makersupplies.dk/wheels/65-wheels-delrin-v-wheel-kit.html" TargetMode="External"/><Relationship Id="rId3" Type="http://schemas.openxmlformats.org/officeDocument/2006/relationships/hyperlink" Target="http://s.click.aliexpress.com/e/JI6iEAy" TargetMode="External"/><Relationship Id="rId21" Type="http://schemas.openxmlformats.org/officeDocument/2006/relationships/hyperlink" Target="http://s.click.aliexpress.com/e/b4hqifNQ" TargetMode="External"/><Relationship Id="rId7" Type="http://schemas.openxmlformats.org/officeDocument/2006/relationships/hyperlink" Target="http://s.click.aliexpress.com/e/uB2fyVN" TargetMode="External"/><Relationship Id="rId12" Type="http://schemas.openxmlformats.org/officeDocument/2006/relationships/hyperlink" Target="https://www.aliexpress.com/item/24V-LED-Transformer-Power-Supply-Switch-Adapter-For-Led-Strip-Lights-AC-110V-220V-TO-DC/32825515435.html?spm=a2g0s.9042311.0.0.27424c4dP9xE6n" TargetMode="External"/><Relationship Id="rId17" Type="http://schemas.openxmlformats.org/officeDocument/2006/relationships/hyperlink" Target="https://www.antclabs.com/" TargetMode="External"/><Relationship Id="rId25" Type="http://schemas.openxmlformats.org/officeDocument/2006/relationships/hyperlink" Target="http://s.click.aliexpress.com/e/dZN2aDi" TargetMode="External"/><Relationship Id="rId2" Type="http://schemas.openxmlformats.org/officeDocument/2006/relationships/hyperlink" Target="http://s.click.aliexpress.com/e/bWGHdGPI" TargetMode="External"/><Relationship Id="rId16" Type="http://schemas.openxmlformats.org/officeDocument/2006/relationships/hyperlink" Target="http://s.click.aliexpress.com/e/bhxMAOUo" TargetMode="External"/><Relationship Id="rId20" Type="http://schemas.openxmlformats.org/officeDocument/2006/relationships/hyperlink" Target="http://s.click.aliexpress.com/e/LHAs8wG" TargetMode="External"/><Relationship Id="rId1" Type="http://schemas.openxmlformats.org/officeDocument/2006/relationships/hyperlink" Target="http://s.click.aliexpress.com/e/Im2VNR3" TargetMode="External"/><Relationship Id="rId6" Type="http://schemas.openxmlformats.org/officeDocument/2006/relationships/hyperlink" Target="https://www.ebay.com/usr/tools-technik-hs?_trksid=p2047675.l2559" TargetMode="External"/><Relationship Id="rId11" Type="http://schemas.openxmlformats.org/officeDocument/2006/relationships/hyperlink" Target="http://s.click.aliexpress.com/e/c5afxP5q" TargetMode="External"/><Relationship Id="rId24" Type="http://schemas.openxmlformats.org/officeDocument/2006/relationships/hyperlink" Target="http://s.click.aliexpress.com/e/bPs1Gu4g" TargetMode="External"/><Relationship Id="rId5" Type="http://schemas.openxmlformats.org/officeDocument/2006/relationships/hyperlink" Target="http://s.click.aliexpress.com/e/bNQNlORm" TargetMode="External"/><Relationship Id="rId15" Type="http://schemas.openxmlformats.org/officeDocument/2006/relationships/hyperlink" Target="http://s.click.aliexpress.com/e/BqJqfQF" TargetMode="External"/><Relationship Id="rId23" Type="http://schemas.openxmlformats.org/officeDocument/2006/relationships/hyperlink" Target="https://www.aliexpress.com/store/product/3D-printer-parts-e3d-V6-24V-remote-Bowen-print-J-head-Hotend-extruder-1meter-Teflon-tube/1494743_32869495725.html?spm=2114.12010612.8148356.8.7a622c78JqNF0f" TargetMode="External"/><Relationship Id="rId28" Type="http://schemas.openxmlformats.org/officeDocument/2006/relationships/drawing" Target="../drawings/drawing2.xml"/><Relationship Id="rId10" Type="http://schemas.openxmlformats.org/officeDocument/2006/relationships/hyperlink" Target="http://s.click.aliexpress.com/e/iQVbe2z" TargetMode="External"/><Relationship Id="rId19" Type="http://schemas.openxmlformats.org/officeDocument/2006/relationships/hyperlink" Target="http://s.click.aliexpress.com/e/b2QUtcoC" TargetMode="External"/><Relationship Id="rId4" Type="http://schemas.openxmlformats.org/officeDocument/2006/relationships/hyperlink" Target="http://s.click.aliexpress.com/e/bNQNlORm" TargetMode="External"/><Relationship Id="rId9" Type="http://schemas.openxmlformats.org/officeDocument/2006/relationships/hyperlink" Target="http://s.click.aliexpress.com/e/EDFqKMu" TargetMode="External"/><Relationship Id="rId14" Type="http://schemas.openxmlformats.org/officeDocument/2006/relationships/hyperlink" Target="http://s.click.aliexpress.com/e/E6yV3BM" TargetMode="External"/><Relationship Id="rId22" Type="http://schemas.openxmlformats.org/officeDocument/2006/relationships/hyperlink" Target="https://e3d-online.com/v6" TargetMode="External"/><Relationship Id="rId27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s.click.aliexpress.com/e/bn7WcvoG" TargetMode="External"/><Relationship Id="rId2" Type="http://schemas.openxmlformats.org/officeDocument/2006/relationships/hyperlink" Target="http://s.click.aliexpress.com/e/ur4ct04" TargetMode="External"/><Relationship Id="rId1" Type="http://schemas.openxmlformats.org/officeDocument/2006/relationships/hyperlink" Target="http://s.click.aliexpress.com/e/cBsxDBlm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://s.click.aliexpress.com/e/bswuOzV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3"/>
  <sheetViews>
    <sheetView workbookViewId="0">
      <selection sqref="A1:J1"/>
    </sheetView>
  </sheetViews>
  <sheetFormatPr defaultRowHeight="14.4" x14ac:dyDescent="0.3"/>
  <cols>
    <col min="1" max="1" width="48.33203125" bestFit="1" customWidth="1"/>
    <col min="2" max="2" width="9.33203125" style="24" bestFit="1" customWidth="1"/>
  </cols>
  <sheetData>
    <row r="1" spans="1:10" ht="25.2" x14ac:dyDescent="0.45">
      <c r="A1" s="36" t="s">
        <v>84</v>
      </c>
      <c r="B1" s="36"/>
      <c r="C1" s="36"/>
      <c r="D1" s="36"/>
      <c r="E1" s="36"/>
      <c r="F1" s="36"/>
      <c r="G1" s="36"/>
      <c r="H1" s="36"/>
      <c r="I1" s="36"/>
      <c r="J1" s="36"/>
    </row>
    <row r="2" spans="1:10" x14ac:dyDescent="0.3">
      <c r="A2" s="37" t="s">
        <v>83</v>
      </c>
      <c r="B2" s="37"/>
      <c r="C2" s="37"/>
      <c r="D2" s="37"/>
      <c r="E2" s="37"/>
      <c r="F2" s="37"/>
      <c r="G2" s="37"/>
      <c r="H2" s="37"/>
      <c r="I2" s="37"/>
      <c r="J2" s="37"/>
    </row>
    <row r="3" spans="1:10" x14ac:dyDescent="0.3">
      <c r="A3" s="38" t="s">
        <v>82</v>
      </c>
      <c r="B3" s="38"/>
      <c r="C3" s="38"/>
      <c r="D3" s="38"/>
      <c r="E3" s="38"/>
      <c r="F3" s="38"/>
      <c r="G3" s="38"/>
      <c r="H3" s="38"/>
      <c r="I3" s="38"/>
      <c r="J3" s="38"/>
    </row>
    <row r="4" spans="1:10" x14ac:dyDescent="0.3">
      <c r="A4" s="6"/>
      <c r="B4" s="28"/>
      <c r="C4" s="28"/>
      <c r="D4" s="28"/>
      <c r="E4" s="28"/>
    </row>
    <row r="5" spans="1:10" x14ac:dyDescent="0.3">
      <c r="A5" s="30"/>
      <c r="B5" s="29"/>
      <c r="C5" s="29"/>
      <c r="D5" s="29"/>
      <c r="E5" s="29"/>
    </row>
    <row r="6" spans="1:10" x14ac:dyDescent="0.3">
      <c r="A6" s="4" t="s">
        <v>85</v>
      </c>
      <c r="B6" s="27">
        <f>'Complete Part List'!E15</f>
        <v>200</v>
      </c>
    </row>
    <row r="7" spans="1:10" x14ac:dyDescent="0.3">
      <c r="A7" s="4" t="s">
        <v>80</v>
      </c>
      <c r="B7" s="27">
        <f>'Complete Part List'!E39</f>
        <v>303</v>
      </c>
    </row>
    <row r="8" spans="1:10" x14ac:dyDescent="0.3">
      <c r="A8" s="4" t="s">
        <v>81</v>
      </c>
      <c r="B8" s="27">
        <f>'Fasteners List'!E33</f>
        <v>76</v>
      </c>
    </row>
    <row r="9" spans="1:10" x14ac:dyDescent="0.3">
      <c r="A9" s="3"/>
      <c r="B9" s="27"/>
    </row>
    <row r="10" spans="1:10" x14ac:dyDescent="0.3">
      <c r="A10" s="8" t="s">
        <v>79</v>
      </c>
      <c r="B10" s="26">
        <f>SUM(B6:B9)</f>
        <v>579</v>
      </c>
    </row>
    <row r="12" spans="1:10" x14ac:dyDescent="0.3">
      <c r="A12" s="3" t="s">
        <v>78</v>
      </c>
    </row>
    <row r="13" spans="1:10" ht="28.8" x14ac:dyDescent="0.75">
      <c r="A13" s="25" t="s">
        <v>61</v>
      </c>
    </row>
  </sheetData>
  <mergeCells count="3">
    <mergeCell ref="A1:J1"/>
    <mergeCell ref="A2:J2"/>
    <mergeCell ref="A3:J3"/>
  </mergeCells>
  <hyperlinks>
    <hyperlink ref="A3" r:id="rId1" xr:uid="{3FC4702C-93F0-44D6-B76F-6AAFF00BF8D8}"/>
    <hyperlink ref="A6" location="'V-Slots and Wheels List'!A1" display="V-Slots and Wheels Standard Price:" xr:uid="{A29DA81D-7B91-4E4B-B65C-26042F66F5C3}"/>
    <hyperlink ref="A7" location="'Component Part List'!A1" display="Components Example Price:" xr:uid="{9EB7D7DD-AF1E-400D-9685-4CB15F55C14B}"/>
    <hyperlink ref="A8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D6B9-0972-4CD2-93D2-3239C5F0D359}">
  <dimension ref="A1:E42"/>
  <sheetViews>
    <sheetView tabSelected="1" zoomScaleNormal="100" workbookViewId="0"/>
  </sheetViews>
  <sheetFormatPr defaultRowHeight="14.4" x14ac:dyDescent="0.3"/>
  <cols>
    <col min="1" max="1" width="26.109375" customWidth="1"/>
    <col min="2" max="2" width="26.6640625" customWidth="1"/>
    <col min="3" max="3" width="13.33203125" bestFit="1" customWidth="1"/>
    <col min="4" max="4" width="13.21875" customWidth="1"/>
    <col min="5" max="5" width="10.44140625" bestFit="1" customWidth="1"/>
  </cols>
  <sheetData>
    <row r="1" spans="1:5" ht="18.600000000000001" x14ac:dyDescent="0.45">
      <c r="A1" s="5"/>
      <c r="B1" s="8" t="s">
        <v>88</v>
      </c>
    </row>
    <row r="2" spans="1:5" x14ac:dyDescent="0.3">
      <c r="B2" s="35" t="s">
        <v>59</v>
      </c>
    </row>
    <row r="3" spans="1:5" x14ac:dyDescent="0.3">
      <c r="B3" s="35"/>
    </row>
    <row r="4" spans="1:5" ht="28.8" x14ac:dyDescent="0.75">
      <c r="B4" t="s">
        <v>60</v>
      </c>
      <c r="D4" s="7" t="s">
        <v>61</v>
      </c>
    </row>
    <row r="5" spans="1:5" x14ac:dyDescent="0.3">
      <c r="A5" s="14" t="s">
        <v>0</v>
      </c>
      <c r="B5" s="14" t="s">
        <v>1</v>
      </c>
      <c r="C5" s="14" t="s">
        <v>118</v>
      </c>
      <c r="D5" s="15" t="s">
        <v>67</v>
      </c>
      <c r="E5" s="15" t="s">
        <v>87</v>
      </c>
    </row>
    <row r="6" spans="1:5" x14ac:dyDescent="0.3">
      <c r="A6" s="2" t="s">
        <v>104</v>
      </c>
      <c r="B6" s="1"/>
      <c r="D6" s="1"/>
    </row>
    <row r="7" spans="1:5" x14ac:dyDescent="0.3">
      <c r="A7" s="1" t="s">
        <v>2</v>
      </c>
      <c r="B7" s="1" t="s">
        <v>103</v>
      </c>
      <c r="C7">
        <v>16</v>
      </c>
      <c r="D7" s="16">
        <v>5</v>
      </c>
      <c r="E7" s="16">
        <f>D7*C7</f>
        <v>80</v>
      </c>
    </row>
    <row r="8" spans="1:5" x14ac:dyDescent="0.3">
      <c r="A8" s="1" t="s">
        <v>16</v>
      </c>
      <c r="B8" s="1" t="s">
        <v>102</v>
      </c>
      <c r="C8">
        <v>1</v>
      </c>
      <c r="D8" s="16">
        <v>5</v>
      </c>
      <c r="E8" s="16">
        <f>D8*C8</f>
        <v>5</v>
      </c>
    </row>
    <row r="9" spans="1:5" x14ac:dyDescent="0.3">
      <c r="A9" s="1" t="s">
        <v>3</v>
      </c>
      <c r="B9" s="1" t="s">
        <v>22</v>
      </c>
      <c r="C9">
        <v>8</v>
      </c>
      <c r="D9" s="16">
        <v>3</v>
      </c>
      <c r="E9" s="16">
        <f>D9*C9</f>
        <v>24</v>
      </c>
    </row>
    <row r="10" spans="1:5" x14ac:dyDescent="0.3">
      <c r="A10" s="13" t="s">
        <v>76</v>
      </c>
      <c r="B10" s="1" t="s">
        <v>105</v>
      </c>
      <c r="C10" s="1">
        <v>20</v>
      </c>
      <c r="E10" s="18">
        <v>7</v>
      </c>
    </row>
    <row r="11" spans="1:5" x14ac:dyDescent="0.3">
      <c r="A11" s="1"/>
      <c r="B11" s="1"/>
      <c r="D11" s="33"/>
      <c r="E11" s="16"/>
    </row>
    <row r="12" spans="1:5" x14ac:dyDescent="0.3">
      <c r="A12" s="2" t="s">
        <v>23</v>
      </c>
      <c r="B12" s="1"/>
      <c r="D12" s="16"/>
      <c r="E12" s="16"/>
    </row>
    <row r="13" spans="1:5" x14ac:dyDescent="0.3">
      <c r="A13" s="13" t="s">
        <v>101</v>
      </c>
      <c r="B13" s="1" t="s">
        <v>100</v>
      </c>
      <c r="C13" s="3">
        <v>21</v>
      </c>
      <c r="D13" s="16">
        <v>4</v>
      </c>
      <c r="E13" s="16">
        <f>D13*C13</f>
        <v>84</v>
      </c>
    </row>
    <row r="14" spans="1:5" x14ac:dyDescent="0.3">
      <c r="A14" s="1"/>
      <c r="B14" s="1"/>
      <c r="C14" s="3"/>
      <c r="D14" s="16"/>
      <c r="E14" s="16"/>
    </row>
    <row r="15" spans="1:5" x14ac:dyDescent="0.3">
      <c r="A15" s="8" t="s">
        <v>122</v>
      </c>
      <c r="E15" s="23">
        <f>SUM(E7:E13)</f>
        <v>200</v>
      </c>
    </row>
    <row r="16" spans="1:5" x14ac:dyDescent="0.3">
      <c r="A16" s="14" t="s">
        <v>0</v>
      </c>
      <c r="B16" s="14"/>
      <c r="C16" s="14" t="s">
        <v>118</v>
      </c>
      <c r="D16" s="14" t="s">
        <v>119</v>
      </c>
      <c r="E16" s="15" t="s">
        <v>87</v>
      </c>
    </row>
    <row r="17" spans="1:5" x14ac:dyDescent="0.3">
      <c r="A17" s="4" t="s">
        <v>39</v>
      </c>
      <c r="B17" t="s">
        <v>65</v>
      </c>
      <c r="C17">
        <v>4</v>
      </c>
      <c r="D17">
        <v>10</v>
      </c>
      <c r="E17" s="18">
        <v>4</v>
      </c>
    </row>
    <row r="18" spans="1:5" x14ac:dyDescent="0.3">
      <c r="A18" s="4" t="s">
        <v>54</v>
      </c>
      <c r="B18" t="s">
        <v>55</v>
      </c>
      <c r="C18">
        <v>1</v>
      </c>
      <c r="D18">
        <v>1</v>
      </c>
      <c r="E18" s="18">
        <v>30</v>
      </c>
    </row>
    <row r="19" spans="1:5" x14ac:dyDescent="0.3">
      <c r="A19" s="4" t="s">
        <v>115</v>
      </c>
      <c r="B19" t="s">
        <v>56</v>
      </c>
      <c r="C19">
        <v>1</v>
      </c>
      <c r="D19">
        <v>1</v>
      </c>
      <c r="E19" s="18">
        <v>20</v>
      </c>
    </row>
    <row r="20" spans="1:5" x14ac:dyDescent="0.3">
      <c r="A20" s="4" t="s">
        <v>112</v>
      </c>
      <c r="B20" t="s">
        <v>98</v>
      </c>
      <c r="C20">
        <v>2</v>
      </c>
      <c r="D20">
        <v>4</v>
      </c>
      <c r="E20" s="18">
        <v>10</v>
      </c>
    </row>
    <row r="21" spans="1:5" x14ac:dyDescent="0.3">
      <c r="A21" s="4" t="s">
        <v>117</v>
      </c>
      <c r="B21" t="s">
        <v>97</v>
      </c>
      <c r="C21">
        <v>2</v>
      </c>
      <c r="D21">
        <v>4</v>
      </c>
      <c r="E21" s="18">
        <v>25</v>
      </c>
    </row>
    <row r="22" spans="1:5" x14ac:dyDescent="0.3">
      <c r="A22" s="4" t="s">
        <v>116</v>
      </c>
      <c r="B22" t="s">
        <v>50</v>
      </c>
      <c r="C22">
        <v>2</v>
      </c>
      <c r="D22">
        <v>6</v>
      </c>
      <c r="E22" s="18">
        <v>3</v>
      </c>
    </row>
    <row r="23" spans="1:5" x14ac:dyDescent="0.3">
      <c r="A23" s="4" t="s">
        <v>113</v>
      </c>
      <c r="B23" s="4" t="s">
        <v>90</v>
      </c>
      <c r="C23" s="4">
        <v>1</v>
      </c>
      <c r="D23">
        <v>1</v>
      </c>
      <c r="E23" s="22">
        <v>20</v>
      </c>
    </row>
    <row r="24" spans="1:5" x14ac:dyDescent="0.3">
      <c r="A24" s="4" t="s">
        <v>107</v>
      </c>
      <c r="B24" t="s">
        <v>58</v>
      </c>
      <c r="C24">
        <v>1</v>
      </c>
      <c r="D24">
        <v>1</v>
      </c>
      <c r="E24" s="18">
        <v>5</v>
      </c>
    </row>
    <row r="25" spans="1:5" x14ac:dyDescent="0.3">
      <c r="A25" s="4" t="s">
        <v>70</v>
      </c>
      <c r="B25" t="s">
        <v>53</v>
      </c>
      <c r="C25">
        <v>8</v>
      </c>
      <c r="D25">
        <v>10</v>
      </c>
      <c r="E25" s="18">
        <v>10</v>
      </c>
    </row>
    <row r="26" spans="1:5" x14ac:dyDescent="0.3">
      <c r="A26" s="4" t="s">
        <v>99</v>
      </c>
      <c r="B26" t="s">
        <v>52</v>
      </c>
      <c r="C26">
        <v>10</v>
      </c>
      <c r="D26">
        <v>10</v>
      </c>
      <c r="E26" s="18">
        <v>10</v>
      </c>
    </row>
    <row r="27" spans="1:5" x14ac:dyDescent="0.3">
      <c r="A27" s="20" t="s">
        <v>71</v>
      </c>
      <c r="B27" t="s">
        <v>69</v>
      </c>
      <c r="C27">
        <v>4</v>
      </c>
      <c r="D27">
        <v>5</v>
      </c>
      <c r="E27" s="18">
        <v>5</v>
      </c>
    </row>
    <row r="28" spans="1:5" x14ac:dyDescent="0.3">
      <c r="A28" s="20" t="s">
        <v>72</v>
      </c>
      <c r="B28" t="s">
        <v>73</v>
      </c>
      <c r="C28">
        <v>8</v>
      </c>
      <c r="D28">
        <v>10</v>
      </c>
      <c r="E28" s="18">
        <v>10</v>
      </c>
    </row>
    <row r="29" spans="1:5" x14ac:dyDescent="0.3">
      <c r="A29" s="4" t="s">
        <v>114</v>
      </c>
      <c r="B29" s="4" t="s">
        <v>94</v>
      </c>
      <c r="C29" s="4">
        <v>1</v>
      </c>
      <c r="D29">
        <v>1</v>
      </c>
      <c r="E29" s="22">
        <v>5</v>
      </c>
    </row>
    <row r="30" spans="1:5" x14ac:dyDescent="0.3">
      <c r="A30" s="4" t="s">
        <v>108</v>
      </c>
      <c r="B30" t="s">
        <v>57</v>
      </c>
      <c r="C30">
        <v>1</v>
      </c>
      <c r="D30">
        <v>1</v>
      </c>
      <c r="E30" s="18">
        <v>12</v>
      </c>
    </row>
    <row r="31" spans="1:5" x14ac:dyDescent="0.3">
      <c r="A31" s="17" t="s">
        <v>109</v>
      </c>
      <c r="B31" s="9" t="s">
        <v>68</v>
      </c>
      <c r="C31" s="9">
        <v>1</v>
      </c>
      <c r="D31">
        <v>1</v>
      </c>
      <c r="E31" s="18">
        <v>20</v>
      </c>
    </row>
    <row r="32" spans="1:5" x14ac:dyDescent="0.3">
      <c r="A32" s="4" t="s">
        <v>91</v>
      </c>
      <c r="B32" t="s">
        <v>92</v>
      </c>
      <c r="C32" s="9">
        <v>1</v>
      </c>
      <c r="D32">
        <v>1</v>
      </c>
      <c r="E32" s="18">
        <v>5</v>
      </c>
    </row>
    <row r="33" spans="1:5" x14ac:dyDescent="0.3">
      <c r="A33" s="4" t="s">
        <v>111</v>
      </c>
      <c r="B33" s="4" t="s">
        <v>89</v>
      </c>
      <c r="C33" s="4">
        <v>1</v>
      </c>
      <c r="D33">
        <v>1</v>
      </c>
      <c r="E33" s="22">
        <v>15</v>
      </c>
    </row>
    <row r="34" spans="1:5" x14ac:dyDescent="0.3">
      <c r="A34" s="4" t="s">
        <v>110</v>
      </c>
      <c r="B34" t="s">
        <v>93</v>
      </c>
      <c r="C34" s="9">
        <v>1</v>
      </c>
      <c r="D34">
        <v>1</v>
      </c>
      <c r="E34" s="18">
        <v>25</v>
      </c>
    </row>
    <row r="35" spans="1:5" x14ac:dyDescent="0.3">
      <c r="A35" s="4" t="s">
        <v>62</v>
      </c>
      <c r="B35" t="s">
        <v>63</v>
      </c>
      <c r="C35" s="9">
        <v>1</v>
      </c>
      <c r="D35">
        <v>1</v>
      </c>
      <c r="E35" s="18">
        <v>4</v>
      </c>
    </row>
    <row r="36" spans="1:5" x14ac:dyDescent="0.3">
      <c r="A36" s="13" t="s">
        <v>106</v>
      </c>
      <c r="B36" s="1" t="s">
        <v>8</v>
      </c>
      <c r="C36" s="9">
        <v>4</v>
      </c>
      <c r="D36">
        <v>5</v>
      </c>
      <c r="E36" s="18">
        <v>40</v>
      </c>
    </row>
    <row r="37" spans="1:5" x14ac:dyDescent="0.3">
      <c r="A37" s="4" t="s">
        <v>48</v>
      </c>
      <c r="B37" t="s">
        <v>49</v>
      </c>
      <c r="C37" s="9">
        <v>1</v>
      </c>
      <c r="D37">
        <v>1</v>
      </c>
      <c r="E37" s="18">
        <v>15</v>
      </c>
    </row>
    <row r="38" spans="1:5" x14ac:dyDescent="0.3">
      <c r="A38" t="s">
        <v>51</v>
      </c>
      <c r="B38" t="s">
        <v>95</v>
      </c>
      <c r="C38" s="9">
        <v>1</v>
      </c>
      <c r="D38">
        <v>1</v>
      </c>
      <c r="E38" s="18">
        <v>10</v>
      </c>
    </row>
    <row r="39" spans="1:5" x14ac:dyDescent="0.3">
      <c r="A39" s="8" t="s">
        <v>86</v>
      </c>
      <c r="E39" s="19">
        <f>SUM(E17:E38)</f>
        <v>303</v>
      </c>
    </row>
    <row r="41" spans="1:5" x14ac:dyDescent="0.3">
      <c r="A41" s="8" t="s">
        <v>123</v>
      </c>
      <c r="E41" s="39">
        <f>E39+E15</f>
        <v>503</v>
      </c>
    </row>
    <row r="42" spans="1:5" x14ac:dyDescent="0.3">
      <c r="A42" t="s">
        <v>124</v>
      </c>
    </row>
  </sheetData>
  <sortState ref="A17:E38">
    <sortCondition ref="A17"/>
  </sortState>
  <hyperlinks>
    <hyperlink ref="A22" r:id="rId1" display="Optical Sensor" xr:uid="{C32C274D-A6E0-4D8A-89C2-5039958B9192}"/>
    <hyperlink ref="A34" r:id="rId2" display="350*400 Silicone Heatpad" xr:uid="{4CDCED05-F3FA-4EE2-9C5A-16C4111B5756}"/>
    <hyperlink ref="A37" r:id="rId3" xr:uid="{CE3F6C39-A479-448C-AD14-3ED94A462295}"/>
    <hyperlink ref="A25" r:id="rId4" xr:uid="{9D4DEDA8-9BFB-4EFE-8A31-690877AB3F50}"/>
    <hyperlink ref="A26" r:id="rId5" display="GT2 Idler Pulley 20NT" xr:uid="{8B9E3E48-B339-4A1E-BBF7-47A80E28AA3C}"/>
    <hyperlink ref="A18" r:id="rId6" xr:uid="{91CD28EF-6468-4F89-9D03-55545D2A7193}"/>
    <hyperlink ref="A19" r:id="rId7" display="MKS Gen L V1.0" xr:uid="{05CE83E4-339D-45AB-BEE5-A57742852626}"/>
    <hyperlink ref="A23" r:id="rId8" display="Filament Extruder" xr:uid="{2990F041-B107-435C-8E36-C6DB9AF434EE}"/>
    <hyperlink ref="A24" r:id="rId9" display="12V Layer Fan" xr:uid="{C0F4AF68-82D7-4FE3-85B1-F724D0E242E5}"/>
    <hyperlink ref="A35" r:id="rId10" xr:uid="{8B08525D-D4AB-4388-990C-6264D12F7DD1}"/>
    <hyperlink ref="A17" r:id="rId11" xr:uid="{5E9E73AA-5AF2-4E91-A648-438685B0C3D6}"/>
    <hyperlink ref="A31" r:id="rId12" display="24V Power Supply" xr:uid="{4A606871-E536-40C8-BD7C-22C8F712CB42}"/>
    <hyperlink ref="A27" r:id="rId13" xr:uid="{F4848447-A7E5-4981-8ED6-5ACCC059FBFD}"/>
    <hyperlink ref="A28" r:id="rId14" xr:uid="{59CB82CB-DB6A-4646-8377-A6DDBB213953}"/>
    <hyperlink ref="A10" r:id="rId15" xr:uid="{62B72BE0-7647-4668-8FFD-AB380EEE8F6A}"/>
    <hyperlink ref="A33" r:id="rId16" display="BL Touch Probe" xr:uid="{22CF7BD3-C320-4224-A2A9-6868041A199C}"/>
    <hyperlink ref="B33" r:id="rId17" xr:uid="{FF98C7A6-1409-45CE-95A1-AA2FD51D9269}"/>
    <hyperlink ref="B23" r:id="rId18" xr:uid="{E10FFF22-2835-4984-B28A-963166E303EF}"/>
    <hyperlink ref="A32" r:id="rId19" xr:uid="{58DB2412-7C03-4A2F-9705-67EFFED8C1C0}"/>
    <hyperlink ref="A20" r:id="rId20" display="DRV 8825" xr:uid="{0BB9972B-C050-4E02-969B-4ADA4E04C03C}"/>
    <hyperlink ref="A30" r:id="rId21" display="12864 LCD" xr:uid="{CAE4404B-45D0-4E89-A4A3-4B25F59F94BE}"/>
    <hyperlink ref="B29" r:id="rId22" display="e3d Type Hotend" xr:uid="{885939FD-E74B-47B9-BE71-B4231ABC303E}"/>
    <hyperlink ref="A29" r:id="rId23" display="J-Head/E3d Hotend" xr:uid="{81183C11-951E-4165-8179-AEB7A3753441}"/>
    <hyperlink ref="A21" r:id="rId24" display="TMC2208" xr:uid="{9DCE4818-32CB-4564-B0A5-F04B2E760BEC}"/>
    <hyperlink ref="A36" r:id="rId25" display="Nema 17 Stepper Motor" xr:uid="{072E66F4-E1AF-417B-A243-668D51F20570}"/>
    <hyperlink ref="A13" r:id="rId26" xr:uid="{AE31D8C5-674B-4395-A74B-E65F8644B663}"/>
  </hyperlinks>
  <pageMargins left="0.25" right="0.25" top="0.75" bottom="0.75" header="0.3" footer="0.3"/>
  <pageSetup paperSize="9" orientation="portrait" r:id="rId27"/>
  <drawing r:id="rId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3"/>
  <sheetViews>
    <sheetView workbookViewId="0">
      <selection activeCell="B18" sqref="B18"/>
    </sheetView>
  </sheetViews>
  <sheetFormatPr defaultRowHeight="14.4" x14ac:dyDescent="0.3"/>
  <cols>
    <col min="1" max="1" width="19.21875" bestFit="1" customWidth="1"/>
    <col min="2" max="2" width="32.21875" customWidth="1"/>
    <col min="3" max="3" width="13.33203125" bestFit="1" customWidth="1"/>
    <col min="4" max="5" width="12.6640625" bestFit="1" customWidth="1"/>
  </cols>
  <sheetData>
    <row r="1" spans="1:5" x14ac:dyDescent="0.3">
      <c r="B1" s="8" t="s">
        <v>66</v>
      </c>
    </row>
    <row r="5" spans="1:5" x14ac:dyDescent="0.3">
      <c r="B5" t="s">
        <v>60</v>
      </c>
    </row>
    <row r="6" spans="1:5" ht="28.8" x14ac:dyDescent="0.75">
      <c r="B6" s="7" t="s">
        <v>61</v>
      </c>
    </row>
    <row r="7" spans="1:5" x14ac:dyDescent="0.3">
      <c r="A7" s="14" t="s">
        <v>36</v>
      </c>
      <c r="B7" s="14" t="s">
        <v>24</v>
      </c>
      <c r="C7" s="14" t="s">
        <v>64</v>
      </c>
      <c r="D7" s="14" t="s">
        <v>75</v>
      </c>
      <c r="E7" s="15" t="s">
        <v>74</v>
      </c>
    </row>
    <row r="8" spans="1:5" x14ac:dyDescent="0.3">
      <c r="A8" s="10" t="s">
        <v>18</v>
      </c>
      <c r="B8" s="11" t="s">
        <v>27</v>
      </c>
      <c r="C8" s="12">
        <v>10</v>
      </c>
      <c r="D8" s="32">
        <v>0.1</v>
      </c>
      <c r="E8" s="31">
        <f>D8*C8</f>
        <v>1</v>
      </c>
    </row>
    <row r="9" spans="1:5" x14ac:dyDescent="0.3">
      <c r="A9" s="10" t="s">
        <v>12</v>
      </c>
      <c r="B9" s="11" t="s">
        <v>45</v>
      </c>
      <c r="C9" s="11">
        <v>10</v>
      </c>
      <c r="D9" s="32">
        <v>0.1</v>
      </c>
      <c r="E9" s="31">
        <f t="shared" ref="E9:E32" si="0">D9*C9</f>
        <v>1</v>
      </c>
    </row>
    <row r="10" spans="1:5" x14ac:dyDescent="0.3">
      <c r="A10" s="10" t="s">
        <v>9</v>
      </c>
      <c r="B10" s="11" t="s">
        <v>44</v>
      </c>
      <c r="C10" s="12">
        <v>20</v>
      </c>
      <c r="D10" s="32">
        <v>0.1</v>
      </c>
      <c r="E10" s="31">
        <f t="shared" si="0"/>
        <v>2</v>
      </c>
    </row>
    <row r="11" spans="1:5" x14ac:dyDescent="0.3">
      <c r="A11" s="10" t="s">
        <v>40</v>
      </c>
      <c r="B11" s="12" t="s">
        <v>25</v>
      </c>
      <c r="C11" s="11">
        <v>10</v>
      </c>
      <c r="D11" s="32">
        <v>0.1</v>
      </c>
      <c r="E11" s="31">
        <f t="shared" si="0"/>
        <v>1</v>
      </c>
    </row>
    <row r="12" spans="1:5" x14ac:dyDescent="0.3">
      <c r="A12" s="10" t="s">
        <v>17</v>
      </c>
      <c r="B12" s="11" t="s">
        <v>25</v>
      </c>
      <c r="C12" s="12">
        <v>10</v>
      </c>
      <c r="D12" s="32">
        <v>0.1</v>
      </c>
      <c r="E12" s="31">
        <f t="shared" si="0"/>
        <v>1</v>
      </c>
    </row>
    <row r="13" spans="1:5" x14ac:dyDescent="0.3">
      <c r="A13" s="10" t="s">
        <v>10</v>
      </c>
      <c r="B13" s="12" t="s">
        <v>25</v>
      </c>
      <c r="C13" s="11">
        <v>20</v>
      </c>
      <c r="D13" s="32">
        <v>0.1</v>
      </c>
      <c r="E13" s="31">
        <f t="shared" si="0"/>
        <v>2</v>
      </c>
    </row>
    <row r="14" spans="1:5" x14ac:dyDescent="0.3">
      <c r="A14" s="10" t="s">
        <v>46</v>
      </c>
      <c r="B14" s="11" t="s">
        <v>47</v>
      </c>
      <c r="C14" s="12">
        <v>10</v>
      </c>
      <c r="D14" s="32">
        <v>0.1</v>
      </c>
      <c r="E14" s="31">
        <f t="shared" si="0"/>
        <v>1</v>
      </c>
    </row>
    <row r="15" spans="1:5" x14ac:dyDescent="0.3">
      <c r="A15" s="10" t="s">
        <v>15</v>
      </c>
      <c r="B15" s="11" t="s">
        <v>43</v>
      </c>
      <c r="C15" s="11">
        <v>10</v>
      </c>
      <c r="D15" s="32">
        <v>0.1</v>
      </c>
      <c r="E15" s="31">
        <f t="shared" si="0"/>
        <v>1</v>
      </c>
    </row>
    <row r="16" spans="1:5" x14ac:dyDescent="0.3">
      <c r="A16" s="10" t="s">
        <v>20</v>
      </c>
      <c r="B16" s="11" t="s">
        <v>25</v>
      </c>
      <c r="C16" s="12">
        <v>10</v>
      </c>
      <c r="D16" s="32">
        <v>0.1</v>
      </c>
      <c r="E16" s="31">
        <f t="shared" si="0"/>
        <v>1</v>
      </c>
    </row>
    <row r="17" spans="1:5" x14ac:dyDescent="0.3">
      <c r="A17" s="10" t="s">
        <v>19</v>
      </c>
      <c r="B17" s="12" t="s">
        <v>25</v>
      </c>
      <c r="C17" s="11">
        <v>10</v>
      </c>
      <c r="D17" s="32">
        <v>0.1</v>
      </c>
      <c r="E17" s="31">
        <f t="shared" si="0"/>
        <v>1</v>
      </c>
    </row>
    <row r="18" spans="1:5" x14ac:dyDescent="0.3">
      <c r="A18" s="10" t="s">
        <v>120</v>
      </c>
      <c r="B18" s="11" t="s">
        <v>121</v>
      </c>
      <c r="C18" s="12">
        <v>75</v>
      </c>
      <c r="D18" s="32">
        <v>0.1</v>
      </c>
      <c r="E18" s="31">
        <f t="shared" si="0"/>
        <v>7.5</v>
      </c>
    </row>
    <row r="19" spans="1:5" x14ac:dyDescent="0.3">
      <c r="A19" s="10" t="s">
        <v>13</v>
      </c>
      <c r="B19" s="11" t="s">
        <v>28</v>
      </c>
      <c r="C19" s="11">
        <v>20</v>
      </c>
      <c r="D19" s="32">
        <v>0.1</v>
      </c>
      <c r="E19" s="31">
        <f t="shared" si="0"/>
        <v>2</v>
      </c>
    </row>
    <row r="20" spans="1:5" x14ac:dyDescent="0.3">
      <c r="A20" s="10" t="s">
        <v>29</v>
      </c>
      <c r="B20" s="11" t="s">
        <v>41</v>
      </c>
      <c r="C20" s="12">
        <v>40</v>
      </c>
      <c r="D20" s="32">
        <v>0.1</v>
      </c>
      <c r="E20" s="31">
        <f t="shared" si="0"/>
        <v>4</v>
      </c>
    </row>
    <row r="21" spans="1:5" x14ac:dyDescent="0.3">
      <c r="A21" s="34" t="s">
        <v>37</v>
      </c>
      <c r="B21" s="31" t="s">
        <v>38</v>
      </c>
      <c r="C21" s="11">
        <v>50</v>
      </c>
      <c r="D21" s="32">
        <v>0.1</v>
      </c>
      <c r="E21" s="31">
        <f t="shared" si="0"/>
        <v>5</v>
      </c>
    </row>
    <row r="22" spans="1:5" x14ac:dyDescent="0.3">
      <c r="A22" s="34" t="s">
        <v>30</v>
      </c>
      <c r="B22" s="31" t="s">
        <v>31</v>
      </c>
      <c r="C22" s="12">
        <v>25</v>
      </c>
      <c r="D22" s="32">
        <v>0.1</v>
      </c>
      <c r="E22" s="31">
        <f t="shared" si="0"/>
        <v>2.5</v>
      </c>
    </row>
    <row r="23" spans="1:5" x14ac:dyDescent="0.3">
      <c r="A23" s="34" t="s">
        <v>4</v>
      </c>
      <c r="B23" s="31" t="s">
        <v>5</v>
      </c>
      <c r="C23" s="11">
        <v>75</v>
      </c>
      <c r="D23" s="32">
        <v>0.1</v>
      </c>
      <c r="E23" s="31">
        <f t="shared" si="0"/>
        <v>7.5</v>
      </c>
    </row>
    <row r="24" spans="1:5" x14ac:dyDescent="0.3">
      <c r="A24" s="10" t="s">
        <v>6</v>
      </c>
      <c r="B24" s="11" t="s">
        <v>42</v>
      </c>
      <c r="C24" s="12">
        <v>150</v>
      </c>
      <c r="D24" s="32">
        <v>0.1</v>
      </c>
      <c r="E24" s="31">
        <f t="shared" si="0"/>
        <v>15</v>
      </c>
    </row>
    <row r="25" spans="1:5" x14ac:dyDescent="0.3">
      <c r="A25" s="10" t="s">
        <v>7</v>
      </c>
      <c r="B25" s="11" t="s">
        <v>25</v>
      </c>
      <c r="C25" s="11">
        <v>100</v>
      </c>
      <c r="D25" s="32">
        <v>0.1</v>
      </c>
      <c r="E25" s="31">
        <f t="shared" si="0"/>
        <v>10</v>
      </c>
    </row>
    <row r="26" spans="1:5" x14ac:dyDescent="0.3">
      <c r="A26" s="10" t="s">
        <v>32</v>
      </c>
      <c r="B26" s="11" t="s">
        <v>25</v>
      </c>
      <c r="C26" s="12">
        <v>10</v>
      </c>
      <c r="D26" s="32">
        <v>0.1</v>
      </c>
      <c r="E26" s="31">
        <f t="shared" si="0"/>
        <v>1</v>
      </c>
    </row>
    <row r="27" spans="1:5" x14ac:dyDescent="0.3">
      <c r="A27" s="10" t="s">
        <v>33</v>
      </c>
      <c r="B27" s="11" t="s">
        <v>34</v>
      </c>
      <c r="C27" s="11">
        <v>20</v>
      </c>
      <c r="D27" s="32">
        <v>0.1</v>
      </c>
      <c r="E27" s="31">
        <f t="shared" si="0"/>
        <v>2</v>
      </c>
    </row>
    <row r="28" spans="1:5" x14ac:dyDescent="0.3">
      <c r="A28" s="10" t="s">
        <v>21</v>
      </c>
      <c r="B28" s="11" t="s">
        <v>25</v>
      </c>
      <c r="C28" s="12">
        <v>10</v>
      </c>
      <c r="D28" s="32">
        <v>0.1</v>
      </c>
      <c r="E28" s="31">
        <f t="shared" si="0"/>
        <v>1</v>
      </c>
    </row>
    <row r="29" spans="1:5" x14ac:dyDescent="0.3">
      <c r="A29" s="10" t="s">
        <v>14</v>
      </c>
      <c r="B29" s="11" t="s">
        <v>25</v>
      </c>
      <c r="C29" s="11">
        <v>20</v>
      </c>
      <c r="D29" s="32">
        <v>0.1</v>
      </c>
      <c r="E29" s="31">
        <f t="shared" si="0"/>
        <v>2</v>
      </c>
    </row>
    <row r="30" spans="1:5" x14ac:dyDescent="0.3">
      <c r="A30" s="10" t="s">
        <v>11</v>
      </c>
      <c r="B30" s="11" t="s">
        <v>25</v>
      </c>
      <c r="C30" s="12">
        <v>10</v>
      </c>
      <c r="D30" s="32">
        <v>0.1</v>
      </c>
      <c r="E30" s="31">
        <f t="shared" si="0"/>
        <v>1</v>
      </c>
    </row>
    <row r="31" spans="1:5" x14ac:dyDescent="0.3">
      <c r="A31" s="10" t="s">
        <v>35</v>
      </c>
      <c r="B31" s="11" t="s">
        <v>34</v>
      </c>
      <c r="C31" s="11">
        <v>10</v>
      </c>
      <c r="D31" s="32">
        <v>0.1</v>
      </c>
      <c r="E31" s="31">
        <f t="shared" si="0"/>
        <v>1</v>
      </c>
    </row>
    <row r="32" spans="1:5" x14ac:dyDescent="0.3">
      <c r="A32" s="34" t="s">
        <v>26</v>
      </c>
      <c r="B32" s="31" t="s">
        <v>96</v>
      </c>
      <c r="C32" s="12">
        <v>25</v>
      </c>
      <c r="D32" s="32">
        <v>0.1</v>
      </c>
      <c r="E32" s="31">
        <f t="shared" si="0"/>
        <v>2.5</v>
      </c>
    </row>
    <row r="33" spans="1:5" x14ac:dyDescent="0.3">
      <c r="A33" s="8" t="s">
        <v>77</v>
      </c>
      <c r="E33" s="21">
        <f>SUM(E8:E32)</f>
        <v>76</v>
      </c>
    </row>
  </sheetData>
  <hyperlinks>
    <hyperlink ref="A32" r:id="rId1" xr:uid="{EF3745AA-0BDE-4ACE-ACA4-B7BF3318EC84}"/>
    <hyperlink ref="A22" r:id="rId2" xr:uid="{E7E2016D-6DD4-45CC-91C0-B368A8D5C40A}"/>
    <hyperlink ref="A23" r:id="rId3" xr:uid="{709D6F74-EB97-4B6F-BBEB-E00F1AB7877F}"/>
    <hyperlink ref="A21" r:id="rId4" xr:uid="{CF5CFF92-34AA-4B36-BDCF-7DF4689336D3}"/>
  </hyperlinks>
  <pageMargins left="0.25" right="0.25" top="0.75" bottom="0.75" header="0.3" footer="0.3"/>
  <pageSetup paperSize="9" orientation="portrait" r:id="rId5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BOM Overview</vt:lpstr>
      <vt:lpstr>Complete Part List</vt:lpstr>
      <vt:lpstr>Fasteners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2018-10-16T18:39:29Z</cp:lastPrinted>
  <dcterms:created xsi:type="dcterms:W3CDTF">2018-03-31T05:02:45Z</dcterms:created>
  <dcterms:modified xsi:type="dcterms:W3CDTF">2018-10-16T18:39:29Z</dcterms:modified>
</cp:coreProperties>
</file>