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- Documentos\Universidade\Mestrado\Tese\astronauts\"/>
    </mc:Choice>
  </mc:AlternateContent>
  <bookViews>
    <workbookView xWindow="0" yWindow="0" windowWidth="20490" windowHeight="7755"/>
  </bookViews>
  <sheets>
    <sheet name="data_astronauts" sheetId="1" r:id="rId1"/>
    <sheet name="grafs" sheetId="2" r:id="rId2"/>
  </sheets>
  <calcPr calcId="152511"/>
</workbook>
</file>

<file path=xl/calcChain.xml><?xml version="1.0" encoding="utf-8"?>
<calcChain xmlns="http://schemas.openxmlformats.org/spreadsheetml/2006/main">
  <c r="AE79" i="1" l="1"/>
  <c r="AF80" i="1"/>
  <c r="AB63" i="1"/>
  <c r="AC63" i="1"/>
  <c r="AD63" i="1"/>
  <c r="AE63" i="1"/>
  <c r="AF63" i="1"/>
  <c r="AG63" i="1"/>
  <c r="AB64" i="1"/>
  <c r="AC64" i="1"/>
  <c r="AD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F69" i="1"/>
  <c r="AG69" i="1"/>
  <c r="AB70" i="1"/>
  <c r="AC70" i="1"/>
  <c r="AD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F74" i="1"/>
  <c r="AG74" i="1"/>
  <c r="AB75" i="1"/>
  <c r="AD75" i="1"/>
  <c r="AE75" i="1"/>
  <c r="AF75" i="1"/>
  <c r="AG75" i="1"/>
  <c r="AB76" i="1"/>
  <c r="AD76" i="1"/>
  <c r="AE76" i="1"/>
  <c r="AF76" i="1"/>
  <c r="AG76" i="1"/>
  <c r="AB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F79" i="1"/>
  <c r="AG79" i="1"/>
  <c r="AB80" i="1"/>
  <c r="AC80" i="1"/>
  <c r="AD80" i="1"/>
  <c r="AE80" i="1"/>
  <c r="AG80" i="1"/>
  <c r="AB81" i="1"/>
  <c r="AC81" i="1"/>
  <c r="AD81" i="1"/>
  <c r="AE81" i="1"/>
  <c r="AF81" i="1"/>
  <c r="AG81" i="1"/>
  <c r="AB82" i="1"/>
  <c r="AC82" i="1"/>
  <c r="AE82" i="1"/>
  <c r="AF82" i="1"/>
  <c r="AG82" i="1"/>
  <c r="AB83" i="1"/>
  <c r="AD83" i="1"/>
  <c r="AE83" i="1"/>
  <c r="AF83" i="1"/>
  <c r="AG83" i="1"/>
  <c r="AB84" i="1"/>
  <c r="AD84" i="1"/>
  <c r="AE84" i="1"/>
  <c r="AF84" i="1"/>
  <c r="AG84" i="1"/>
  <c r="AB62" i="1"/>
  <c r="AC62" i="1"/>
  <c r="AD62" i="1"/>
  <c r="AF62" i="1"/>
  <c r="AG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62" i="1"/>
  <c r="D56" i="1" l="1"/>
  <c r="C56" i="1"/>
  <c r="I56" i="1"/>
  <c r="H56" i="1"/>
  <c r="G56" i="1"/>
  <c r="F56" i="1"/>
  <c r="E56" i="1"/>
  <c r="Q56" i="1"/>
  <c r="P56" i="1"/>
  <c r="O56" i="1"/>
  <c r="N56" i="1"/>
  <c r="M56" i="1"/>
  <c r="V56" i="1"/>
  <c r="W56" i="1"/>
  <c r="U56" i="1"/>
  <c r="T56" i="1"/>
  <c r="AU57" i="1" l="1"/>
  <c r="AT57" i="1"/>
  <c r="AS57" i="1"/>
  <c r="AR57" i="1"/>
  <c r="AQ57" i="1"/>
  <c r="AO57" i="1"/>
  <c r="AN57" i="1"/>
  <c r="AM57" i="1"/>
  <c r="AL57" i="1"/>
  <c r="AK57" i="1"/>
  <c r="AJ57" i="1"/>
  <c r="AI57" i="1"/>
  <c r="AB57" i="1"/>
  <c r="AC57" i="1"/>
  <c r="AD57" i="1"/>
  <c r="AE57" i="1"/>
  <c r="AF57" i="1"/>
  <c r="AG57" i="1"/>
  <c r="AA57" i="1"/>
  <c r="AU56" i="1"/>
  <c r="AT56" i="1"/>
  <c r="AS56" i="1"/>
  <c r="AR56" i="1"/>
  <c r="AQ56" i="1"/>
  <c r="AO56" i="1"/>
  <c r="AN56" i="1"/>
  <c r="AM56" i="1"/>
  <c r="AL56" i="1"/>
  <c r="AK56" i="1"/>
  <c r="AJ56" i="1"/>
  <c r="AI56" i="1"/>
  <c r="AG56" i="1"/>
  <c r="AF56" i="1"/>
  <c r="AE56" i="1"/>
  <c r="AD56" i="1"/>
  <c r="AC56" i="1"/>
  <c r="AB56" i="1"/>
  <c r="AA56" i="1"/>
  <c r="S56" i="1" l="1"/>
  <c r="S63" i="1" l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T62" i="1"/>
  <c r="U62" i="1"/>
  <c r="U85" i="1" s="1"/>
  <c r="V62" i="1"/>
  <c r="W62" i="1"/>
  <c r="S62" i="1"/>
  <c r="M78" i="1"/>
  <c r="M79" i="1"/>
  <c r="C63" i="1"/>
  <c r="D63" i="1"/>
  <c r="E63" i="1"/>
  <c r="F63" i="1"/>
  <c r="G63" i="1"/>
  <c r="H63" i="1"/>
  <c r="I63" i="1"/>
  <c r="C64" i="1"/>
  <c r="D64" i="1"/>
  <c r="E64" i="1"/>
  <c r="F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F75" i="1"/>
  <c r="G75" i="1"/>
  <c r="H75" i="1"/>
  <c r="I75" i="1"/>
  <c r="C76" i="1"/>
  <c r="D76" i="1"/>
  <c r="F76" i="1"/>
  <c r="G76" i="1"/>
  <c r="H76" i="1"/>
  <c r="I76" i="1"/>
  <c r="C77" i="1"/>
  <c r="D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G82" i="1"/>
  <c r="H82" i="1"/>
  <c r="I82" i="1"/>
  <c r="C83" i="1"/>
  <c r="D83" i="1"/>
  <c r="F83" i="1"/>
  <c r="G83" i="1"/>
  <c r="H83" i="1"/>
  <c r="I83" i="1"/>
  <c r="C84" i="1"/>
  <c r="D84" i="1"/>
  <c r="F84" i="1"/>
  <c r="G84" i="1"/>
  <c r="H84" i="1"/>
  <c r="I84" i="1"/>
  <c r="D62" i="1"/>
  <c r="D85" i="1" s="1"/>
  <c r="E62" i="1"/>
  <c r="F62" i="1"/>
  <c r="H62" i="1"/>
  <c r="I62" i="1"/>
  <c r="C62" i="1"/>
  <c r="K63" i="1"/>
  <c r="L63" i="1"/>
  <c r="M63" i="1"/>
  <c r="N63" i="1"/>
  <c r="O63" i="1"/>
  <c r="P63" i="1"/>
  <c r="Q63" i="1"/>
  <c r="K64" i="1"/>
  <c r="L64" i="1"/>
  <c r="M64" i="1"/>
  <c r="N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P74" i="1"/>
  <c r="Q74" i="1"/>
  <c r="K75" i="1"/>
  <c r="L75" i="1"/>
  <c r="N75" i="1"/>
  <c r="O75" i="1"/>
  <c r="P75" i="1"/>
  <c r="Q75" i="1"/>
  <c r="K76" i="1"/>
  <c r="L76" i="1"/>
  <c r="N76" i="1"/>
  <c r="O76" i="1"/>
  <c r="P76" i="1"/>
  <c r="Q76" i="1"/>
  <c r="K77" i="1"/>
  <c r="L77" i="1"/>
  <c r="N77" i="1"/>
  <c r="O77" i="1"/>
  <c r="P77" i="1"/>
  <c r="Q77" i="1"/>
  <c r="K78" i="1"/>
  <c r="L78" i="1"/>
  <c r="N78" i="1"/>
  <c r="O78" i="1"/>
  <c r="P78" i="1"/>
  <c r="Q78" i="1"/>
  <c r="K79" i="1"/>
  <c r="L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O82" i="1"/>
  <c r="P82" i="1"/>
  <c r="Q82" i="1"/>
  <c r="K83" i="1"/>
  <c r="L83" i="1"/>
  <c r="N83" i="1"/>
  <c r="O83" i="1"/>
  <c r="P83" i="1"/>
  <c r="Q83" i="1"/>
  <c r="K84" i="1"/>
  <c r="L84" i="1"/>
  <c r="N84" i="1"/>
  <c r="O84" i="1"/>
  <c r="P84" i="1"/>
  <c r="Q84" i="1"/>
  <c r="L62" i="1"/>
  <c r="M62" i="1"/>
  <c r="N62" i="1"/>
  <c r="P62" i="1"/>
  <c r="P85" i="1" s="1"/>
  <c r="Q62" i="1"/>
  <c r="K62" i="1"/>
  <c r="I85" i="1" l="1"/>
  <c r="N85" i="1"/>
  <c r="S85" i="1"/>
  <c r="K85" i="1"/>
  <c r="M85" i="1"/>
  <c r="O85" i="1"/>
  <c r="F85" i="1"/>
  <c r="G85" i="1"/>
  <c r="W85" i="1"/>
  <c r="H85" i="1"/>
  <c r="T85" i="1"/>
  <c r="Q85" i="1"/>
  <c r="L85" i="1"/>
  <c r="C85" i="1"/>
  <c r="E85" i="1"/>
  <c r="V85" i="1"/>
</calcChain>
</file>

<file path=xl/sharedStrings.xml><?xml version="1.0" encoding="utf-8"?>
<sst xmlns="http://schemas.openxmlformats.org/spreadsheetml/2006/main" count="274" uniqueCount="20">
  <si>
    <t>Subject</t>
  </si>
  <si>
    <t>NA</t>
  </si>
  <si>
    <t>BL_180</t>
  </si>
  <si>
    <t>Early</t>
  </si>
  <si>
    <t>Mid</t>
  </si>
  <si>
    <t>Late</t>
  </si>
  <si>
    <t>AR_0</t>
  </si>
  <si>
    <t>AR_30</t>
  </si>
  <si>
    <t>BL_45</t>
  </si>
  <si>
    <t>During</t>
  </si>
  <si>
    <t>Before Flight</t>
  </si>
  <si>
    <t>During Flight</t>
  </si>
  <si>
    <t>After Flight</t>
  </si>
  <si>
    <t>VZV_data</t>
  </si>
  <si>
    <t>EBV_data</t>
  </si>
  <si>
    <t>CMV_data</t>
  </si>
  <si>
    <t>NUM</t>
  </si>
  <si>
    <t>MÉDIA</t>
  </si>
  <si>
    <t>DES. P.</t>
  </si>
  <si>
    <t>Média dos 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</si>
</sst>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FDC7E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ck">
        <color auto="1"/>
      </right>
      <top style="medium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ck">
        <color auto="1"/>
      </right>
      <top style="hair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thin">
        <color auto="1"/>
      </right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medium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8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7" xfId="0" applyFill="1" applyBorder="1" applyAlignment="1">
      <alignment horizontal="center" wrapText="1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7" xfId="0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3" borderId="24" xfId="0" applyFill="1" applyBorder="1" applyAlignment="1">
      <alignment vertical="center"/>
    </xf>
    <xf numFmtId="0" fontId="0" fillId="33" borderId="26" xfId="0" applyFill="1" applyBorder="1" applyAlignment="1">
      <alignment vertical="center"/>
    </xf>
    <xf numFmtId="0" fontId="0" fillId="33" borderId="30" xfId="0" applyFill="1" applyBorder="1" applyAlignment="1">
      <alignment vertical="center"/>
    </xf>
    <xf numFmtId="0" fontId="0" fillId="33" borderId="32" xfId="0" applyFill="1" applyBorder="1" applyAlignment="1">
      <alignment vertical="center"/>
    </xf>
    <xf numFmtId="0" fontId="0" fillId="33" borderId="36" xfId="0" applyFill="1" applyBorder="1" applyAlignment="1">
      <alignment vertical="center"/>
    </xf>
    <xf numFmtId="0" fontId="0" fillId="33" borderId="28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34" xfId="0" applyFill="1" applyBorder="1" applyAlignment="1">
      <alignment vertical="center"/>
    </xf>
    <xf numFmtId="0" fontId="0" fillId="33" borderId="33" xfId="0" applyFill="1" applyBorder="1" applyAlignment="1">
      <alignment vertical="center"/>
    </xf>
    <xf numFmtId="0" fontId="0" fillId="33" borderId="35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0" fillId="33" borderId="22" xfId="0" applyFill="1" applyBorder="1" applyAlignment="1">
      <alignment vertical="center"/>
    </xf>
    <xf numFmtId="0" fontId="0" fillId="33" borderId="23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52" xfId="0" applyFill="1" applyBorder="1" applyAlignment="1">
      <alignment vertical="center"/>
    </xf>
    <xf numFmtId="0" fontId="0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44" xfId="0" applyFill="1" applyBorder="1" applyAlignment="1">
      <alignment vertical="center"/>
    </xf>
    <xf numFmtId="0" fontId="0" fillId="33" borderId="42" xfId="0" applyFill="1" applyBorder="1" applyAlignment="1">
      <alignment vertical="center"/>
    </xf>
    <xf numFmtId="0" fontId="0" fillId="33" borderId="25" xfId="0" applyFill="1" applyBorder="1" applyAlignment="1">
      <alignment vertical="center"/>
    </xf>
    <xf numFmtId="0" fontId="0" fillId="33" borderId="21" xfId="0" applyFill="1" applyBorder="1" applyAlignment="1">
      <alignment vertical="center"/>
    </xf>
    <xf numFmtId="0" fontId="0" fillId="33" borderId="19" xfId="0" applyFill="1" applyBorder="1" applyAlignment="1">
      <alignment vertical="center"/>
    </xf>
    <xf numFmtId="0" fontId="0" fillId="34" borderId="20" xfId="0" applyFill="1" applyBorder="1" applyAlignment="1">
      <alignment vertical="center"/>
    </xf>
    <xf numFmtId="0" fontId="0" fillId="34" borderId="26" xfId="0" applyFill="1" applyBorder="1" applyAlignment="1">
      <alignment vertical="center"/>
    </xf>
    <xf numFmtId="0" fontId="0" fillId="34" borderId="28" xfId="0" applyFill="1" applyBorder="1" applyAlignment="1">
      <alignment vertical="center"/>
    </xf>
    <xf numFmtId="0" fontId="0" fillId="34" borderId="27" xfId="0" applyFill="1" applyBorder="1" applyAlignment="1">
      <alignment vertical="center"/>
    </xf>
    <xf numFmtId="0" fontId="0" fillId="34" borderId="29" xfId="0" applyFill="1" applyBorder="1" applyAlignment="1">
      <alignment vertical="center"/>
    </xf>
    <xf numFmtId="0" fontId="0" fillId="34" borderId="50" xfId="0" applyFill="1" applyBorder="1" applyAlignment="1">
      <alignment vertical="center"/>
    </xf>
    <xf numFmtId="0" fontId="0" fillId="34" borderId="43" xfId="0" applyFill="1" applyBorder="1" applyAlignment="1">
      <alignment vertical="center"/>
    </xf>
    <xf numFmtId="0" fontId="0" fillId="34" borderId="46" xfId="0" applyFill="1" applyBorder="1" applyAlignment="1">
      <alignment vertical="center"/>
    </xf>
    <xf numFmtId="0" fontId="0" fillId="34" borderId="23" xfId="0" applyFill="1" applyBorder="1" applyAlignment="1">
      <alignment vertical="center"/>
    </xf>
    <xf numFmtId="0" fontId="0" fillId="34" borderId="55" xfId="0" applyFill="1" applyBorder="1" applyAlignment="1">
      <alignment vertical="center"/>
    </xf>
    <xf numFmtId="0" fontId="0" fillId="34" borderId="48" xfId="0" applyFill="1" applyBorder="1" applyAlignment="1">
      <alignment vertical="center"/>
    </xf>
    <xf numFmtId="0" fontId="0" fillId="34" borderId="44" xfId="0" applyFill="1" applyBorder="1" applyAlignment="1">
      <alignment vertical="center"/>
    </xf>
    <xf numFmtId="0" fontId="0" fillId="34" borderId="30" xfId="0" applyFill="1" applyBorder="1" applyAlignment="1">
      <alignment vertical="center"/>
    </xf>
    <xf numFmtId="0" fontId="0" fillId="34" borderId="25" xfId="0" applyFill="1" applyBorder="1" applyAlignment="1">
      <alignment vertical="center"/>
    </xf>
    <xf numFmtId="0" fontId="0" fillId="34" borderId="31" xfId="0" applyFill="1" applyBorder="1" applyAlignment="1">
      <alignment vertical="center"/>
    </xf>
    <xf numFmtId="0" fontId="0" fillId="34" borderId="35" xfId="0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34" borderId="22" xfId="0" applyFill="1" applyBorder="1" applyAlignment="1">
      <alignment vertical="center"/>
    </xf>
    <xf numFmtId="0" fontId="0" fillId="34" borderId="36" xfId="0" applyFill="1" applyBorder="1" applyAlignment="1">
      <alignment vertical="center"/>
    </xf>
    <xf numFmtId="0" fontId="0" fillId="0" borderId="56" xfId="0" applyFill="1" applyBorder="1" applyAlignment="1">
      <alignment horizontal="center" vertical="center"/>
    </xf>
    <xf numFmtId="0" fontId="0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0" fillId="34" borderId="59" xfId="0" applyFill="1" applyBorder="1" applyAlignment="1">
      <alignment vertical="center"/>
    </xf>
    <xf numFmtId="0" fontId="0" fillId="34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59" xfId="0" applyFill="1" applyBorder="1" applyAlignment="1">
      <alignment vertical="center"/>
    </xf>
    <xf numFmtId="0" fontId="0" fillId="34" borderId="58" xfId="0" applyFill="1" applyBorder="1" applyAlignment="1">
      <alignment vertical="center"/>
    </xf>
    <xf numFmtId="0" fontId="0" fillId="33" borderId="62" xfId="0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1" fontId="0" fillId="0" borderId="6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0" fillId="0" borderId="67" xfId="0" applyNumberFormat="1" applyBorder="1" applyAlignment="1">
      <alignment horizontal="center"/>
    </xf>
    <xf numFmtId="164" fontId="0" fillId="0" borderId="67" xfId="0" applyNumberFormat="1" applyBorder="1" applyAlignment="1"/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64" xfId="0" applyBorder="1"/>
    <xf numFmtId="0" fontId="0" fillId="0" borderId="0" xfId="0" applyBorder="1"/>
    <xf numFmtId="164" fontId="0" fillId="0" borderId="68" xfId="0" applyNumberFormat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wrapText="1"/>
    </xf>
    <xf numFmtId="0" fontId="0" fillId="0" borderId="75" xfId="0" applyFill="1" applyBorder="1" applyAlignment="1">
      <alignment horizontal="center" wrapText="1"/>
    </xf>
    <xf numFmtId="0" fontId="0" fillId="0" borderId="76" xfId="0" applyFill="1" applyBorder="1" applyAlignment="1">
      <alignment horizontal="center" wrapText="1"/>
    </xf>
    <xf numFmtId="0" fontId="0" fillId="0" borderId="77" xfId="0" applyFill="1" applyBorder="1" applyAlignment="1">
      <alignment horizontal="center" wrapText="1"/>
    </xf>
    <xf numFmtId="0" fontId="0" fillId="0" borderId="78" xfId="0" applyFill="1" applyBorder="1" applyAlignment="1">
      <alignment horizontal="center" wrapText="1"/>
    </xf>
    <xf numFmtId="0" fontId="0" fillId="0" borderId="70" xfId="0" applyBorder="1" applyAlignment="1">
      <alignment vertical="center"/>
    </xf>
    <xf numFmtId="0" fontId="0" fillId="35" borderId="70" xfId="0" applyFill="1" applyBorder="1" applyAlignment="1">
      <alignment vertical="center"/>
    </xf>
    <xf numFmtId="0" fontId="0" fillId="36" borderId="70" xfId="0" applyFill="1" applyBorder="1" applyAlignment="1">
      <alignment vertical="center"/>
    </xf>
    <xf numFmtId="0" fontId="0" fillId="37" borderId="70" xfId="0" applyFill="1" applyBorder="1" applyAlignment="1">
      <alignment vertical="center"/>
    </xf>
    <xf numFmtId="0" fontId="0" fillId="0" borderId="70" xfId="0" applyFill="1" applyBorder="1" applyAlignment="1">
      <alignment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DC7E"/>
      <color rgb="FFE75A4F"/>
      <color rgb="FFFF3737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Subject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grafs!$J$4:$Q$4</c15:sqref>
                  </c15:fullRef>
                </c:ext>
              </c:extLst>
              <c:f>grafs!$K$4:$Q$4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grafs!$J$5:$Q$5</c15:sqref>
                  </c15:fullRef>
                </c:ext>
              </c:extLst>
              <c:f>grafs!$K$5:$Q$5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45</c:v>
                </c:pt>
                <c:pt idx="3">
                  <c:v>0</c:v>
                </c:pt>
                <c:pt idx="4">
                  <c:v>816</c:v>
                </c:pt>
                <c:pt idx="5">
                  <c:v>660</c:v>
                </c:pt>
                <c:pt idx="6">
                  <c:v>606</c:v>
                </c:pt>
              </c:numCache>
            </c:numRef>
          </c:val>
          <c:smooth val="0"/>
        </c:ser>
        <c:ser>
          <c:idx val="1"/>
          <c:order val="1"/>
          <c:tx>
            <c:v>Subject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grafs!$J$4:$Q$4</c15:sqref>
                  </c15:fullRef>
                </c:ext>
              </c:extLst>
              <c:f>grafs!$K$4:$Q$4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grafs!$J$6:$Q$6</c15:sqref>
                  </c15:fullRef>
                </c:ext>
              </c:extLst>
              <c:f>grafs!$K$6:$Q$6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480</c:v>
                </c:pt>
                <c:pt idx="5">
                  <c:v>180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Subject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grafs!$J$4:$Q$4</c15:sqref>
                  </c15:fullRef>
                </c:ext>
              </c:extLst>
              <c:f>grafs!$K$4:$Q$4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grafs!$J$7:$Q$7</c15:sqref>
                  </c15:fullRef>
                </c:ext>
              </c:extLst>
              <c:f>grafs!$K$7:$Q$7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Subject 17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grafs!$J$4:$Q$4</c15:sqref>
                  </c15:fullRef>
                </c:ext>
              </c:extLst>
              <c:f>grafs!$K$4:$Q$4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grafs!$J$8:$Q$8</c15:sqref>
                  </c15:fullRef>
                </c:ext>
              </c:extLst>
              <c:f>grafs!$K$8:$Q$8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160</c:v>
                </c:pt>
                <c:pt idx="3">
                  <c:v>180</c:v>
                </c:pt>
                <c:pt idx="4">
                  <c:v>150</c:v>
                </c:pt>
                <c:pt idx="5">
                  <c:v>230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Subject 18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grafs!$J$4:$Q$4</c15:sqref>
                  </c15:fullRef>
                </c:ext>
              </c:extLst>
              <c:f>grafs!$K$4:$Q$4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grafs!$J$9:$Q$9</c15:sqref>
                  </c15:fullRef>
                </c:ext>
              </c:extLst>
              <c:f>grafs!$K$9:$Q$9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156</c:v>
                </c:pt>
                <c:pt idx="4">
                  <c:v>0</c:v>
                </c:pt>
                <c:pt idx="5">
                  <c:v>155</c:v>
                </c:pt>
                <c:pt idx="6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841800"/>
        <c:axId val="375846112"/>
      </c:lineChart>
      <c:catAx>
        <c:axId val="37584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6112"/>
        <c:crosses val="autoZero"/>
        <c:auto val="1"/>
        <c:lblAlgn val="ctr"/>
        <c:lblOffset val="100"/>
        <c:noMultiLvlLbl val="0"/>
      </c:catAx>
      <c:valAx>
        <c:axId val="3758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Subject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grafs!$C$4:$I$4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f>grafs!$C$5:$I$5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630</c:v>
                </c:pt>
                <c:pt idx="5">
                  <c:v>88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Subject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grafs!$C$4:$I$4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f>grafs!$C$6:$I$6</c:f>
              <c:numCache>
                <c:formatCode>General</c:formatCode>
                <c:ptCount val="7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Subject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grafs!$C$4:$I$4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f>grafs!$C$7:$I$7</c:f>
              <c:numCache>
                <c:formatCode>General</c:formatCode>
                <c:ptCount val="7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687</c:v>
                </c:pt>
                <c:pt idx="5">
                  <c:v>0</c:v>
                </c:pt>
                <c:pt idx="6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v>Subject 17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grafs!$C$4:$I$4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f>grafs!$C$8:$I$8</c:f>
              <c:numCache>
                <c:formatCode>General</c:formatCode>
                <c:ptCount val="7"/>
                <c:pt idx="0">
                  <c:v>0</c:v>
                </c:pt>
                <c:pt idx="1">
                  <c:v>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Subject 18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grafs!$C$4:$I$4</c:f>
              <c:strCache>
                <c:ptCount val="7"/>
                <c:pt idx="0">
                  <c:v>BL_180</c:v>
                </c:pt>
                <c:pt idx="1">
                  <c:v>BL_45</c:v>
                </c:pt>
                <c:pt idx="2">
                  <c:v>Early</c:v>
                </c:pt>
                <c:pt idx="3">
                  <c:v>Mid</c:v>
                </c:pt>
                <c:pt idx="4">
                  <c:v>Late</c:v>
                </c:pt>
                <c:pt idx="5">
                  <c:v>AR_0</c:v>
                </c:pt>
                <c:pt idx="6">
                  <c:v>AR_30</c:v>
                </c:pt>
              </c:strCache>
            </c:strRef>
          </c:cat>
          <c:val>
            <c:numRef>
              <c:f>grafs!$C$9:$I$9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842584"/>
        <c:axId val="375843368"/>
      </c:lineChart>
      <c:catAx>
        <c:axId val="37584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3368"/>
        <c:crosses val="autoZero"/>
        <c:auto val="1"/>
        <c:lblAlgn val="ctr"/>
        <c:lblOffset val="100"/>
        <c:noMultiLvlLbl val="0"/>
      </c:catAx>
      <c:valAx>
        <c:axId val="3758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Subject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grafs!$S$4:$W$4</c:f>
              <c:strCache>
                <c:ptCount val="5"/>
                <c:pt idx="0">
                  <c:v>BL_180</c:v>
                </c:pt>
                <c:pt idx="1">
                  <c:v>BL_45</c:v>
                </c:pt>
                <c:pt idx="2">
                  <c:v>During</c:v>
                </c:pt>
                <c:pt idx="3">
                  <c:v>AR_0</c:v>
                </c:pt>
                <c:pt idx="4">
                  <c:v>AR_30</c:v>
                </c:pt>
              </c:strCache>
            </c:strRef>
          </c:cat>
          <c:val>
            <c:numRef>
              <c:f>grafs!$S$5:$W$5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Subject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grafs!$S$4:$W$4</c:f>
              <c:strCache>
                <c:ptCount val="5"/>
                <c:pt idx="0">
                  <c:v>BL_180</c:v>
                </c:pt>
                <c:pt idx="1">
                  <c:v>BL_45</c:v>
                </c:pt>
                <c:pt idx="2">
                  <c:v>During</c:v>
                </c:pt>
                <c:pt idx="3">
                  <c:v>AR_0</c:v>
                </c:pt>
                <c:pt idx="4">
                  <c:v>AR_30</c:v>
                </c:pt>
              </c:strCache>
            </c:strRef>
          </c:cat>
          <c:val>
            <c:numRef>
              <c:f>grafs!$S$6:$W$6</c:f>
              <c:numCache>
                <c:formatCode>General</c:formatCode>
                <c:ptCount val="5"/>
                <c:pt idx="0">
                  <c:v>0</c:v>
                </c:pt>
                <c:pt idx="1">
                  <c:v>136</c:v>
                </c:pt>
                <c:pt idx="2">
                  <c:v>0</c:v>
                </c:pt>
                <c:pt idx="3">
                  <c:v>120</c:v>
                </c:pt>
                <c:pt idx="4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v>Subject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grafs!$S$4:$W$4</c:f>
              <c:strCache>
                <c:ptCount val="5"/>
                <c:pt idx="0">
                  <c:v>BL_180</c:v>
                </c:pt>
                <c:pt idx="1">
                  <c:v>BL_45</c:v>
                </c:pt>
                <c:pt idx="2">
                  <c:v>During</c:v>
                </c:pt>
                <c:pt idx="3">
                  <c:v>AR_0</c:v>
                </c:pt>
                <c:pt idx="4">
                  <c:v>AR_30</c:v>
                </c:pt>
              </c:strCache>
            </c:strRef>
          </c:cat>
          <c:val>
            <c:numRef>
              <c:f>grafs!$S$7:$W$7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Subject 17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grafs!$S$4:$W$4</c:f>
              <c:strCache>
                <c:ptCount val="5"/>
                <c:pt idx="0">
                  <c:v>BL_180</c:v>
                </c:pt>
                <c:pt idx="1">
                  <c:v>BL_45</c:v>
                </c:pt>
                <c:pt idx="2">
                  <c:v>During</c:v>
                </c:pt>
                <c:pt idx="3">
                  <c:v>AR_0</c:v>
                </c:pt>
                <c:pt idx="4">
                  <c:v>AR_30</c:v>
                </c:pt>
              </c:strCache>
            </c:strRef>
          </c:cat>
          <c:val>
            <c:numRef>
              <c:f>grafs!$S$8:$W$8</c:f>
              <c:numCache>
                <c:formatCode>General</c:formatCode>
                <c:ptCount val="5"/>
                <c:pt idx="0">
                  <c:v>0</c:v>
                </c:pt>
                <c:pt idx="1">
                  <c:v>57</c:v>
                </c:pt>
                <c:pt idx="2">
                  <c:v>378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Subject 18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grafs!$S$4:$W$4</c:f>
              <c:strCache>
                <c:ptCount val="5"/>
                <c:pt idx="0">
                  <c:v>BL_180</c:v>
                </c:pt>
                <c:pt idx="1">
                  <c:v>BL_45</c:v>
                </c:pt>
                <c:pt idx="2">
                  <c:v>During</c:v>
                </c:pt>
                <c:pt idx="3">
                  <c:v>AR_0</c:v>
                </c:pt>
                <c:pt idx="4">
                  <c:v>AR_30</c:v>
                </c:pt>
              </c:strCache>
            </c:strRef>
          </c:cat>
          <c:val>
            <c:numRef>
              <c:f>grafs!$S$9:$W$9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5844544"/>
        <c:axId val="375844936"/>
      </c:lineChart>
      <c:catAx>
        <c:axId val="3758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4936"/>
        <c:crosses val="autoZero"/>
        <c:auto val="1"/>
        <c:lblAlgn val="ctr"/>
        <c:lblOffset val="100"/>
        <c:noMultiLvlLbl val="0"/>
      </c:catAx>
      <c:valAx>
        <c:axId val="37584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8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19001</xdr:colOff>
      <xdr:row>10</xdr:row>
      <xdr:rowOff>26731</xdr:rowOff>
    </xdr:from>
    <xdr:to>
      <xdr:col>17</xdr:col>
      <xdr:colOff>44823</xdr:colOff>
      <xdr:row>23</xdr:row>
      <xdr:rowOff>22412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504264</xdr:colOff>
      <xdr:row>9</xdr:row>
      <xdr:rowOff>180415</xdr:rowOff>
    </xdr:from>
    <xdr:to>
      <xdr:col>8</xdr:col>
      <xdr:colOff>493059</xdr:colOff>
      <xdr:row>23</xdr:row>
      <xdr:rowOff>56030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9</xdr:row>
      <xdr:rowOff>191621</xdr:rowOff>
    </xdr:from>
    <xdr:to>
      <xdr:col>23</xdr:col>
      <xdr:colOff>347382</xdr:colOff>
      <xdr:row>22</xdr:row>
      <xdr:rowOff>67236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115"/>
  <sheetViews>
    <sheetView tabSelected="1" topLeftCell="A56" zoomScale="70" zoomScaleNormal="70" workbookViewId="0">
      <selection activeCell="Y79" sqref="Y79"/>
    </sheetView>
  </sheetViews>
  <sheetFormatPr defaultRowHeight="15" x14ac:dyDescent="0.25"/>
  <cols>
    <col min="2" max="2" width="8.7109375" customWidth="1"/>
    <col min="3" max="9" width="7.7109375" customWidth="1"/>
    <col min="10" max="10" width="8.7109375" customWidth="1"/>
    <col min="11" max="17" width="7.7109375" customWidth="1"/>
    <col min="18" max="18" width="8.7109375" customWidth="1"/>
    <col min="19" max="20" width="7.7109375" customWidth="1"/>
    <col min="21" max="21" width="12.7109375" customWidth="1"/>
    <col min="22" max="23" width="7.7109375" customWidth="1"/>
    <col min="26" max="26" width="8.7109375" customWidth="1"/>
    <col min="27" max="33" width="7.7109375" customWidth="1"/>
    <col min="34" max="34" width="8.7109375" customWidth="1"/>
    <col min="35" max="41" width="7.7109375" customWidth="1"/>
    <col min="42" max="42" width="8.7109375" customWidth="1"/>
    <col min="43" max="44" width="7.7109375" customWidth="1"/>
    <col min="45" max="45" width="12.7109375" customWidth="1"/>
    <col min="46" max="47" width="7.7109375" customWidth="1"/>
  </cols>
  <sheetData>
    <row r="1" spans="2:23" ht="15.75" thickBot="1" x14ac:dyDescent="0.3"/>
    <row r="2" spans="2:23" ht="15.75" thickBot="1" x14ac:dyDescent="0.3">
      <c r="C2" s="120" t="s">
        <v>14</v>
      </c>
      <c r="D2" s="121"/>
      <c r="E2" s="121"/>
      <c r="F2" s="121"/>
      <c r="G2" s="121"/>
      <c r="H2" s="121"/>
      <c r="I2" s="123"/>
      <c r="J2" s="1"/>
      <c r="K2" s="120" t="s">
        <v>13</v>
      </c>
      <c r="L2" s="121"/>
      <c r="M2" s="121"/>
      <c r="N2" s="121"/>
      <c r="O2" s="121"/>
      <c r="P2" s="121"/>
      <c r="Q2" s="123"/>
      <c r="R2" s="1"/>
      <c r="S2" s="120" t="s">
        <v>15</v>
      </c>
      <c r="T2" s="121"/>
      <c r="U2" s="121"/>
      <c r="V2" s="121"/>
      <c r="W2" s="122"/>
    </row>
    <row r="3" spans="2:23" ht="15.75" thickBot="1" x14ac:dyDescent="0.3">
      <c r="C3" s="120" t="s">
        <v>10</v>
      </c>
      <c r="D3" s="122"/>
      <c r="E3" s="120" t="s">
        <v>11</v>
      </c>
      <c r="F3" s="121"/>
      <c r="G3" s="122"/>
      <c r="H3" s="120" t="s">
        <v>12</v>
      </c>
      <c r="I3" s="123"/>
      <c r="J3" s="1"/>
      <c r="K3" s="120" t="s">
        <v>10</v>
      </c>
      <c r="L3" s="122"/>
      <c r="M3" s="120" t="s">
        <v>11</v>
      </c>
      <c r="N3" s="121"/>
      <c r="O3" s="122"/>
      <c r="P3" s="120" t="s">
        <v>12</v>
      </c>
      <c r="Q3" s="123"/>
      <c r="R3" s="1"/>
      <c r="S3" s="120" t="s">
        <v>10</v>
      </c>
      <c r="T3" s="122"/>
      <c r="U3" s="98" t="s">
        <v>11</v>
      </c>
      <c r="V3" s="120" t="s">
        <v>12</v>
      </c>
      <c r="W3" s="122"/>
    </row>
    <row r="4" spans="2:23" ht="15.75" thickBot="1" x14ac:dyDescent="0.3">
      <c r="B4" s="27" t="s">
        <v>0</v>
      </c>
      <c r="C4" s="6" t="s">
        <v>2</v>
      </c>
      <c r="D4" s="8" t="s">
        <v>8</v>
      </c>
      <c r="E4" s="3" t="s">
        <v>3</v>
      </c>
      <c r="F4" s="5" t="s">
        <v>4</v>
      </c>
      <c r="G4" s="4" t="s">
        <v>5</v>
      </c>
      <c r="H4" s="6" t="s">
        <v>6</v>
      </c>
      <c r="I4" s="8" t="s">
        <v>7</v>
      </c>
      <c r="J4" s="27" t="s">
        <v>0</v>
      </c>
      <c r="K4" s="3" t="s">
        <v>2</v>
      </c>
      <c r="L4" s="4" t="s">
        <v>8</v>
      </c>
      <c r="M4" s="3" t="s">
        <v>3</v>
      </c>
      <c r="N4" s="5" t="s">
        <v>4</v>
      </c>
      <c r="O4" s="4" t="s">
        <v>5</v>
      </c>
      <c r="P4" s="6" t="s">
        <v>6</v>
      </c>
      <c r="Q4" s="8" t="s">
        <v>7</v>
      </c>
      <c r="R4" s="27" t="s">
        <v>0</v>
      </c>
      <c r="S4" s="6" t="s">
        <v>2</v>
      </c>
      <c r="T4" s="8" t="s">
        <v>8</v>
      </c>
      <c r="U4" s="7" t="s">
        <v>9</v>
      </c>
      <c r="V4" s="6" t="s">
        <v>6</v>
      </c>
      <c r="W4" s="4" t="s">
        <v>7</v>
      </c>
    </row>
    <row r="5" spans="2:23" x14ac:dyDescent="0.25">
      <c r="B5" s="28">
        <v>1</v>
      </c>
      <c r="C5" s="12">
        <v>0</v>
      </c>
      <c r="D5" s="13">
        <v>0</v>
      </c>
      <c r="E5" s="9">
        <v>0</v>
      </c>
      <c r="F5" s="11">
        <v>640</v>
      </c>
      <c r="G5" s="10" t="s">
        <v>1</v>
      </c>
      <c r="H5" s="12">
        <v>128</v>
      </c>
      <c r="I5" s="13">
        <v>0</v>
      </c>
      <c r="J5" s="28">
        <v>1</v>
      </c>
      <c r="K5" s="9">
        <v>0</v>
      </c>
      <c r="L5" s="10">
        <v>0</v>
      </c>
      <c r="M5" s="9">
        <v>368</v>
      </c>
      <c r="N5" s="11">
        <v>0</v>
      </c>
      <c r="O5" s="10" t="s">
        <v>1</v>
      </c>
      <c r="P5" s="12">
        <v>0</v>
      </c>
      <c r="Q5" s="13">
        <v>0</v>
      </c>
      <c r="R5" s="28">
        <v>1</v>
      </c>
      <c r="S5" s="12">
        <v>0</v>
      </c>
      <c r="T5" s="13">
        <v>0</v>
      </c>
      <c r="U5" s="14">
        <v>0</v>
      </c>
      <c r="V5" s="12">
        <v>0</v>
      </c>
      <c r="W5" s="10">
        <v>0</v>
      </c>
    </row>
    <row r="6" spans="2:23" x14ac:dyDescent="0.25">
      <c r="B6" s="29">
        <v>2</v>
      </c>
      <c r="C6" s="18">
        <v>0</v>
      </c>
      <c r="D6" s="19">
        <v>0</v>
      </c>
      <c r="E6" s="15">
        <v>0</v>
      </c>
      <c r="F6" s="17">
        <v>0</v>
      </c>
      <c r="G6" s="16">
        <v>630</v>
      </c>
      <c r="H6" s="18">
        <v>88</v>
      </c>
      <c r="I6" s="19">
        <v>0</v>
      </c>
      <c r="J6" s="29">
        <v>2</v>
      </c>
      <c r="K6" s="15">
        <v>0</v>
      </c>
      <c r="L6" s="16">
        <v>0</v>
      </c>
      <c r="M6" s="15">
        <v>45</v>
      </c>
      <c r="N6" s="17">
        <v>0</v>
      </c>
      <c r="O6" s="16">
        <v>816</v>
      </c>
      <c r="P6" s="18">
        <v>660</v>
      </c>
      <c r="Q6" s="19">
        <v>606</v>
      </c>
      <c r="R6" s="29">
        <v>2</v>
      </c>
      <c r="S6" s="18">
        <v>0</v>
      </c>
      <c r="T6" s="19">
        <v>0</v>
      </c>
      <c r="U6" s="20">
        <v>450</v>
      </c>
      <c r="V6" s="18">
        <v>0</v>
      </c>
      <c r="W6" s="16">
        <v>0</v>
      </c>
    </row>
    <row r="7" spans="2:23" x14ac:dyDescent="0.25">
      <c r="B7" s="29">
        <v>3</v>
      </c>
      <c r="C7" s="18">
        <v>0</v>
      </c>
      <c r="D7" s="19">
        <v>0</v>
      </c>
      <c r="E7" s="15">
        <v>0</v>
      </c>
      <c r="F7" s="17">
        <v>0</v>
      </c>
      <c r="G7" s="16" t="s">
        <v>1</v>
      </c>
      <c r="H7" s="18">
        <v>98</v>
      </c>
      <c r="I7" s="19">
        <v>0</v>
      </c>
      <c r="J7" s="29">
        <v>3</v>
      </c>
      <c r="K7" s="15">
        <v>0</v>
      </c>
      <c r="L7" s="16">
        <v>0</v>
      </c>
      <c r="M7" s="15">
        <v>0</v>
      </c>
      <c r="N7" s="17">
        <v>0</v>
      </c>
      <c r="O7" s="16" t="s">
        <v>1</v>
      </c>
      <c r="P7" s="18">
        <v>0</v>
      </c>
      <c r="Q7" s="19">
        <v>0</v>
      </c>
      <c r="R7" s="29">
        <v>3</v>
      </c>
      <c r="S7" s="18">
        <v>0</v>
      </c>
      <c r="T7" s="19">
        <v>0</v>
      </c>
      <c r="U7" s="20">
        <v>300</v>
      </c>
      <c r="V7" s="18">
        <v>0</v>
      </c>
      <c r="W7" s="16">
        <v>0</v>
      </c>
    </row>
    <row r="8" spans="2:23" x14ac:dyDescent="0.25">
      <c r="B8" s="29">
        <v>4</v>
      </c>
      <c r="C8" s="18">
        <v>0</v>
      </c>
      <c r="D8" s="19">
        <v>0</v>
      </c>
      <c r="E8" s="15">
        <v>0</v>
      </c>
      <c r="F8" s="17">
        <v>450</v>
      </c>
      <c r="G8" s="16">
        <v>770</v>
      </c>
      <c r="H8" s="18">
        <v>65</v>
      </c>
      <c r="I8" s="19">
        <v>0</v>
      </c>
      <c r="J8" s="29">
        <v>4</v>
      </c>
      <c r="K8" s="15">
        <v>0</v>
      </c>
      <c r="L8" s="16">
        <v>0</v>
      </c>
      <c r="M8" s="15">
        <v>816</v>
      </c>
      <c r="N8" s="17">
        <v>0</v>
      </c>
      <c r="O8" s="16">
        <v>482</v>
      </c>
      <c r="P8" s="18">
        <v>220</v>
      </c>
      <c r="Q8" s="19">
        <v>0</v>
      </c>
      <c r="R8" s="29">
        <v>4</v>
      </c>
      <c r="S8" s="18">
        <v>0</v>
      </c>
      <c r="T8" s="19">
        <v>0</v>
      </c>
      <c r="U8" s="20">
        <v>250</v>
      </c>
      <c r="V8" s="18">
        <v>40</v>
      </c>
      <c r="W8" s="16">
        <v>0</v>
      </c>
    </row>
    <row r="9" spans="2:23" x14ac:dyDescent="0.25">
      <c r="B9" s="29">
        <v>5</v>
      </c>
      <c r="C9" s="18">
        <v>87</v>
      </c>
      <c r="D9" s="19">
        <v>0</v>
      </c>
      <c r="E9" s="15">
        <v>0</v>
      </c>
      <c r="F9" s="17">
        <v>0</v>
      </c>
      <c r="G9" s="16">
        <v>321</v>
      </c>
      <c r="H9" s="18">
        <v>70</v>
      </c>
      <c r="I9" s="19">
        <v>0</v>
      </c>
      <c r="J9" s="29">
        <v>5</v>
      </c>
      <c r="K9" s="15">
        <v>0</v>
      </c>
      <c r="L9" s="16">
        <v>0</v>
      </c>
      <c r="M9" s="15">
        <v>60</v>
      </c>
      <c r="N9" s="17">
        <v>0</v>
      </c>
      <c r="O9" s="16">
        <v>1300</v>
      </c>
      <c r="P9" s="18">
        <v>0</v>
      </c>
      <c r="Q9" s="19">
        <v>0</v>
      </c>
      <c r="R9" s="29">
        <v>5</v>
      </c>
      <c r="S9" s="18">
        <v>0</v>
      </c>
      <c r="T9" s="19">
        <v>48</v>
      </c>
      <c r="U9" s="20">
        <v>50</v>
      </c>
      <c r="V9" s="18">
        <v>90</v>
      </c>
      <c r="W9" s="16">
        <v>0</v>
      </c>
    </row>
    <row r="10" spans="2:23" x14ac:dyDescent="0.25">
      <c r="B10" s="29">
        <v>6</v>
      </c>
      <c r="C10" s="18">
        <v>0</v>
      </c>
      <c r="D10" s="19">
        <v>150</v>
      </c>
      <c r="E10" s="15">
        <v>0</v>
      </c>
      <c r="F10" s="17">
        <v>0</v>
      </c>
      <c r="G10" s="16">
        <v>0</v>
      </c>
      <c r="H10" s="18">
        <v>71</v>
      </c>
      <c r="I10" s="19">
        <v>0</v>
      </c>
      <c r="J10" s="29">
        <v>6</v>
      </c>
      <c r="K10" s="15">
        <v>0</v>
      </c>
      <c r="L10" s="16">
        <v>0</v>
      </c>
      <c r="M10" s="15">
        <v>61</v>
      </c>
      <c r="N10" s="17">
        <v>0</v>
      </c>
      <c r="O10" s="16">
        <v>480</v>
      </c>
      <c r="P10" s="18">
        <v>180</v>
      </c>
      <c r="Q10" s="19">
        <v>0</v>
      </c>
      <c r="R10" s="29">
        <v>6</v>
      </c>
      <c r="S10" s="18">
        <v>0</v>
      </c>
      <c r="T10" s="19">
        <v>136</v>
      </c>
      <c r="U10" s="20">
        <v>0</v>
      </c>
      <c r="V10" s="18">
        <v>120</v>
      </c>
      <c r="W10" s="16">
        <v>89</v>
      </c>
    </row>
    <row r="11" spans="2:23" x14ac:dyDescent="0.25">
      <c r="B11" s="29">
        <v>7</v>
      </c>
      <c r="C11" s="18">
        <v>0</v>
      </c>
      <c r="D11" s="19">
        <v>34</v>
      </c>
      <c r="E11" s="15">
        <v>0</v>
      </c>
      <c r="F11" s="17">
        <v>0</v>
      </c>
      <c r="G11" s="16">
        <v>0</v>
      </c>
      <c r="H11" s="18">
        <v>102</v>
      </c>
      <c r="I11" s="19">
        <v>0</v>
      </c>
      <c r="J11" s="29">
        <v>7</v>
      </c>
      <c r="K11" s="15">
        <v>0</v>
      </c>
      <c r="L11" s="16">
        <v>0</v>
      </c>
      <c r="M11" s="15">
        <v>0</v>
      </c>
      <c r="N11" s="17">
        <v>0</v>
      </c>
      <c r="O11" s="16">
        <v>0</v>
      </c>
      <c r="P11" s="18">
        <v>0</v>
      </c>
      <c r="Q11" s="19">
        <v>0</v>
      </c>
      <c r="R11" s="29">
        <v>7</v>
      </c>
      <c r="S11" s="18">
        <v>0</v>
      </c>
      <c r="T11" s="19">
        <v>45</v>
      </c>
      <c r="U11" s="20">
        <v>120</v>
      </c>
      <c r="V11" s="18">
        <v>70</v>
      </c>
      <c r="W11" s="16">
        <v>0</v>
      </c>
    </row>
    <row r="12" spans="2:23" x14ac:dyDescent="0.25">
      <c r="B12" s="29">
        <v>8</v>
      </c>
      <c r="C12" s="18">
        <v>0</v>
      </c>
      <c r="D12" s="19">
        <v>110</v>
      </c>
      <c r="E12" s="15">
        <v>100</v>
      </c>
      <c r="F12" s="17">
        <v>0</v>
      </c>
      <c r="G12" s="16" t="s">
        <v>1</v>
      </c>
      <c r="H12" s="18">
        <v>0</v>
      </c>
      <c r="I12" s="19">
        <v>126</v>
      </c>
      <c r="J12" s="29">
        <v>8</v>
      </c>
      <c r="K12" s="15">
        <v>0</v>
      </c>
      <c r="L12" s="16">
        <v>0</v>
      </c>
      <c r="M12" s="15">
        <v>130</v>
      </c>
      <c r="N12" s="17">
        <v>380</v>
      </c>
      <c r="O12" s="16">
        <v>560</v>
      </c>
      <c r="P12" s="18">
        <v>0</v>
      </c>
      <c r="Q12" s="19">
        <v>0</v>
      </c>
      <c r="R12" s="29">
        <v>8</v>
      </c>
      <c r="S12" s="18">
        <v>0</v>
      </c>
      <c r="T12" s="19">
        <v>345</v>
      </c>
      <c r="U12" s="20">
        <v>0</v>
      </c>
      <c r="V12" s="18">
        <v>0</v>
      </c>
      <c r="W12" s="16">
        <v>0</v>
      </c>
    </row>
    <row r="13" spans="2:23" x14ac:dyDescent="0.25">
      <c r="B13" s="29">
        <v>9</v>
      </c>
      <c r="C13" s="18">
        <v>89</v>
      </c>
      <c r="D13" s="19">
        <v>0</v>
      </c>
      <c r="E13" s="15">
        <v>0</v>
      </c>
      <c r="F13" s="17">
        <v>1020</v>
      </c>
      <c r="G13" s="16">
        <v>1215</v>
      </c>
      <c r="H13" s="18">
        <v>0</v>
      </c>
      <c r="I13" s="19">
        <v>120</v>
      </c>
      <c r="J13" s="29">
        <v>9</v>
      </c>
      <c r="K13" s="15">
        <v>0</v>
      </c>
      <c r="L13" s="16">
        <v>0</v>
      </c>
      <c r="M13" s="15">
        <v>0</v>
      </c>
      <c r="N13" s="17">
        <v>0</v>
      </c>
      <c r="O13" s="16" t="s">
        <v>1</v>
      </c>
      <c r="P13" s="18">
        <v>0</v>
      </c>
      <c r="Q13" s="19">
        <v>0</v>
      </c>
      <c r="R13" s="29">
        <v>9</v>
      </c>
      <c r="S13" s="18">
        <v>0</v>
      </c>
      <c r="T13" s="19">
        <v>0</v>
      </c>
      <c r="U13" s="20">
        <v>400</v>
      </c>
      <c r="V13" s="18">
        <v>0</v>
      </c>
      <c r="W13" s="16">
        <v>0</v>
      </c>
    </row>
    <row r="14" spans="2:23" x14ac:dyDescent="0.25">
      <c r="B14" s="29">
        <v>10</v>
      </c>
      <c r="C14" s="18">
        <v>0</v>
      </c>
      <c r="D14" s="19">
        <v>46</v>
      </c>
      <c r="E14" s="15">
        <v>0</v>
      </c>
      <c r="F14" s="17">
        <v>0</v>
      </c>
      <c r="G14" s="16">
        <v>687</v>
      </c>
      <c r="H14" s="18">
        <v>0</v>
      </c>
      <c r="I14" s="19">
        <v>117</v>
      </c>
      <c r="J14" s="29">
        <v>10</v>
      </c>
      <c r="K14" s="15">
        <v>0</v>
      </c>
      <c r="L14" s="16">
        <v>0</v>
      </c>
      <c r="M14" s="15">
        <v>0</v>
      </c>
      <c r="N14" s="17">
        <v>0</v>
      </c>
      <c r="O14" s="16">
        <v>0</v>
      </c>
      <c r="P14" s="18">
        <v>0</v>
      </c>
      <c r="Q14" s="19">
        <v>0</v>
      </c>
      <c r="R14" s="29">
        <v>10</v>
      </c>
      <c r="S14" s="18">
        <v>0</v>
      </c>
      <c r="T14" s="19">
        <v>0</v>
      </c>
      <c r="U14" s="20">
        <v>0</v>
      </c>
      <c r="V14" s="18">
        <v>0</v>
      </c>
      <c r="W14" s="16">
        <v>0</v>
      </c>
    </row>
    <row r="15" spans="2:23" x14ac:dyDescent="0.25">
      <c r="B15" s="29">
        <v>11</v>
      </c>
      <c r="C15" s="18">
        <v>0</v>
      </c>
      <c r="D15" s="19">
        <v>143</v>
      </c>
      <c r="E15" s="15">
        <v>0</v>
      </c>
      <c r="F15" s="17">
        <v>0</v>
      </c>
      <c r="G15" s="16">
        <v>814</v>
      </c>
      <c r="H15" s="18">
        <v>0</v>
      </c>
      <c r="I15" s="19">
        <v>390</v>
      </c>
      <c r="J15" s="29">
        <v>11</v>
      </c>
      <c r="K15" s="15">
        <v>0</v>
      </c>
      <c r="L15" s="16">
        <v>0</v>
      </c>
      <c r="M15" s="15">
        <v>0</v>
      </c>
      <c r="N15" s="17">
        <v>370</v>
      </c>
      <c r="O15" s="16">
        <v>570</v>
      </c>
      <c r="P15" s="18">
        <v>0</v>
      </c>
      <c r="Q15" s="19">
        <v>0</v>
      </c>
      <c r="R15" s="29">
        <v>11</v>
      </c>
      <c r="S15" s="18">
        <v>0</v>
      </c>
      <c r="T15" s="19">
        <v>0</v>
      </c>
      <c r="U15" s="20">
        <v>350</v>
      </c>
      <c r="V15" s="18">
        <v>0</v>
      </c>
      <c r="W15" s="16">
        <v>0</v>
      </c>
    </row>
    <row r="16" spans="2:23" x14ac:dyDescent="0.25">
      <c r="B16" s="29">
        <v>12</v>
      </c>
      <c r="C16" s="18">
        <v>0</v>
      </c>
      <c r="D16" s="19">
        <v>98</v>
      </c>
      <c r="E16" s="15">
        <v>0</v>
      </c>
      <c r="F16" s="17">
        <v>0</v>
      </c>
      <c r="G16" s="16">
        <v>900</v>
      </c>
      <c r="H16" s="18">
        <v>0</v>
      </c>
      <c r="I16" s="19">
        <v>0</v>
      </c>
      <c r="J16" s="29">
        <v>12</v>
      </c>
      <c r="K16" s="15">
        <v>0</v>
      </c>
      <c r="L16" s="16">
        <v>0</v>
      </c>
      <c r="M16" s="15">
        <v>200</v>
      </c>
      <c r="N16" s="17">
        <v>290</v>
      </c>
      <c r="O16" s="16">
        <v>110</v>
      </c>
      <c r="P16" s="18">
        <v>0</v>
      </c>
      <c r="Q16" s="19">
        <v>0</v>
      </c>
      <c r="R16" s="29">
        <v>12</v>
      </c>
      <c r="S16" s="18">
        <v>0</v>
      </c>
      <c r="T16" s="19">
        <v>0</v>
      </c>
      <c r="U16" s="20">
        <v>0</v>
      </c>
      <c r="V16" s="18">
        <v>0</v>
      </c>
      <c r="W16" s="16">
        <v>0</v>
      </c>
    </row>
    <row r="17" spans="2:47" x14ac:dyDescent="0.25">
      <c r="B17" s="29">
        <v>13</v>
      </c>
      <c r="C17" s="18">
        <v>66</v>
      </c>
      <c r="D17" s="19">
        <v>0</v>
      </c>
      <c r="E17" s="15">
        <v>0</v>
      </c>
      <c r="F17" s="17">
        <v>0</v>
      </c>
      <c r="G17" s="16">
        <v>0</v>
      </c>
      <c r="H17" s="18">
        <v>0</v>
      </c>
      <c r="I17" s="19">
        <v>0</v>
      </c>
      <c r="J17" s="29">
        <v>13</v>
      </c>
      <c r="K17" s="15">
        <v>0</v>
      </c>
      <c r="L17" s="16">
        <v>0</v>
      </c>
      <c r="M17" s="15">
        <v>0</v>
      </c>
      <c r="N17" s="17">
        <v>0</v>
      </c>
      <c r="O17" s="16" t="s">
        <v>1</v>
      </c>
      <c r="P17" s="18">
        <v>60</v>
      </c>
      <c r="Q17" s="19">
        <v>0</v>
      </c>
      <c r="R17" s="29">
        <v>13</v>
      </c>
      <c r="S17" s="18">
        <v>0</v>
      </c>
      <c r="T17" s="19">
        <v>0</v>
      </c>
      <c r="U17" s="20">
        <v>0</v>
      </c>
      <c r="V17" s="18">
        <v>0</v>
      </c>
      <c r="W17" s="16">
        <v>0</v>
      </c>
    </row>
    <row r="18" spans="2:47" x14ac:dyDescent="0.25">
      <c r="B18" s="29">
        <v>14</v>
      </c>
      <c r="C18" s="18">
        <v>0</v>
      </c>
      <c r="D18" s="19">
        <v>68</v>
      </c>
      <c r="E18" s="15" t="s">
        <v>1</v>
      </c>
      <c r="F18" s="17">
        <v>0</v>
      </c>
      <c r="G18" s="16">
        <v>400</v>
      </c>
      <c r="H18" s="18">
        <v>496</v>
      </c>
      <c r="I18" s="19">
        <v>0</v>
      </c>
      <c r="J18" s="29">
        <v>14</v>
      </c>
      <c r="K18" s="15">
        <v>0</v>
      </c>
      <c r="L18" s="16">
        <v>0</v>
      </c>
      <c r="M18" s="15" t="s">
        <v>1</v>
      </c>
      <c r="N18" s="17">
        <v>0</v>
      </c>
      <c r="O18" s="16">
        <v>69</v>
      </c>
      <c r="P18" s="18">
        <v>125</v>
      </c>
      <c r="Q18" s="19">
        <v>0</v>
      </c>
      <c r="R18" s="29">
        <v>14</v>
      </c>
      <c r="S18" s="18">
        <v>0</v>
      </c>
      <c r="T18" s="19">
        <v>0</v>
      </c>
      <c r="U18" s="20">
        <v>560</v>
      </c>
      <c r="V18" s="18">
        <v>0</v>
      </c>
      <c r="W18" s="16">
        <v>0</v>
      </c>
    </row>
    <row r="19" spans="2:47" x14ac:dyDescent="0.25">
      <c r="B19" s="29">
        <v>15</v>
      </c>
      <c r="C19" s="18">
        <v>0</v>
      </c>
      <c r="D19" s="19">
        <v>0</v>
      </c>
      <c r="E19" s="15" t="s">
        <v>1</v>
      </c>
      <c r="F19" s="17">
        <v>0</v>
      </c>
      <c r="G19" s="16">
        <v>0</v>
      </c>
      <c r="H19" s="18">
        <v>0</v>
      </c>
      <c r="I19" s="19">
        <v>0</v>
      </c>
      <c r="J19" s="29">
        <v>15</v>
      </c>
      <c r="K19" s="15">
        <v>0</v>
      </c>
      <c r="L19" s="16">
        <v>0</v>
      </c>
      <c r="M19" s="15" t="s">
        <v>1</v>
      </c>
      <c r="N19" s="17">
        <v>0</v>
      </c>
      <c r="O19" s="16">
        <v>0</v>
      </c>
      <c r="P19" s="18">
        <v>0</v>
      </c>
      <c r="Q19" s="19">
        <v>0</v>
      </c>
      <c r="R19" s="29">
        <v>15</v>
      </c>
      <c r="S19" s="18">
        <v>0</v>
      </c>
      <c r="T19" s="19">
        <v>0</v>
      </c>
      <c r="U19" s="20">
        <v>0</v>
      </c>
      <c r="V19" s="18">
        <v>0</v>
      </c>
      <c r="W19" s="16">
        <v>0</v>
      </c>
    </row>
    <row r="20" spans="2:47" x14ac:dyDescent="0.25">
      <c r="B20" s="29">
        <v>16</v>
      </c>
      <c r="C20" s="18">
        <v>0</v>
      </c>
      <c r="D20" s="19">
        <v>0</v>
      </c>
      <c r="E20" s="15" t="s">
        <v>1</v>
      </c>
      <c r="F20" s="17">
        <v>498</v>
      </c>
      <c r="G20" s="16">
        <v>0</v>
      </c>
      <c r="H20" s="18">
        <v>0</v>
      </c>
      <c r="I20" s="19">
        <v>0</v>
      </c>
      <c r="J20" s="29">
        <v>16</v>
      </c>
      <c r="K20" s="15">
        <v>0</v>
      </c>
      <c r="L20" s="16">
        <v>0</v>
      </c>
      <c r="M20" s="15" t="s">
        <v>1</v>
      </c>
      <c r="N20" s="17">
        <v>0</v>
      </c>
      <c r="O20" s="16">
        <v>120</v>
      </c>
      <c r="P20" s="18">
        <v>300</v>
      </c>
      <c r="Q20" s="19">
        <v>0</v>
      </c>
      <c r="R20" s="29">
        <v>16</v>
      </c>
      <c r="S20" s="18">
        <v>0</v>
      </c>
      <c r="T20" s="19">
        <v>0</v>
      </c>
      <c r="U20" s="20">
        <v>0</v>
      </c>
      <c r="V20" s="18">
        <v>0</v>
      </c>
      <c r="W20" s="16">
        <v>0</v>
      </c>
    </row>
    <row r="21" spans="2:47" x14ac:dyDescent="0.25">
      <c r="B21" s="29">
        <v>17</v>
      </c>
      <c r="C21" s="18">
        <v>0</v>
      </c>
      <c r="D21" s="19">
        <v>81</v>
      </c>
      <c r="E21" s="15">
        <v>0</v>
      </c>
      <c r="F21" s="17">
        <v>0</v>
      </c>
      <c r="G21" s="16">
        <v>0</v>
      </c>
      <c r="H21" s="18">
        <v>0</v>
      </c>
      <c r="I21" s="19">
        <v>0</v>
      </c>
      <c r="J21" s="29">
        <v>17</v>
      </c>
      <c r="K21" s="15">
        <v>0</v>
      </c>
      <c r="L21" s="16">
        <v>0</v>
      </c>
      <c r="M21" s="15">
        <v>160</v>
      </c>
      <c r="N21" s="17">
        <v>180</v>
      </c>
      <c r="O21" s="16">
        <v>150</v>
      </c>
      <c r="P21" s="18">
        <v>230</v>
      </c>
      <c r="Q21" s="19">
        <v>0</v>
      </c>
      <c r="R21" s="29">
        <v>17</v>
      </c>
      <c r="S21" s="18">
        <v>0</v>
      </c>
      <c r="T21" s="19">
        <v>57</v>
      </c>
      <c r="U21" s="20">
        <v>378</v>
      </c>
      <c r="V21" s="18">
        <v>0</v>
      </c>
      <c r="W21" s="16">
        <v>0</v>
      </c>
    </row>
    <row r="22" spans="2:47" x14ac:dyDescent="0.25">
      <c r="B22" s="29">
        <v>18</v>
      </c>
      <c r="C22" s="18">
        <v>0</v>
      </c>
      <c r="D22" s="19">
        <v>0</v>
      </c>
      <c r="E22" s="15">
        <v>0</v>
      </c>
      <c r="F22" s="17">
        <v>0</v>
      </c>
      <c r="G22" s="16">
        <v>400</v>
      </c>
      <c r="H22" s="18">
        <v>0</v>
      </c>
      <c r="I22" s="19">
        <v>0</v>
      </c>
      <c r="J22" s="29">
        <v>18</v>
      </c>
      <c r="K22" s="15">
        <v>0</v>
      </c>
      <c r="L22" s="16">
        <v>0</v>
      </c>
      <c r="M22" s="15">
        <v>0</v>
      </c>
      <c r="N22" s="17">
        <v>156</v>
      </c>
      <c r="O22" s="16">
        <v>0</v>
      </c>
      <c r="P22" s="18">
        <v>155</v>
      </c>
      <c r="Q22" s="19">
        <v>0</v>
      </c>
      <c r="R22" s="29">
        <v>18</v>
      </c>
      <c r="S22" s="18">
        <v>0</v>
      </c>
      <c r="T22" s="19">
        <v>0</v>
      </c>
      <c r="U22" s="20">
        <v>0</v>
      </c>
      <c r="V22" s="18">
        <v>0</v>
      </c>
      <c r="W22" s="16">
        <v>0</v>
      </c>
    </row>
    <row r="23" spans="2:47" x14ac:dyDescent="0.25">
      <c r="B23" s="29">
        <v>19</v>
      </c>
      <c r="C23" s="18">
        <v>0</v>
      </c>
      <c r="D23" s="19">
        <v>0</v>
      </c>
      <c r="E23" s="15">
        <v>0</v>
      </c>
      <c r="F23" s="17">
        <v>0</v>
      </c>
      <c r="G23" s="16">
        <v>0</v>
      </c>
      <c r="H23" s="18">
        <v>350</v>
      </c>
      <c r="I23" s="19">
        <v>0</v>
      </c>
      <c r="J23" s="29">
        <v>19</v>
      </c>
      <c r="K23" s="15">
        <v>0</v>
      </c>
      <c r="L23" s="16">
        <v>0</v>
      </c>
      <c r="M23" s="15">
        <v>0</v>
      </c>
      <c r="N23" s="17">
        <v>276</v>
      </c>
      <c r="O23" s="16">
        <v>150</v>
      </c>
      <c r="P23" s="18">
        <v>0</v>
      </c>
      <c r="Q23" s="19">
        <v>0</v>
      </c>
      <c r="R23" s="29">
        <v>19</v>
      </c>
      <c r="S23" s="18">
        <v>0</v>
      </c>
      <c r="T23" s="19">
        <v>0</v>
      </c>
      <c r="U23" s="20">
        <v>0</v>
      </c>
      <c r="V23" s="18">
        <v>0</v>
      </c>
      <c r="W23" s="16">
        <v>0</v>
      </c>
    </row>
    <row r="24" spans="2:47" x14ac:dyDescent="0.25">
      <c r="B24" s="29">
        <v>20</v>
      </c>
      <c r="C24" s="18">
        <v>0</v>
      </c>
      <c r="D24" s="19">
        <v>0</v>
      </c>
      <c r="E24" s="15">
        <v>0</v>
      </c>
      <c r="F24" s="17">
        <v>490</v>
      </c>
      <c r="G24" s="16">
        <v>0</v>
      </c>
      <c r="H24" s="18">
        <v>0</v>
      </c>
      <c r="I24" s="19">
        <v>0</v>
      </c>
      <c r="J24" s="29">
        <v>20</v>
      </c>
      <c r="K24" s="15">
        <v>0</v>
      </c>
      <c r="L24" s="16">
        <v>0</v>
      </c>
      <c r="M24" s="15">
        <v>280</v>
      </c>
      <c r="N24" s="17">
        <v>340</v>
      </c>
      <c r="O24" s="16">
        <v>356</v>
      </c>
      <c r="P24" s="18">
        <v>200</v>
      </c>
      <c r="Q24" s="19">
        <v>0</v>
      </c>
      <c r="R24" s="29">
        <v>20</v>
      </c>
      <c r="S24" s="18">
        <v>0</v>
      </c>
      <c r="T24" s="19">
        <v>56</v>
      </c>
      <c r="U24" s="20">
        <v>467</v>
      </c>
      <c r="V24" s="18">
        <v>0</v>
      </c>
      <c r="W24" s="16">
        <v>340</v>
      </c>
    </row>
    <row r="25" spans="2:47" x14ac:dyDescent="0.25">
      <c r="B25" s="29">
        <v>21</v>
      </c>
      <c r="C25" s="18">
        <v>0</v>
      </c>
      <c r="D25" s="19">
        <v>55</v>
      </c>
      <c r="E25" s="15">
        <v>0</v>
      </c>
      <c r="F25" s="17" t="s">
        <v>1</v>
      </c>
      <c r="G25" s="16">
        <v>0</v>
      </c>
      <c r="H25" s="18">
        <v>0</v>
      </c>
      <c r="I25" s="19">
        <v>0</v>
      </c>
      <c r="J25" s="29">
        <v>21</v>
      </c>
      <c r="K25" s="15">
        <v>0</v>
      </c>
      <c r="L25" s="16">
        <v>0</v>
      </c>
      <c r="M25" s="15">
        <v>0</v>
      </c>
      <c r="N25" s="17" t="s">
        <v>1</v>
      </c>
      <c r="O25" s="16">
        <v>414</v>
      </c>
      <c r="P25" s="18">
        <v>120</v>
      </c>
      <c r="Q25" s="19">
        <v>63</v>
      </c>
      <c r="R25" s="29">
        <v>21</v>
      </c>
      <c r="S25" s="18">
        <v>0</v>
      </c>
      <c r="T25" s="19">
        <v>0</v>
      </c>
      <c r="U25" s="20">
        <v>0</v>
      </c>
      <c r="V25" s="18">
        <v>0</v>
      </c>
      <c r="W25" s="16">
        <v>0</v>
      </c>
    </row>
    <row r="26" spans="2:47" x14ac:dyDescent="0.25">
      <c r="B26" s="29">
        <v>22</v>
      </c>
      <c r="C26" s="18">
        <v>0</v>
      </c>
      <c r="D26" s="19">
        <v>50</v>
      </c>
      <c r="E26" s="15" t="s">
        <v>1</v>
      </c>
      <c r="F26" s="17">
        <v>0</v>
      </c>
      <c r="G26" s="16">
        <v>0</v>
      </c>
      <c r="H26" s="18">
        <v>0</v>
      </c>
      <c r="I26" s="19">
        <v>0</v>
      </c>
      <c r="J26" s="29">
        <v>22</v>
      </c>
      <c r="K26" s="15">
        <v>0</v>
      </c>
      <c r="L26" s="16">
        <v>0</v>
      </c>
      <c r="M26" s="15" t="s">
        <v>1</v>
      </c>
      <c r="N26" s="17">
        <v>0</v>
      </c>
      <c r="O26" s="16">
        <v>0</v>
      </c>
      <c r="P26" s="18">
        <v>0</v>
      </c>
      <c r="Q26" s="19">
        <v>0</v>
      </c>
      <c r="R26" s="29">
        <v>22</v>
      </c>
      <c r="S26" s="18">
        <v>0</v>
      </c>
      <c r="T26" s="19">
        <v>60</v>
      </c>
      <c r="U26" s="20">
        <v>80</v>
      </c>
      <c r="V26" s="18">
        <v>40</v>
      </c>
      <c r="W26" s="16">
        <v>0</v>
      </c>
    </row>
    <row r="27" spans="2:47" ht="15.75" thickBot="1" x14ac:dyDescent="0.3">
      <c r="B27" s="30">
        <v>23</v>
      </c>
      <c r="C27" s="24">
        <v>0</v>
      </c>
      <c r="D27" s="25">
        <v>0</v>
      </c>
      <c r="E27" s="21" t="s">
        <v>1</v>
      </c>
      <c r="F27" s="23">
        <v>0</v>
      </c>
      <c r="G27" s="22">
        <v>0</v>
      </c>
      <c r="H27" s="24">
        <v>0</v>
      </c>
      <c r="I27" s="25">
        <v>487</v>
      </c>
      <c r="J27" s="30">
        <v>23</v>
      </c>
      <c r="K27" s="21">
        <v>0</v>
      </c>
      <c r="L27" s="22">
        <v>0</v>
      </c>
      <c r="M27" s="21" t="s">
        <v>1</v>
      </c>
      <c r="N27" s="23">
        <v>0</v>
      </c>
      <c r="O27" s="22">
        <v>0</v>
      </c>
      <c r="P27" s="24">
        <v>0</v>
      </c>
      <c r="Q27" s="25">
        <v>0</v>
      </c>
      <c r="R27" s="30">
        <v>23</v>
      </c>
      <c r="S27" s="24">
        <v>0</v>
      </c>
      <c r="T27" s="25">
        <v>0</v>
      </c>
      <c r="U27" s="26">
        <v>790</v>
      </c>
      <c r="V27" s="24">
        <v>450</v>
      </c>
      <c r="W27" s="22">
        <v>0</v>
      </c>
    </row>
    <row r="29" spans="2:47" ht="15.75" thickBot="1" x14ac:dyDescent="0.3"/>
    <row r="30" spans="2:47" ht="15.75" thickBot="1" x14ac:dyDescent="0.3">
      <c r="C30" s="120" t="s">
        <v>14</v>
      </c>
      <c r="D30" s="121"/>
      <c r="E30" s="121"/>
      <c r="F30" s="121"/>
      <c r="G30" s="121"/>
      <c r="H30" s="121"/>
      <c r="I30" s="122"/>
      <c r="J30" s="1"/>
      <c r="K30" s="120" t="s">
        <v>13</v>
      </c>
      <c r="L30" s="121"/>
      <c r="M30" s="121"/>
      <c r="N30" s="121"/>
      <c r="O30" s="121"/>
      <c r="P30" s="121"/>
      <c r="Q30" s="122"/>
      <c r="R30" s="1"/>
      <c r="S30" s="120" t="s">
        <v>15</v>
      </c>
      <c r="T30" s="121"/>
      <c r="U30" s="121"/>
      <c r="V30" s="121"/>
      <c r="W30" s="122"/>
      <c r="AA30" s="120" t="s">
        <v>14</v>
      </c>
      <c r="AB30" s="121"/>
      <c r="AC30" s="121"/>
      <c r="AD30" s="121"/>
      <c r="AE30" s="121"/>
      <c r="AF30" s="121"/>
      <c r="AG30" s="122"/>
      <c r="AH30" s="1"/>
      <c r="AI30" s="120" t="s">
        <v>13</v>
      </c>
      <c r="AJ30" s="121"/>
      <c r="AK30" s="121"/>
      <c r="AL30" s="121"/>
      <c r="AM30" s="121"/>
      <c r="AN30" s="121"/>
      <c r="AO30" s="122"/>
      <c r="AP30" s="1"/>
      <c r="AQ30" s="120" t="s">
        <v>15</v>
      </c>
      <c r="AR30" s="121"/>
      <c r="AS30" s="121"/>
      <c r="AT30" s="121"/>
      <c r="AU30" s="122"/>
    </row>
    <row r="31" spans="2:47" ht="15.75" thickBot="1" x14ac:dyDescent="0.3">
      <c r="C31" s="124" t="s">
        <v>10</v>
      </c>
      <c r="D31" s="124"/>
      <c r="E31" s="120" t="s">
        <v>11</v>
      </c>
      <c r="F31" s="121"/>
      <c r="G31" s="122"/>
      <c r="H31" s="120" t="s">
        <v>12</v>
      </c>
      <c r="I31" s="122"/>
      <c r="J31" s="1"/>
      <c r="K31" s="124" t="s">
        <v>10</v>
      </c>
      <c r="L31" s="124"/>
      <c r="M31" s="120" t="s">
        <v>11</v>
      </c>
      <c r="N31" s="121"/>
      <c r="O31" s="122"/>
      <c r="P31" s="120" t="s">
        <v>12</v>
      </c>
      <c r="Q31" s="122"/>
      <c r="R31" s="1"/>
      <c r="S31" s="124" t="s">
        <v>10</v>
      </c>
      <c r="T31" s="124"/>
      <c r="U31" s="2" t="s">
        <v>11</v>
      </c>
      <c r="V31" s="124" t="s">
        <v>12</v>
      </c>
      <c r="W31" s="124"/>
      <c r="AA31" s="124" t="s">
        <v>10</v>
      </c>
      <c r="AB31" s="124"/>
      <c r="AC31" s="120" t="s">
        <v>11</v>
      </c>
      <c r="AD31" s="121"/>
      <c r="AE31" s="122"/>
      <c r="AF31" s="120" t="s">
        <v>12</v>
      </c>
      <c r="AG31" s="122"/>
      <c r="AH31" s="1"/>
      <c r="AI31" s="124" t="s">
        <v>10</v>
      </c>
      <c r="AJ31" s="124"/>
      <c r="AK31" s="120" t="s">
        <v>11</v>
      </c>
      <c r="AL31" s="121"/>
      <c r="AM31" s="122"/>
      <c r="AN31" s="120" t="s">
        <v>12</v>
      </c>
      <c r="AO31" s="122"/>
      <c r="AP31" s="1"/>
      <c r="AQ31" s="124" t="s">
        <v>10</v>
      </c>
      <c r="AR31" s="124"/>
      <c r="AS31" s="99" t="s">
        <v>11</v>
      </c>
      <c r="AT31" s="124" t="s">
        <v>12</v>
      </c>
      <c r="AU31" s="124"/>
    </row>
    <row r="32" spans="2:47" ht="15.75" thickBot="1" x14ac:dyDescent="0.3">
      <c r="B32" s="27" t="s">
        <v>0</v>
      </c>
      <c r="C32" s="6" t="s">
        <v>2</v>
      </c>
      <c r="D32" s="8" t="s">
        <v>8</v>
      </c>
      <c r="E32" s="3" t="s">
        <v>3</v>
      </c>
      <c r="F32" s="5" t="s">
        <v>4</v>
      </c>
      <c r="G32" s="4" t="s">
        <v>5</v>
      </c>
      <c r="H32" s="6" t="s">
        <v>6</v>
      </c>
      <c r="I32" s="8" t="s">
        <v>7</v>
      </c>
      <c r="J32" s="27" t="s">
        <v>0</v>
      </c>
      <c r="K32" s="3" t="s">
        <v>2</v>
      </c>
      <c r="L32" s="4" t="s">
        <v>8</v>
      </c>
      <c r="M32" s="3" t="s">
        <v>3</v>
      </c>
      <c r="N32" s="5" t="s">
        <v>4</v>
      </c>
      <c r="O32" s="4" t="s">
        <v>5</v>
      </c>
      <c r="P32" s="6" t="s">
        <v>6</v>
      </c>
      <c r="Q32" s="8" t="s">
        <v>7</v>
      </c>
      <c r="R32" s="27" t="s">
        <v>0</v>
      </c>
      <c r="S32" s="6" t="s">
        <v>2</v>
      </c>
      <c r="T32" s="8" t="s">
        <v>8</v>
      </c>
      <c r="U32" s="7" t="s">
        <v>9</v>
      </c>
      <c r="V32" s="6" t="s">
        <v>6</v>
      </c>
      <c r="W32" s="4" t="s">
        <v>7</v>
      </c>
      <c r="Z32" s="27" t="s">
        <v>0</v>
      </c>
      <c r="AA32" s="6" t="s">
        <v>2</v>
      </c>
      <c r="AB32" s="8" t="s">
        <v>8</v>
      </c>
      <c r="AC32" s="3" t="s">
        <v>3</v>
      </c>
      <c r="AD32" s="5" t="s">
        <v>4</v>
      </c>
      <c r="AE32" s="4" t="s">
        <v>5</v>
      </c>
      <c r="AF32" s="6" t="s">
        <v>6</v>
      </c>
      <c r="AG32" s="8" t="s">
        <v>7</v>
      </c>
      <c r="AH32" s="27" t="s">
        <v>0</v>
      </c>
      <c r="AI32" s="3" t="s">
        <v>2</v>
      </c>
      <c r="AJ32" s="4" t="s">
        <v>8</v>
      </c>
      <c r="AK32" s="3" t="s">
        <v>3</v>
      </c>
      <c r="AL32" s="5" t="s">
        <v>4</v>
      </c>
      <c r="AM32" s="4" t="s">
        <v>5</v>
      </c>
      <c r="AN32" s="6" t="s">
        <v>6</v>
      </c>
      <c r="AO32" s="8" t="s">
        <v>7</v>
      </c>
      <c r="AP32" s="27" t="s">
        <v>0</v>
      </c>
      <c r="AQ32" s="6" t="s">
        <v>2</v>
      </c>
      <c r="AR32" s="8" t="s">
        <v>8</v>
      </c>
      <c r="AS32" s="7" t="s">
        <v>9</v>
      </c>
      <c r="AT32" s="6" t="s">
        <v>6</v>
      </c>
      <c r="AU32" s="4" t="s">
        <v>7</v>
      </c>
    </row>
    <row r="33" spans="2:47" x14ac:dyDescent="0.25">
      <c r="B33" s="28">
        <v>1</v>
      </c>
      <c r="C33" s="48">
        <v>0</v>
      </c>
      <c r="D33" s="34">
        <v>0</v>
      </c>
      <c r="E33" s="33">
        <v>0</v>
      </c>
      <c r="F33" s="86">
        <v>640</v>
      </c>
      <c r="G33" s="10" t="s">
        <v>1</v>
      </c>
      <c r="H33" s="71">
        <v>128</v>
      </c>
      <c r="I33" s="34">
        <v>0</v>
      </c>
      <c r="J33" s="28">
        <v>1</v>
      </c>
      <c r="K33" s="33">
        <v>0</v>
      </c>
      <c r="L33" s="61">
        <v>0</v>
      </c>
      <c r="M33" s="63">
        <v>368</v>
      </c>
      <c r="N33" s="47">
        <v>0</v>
      </c>
      <c r="O33" s="10" t="s">
        <v>1</v>
      </c>
      <c r="P33" s="48">
        <v>0</v>
      </c>
      <c r="Q33" s="34">
        <v>0</v>
      </c>
      <c r="R33" s="28">
        <v>1</v>
      </c>
      <c r="S33" s="48">
        <v>0</v>
      </c>
      <c r="T33" s="34">
        <v>0</v>
      </c>
      <c r="U33" s="62">
        <v>0</v>
      </c>
      <c r="V33" s="48">
        <v>0</v>
      </c>
      <c r="W33" s="61">
        <v>0</v>
      </c>
      <c r="Z33" s="28">
        <v>1</v>
      </c>
      <c r="AA33" s="48">
        <v>0</v>
      </c>
      <c r="AB33" s="34">
        <v>0</v>
      </c>
      <c r="AC33" s="33">
        <v>0</v>
      </c>
      <c r="AD33" s="86">
        <v>640</v>
      </c>
      <c r="AE33" s="10" t="s">
        <v>1</v>
      </c>
      <c r="AF33" s="71">
        <v>128</v>
      </c>
      <c r="AG33" s="34">
        <v>0</v>
      </c>
      <c r="AH33" s="28">
        <v>1</v>
      </c>
      <c r="AI33" s="33">
        <v>0</v>
      </c>
      <c r="AJ33" s="61">
        <v>0</v>
      </c>
      <c r="AK33" s="63">
        <v>368</v>
      </c>
      <c r="AL33" s="47">
        <v>0</v>
      </c>
      <c r="AM33" s="10" t="s">
        <v>1</v>
      </c>
      <c r="AN33" s="48">
        <v>0</v>
      </c>
      <c r="AO33" s="34">
        <v>0</v>
      </c>
      <c r="AP33" s="28">
        <v>1</v>
      </c>
      <c r="AQ33" s="48">
        <v>0</v>
      </c>
      <c r="AR33" s="34">
        <v>0</v>
      </c>
      <c r="AS33" s="62">
        <v>0</v>
      </c>
      <c r="AT33" s="48">
        <v>0</v>
      </c>
      <c r="AU33" s="61">
        <v>0</v>
      </c>
    </row>
    <row r="34" spans="2:47" x14ac:dyDescent="0.25">
      <c r="B34" s="29">
        <v>2</v>
      </c>
      <c r="C34" s="41">
        <v>0</v>
      </c>
      <c r="D34" s="36">
        <v>0</v>
      </c>
      <c r="E34" s="35">
        <v>0</v>
      </c>
      <c r="F34" s="39">
        <v>0</v>
      </c>
      <c r="G34" s="66">
        <v>630</v>
      </c>
      <c r="H34" s="67">
        <v>88</v>
      </c>
      <c r="I34" s="36">
        <v>0</v>
      </c>
      <c r="J34" s="29">
        <v>2</v>
      </c>
      <c r="K34" s="35">
        <v>0</v>
      </c>
      <c r="L34" s="40">
        <v>0</v>
      </c>
      <c r="M34" s="64">
        <v>45</v>
      </c>
      <c r="N34" s="39">
        <v>0</v>
      </c>
      <c r="O34" s="66">
        <v>816</v>
      </c>
      <c r="P34" s="67">
        <v>660</v>
      </c>
      <c r="Q34" s="75">
        <v>606</v>
      </c>
      <c r="R34" s="29">
        <v>2</v>
      </c>
      <c r="S34" s="41">
        <v>0</v>
      </c>
      <c r="T34" s="36">
        <v>0</v>
      </c>
      <c r="U34" s="76">
        <v>450</v>
      </c>
      <c r="V34" s="41">
        <v>0</v>
      </c>
      <c r="W34" s="40">
        <v>0</v>
      </c>
      <c r="Z34" s="29">
        <v>2</v>
      </c>
      <c r="AA34" s="41">
        <v>0</v>
      </c>
      <c r="AB34" s="36">
        <v>0</v>
      </c>
      <c r="AC34" s="35">
        <v>0</v>
      </c>
      <c r="AD34" s="39">
        <v>0</v>
      </c>
      <c r="AE34" s="66">
        <v>630</v>
      </c>
      <c r="AF34" s="67">
        <v>88</v>
      </c>
      <c r="AG34" s="36">
        <v>0</v>
      </c>
      <c r="AH34" s="29">
        <v>2</v>
      </c>
      <c r="AI34" s="35">
        <v>0</v>
      </c>
      <c r="AJ34" s="40">
        <v>0</v>
      </c>
      <c r="AK34" s="64">
        <v>45</v>
      </c>
      <c r="AL34" s="39">
        <v>0</v>
      </c>
      <c r="AM34" s="66">
        <v>816</v>
      </c>
      <c r="AN34" s="67">
        <v>660</v>
      </c>
      <c r="AO34" s="75">
        <v>606</v>
      </c>
      <c r="AP34" s="29">
        <v>2</v>
      </c>
      <c r="AQ34" s="41">
        <v>0</v>
      </c>
      <c r="AR34" s="36">
        <v>0</v>
      </c>
      <c r="AS34" s="76">
        <v>450</v>
      </c>
      <c r="AT34" s="41">
        <v>0</v>
      </c>
      <c r="AU34" s="40">
        <v>0</v>
      </c>
    </row>
    <row r="35" spans="2:47" x14ac:dyDescent="0.25">
      <c r="B35" s="29">
        <v>3</v>
      </c>
      <c r="C35" s="41">
        <v>0</v>
      </c>
      <c r="D35" s="36">
        <v>0</v>
      </c>
      <c r="E35" s="35">
        <v>0</v>
      </c>
      <c r="F35" s="39">
        <v>0</v>
      </c>
      <c r="G35" s="16" t="s">
        <v>1</v>
      </c>
      <c r="H35" s="67">
        <v>98</v>
      </c>
      <c r="I35" s="36">
        <v>0</v>
      </c>
      <c r="J35" s="29">
        <v>3</v>
      </c>
      <c r="K35" s="35">
        <v>0</v>
      </c>
      <c r="L35" s="40">
        <v>0</v>
      </c>
      <c r="M35" s="35">
        <v>0</v>
      </c>
      <c r="N35" s="39">
        <v>0</v>
      </c>
      <c r="O35" s="16" t="s">
        <v>1</v>
      </c>
      <c r="P35" s="41">
        <v>0</v>
      </c>
      <c r="Q35" s="36">
        <v>0</v>
      </c>
      <c r="R35" s="29">
        <v>3</v>
      </c>
      <c r="S35" s="41">
        <v>0</v>
      </c>
      <c r="T35" s="36">
        <v>0</v>
      </c>
      <c r="U35" s="76">
        <v>300</v>
      </c>
      <c r="V35" s="41">
        <v>0</v>
      </c>
      <c r="W35" s="40">
        <v>0</v>
      </c>
      <c r="Z35" s="29">
        <v>3</v>
      </c>
      <c r="AA35" s="41">
        <v>0</v>
      </c>
      <c r="AB35" s="36">
        <v>0</v>
      </c>
      <c r="AC35" s="35">
        <v>0</v>
      </c>
      <c r="AD35" s="39">
        <v>0</v>
      </c>
      <c r="AE35" s="16" t="s">
        <v>1</v>
      </c>
      <c r="AF35" s="67">
        <v>98</v>
      </c>
      <c r="AG35" s="36">
        <v>0</v>
      </c>
      <c r="AH35" s="29">
        <v>3</v>
      </c>
      <c r="AI35" s="35">
        <v>0</v>
      </c>
      <c r="AJ35" s="40">
        <v>0</v>
      </c>
      <c r="AK35" s="35">
        <v>0</v>
      </c>
      <c r="AL35" s="39">
        <v>0</v>
      </c>
      <c r="AM35" s="16" t="s">
        <v>1</v>
      </c>
      <c r="AN35" s="41">
        <v>0</v>
      </c>
      <c r="AO35" s="36">
        <v>0</v>
      </c>
      <c r="AP35" s="29">
        <v>3</v>
      </c>
      <c r="AQ35" s="41">
        <v>0</v>
      </c>
      <c r="AR35" s="36">
        <v>0</v>
      </c>
      <c r="AS35" s="76">
        <v>300</v>
      </c>
      <c r="AT35" s="41">
        <v>0</v>
      </c>
      <c r="AU35" s="40">
        <v>0</v>
      </c>
    </row>
    <row r="36" spans="2:47" x14ac:dyDescent="0.25">
      <c r="B36" s="29">
        <v>4</v>
      </c>
      <c r="C36" s="41">
        <v>0</v>
      </c>
      <c r="D36" s="36">
        <v>0</v>
      </c>
      <c r="E36" s="35">
        <v>0</v>
      </c>
      <c r="F36" s="65">
        <v>450</v>
      </c>
      <c r="G36" s="66">
        <v>770</v>
      </c>
      <c r="H36" s="67">
        <v>65</v>
      </c>
      <c r="I36" s="36">
        <v>0</v>
      </c>
      <c r="J36" s="29">
        <v>4</v>
      </c>
      <c r="K36" s="35">
        <v>0</v>
      </c>
      <c r="L36" s="40">
        <v>0</v>
      </c>
      <c r="M36" s="64">
        <v>816</v>
      </c>
      <c r="N36" s="39">
        <v>0</v>
      </c>
      <c r="O36" s="66">
        <v>482</v>
      </c>
      <c r="P36" s="67">
        <v>220</v>
      </c>
      <c r="Q36" s="36">
        <v>0</v>
      </c>
      <c r="R36" s="29">
        <v>4</v>
      </c>
      <c r="S36" s="41">
        <v>0</v>
      </c>
      <c r="T36" s="36">
        <v>0</v>
      </c>
      <c r="U36" s="76">
        <v>250</v>
      </c>
      <c r="V36" s="67">
        <v>40</v>
      </c>
      <c r="W36" s="40">
        <v>0</v>
      </c>
      <c r="Z36" s="29">
        <v>4</v>
      </c>
      <c r="AA36" s="41">
        <v>0</v>
      </c>
      <c r="AB36" s="36">
        <v>0</v>
      </c>
      <c r="AC36" s="35">
        <v>0</v>
      </c>
      <c r="AD36" s="65">
        <v>450</v>
      </c>
      <c r="AE36" s="66">
        <v>770</v>
      </c>
      <c r="AF36" s="67">
        <v>65</v>
      </c>
      <c r="AG36" s="36">
        <v>0</v>
      </c>
      <c r="AH36" s="29">
        <v>4</v>
      </c>
      <c r="AI36" s="35">
        <v>0</v>
      </c>
      <c r="AJ36" s="40">
        <v>0</v>
      </c>
      <c r="AK36" s="64">
        <v>816</v>
      </c>
      <c r="AL36" s="39">
        <v>0</v>
      </c>
      <c r="AM36" s="66">
        <v>482</v>
      </c>
      <c r="AN36" s="67">
        <v>220</v>
      </c>
      <c r="AO36" s="36">
        <v>0</v>
      </c>
      <c r="AP36" s="29">
        <v>4</v>
      </c>
      <c r="AQ36" s="41">
        <v>0</v>
      </c>
      <c r="AR36" s="36">
        <v>0</v>
      </c>
      <c r="AS36" s="76">
        <v>250</v>
      </c>
      <c r="AT36" s="67">
        <v>40</v>
      </c>
      <c r="AU36" s="40">
        <v>0</v>
      </c>
    </row>
    <row r="37" spans="2:47" x14ac:dyDescent="0.25">
      <c r="B37" s="29">
        <v>5</v>
      </c>
      <c r="C37" s="67">
        <v>87</v>
      </c>
      <c r="D37" s="36">
        <v>0</v>
      </c>
      <c r="E37" s="35">
        <v>0</v>
      </c>
      <c r="F37" s="39">
        <v>0</v>
      </c>
      <c r="G37" s="66">
        <v>321</v>
      </c>
      <c r="H37" s="67">
        <v>70</v>
      </c>
      <c r="I37" s="36">
        <v>0</v>
      </c>
      <c r="J37" s="29">
        <v>5</v>
      </c>
      <c r="K37" s="35">
        <v>0</v>
      </c>
      <c r="L37" s="40">
        <v>0</v>
      </c>
      <c r="M37" s="64">
        <v>60</v>
      </c>
      <c r="N37" s="39">
        <v>0</v>
      </c>
      <c r="O37" s="66">
        <v>1300</v>
      </c>
      <c r="P37" s="41">
        <v>0</v>
      </c>
      <c r="Q37" s="36">
        <v>0</v>
      </c>
      <c r="R37" s="29">
        <v>5</v>
      </c>
      <c r="S37" s="41">
        <v>0</v>
      </c>
      <c r="T37" s="75">
        <v>48</v>
      </c>
      <c r="U37" s="76">
        <v>50</v>
      </c>
      <c r="V37" s="67">
        <v>90</v>
      </c>
      <c r="W37" s="40">
        <v>0</v>
      </c>
      <c r="Z37" s="29">
        <v>5</v>
      </c>
      <c r="AA37" s="67">
        <v>87</v>
      </c>
      <c r="AB37" s="36">
        <v>0</v>
      </c>
      <c r="AC37" s="35">
        <v>0</v>
      </c>
      <c r="AD37" s="39">
        <v>0</v>
      </c>
      <c r="AE37" s="66">
        <v>321</v>
      </c>
      <c r="AF37" s="67">
        <v>70</v>
      </c>
      <c r="AG37" s="36">
        <v>0</v>
      </c>
      <c r="AH37" s="29">
        <v>5</v>
      </c>
      <c r="AI37" s="35">
        <v>0</v>
      </c>
      <c r="AJ37" s="40">
        <v>0</v>
      </c>
      <c r="AK37" s="64">
        <v>60</v>
      </c>
      <c r="AL37" s="39">
        <v>0</v>
      </c>
      <c r="AM37" s="66">
        <v>1300</v>
      </c>
      <c r="AN37" s="41">
        <v>0</v>
      </c>
      <c r="AO37" s="36">
        <v>0</v>
      </c>
      <c r="AP37" s="29">
        <v>5</v>
      </c>
      <c r="AQ37" s="41">
        <v>0</v>
      </c>
      <c r="AR37" s="75">
        <v>48</v>
      </c>
      <c r="AS37" s="76">
        <v>50</v>
      </c>
      <c r="AT37" s="67">
        <v>90</v>
      </c>
      <c r="AU37" s="40">
        <v>0</v>
      </c>
    </row>
    <row r="38" spans="2:47" x14ac:dyDescent="0.25">
      <c r="B38" s="29">
        <v>6</v>
      </c>
      <c r="C38" s="41">
        <v>0</v>
      </c>
      <c r="D38" s="75">
        <v>150</v>
      </c>
      <c r="E38" s="35">
        <v>0</v>
      </c>
      <c r="F38" s="39">
        <v>0</v>
      </c>
      <c r="G38" s="40">
        <v>0</v>
      </c>
      <c r="H38" s="67">
        <v>71</v>
      </c>
      <c r="I38" s="36">
        <v>0</v>
      </c>
      <c r="J38" s="29">
        <v>6</v>
      </c>
      <c r="K38" s="35">
        <v>0</v>
      </c>
      <c r="L38" s="40">
        <v>0</v>
      </c>
      <c r="M38" s="64">
        <v>61</v>
      </c>
      <c r="N38" s="39">
        <v>0</v>
      </c>
      <c r="O38" s="66">
        <v>480</v>
      </c>
      <c r="P38" s="67">
        <v>180</v>
      </c>
      <c r="Q38" s="36">
        <v>0</v>
      </c>
      <c r="R38" s="29">
        <v>6</v>
      </c>
      <c r="S38" s="41">
        <v>0</v>
      </c>
      <c r="T38" s="75">
        <v>136</v>
      </c>
      <c r="U38" s="60">
        <v>0</v>
      </c>
      <c r="V38" s="67">
        <v>120</v>
      </c>
      <c r="W38" s="66">
        <v>89</v>
      </c>
      <c r="Z38" s="29">
        <v>6</v>
      </c>
      <c r="AA38" s="41">
        <v>0</v>
      </c>
      <c r="AB38" s="75">
        <v>150</v>
      </c>
      <c r="AC38" s="35">
        <v>0</v>
      </c>
      <c r="AD38" s="39">
        <v>0</v>
      </c>
      <c r="AE38" s="40">
        <v>0</v>
      </c>
      <c r="AF38" s="67">
        <v>71</v>
      </c>
      <c r="AG38" s="36">
        <v>0</v>
      </c>
      <c r="AH38" s="29">
        <v>6</v>
      </c>
      <c r="AI38" s="35">
        <v>0</v>
      </c>
      <c r="AJ38" s="40">
        <v>0</v>
      </c>
      <c r="AK38" s="64">
        <v>61</v>
      </c>
      <c r="AL38" s="39">
        <v>0</v>
      </c>
      <c r="AM38" s="66">
        <v>480</v>
      </c>
      <c r="AN38" s="67">
        <v>180</v>
      </c>
      <c r="AO38" s="36">
        <v>0</v>
      </c>
      <c r="AP38" s="29">
        <v>6</v>
      </c>
      <c r="AQ38" s="41">
        <v>0</v>
      </c>
      <c r="AR38" s="75">
        <v>136</v>
      </c>
      <c r="AS38" s="60">
        <v>0</v>
      </c>
      <c r="AT38" s="67">
        <v>120</v>
      </c>
      <c r="AU38" s="66">
        <v>89</v>
      </c>
    </row>
    <row r="39" spans="2:47" x14ac:dyDescent="0.25">
      <c r="B39" s="29">
        <v>7</v>
      </c>
      <c r="C39" s="41">
        <v>0</v>
      </c>
      <c r="D39" s="75">
        <v>34</v>
      </c>
      <c r="E39" s="35">
        <v>0</v>
      </c>
      <c r="F39" s="39">
        <v>0</v>
      </c>
      <c r="G39" s="40">
        <v>0</v>
      </c>
      <c r="H39" s="67">
        <v>102</v>
      </c>
      <c r="I39" s="36">
        <v>0</v>
      </c>
      <c r="J39" s="29">
        <v>7</v>
      </c>
      <c r="K39" s="35">
        <v>0</v>
      </c>
      <c r="L39" s="40">
        <v>0</v>
      </c>
      <c r="M39" s="35">
        <v>0</v>
      </c>
      <c r="N39" s="39">
        <v>0</v>
      </c>
      <c r="O39" s="40">
        <v>0</v>
      </c>
      <c r="P39" s="41">
        <v>0</v>
      </c>
      <c r="Q39" s="36">
        <v>0</v>
      </c>
      <c r="R39" s="29">
        <v>7</v>
      </c>
      <c r="S39" s="41">
        <v>0</v>
      </c>
      <c r="T39" s="75">
        <v>45</v>
      </c>
      <c r="U39" s="76">
        <v>120</v>
      </c>
      <c r="V39" s="67">
        <v>70</v>
      </c>
      <c r="W39" s="40">
        <v>0</v>
      </c>
      <c r="Z39" s="29">
        <v>7</v>
      </c>
      <c r="AA39" s="41">
        <v>0</v>
      </c>
      <c r="AB39" s="75">
        <v>34</v>
      </c>
      <c r="AC39" s="35">
        <v>0</v>
      </c>
      <c r="AD39" s="39">
        <v>0</v>
      </c>
      <c r="AE39" s="40">
        <v>0</v>
      </c>
      <c r="AF39" s="67">
        <v>102</v>
      </c>
      <c r="AG39" s="36">
        <v>0</v>
      </c>
      <c r="AH39" s="29">
        <v>7</v>
      </c>
      <c r="AI39" s="35">
        <v>0</v>
      </c>
      <c r="AJ39" s="40">
        <v>0</v>
      </c>
      <c r="AK39" s="35">
        <v>0</v>
      </c>
      <c r="AL39" s="39">
        <v>0</v>
      </c>
      <c r="AM39" s="40">
        <v>0</v>
      </c>
      <c r="AN39" s="41">
        <v>0</v>
      </c>
      <c r="AO39" s="36">
        <v>0</v>
      </c>
      <c r="AP39" s="29">
        <v>7</v>
      </c>
      <c r="AQ39" s="41">
        <v>0</v>
      </c>
      <c r="AR39" s="75">
        <v>45</v>
      </c>
      <c r="AS39" s="76">
        <v>120</v>
      </c>
      <c r="AT39" s="67">
        <v>70</v>
      </c>
      <c r="AU39" s="40">
        <v>0</v>
      </c>
    </row>
    <row r="40" spans="2:47" x14ac:dyDescent="0.25">
      <c r="B40" s="29">
        <v>8</v>
      </c>
      <c r="C40" s="41">
        <v>0</v>
      </c>
      <c r="D40" s="75">
        <v>110</v>
      </c>
      <c r="E40" s="64">
        <v>100</v>
      </c>
      <c r="F40" s="39">
        <v>0</v>
      </c>
      <c r="G40" s="16" t="s">
        <v>1</v>
      </c>
      <c r="H40" s="41">
        <v>0</v>
      </c>
      <c r="I40" s="75">
        <v>126</v>
      </c>
      <c r="J40" s="29">
        <v>8</v>
      </c>
      <c r="K40" s="35">
        <v>0</v>
      </c>
      <c r="L40" s="40">
        <v>0</v>
      </c>
      <c r="M40" s="64">
        <v>130</v>
      </c>
      <c r="N40" s="65">
        <v>380</v>
      </c>
      <c r="O40" s="66">
        <v>560</v>
      </c>
      <c r="P40" s="41">
        <v>0</v>
      </c>
      <c r="Q40" s="36">
        <v>0</v>
      </c>
      <c r="R40" s="29">
        <v>8</v>
      </c>
      <c r="S40" s="41">
        <v>0</v>
      </c>
      <c r="T40" s="75">
        <v>345</v>
      </c>
      <c r="U40" s="60">
        <v>0</v>
      </c>
      <c r="V40" s="41">
        <v>0</v>
      </c>
      <c r="W40" s="40">
        <v>0</v>
      </c>
      <c r="Z40" s="29">
        <v>8</v>
      </c>
      <c r="AA40" s="41">
        <v>0</v>
      </c>
      <c r="AB40" s="75">
        <v>110</v>
      </c>
      <c r="AC40" s="64">
        <v>100</v>
      </c>
      <c r="AD40" s="39">
        <v>0</v>
      </c>
      <c r="AE40" s="16" t="s">
        <v>1</v>
      </c>
      <c r="AF40" s="41">
        <v>0</v>
      </c>
      <c r="AG40" s="75">
        <v>126</v>
      </c>
      <c r="AH40" s="29">
        <v>8</v>
      </c>
      <c r="AI40" s="35">
        <v>0</v>
      </c>
      <c r="AJ40" s="40">
        <v>0</v>
      </c>
      <c r="AK40" s="64">
        <v>130</v>
      </c>
      <c r="AL40" s="65">
        <v>380</v>
      </c>
      <c r="AM40" s="66">
        <v>560</v>
      </c>
      <c r="AN40" s="41">
        <v>0</v>
      </c>
      <c r="AO40" s="36">
        <v>0</v>
      </c>
      <c r="AP40" s="29">
        <v>8</v>
      </c>
      <c r="AQ40" s="41">
        <v>0</v>
      </c>
      <c r="AR40" s="75">
        <v>345</v>
      </c>
      <c r="AS40" s="60">
        <v>0</v>
      </c>
      <c r="AT40" s="41">
        <v>0</v>
      </c>
      <c r="AU40" s="40">
        <v>0</v>
      </c>
    </row>
    <row r="41" spans="2:47" x14ac:dyDescent="0.25">
      <c r="B41" s="29">
        <v>9</v>
      </c>
      <c r="C41" s="67">
        <v>89</v>
      </c>
      <c r="D41" s="36">
        <v>0</v>
      </c>
      <c r="E41" s="35">
        <v>0</v>
      </c>
      <c r="F41" s="65">
        <v>1020</v>
      </c>
      <c r="G41" s="66">
        <v>1215</v>
      </c>
      <c r="H41" s="41">
        <v>0</v>
      </c>
      <c r="I41" s="75">
        <v>120</v>
      </c>
      <c r="J41" s="29">
        <v>9</v>
      </c>
      <c r="K41" s="35">
        <v>0</v>
      </c>
      <c r="L41" s="40">
        <v>0</v>
      </c>
      <c r="M41" s="35">
        <v>0</v>
      </c>
      <c r="N41" s="39">
        <v>0</v>
      </c>
      <c r="O41" s="16" t="s">
        <v>1</v>
      </c>
      <c r="P41" s="41">
        <v>0</v>
      </c>
      <c r="Q41" s="36">
        <v>0</v>
      </c>
      <c r="R41" s="29">
        <v>9</v>
      </c>
      <c r="S41" s="41">
        <v>0</v>
      </c>
      <c r="T41" s="36">
        <v>0</v>
      </c>
      <c r="U41" s="76">
        <v>400</v>
      </c>
      <c r="V41" s="41">
        <v>0</v>
      </c>
      <c r="W41" s="40">
        <v>0</v>
      </c>
      <c r="Z41" s="29">
        <v>9</v>
      </c>
      <c r="AA41" s="67">
        <v>89</v>
      </c>
      <c r="AB41" s="36">
        <v>0</v>
      </c>
      <c r="AC41" s="35">
        <v>0</v>
      </c>
      <c r="AD41" s="65">
        <v>1020</v>
      </c>
      <c r="AE41" s="66">
        <v>1215</v>
      </c>
      <c r="AF41" s="41">
        <v>0</v>
      </c>
      <c r="AG41" s="75">
        <v>120</v>
      </c>
      <c r="AH41" s="29">
        <v>9</v>
      </c>
      <c r="AI41" s="35">
        <v>0</v>
      </c>
      <c r="AJ41" s="40">
        <v>0</v>
      </c>
      <c r="AK41" s="35">
        <v>0</v>
      </c>
      <c r="AL41" s="39">
        <v>0</v>
      </c>
      <c r="AM41" s="16" t="s">
        <v>1</v>
      </c>
      <c r="AN41" s="41">
        <v>0</v>
      </c>
      <c r="AO41" s="36">
        <v>0</v>
      </c>
      <c r="AP41" s="29">
        <v>9</v>
      </c>
      <c r="AQ41" s="41">
        <v>0</v>
      </c>
      <c r="AR41" s="36">
        <v>0</v>
      </c>
      <c r="AS41" s="76">
        <v>400</v>
      </c>
      <c r="AT41" s="41">
        <v>0</v>
      </c>
      <c r="AU41" s="40">
        <v>0</v>
      </c>
    </row>
    <row r="42" spans="2:47" x14ac:dyDescent="0.25">
      <c r="B42" s="29">
        <v>10</v>
      </c>
      <c r="C42" s="41">
        <v>0</v>
      </c>
      <c r="D42" s="75">
        <v>46</v>
      </c>
      <c r="E42" s="35">
        <v>0</v>
      </c>
      <c r="F42" s="39">
        <v>0</v>
      </c>
      <c r="G42" s="66">
        <v>687</v>
      </c>
      <c r="H42" s="41">
        <v>0</v>
      </c>
      <c r="I42" s="75">
        <v>117</v>
      </c>
      <c r="J42" s="29">
        <v>10</v>
      </c>
      <c r="K42" s="35">
        <v>0</v>
      </c>
      <c r="L42" s="40">
        <v>0</v>
      </c>
      <c r="M42" s="35">
        <v>0</v>
      </c>
      <c r="N42" s="39">
        <v>0</v>
      </c>
      <c r="O42" s="40">
        <v>0</v>
      </c>
      <c r="P42" s="41">
        <v>0</v>
      </c>
      <c r="Q42" s="36">
        <v>0</v>
      </c>
      <c r="R42" s="29">
        <v>10</v>
      </c>
      <c r="S42" s="41">
        <v>0</v>
      </c>
      <c r="T42" s="36">
        <v>0</v>
      </c>
      <c r="U42" s="60">
        <v>0</v>
      </c>
      <c r="V42" s="41">
        <v>0</v>
      </c>
      <c r="W42" s="40">
        <v>0</v>
      </c>
      <c r="Z42" s="29">
        <v>10</v>
      </c>
      <c r="AA42" s="41">
        <v>0</v>
      </c>
      <c r="AB42" s="75">
        <v>46</v>
      </c>
      <c r="AC42" s="35">
        <v>0</v>
      </c>
      <c r="AD42" s="39">
        <v>0</v>
      </c>
      <c r="AE42" s="66">
        <v>687</v>
      </c>
      <c r="AF42" s="41">
        <v>0</v>
      </c>
      <c r="AG42" s="75">
        <v>117</v>
      </c>
      <c r="AH42" s="29">
        <v>10</v>
      </c>
      <c r="AI42" s="35">
        <v>0</v>
      </c>
      <c r="AJ42" s="40">
        <v>0</v>
      </c>
      <c r="AK42" s="35">
        <v>0</v>
      </c>
      <c r="AL42" s="39">
        <v>0</v>
      </c>
      <c r="AM42" s="40">
        <v>0</v>
      </c>
      <c r="AN42" s="41">
        <v>0</v>
      </c>
      <c r="AO42" s="36">
        <v>0</v>
      </c>
      <c r="AP42" s="29">
        <v>10</v>
      </c>
      <c r="AQ42" s="41">
        <v>0</v>
      </c>
      <c r="AR42" s="36">
        <v>0</v>
      </c>
      <c r="AS42" s="60">
        <v>0</v>
      </c>
      <c r="AT42" s="41">
        <v>0</v>
      </c>
      <c r="AU42" s="40">
        <v>0</v>
      </c>
    </row>
    <row r="43" spans="2:47" x14ac:dyDescent="0.25">
      <c r="B43" s="29">
        <v>11</v>
      </c>
      <c r="C43" s="41">
        <v>0</v>
      </c>
      <c r="D43" s="75">
        <v>143</v>
      </c>
      <c r="E43" s="35">
        <v>0</v>
      </c>
      <c r="F43" s="39">
        <v>0</v>
      </c>
      <c r="G43" s="66">
        <v>814</v>
      </c>
      <c r="H43" s="41">
        <v>0</v>
      </c>
      <c r="I43" s="75">
        <v>390</v>
      </c>
      <c r="J43" s="29">
        <v>11</v>
      </c>
      <c r="K43" s="35">
        <v>0</v>
      </c>
      <c r="L43" s="40">
        <v>0</v>
      </c>
      <c r="M43" s="35">
        <v>0</v>
      </c>
      <c r="N43" s="65">
        <v>370</v>
      </c>
      <c r="O43" s="66">
        <v>570</v>
      </c>
      <c r="P43" s="41">
        <v>0</v>
      </c>
      <c r="Q43" s="36">
        <v>0</v>
      </c>
      <c r="R43" s="29">
        <v>11</v>
      </c>
      <c r="S43" s="41">
        <v>0</v>
      </c>
      <c r="T43" s="36">
        <v>0</v>
      </c>
      <c r="U43" s="76">
        <v>350</v>
      </c>
      <c r="V43" s="41">
        <v>0</v>
      </c>
      <c r="W43" s="40">
        <v>0</v>
      </c>
      <c r="Z43" s="29">
        <v>11</v>
      </c>
      <c r="AA43" s="41">
        <v>0</v>
      </c>
      <c r="AB43" s="75">
        <v>143</v>
      </c>
      <c r="AC43" s="35">
        <v>0</v>
      </c>
      <c r="AD43" s="39">
        <v>0</v>
      </c>
      <c r="AE43" s="66">
        <v>814</v>
      </c>
      <c r="AF43" s="41">
        <v>0</v>
      </c>
      <c r="AG43" s="75">
        <v>390</v>
      </c>
      <c r="AH43" s="29">
        <v>11</v>
      </c>
      <c r="AI43" s="35">
        <v>0</v>
      </c>
      <c r="AJ43" s="40">
        <v>0</v>
      </c>
      <c r="AK43" s="35">
        <v>0</v>
      </c>
      <c r="AL43" s="65">
        <v>370</v>
      </c>
      <c r="AM43" s="66">
        <v>570</v>
      </c>
      <c r="AN43" s="41">
        <v>0</v>
      </c>
      <c r="AO43" s="36">
        <v>0</v>
      </c>
      <c r="AP43" s="29">
        <v>11</v>
      </c>
      <c r="AQ43" s="41">
        <v>0</v>
      </c>
      <c r="AR43" s="36">
        <v>0</v>
      </c>
      <c r="AS43" s="76">
        <v>350</v>
      </c>
      <c r="AT43" s="41">
        <v>0</v>
      </c>
      <c r="AU43" s="40">
        <v>0</v>
      </c>
    </row>
    <row r="44" spans="2:47" x14ac:dyDescent="0.25">
      <c r="B44" s="29">
        <v>12</v>
      </c>
      <c r="C44" s="41">
        <v>0</v>
      </c>
      <c r="D44" s="75">
        <v>98</v>
      </c>
      <c r="E44" s="35">
        <v>0</v>
      </c>
      <c r="F44" s="39">
        <v>0</v>
      </c>
      <c r="G44" s="66">
        <v>900</v>
      </c>
      <c r="H44" s="41">
        <v>0</v>
      </c>
      <c r="I44" s="36">
        <v>0</v>
      </c>
      <c r="J44" s="29">
        <v>12</v>
      </c>
      <c r="K44" s="35">
        <v>0</v>
      </c>
      <c r="L44" s="40">
        <v>0</v>
      </c>
      <c r="M44" s="64">
        <v>200</v>
      </c>
      <c r="N44" s="65">
        <v>290</v>
      </c>
      <c r="O44" s="66">
        <v>110</v>
      </c>
      <c r="P44" s="41">
        <v>0</v>
      </c>
      <c r="Q44" s="36">
        <v>0</v>
      </c>
      <c r="R44" s="29">
        <v>12</v>
      </c>
      <c r="S44" s="41">
        <v>0</v>
      </c>
      <c r="T44" s="36">
        <v>0</v>
      </c>
      <c r="U44" s="60">
        <v>0</v>
      </c>
      <c r="V44" s="41">
        <v>0</v>
      </c>
      <c r="W44" s="40">
        <v>0</v>
      </c>
      <c r="Z44" s="29">
        <v>12</v>
      </c>
      <c r="AA44" s="41">
        <v>0</v>
      </c>
      <c r="AB44" s="75">
        <v>98</v>
      </c>
      <c r="AC44" s="35">
        <v>0</v>
      </c>
      <c r="AD44" s="39">
        <v>0</v>
      </c>
      <c r="AE44" s="66">
        <v>900</v>
      </c>
      <c r="AF44" s="41">
        <v>0</v>
      </c>
      <c r="AG44" s="36">
        <v>0</v>
      </c>
      <c r="AH44" s="29">
        <v>12</v>
      </c>
      <c r="AI44" s="35">
        <v>0</v>
      </c>
      <c r="AJ44" s="40">
        <v>0</v>
      </c>
      <c r="AK44" s="64">
        <v>200</v>
      </c>
      <c r="AL44" s="65">
        <v>290</v>
      </c>
      <c r="AM44" s="66">
        <v>110</v>
      </c>
      <c r="AN44" s="41">
        <v>0</v>
      </c>
      <c r="AO44" s="36">
        <v>0</v>
      </c>
      <c r="AP44" s="29">
        <v>12</v>
      </c>
      <c r="AQ44" s="41">
        <v>0</v>
      </c>
      <c r="AR44" s="36">
        <v>0</v>
      </c>
      <c r="AS44" s="60">
        <v>0</v>
      </c>
      <c r="AT44" s="41">
        <v>0</v>
      </c>
      <c r="AU44" s="40">
        <v>0</v>
      </c>
    </row>
    <row r="45" spans="2:47" x14ac:dyDescent="0.25">
      <c r="B45" s="29">
        <v>13</v>
      </c>
      <c r="C45" s="67">
        <v>66</v>
      </c>
      <c r="D45" s="36">
        <v>0</v>
      </c>
      <c r="E45" s="35">
        <v>0</v>
      </c>
      <c r="F45" s="39">
        <v>0</v>
      </c>
      <c r="G45" s="40">
        <v>0</v>
      </c>
      <c r="H45" s="41">
        <v>0</v>
      </c>
      <c r="I45" s="36">
        <v>0</v>
      </c>
      <c r="J45" s="29">
        <v>13</v>
      </c>
      <c r="K45" s="35">
        <v>0</v>
      </c>
      <c r="L45" s="40">
        <v>0</v>
      </c>
      <c r="M45" s="35">
        <v>0</v>
      </c>
      <c r="N45" s="39">
        <v>0</v>
      </c>
      <c r="O45" s="16" t="s">
        <v>1</v>
      </c>
      <c r="P45" s="67">
        <v>60</v>
      </c>
      <c r="Q45" s="36">
        <v>0</v>
      </c>
      <c r="R45" s="29">
        <v>13</v>
      </c>
      <c r="S45" s="41">
        <v>0</v>
      </c>
      <c r="T45" s="36">
        <v>0</v>
      </c>
      <c r="U45" s="60">
        <v>0</v>
      </c>
      <c r="V45" s="41">
        <v>0</v>
      </c>
      <c r="W45" s="40">
        <v>0</v>
      </c>
      <c r="Z45" s="29">
        <v>13</v>
      </c>
      <c r="AA45" s="67">
        <v>66</v>
      </c>
      <c r="AB45" s="36">
        <v>0</v>
      </c>
      <c r="AC45" s="35">
        <v>0</v>
      </c>
      <c r="AD45" s="39">
        <v>0</v>
      </c>
      <c r="AE45" s="40">
        <v>0</v>
      </c>
      <c r="AF45" s="41">
        <v>0</v>
      </c>
      <c r="AG45" s="36">
        <v>0</v>
      </c>
      <c r="AH45" s="29">
        <v>13</v>
      </c>
      <c r="AI45" s="35">
        <v>0</v>
      </c>
      <c r="AJ45" s="40">
        <v>0</v>
      </c>
      <c r="AK45" s="35">
        <v>0</v>
      </c>
      <c r="AL45" s="39">
        <v>0</v>
      </c>
      <c r="AM45" s="16" t="s">
        <v>1</v>
      </c>
      <c r="AN45" s="67">
        <v>60</v>
      </c>
      <c r="AO45" s="36">
        <v>0</v>
      </c>
      <c r="AP45" s="29">
        <v>13</v>
      </c>
      <c r="AQ45" s="41">
        <v>0</v>
      </c>
      <c r="AR45" s="36">
        <v>0</v>
      </c>
      <c r="AS45" s="60">
        <v>0</v>
      </c>
      <c r="AT45" s="41">
        <v>0</v>
      </c>
      <c r="AU45" s="40">
        <v>0</v>
      </c>
    </row>
    <row r="46" spans="2:47" x14ac:dyDescent="0.25">
      <c r="B46" s="29">
        <v>14</v>
      </c>
      <c r="C46" s="41">
        <v>0</v>
      </c>
      <c r="D46" s="75">
        <v>68</v>
      </c>
      <c r="E46" s="15" t="s">
        <v>1</v>
      </c>
      <c r="F46" s="39">
        <v>0</v>
      </c>
      <c r="G46" s="66">
        <v>400</v>
      </c>
      <c r="H46" s="67">
        <v>496</v>
      </c>
      <c r="I46" s="36">
        <v>0</v>
      </c>
      <c r="J46" s="29">
        <v>14</v>
      </c>
      <c r="K46" s="35">
        <v>0</v>
      </c>
      <c r="L46" s="40">
        <v>0</v>
      </c>
      <c r="M46" s="15" t="s">
        <v>1</v>
      </c>
      <c r="N46" s="39">
        <v>0</v>
      </c>
      <c r="O46" s="66">
        <v>69</v>
      </c>
      <c r="P46" s="67">
        <v>125</v>
      </c>
      <c r="Q46" s="36">
        <v>0</v>
      </c>
      <c r="R46" s="29">
        <v>14</v>
      </c>
      <c r="S46" s="41">
        <v>0</v>
      </c>
      <c r="T46" s="36">
        <v>0</v>
      </c>
      <c r="U46" s="76">
        <v>560</v>
      </c>
      <c r="V46" s="41">
        <v>0</v>
      </c>
      <c r="W46" s="40">
        <v>0</v>
      </c>
      <c r="Z46" s="29">
        <v>14</v>
      </c>
      <c r="AA46" s="41">
        <v>0</v>
      </c>
      <c r="AB46" s="75">
        <v>68</v>
      </c>
      <c r="AC46" s="15" t="s">
        <v>1</v>
      </c>
      <c r="AD46" s="39">
        <v>0</v>
      </c>
      <c r="AE46" s="66">
        <v>400</v>
      </c>
      <c r="AF46" s="67">
        <v>496</v>
      </c>
      <c r="AG46" s="36">
        <v>0</v>
      </c>
      <c r="AH46" s="29">
        <v>14</v>
      </c>
      <c r="AI46" s="35">
        <v>0</v>
      </c>
      <c r="AJ46" s="40">
        <v>0</v>
      </c>
      <c r="AK46" s="15" t="s">
        <v>1</v>
      </c>
      <c r="AL46" s="39">
        <v>0</v>
      </c>
      <c r="AM46" s="66">
        <v>69</v>
      </c>
      <c r="AN46" s="67">
        <v>125</v>
      </c>
      <c r="AO46" s="36">
        <v>0</v>
      </c>
      <c r="AP46" s="29">
        <v>14</v>
      </c>
      <c r="AQ46" s="41">
        <v>0</v>
      </c>
      <c r="AR46" s="36">
        <v>0</v>
      </c>
      <c r="AS46" s="76">
        <v>560</v>
      </c>
      <c r="AT46" s="41">
        <v>0</v>
      </c>
      <c r="AU46" s="40">
        <v>0</v>
      </c>
    </row>
    <row r="47" spans="2:47" x14ac:dyDescent="0.25">
      <c r="B47" s="29">
        <v>15</v>
      </c>
      <c r="C47" s="41">
        <v>0</v>
      </c>
      <c r="D47" s="36">
        <v>0</v>
      </c>
      <c r="E47" s="15" t="s">
        <v>1</v>
      </c>
      <c r="F47" s="39">
        <v>0</v>
      </c>
      <c r="G47" s="40">
        <v>0</v>
      </c>
      <c r="H47" s="41">
        <v>0</v>
      </c>
      <c r="I47" s="36">
        <v>0</v>
      </c>
      <c r="J47" s="29">
        <v>15</v>
      </c>
      <c r="K47" s="35">
        <v>0</v>
      </c>
      <c r="L47" s="40">
        <v>0</v>
      </c>
      <c r="M47" s="15" t="s">
        <v>1</v>
      </c>
      <c r="N47" s="39">
        <v>0</v>
      </c>
      <c r="O47" s="40">
        <v>0</v>
      </c>
      <c r="P47" s="41">
        <v>0</v>
      </c>
      <c r="Q47" s="36">
        <v>0</v>
      </c>
      <c r="R47" s="29">
        <v>15</v>
      </c>
      <c r="S47" s="41">
        <v>0</v>
      </c>
      <c r="T47" s="36">
        <v>0</v>
      </c>
      <c r="U47" s="60">
        <v>0</v>
      </c>
      <c r="V47" s="41">
        <v>0</v>
      </c>
      <c r="W47" s="40">
        <v>0</v>
      </c>
      <c r="Z47" s="29">
        <v>15</v>
      </c>
      <c r="AA47" s="41">
        <v>0</v>
      </c>
      <c r="AB47" s="36">
        <v>0</v>
      </c>
      <c r="AC47" s="15" t="s">
        <v>1</v>
      </c>
      <c r="AD47" s="39">
        <v>0</v>
      </c>
      <c r="AE47" s="40">
        <v>0</v>
      </c>
      <c r="AF47" s="41">
        <v>0</v>
      </c>
      <c r="AG47" s="36">
        <v>0</v>
      </c>
      <c r="AH47" s="29">
        <v>15</v>
      </c>
      <c r="AI47" s="35">
        <v>0</v>
      </c>
      <c r="AJ47" s="40">
        <v>0</v>
      </c>
      <c r="AK47" s="15" t="s">
        <v>1</v>
      </c>
      <c r="AL47" s="39">
        <v>0</v>
      </c>
      <c r="AM47" s="40">
        <v>0</v>
      </c>
      <c r="AN47" s="41">
        <v>0</v>
      </c>
      <c r="AO47" s="36">
        <v>0</v>
      </c>
      <c r="AP47" s="29">
        <v>15</v>
      </c>
      <c r="AQ47" s="41">
        <v>0</v>
      </c>
      <c r="AR47" s="36">
        <v>0</v>
      </c>
      <c r="AS47" s="60">
        <v>0</v>
      </c>
      <c r="AT47" s="41">
        <v>0</v>
      </c>
      <c r="AU47" s="40">
        <v>0</v>
      </c>
    </row>
    <row r="48" spans="2:47" x14ac:dyDescent="0.25">
      <c r="B48" s="29">
        <v>16</v>
      </c>
      <c r="C48" s="41">
        <v>0</v>
      </c>
      <c r="D48" s="36">
        <v>0</v>
      </c>
      <c r="E48" s="15" t="s">
        <v>1</v>
      </c>
      <c r="F48" s="65">
        <v>498</v>
      </c>
      <c r="G48" s="40">
        <v>0</v>
      </c>
      <c r="H48" s="41">
        <v>0</v>
      </c>
      <c r="I48" s="36">
        <v>0</v>
      </c>
      <c r="J48" s="29">
        <v>16</v>
      </c>
      <c r="K48" s="35">
        <v>0</v>
      </c>
      <c r="L48" s="40">
        <v>0</v>
      </c>
      <c r="M48" s="15" t="s">
        <v>1</v>
      </c>
      <c r="N48" s="39">
        <v>0</v>
      </c>
      <c r="O48" s="66">
        <v>120</v>
      </c>
      <c r="P48" s="67">
        <v>300</v>
      </c>
      <c r="Q48" s="36">
        <v>0</v>
      </c>
      <c r="R48" s="29">
        <v>16</v>
      </c>
      <c r="S48" s="41">
        <v>0</v>
      </c>
      <c r="T48" s="36">
        <v>0</v>
      </c>
      <c r="U48" s="60">
        <v>0</v>
      </c>
      <c r="V48" s="41">
        <v>0</v>
      </c>
      <c r="W48" s="40">
        <v>0</v>
      </c>
      <c r="Z48" s="29">
        <v>16</v>
      </c>
      <c r="AA48" s="41">
        <v>0</v>
      </c>
      <c r="AB48" s="36">
        <v>0</v>
      </c>
      <c r="AC48" s="15" t="s">
        <v>1</v>
      </c>
      <c r="AD48" s="65">
        <v>498</v>
      </c>
      <c r="AE48" s="40">
        <v>0</v>
      </c>
      <c r="AF48" s="41">
        <v>0</v>
      </c>
      <c r="AG48" s="36">
        <v>0</v>
      </c>
      <c r="AH48" s="29">
        <v>16</v>
      </c>
      <c r="AI48" s="35">
        <v>0</v>
      </c>
      <c r="AJ48" s="40">
        <v>0</v>
      </c>
      <c r="AK48" s="15" t="s">
        <v>1</v>
      </c>
      <c r="AL48" s="39">
        <v>0</v>
      </c>
      <c r="AM48" s="66">
        <v>120</v>
      </c>
      <c r="AN48" s="67">
        <v>300</v>
      </c>
      <c r="AO48" s="36">
        <v>0</v>
      </c>
      <c r="AP48" s="29">
        <v>16</v>
      </c>
      <c r="AQ48" s="41">
        <v>0</v>
      </c>
      <c r="AR48" s="36">
        <v>0</v>
      </c>
      <c r="AS48" s="60">
        <v>0</v>
      </c>
      <c r="AT48" s="41">
        <v>0</v>
      </c>
      <c r="AU48" s="40">
        <v>0</v>
      </c>
    </row>
    <row r="49" spans="2:47" x14ac:dyDescent="0.25">
      <c r="B49" s="29">
        <v>17</v>
      </c>
      <c r="C49" s="41">
        <v>0</v>
      </c>
      <c r="D49" s="75">
        <v>81</v>
      </c>
      <c r="E49" s="35">
        <v>0</v>
      </c>
      <c r="F49" s="39">
        <v>0</v>
      </c>
      <c r="G49" s="40">
        <v>0</v>
      </c>
      <c r="H49" s="41">
        <v>0</v>
      </c>
      <c r="I49" s="36">
        <v>0</v>
      </c>
      <c r="J49" s="29">
        <v>17</v>
      </c>
      <c r="K49" s="35">
        <v>0</v>
      </c>
      <c r="L49" s="40">
        <v>0</v>
      </c>
      <c r="M49" s="64">
        <v>160</v>
      </c>
      <c r="N49" s="65">
        <v>180</v>
      </c>
      <c r="O49" s="66">
        <v>150</v>
      </c>
      <c r="P49" s="67">
        <v>230</v>
      </c>
      <c r="Q49" s="36">
        <v>0</v>
      </c>
      <c r="R49" s="29">
        <v>17</v>
      </c>
      <c r="S49" s="41">
        <v>0</v>
      </c>
      <c r="T49" s="75">
        <v>57</v>
      </c>
      <c r="U49" s="76">
        <v>378</v>
      </c>
      <c r="V49" s="41">
        <v>0</v>
      </c>
      <c r="W49" s="40">
        <v>0</v>
      </c>
      <c r="Z49" s="29">
        <v>17</v>
      </c>
      <c r="AA49" s="41">
        <v>0</v>
      </c>
      <c r="AB49" s="75">
        <v>81</v>
      </c>
      <c r="AC49" s="35">
        <v>0</v>
      </c>
      <c r="AD49" s="39">
        <v>0</v>
      </c>
      <c r="AE49" s="40">
        <v>0</v>
      </c>
      <c r="AF49" s="41">
        <v>0</v>
      </c>
      <c r="AG49" s="36">
        <v>0</v>
      </c>
      <c r="AH49" s="29">
        <v>17</v>
      </c>
      <c r="AI49" s="35">
        <v>0</v>
      </c>
      <c r="AJ49" s="40">
        <v>0</v>
      </c>
      <c r="AK49" s="64">
        <v>160</v>
      </c>
      <c r="AL49" s="65">
        <v>180</v>
      </c>
      <c r="AM49" s="66">
        <v>150</v>
      </c>
      <c r="AN49" s="67">
        <v>230</v>
      </c>
      <c r="AO49" s="36">
        <v>0</v>
      </c>
      <c r="AP49" s="29">
        <v>17</v>
      </c>
      <c r="AQ49" s="41">
        <v>0</v>
      </c>
      <c r="AR49" s="75">
        <v>57</v>
      </c>
      <c r="AS49" s="76">
        <v>378</v>
      </c>
      <c r="AT49" s="41">
        <v>0</v>
      </c>
      <c r="AU49" s="40">
        <v>0</v>
      </c>
    </row>
    <row r="50" spans="2:47" x14ac:dyDescent="0.25">
      <c r="B50" s="29">
        <v>18</v>
      </c>
      <c r="C50" s="41">
        <v>0</v>
      </c>
      <c r="D50" s="36">
        <v>0</v>
      </c>
      <c r="E50" s="35">
        <v>0</v>
      </c>
      <c r="F50" s="39">
        <v>0</v>
      </c>
      <c r="G50" s="66">
        <v>400</v>
      </c>
      <c r="H50" s="41">
        <v>0</v>
      </c>
      <c r="I50" s="36">
        <v>0</v>
      </c>
      <c r="J50" s="29">
        <v>18</v>
      </c>
      <c r="K50" s="35">
        <v>0</v>
      </c>
      <c r="L50" s="40">
        <v>0</v>
      </c>
      <c r="M50" s="35">
        <v>0</v>
      </c>
      <c r="N50" s="65">
        <v>156</v>
      </c>
      <c r="O50" s="40">
        <v>0</v>
      </c>
      <c r="P50" s="67">
        <v>155</v>
      </c>
      <c r="Q50" s="36">
        <v>0</v>
      </c>
      <c r="R50" s="29">
        <v>18</v>
      </c>
      <c r="S50" s="41">
        <v>0</v>
      </c>
      <c r="T50" s="36">
        <v>0</v>
      </c>
      <c r="U50" s="60">
        <v>0</v>
      </c>
      <c r="V50" s="41">
        <v>0</v>
      </c>
      <c r="W50" s="40">
        <v>0</v>
      </c>
      <c r="Z50" s="29">
        <v>18</v>
      </c>
      <c r="AA50" s="41">
        <v>0</v>
      </c>
      <c r="AB50" s="36">
        <v>0</v>
      </c>
      <c r="AC50" s="35">
        <v>0</v>
      </c>
      <c r="AD50" s="39">
        <v>0</v>
      </c>
      <c r="AE50" s="66">
        <v>400</v>
      </c>
      <c r="AF50" s="41">
        <v>0</v>
      </c>
      <c r="AG50" s="36">
        <v>0</v>
      </c>
      <c r="AH50" s="29">
        <v>18</v>
      </c>
      <c r="AI50" s="35">
        <v>0</v>
      </c>
      <c r="AJ50" s="40">
        <v>0</v>
      </c>
      <c r="AK50" s="35">
        <v>0</v>
      </c>
      <c r="AL50" s="65">
        <v>156</v>
      </c>
      <c r="AM50" s="40">
        <v>0</v>
      </c>
      <c r="AN50" s="67">
        <v>155</v>
      </c>
      <c r="AO50" s="36">
        <v>0</v>
      </c>
      <c r="AP50" s="29">
        <v>18</v>
      </c>
      <c r="AQ50" s="41">
        <v>0</v>
      </c>
      <c r="AR50" s="36">
        <v>0</v>
      </c>
      <c r="AS50" s="60">
        <v>0</v>
      </c>
      <c r="AT50" s="41">
        <v>0</v>
      </c>
      <c r="AU50" s="40">
        <v>0</v>
      </c>
    </row>
    <row r="51" spans="2:47" x14ac:dyDescent="0.25">
      <c r="B51" s="29">
        <v>19</v>
      </c>
      <c r="C51" s="41">
        <v>0</v>
      </c>
      <c r="D51" s="36">
        <v>0</v>
      </c>
      <c r="E51" s="35">
        <v>0</v>
      </c>
      <c r="F51" s="39">
        <v>0</v>
      </c>
      <c r="G51" s="40">
        <v>0</v>
      </c>
      <c r="H51" s="67">
        <v>350</v>
      </c>
      <c r="I51" s="36">
        <v>0</v>
      </c>
      <c r="J51" s="29">
        <v>19</v>
      </c>
      <c r="K51" s="35">
        <v>0</v>
      </c>
      <c r="L51" s="40">
        <v>0</v>
      </c>
      <c r="M51" s="35">
        <v>0</v>
      </c>
      <c r="N51" s="65">
        <v>276</v>
      </c>
      <c r="O51" s="66">
        <v>150</v>
      </c>
      <c r="P51" s="41">
        <v>0</v>
      </c>
      <c r="Q51" s="36">
        <v>0</v>
      </c>
      <c r="R51" s="29">
        <v>19</v>
      </c>
      <c r="S51" s="41">
        <v>0</v>
      </c>
      <c r="T51" s="36">
        <v>0</v>
      </c>
      <c r="U51" s="60">
        <v>0</v>
      </c>
      <c r="V51" s="41">
        <v>0</v>
      </c>
      <c r="W51" s="40">
        <v>0</v>
      </c>
      <c r="Z51" s="29">
        <v>19</v>
      </c>
      <c r="AA51" s="41">
        <v>0</v>
      </c>
      <c r="AB51" s="36">
        <v>0</v>
      </c>
      <c r="AC51" s="35">
        <v>0</v>
      </c>
      <c r="AD51" s="39">
        <v>0</v>
      </c>
      <c r="AE51" s="40">
        <v>0</v>
      </c>
      <c r="AF51" s="67">
        <v>350</v>
      </c>
      <c r="AG51" s="36">
        <v>0</v>
      </c>
      <c r="AH51" s="29">
        <v>19</v>
      </c>
      <c r="AI51" s="35">
        <v>0</v>
      </c>
      <c r="AJ51" s="40">
        <v>0</v>
      </c>
      <c r="AK51" s="35">
        <v>0</v>
      </c>
      <c r="AL51" s="65">
        <v>276</v>
      </c>
      <c r="AM51" s="66">
        <v>150</v>
      </c>
      <c r="AN51" s="41">
        <v>0</v>
      </c>
      <c r="AO51" s="36">
        <v>0</v>
      </c>
      <c r="AP51" s="29">
        <v>19</v>
      </c>
      <c r="AQ51" s="41">
        <v>0</v>
      </c>
      <c r="AR51" s="36">
        <v>0</v>
      </c>
      <c r="AS51" s="60">
        <v>0</v>
      </c>
      <c r="AT51" s="41">
        <v>0</v>
      </c>
      <c r="AU51" s="40">
        <v>0</v>
      </c>
    </row>
    <row r="52" spans="2:47" x14ac:dyDescent="0.25">
      <c r="B52" s="29">
        <v>20</v>
      </c>
      <c r="C52" s="41">
        <v>0</v>
      </c>
      <c r="D52" s="36">
        <v>0</v>
      </c>
      <c r="E52" s="35">
        <v>0</v>
      </c>
      <c r="F52" s="65">
        <v>490</v>
      </c>
      <c r="G52" s="40">
        <v>0</v>
      </c>
      <c r="H52" s="41">
        <v>0</v>
      </c>
      <c r="I52" s="36">
        <v>0</v>
      </c>
      <c r="J52" s="29">
        <v>20</v>
      </c>
      <c r="K52" s="35">
        <v>0</v>
      </c>
      <c r="L52" s="40">
        <v>0</v>
      </c>
      <c r="M52" s="64">
        <v>280</v>
      </c>
      <c r="N52" s="65">
        <v>340</v>
      </c>
      <c r="O52" s="66">
        <v>356</v>
      </c>
      <c r="P52" s="67">
        <v>200</v>
      </c>
      <c r="Q52" s="36">
        <v>0</v>
      </c>
      <c r="R52" s="29">
        <v>20</v>
      </c>
      <c r="S52" s="41">
        <v>0</v>
      </c>
      <c r="T52" s="75">
        <v>56</v>
      </c>
      <c r="U52" s="76">
        <v>467</v>
      </c>
      <c r="V52" s="41">
        <v>0</v>
      </c>
      <c r="W52" s="66">
        <v>340</v>
      </c>
      <c r="Z52" s="29">
        <v>20</v>
      </c>
      <c r="AA52" s="41">
        <v>0</v>
      </c>
      <c r="AB52" s="36">
        <v>0</v>
      </c>
      <c r="AC52" s="35">
        <v>0</v>
      </c>
      <c r="AD52" s="65">
        <v>490</v>
      </c>
      <c r="AE52" s="40">
        <v>0</v>
      </c>
      <c r="AF52" s="41">
        <v>0</v>
      </c>
      <c r="AG52" s="36">
        <v>0</v>
      </c>
      <c r="AH52" s="29">
        <v>20</v>
      </c>
      <c r="AI52" s="35">
        <v>0</v>
      </c>
      <c r="AJ52" s="40">
        <v>0</v>
      </c>
      <c r="AK52" s="64">
        <v>280</v>
      </c>
      <c r="AL52" s="65">
        <v>340</v>
      </c>
      <c r="AM52" s="66">
        <v>356</v>
      </c>
      <c r="AN52" s="67">
        <v>200</v>
      </c>
      <c r="AO52" s="36">
        <v>0</v>
      </c>
      <c r="AP52" s="29">
        <v>20</v>
      </c>
      <c r="AQ52" s="41">
        <v>0</v>
      </c>
      <c r="AR52" s="75">
        <v>56</v>
      </c>
      <c r="AS52" s="76">
        <v>467</v>
      </c>
      <c r="AT52" s="41">
        <v>0</v>
      </c>
      <c r="AU52" s="66">
        <v>340</v>
      </c>
    </row>
    <row r="53" spans="2:47" x14ac:dyDescent="0.25">
      <c r="B53" s="29">
        <v>21</v>
      </c>
      <c r="C53" s="41">
        <v>0</v>
      </c>
      <c r="D53" s="75">
        <v>55</v>
      </c>
      <c r="E53" s="35">
        <v>0</v>
      </c>
      <c r="F53" s="17" t="s">
        <v>1</v>
      </c>
      <c r="G53" s="40">
        <v>0</v>
      </c>
      <c r="H53" s="41">
        <v>0</v>
      </c>
      <c r="I53" s="36">
        <v>0</v>
      </c>
      <c r="J53" s="29">
        <v>21</v>
      </c>
      <c r="K53" s="35">
        <v>0</v>
      </c>
      <c r="L53" s="40">
        <v>0</v>
      </c>
      <c r="M53" s="35">
        <v>0</v>
      </c>
      <c r="N53" s="17" t="s">
        <v>1</v>
      </c>
      <c r="O53" s="66">
        <v>414</v>
      </c>
      <c r="P53" s="67">
        <v>120</v>
      </c>
      <c r="Q53" s="75">
        <v>63</v>
      </c>
      <c r="R53" s="29">
        <v>21</v>
      </c>
      <c r="S53" s="41">
        <v>0</v>
      </c>
      <c r="T53" s="36">
        <v>0</v>
      </c>
      <c r="U53" s="60">
        <v>0</v>
      </c>
      <c r="V53" s="41">
        <v>0</v>
      </c>
      <c r="W53" s="40">
        <v>0</v>
      </c>
      <c r="Z53" s="29">
        <v>21</v>
      </c>
      <c r="AA53" s="41">
        <v>0</v>
      </c>
      <c r="AB53" s="75">
        <v>55</v>
      </c>
      <c r="AC53" s="35">
        <v>0</v>
      </c>
      <c r="AD53" s="17" t="s">
        <v>1</v>
      </c>
      <c r="AE53" s="40">
        <v>0</v>
      </c>
      <c r="AF53" s="41">
        <v>0</v>
      </c>
      <c r="AG53" s="36">
        <v>0</v>
      </c>
      <c r="AH53" s="29">
        <v>21</v>
      </c>
      <c r="AI53" s="35">
        <v>0</v>
      </c>
      <c r="AJ53" s="40">
        <v>0</v>
      </c>
      <c r="AK53" s="35">
        <v>0</v>
      </c>
      <c r="AL53" s="17" t="s">
        <v>1</v>
      </c>
      <c r="AM53" s="66">
        <v>414</v>
      </c>
      <c r="AN53" s="67">
        <v>120</v>
      </c>
      <c r="AO53" s="75">
        <v>63</v>
      </c>
      <c r="AP53" s="29">
        <v>21</v>
      </c>
      <c r="AQ53" s="41">
        <v>0</v>
      </c>
      <c r="AR53" s="36">
        <v>0</v>
      </c>
      <c r="AS53" s="60">
        <v>0</v>
      </c>
      <c r="AT53" s="41">
        <v>0</v>
      </c>
      <c r="AU53" s="40">
        <v>0</v>
      </c>
    </row>
    <row r="54" spans="2:47" x14ac:dyDescent="0.25">
      <c r="B54" s="29">
        <v>22</v>
      </c>
      <c r="C54" s="41">
        <v>0</v>
      </c>
      <c r="D54" s="75">
        <v>50</v>
      </c>
      <c r="E54" s="15" t="s">
        <v>1</v>
      </c>
      <c r="F54" s="39">
        <v>0</v>
      </c>
      <c r="G54" s="40">
        <v>0</v>
      </c>
      <c r="H54" s="41">
        <v>0</v>
      </c>
      <c r="I54" s="36">
        <v>0</v>
      </c>
      <c r="J54" s="29">
        <v>22</v>
      </c>
      <c r="K54" s="35">
        <v>0</v>
      </c>
      <c r="L54" s="40">
        <v>0</v>
      </c>
      <c r="M54" s="15" t="s">
        <v>1</v>
      </c>
      <c r="N54" s="39">
        <v>0</v>
      </c>
      <c r="O54" s="40">
        <v>0</v>
      </c>
      <c r="P54" s="41">
        <v>0</v>
      </c>
      <c r="Q54" s="36">
        <v>0</v>
      </c>
      <c r="R54" s="29">
        <v>22</v>
      </c>
      <c r="S54" s="41">
        <v>0</v>
      </c>
      <c r="T54" s="75">
        <v>60</v>
      </c>
      <c r="U54" s="76">
        <v>80</v>
      </c>
      <c r="V54" s="67">
        <v>40</v>
      </c>
      <c r="W54" s="40">
        <v>0</v>
      </c>
      <c r="Z54" s="29">
        <v>22</v>
      </c>
      <c r="AA54" s="41">
        <v>0</v>
      </c>
      <c r="AB54" s="75">
        <v>50</v>
      </c>
      <c r="AC54" s="15" t="s">
        <v>1</v>
      </c>
      <c r="AD54" s="39">
        <v>0</v>
      </c>
      <c r="AE54" s="40">
        <v>0</v>
      </c>
      <c r="AF54" s="41">
        <v>0</v>
      </c>
      <c r="AG54" s="36">
        <v>0</v>
      </c>
      <c r="AH54" s="29">
        <v>22</v>
      </c>
      <c r="AI54" s="35">
        <v>0</v>
      </c>
      <c r="AJ54" s="40">
        <v>0</v>
      </c>
      <c r="AK54" s="15" t="s">
        <v>1</v>
      </c>
      <c r="AL54" s="39">
        <v>0</v>
      </c>
      <c r="AM54" s="40">
        <v>0</v>
      </c>
      <c r="AN54" s="41">
        <v>0</v>
      </c>
      <c r="AO54" s="36">
        <v>0</v>
      </c>
      <c r="AP54" s="29">
        <v>22</v>
      </c>
      <c r="AQ54" s="41">
        <v>0</v>
      </c>
      <c r="AR54" s="75">
        <v>60</v>
      </c>
      <c r="AS54" s="76">
        <v>80</v>
      </c>
      <c r="AT54" s="67">
        <v>40</v>
      </c>
      <c r="AU54" s="40">
        <v>0</v>
      </c>
    </row>
    <row r="55" spans="2:47" ht="15.75" thickBot="1" x14ac:dyDescent="0.3">
      <c r="B55" s="100">
        <v>23</v>
      </c>
      <c r="C55" s="45">
        <v>0</v>
      </c>
      <c r="D55" s="38">
        <v>0</v>
      </c>
      <c r="E55" s="21" t="s">
        <v>1</v>
      </c>
      <c r="F55" s="43">
        <v>0</v>
      </c>
      <c r="G55" s="44">
        <v>0</v>
      </c>
      <c r="H55" s="45">
        <v>0</v>
      </c>
      <c r="I55" s="87">
        <v>487</v>
      </c>
      <c r="J55" s="30">
        <v>23</v>
      </c>
      <c r="K55" s="37">
        <v>0</v>
      </c>
      <c r="L55" s="44">
        <v>0</v>
      </c>
      <c r="M55" s="21" t="s">
        <v>1</v>
      </c>
      <c r="N55" s="43">
        <v>0</v>
      </c>
      <c r="O55" s="44">
        <v>0</v>
      </c>
      <c r="P55" s="45">
        <v>0</v>
      </c>
      <c r="Q55" s="38">
        <v>0</v>
      </c>
      <c r="R55" s="30">
        <v>23</v>
      </c>
      <c r="S55" s="45">
        <v>0</v>
      </c>
      <c r="T55" s="38">
        <v>0</v>
      </c>
      <c r="U55" s="77">
        <v>790</v>
      </c>
      <c r="V55" s="78">
        <v>450</v>
      </c>
      <c r="W55" s="44">
        <v>0</v>
      </c>
      <c r="Z55" s="100">
        <v>23</v>
      </c>
      <c r="AA55" s="45">
        <v>0</v>
      </c>
      <c r="AB55" s="38">
        <v>0</v>
      </c>
      <c r="AC55" s="21" t="s">
        <v>1</v>
      </c>
      <c r="AD55" s="43">
        <v>0</v>
      </c>
      <c r="AE55" s="44">
        <v>0</v>
      </c>
      <c r="AF55" s="45">
        <v>0</v>
      </c>
      <c r="AG55" s="87">
        <v>487</v>
      </c>
      <c r="AH55" s="30">
        <v>23</v>
      </c>
      <c r="AI55" s="37">
        <v>0</v>
      </c>
      <c r="AJ55" s="44">
        <v>0</v>
      </c>
      <c r="AK55" s="21" t="s">
        <v>1</v>
      </c>
      <c r="AL55" s="43">
        <v>0</v>
      </c>
      <c r="AM55" s="44">
        <v>0</v>
      </c>
      <c r="AN55" s="45">
        <v>0</v>
      </c>
      <c r="AO55" s="38">
        <v>0</v>
      </c>
      <c r="AP55" s="30">
        <v>23</v>
      </c>
      <c r="AQ55" s="45">
        <v>0</v>
      </c>
      <c r="AR55" s="38">
        <v>0</v>
      </c>
      <c r="AS55" s="77">
        <v>790</v>
      </c>
      <c r="AT55" s="78">
        <v>450</v>
      </c>
      <c r="AU55" s="44">
        <v>0</v>
      </c>
    </row>
    <row r="56" spans="2:47" ht="30.75" thickBot="1" x14ac:dyDescent="0.3">
      <c r="B56" s="117" t="s">
        <v>19</v>
      </c>
      <c r="C56" s="118">
        <f t="shared" ref="C56" si="0">AVERAGEIF(C33:C55,"&gt;0")</f>
        <v>80.666666666666671</v>
      </c>
      <c r="D56" s="108">
        <f t="shared" ref="D56" si="1">AVERAGEIF(D33:D55,"&gt;0")</f>
        <v>83.5</v>
      </c>
      <c r="E56" s="119">
        <f t="shared" ref="E56" si="2">AVERAGEIF(E33:E55,"&gt;0")</f>
        <v>100</v>
      </c>
      <c r="F56" s="108">
        <f t="shared" ref="F56" si="3">AVERAGEIF(F33:F55,"&gt;0")</f>
        <v>619.6</v>
      </c>
      <c r="G56" s="111">
        <f t="shared" ref="G56" si="4">AVERAGEIF(G33:G55,"&gt;0")</f>
        <v>681.88888888888891</v>
      </c>
      <c r="H56" s="118">
        <f t="shared" ref="H56" si="5">AVERAGEIF(H33:H55,"&gt;0")</f>
        <v>163.11111111111111</v>
      </c>
      <c r="I56" s="108">
        <f t="shared" ref="I56" si="6">AVERAGEIF(I33:I55,"&gt;0")</f>
        <v>248</v>
      </c>
      <c r="J56" s="117" t="s">
        <v>19</v>
      </c>
      <c r="K56" s="107">
        <v>0</v>
      </c>
      <c r="L56" s="108">
        <v>0</v>
      </c>
      <c r="M56" s="119">
        <f t="shared" ref="M56" si="7">AVERAGEIF(M33:M55,"&gt;0")</f>
        <v>235.55555555555554</v>
      </c>
      <c r="N56" s="108">
        <f t="shared" ref="N56" si="8">AVERAGEIF(N33:N55,"&gt;0")</f>
        <v>284.57142857142856</v>
      </c>
      <c r="O56" s="111">
        <f t="shared" ref="O56" si="9">AVERAGEIF(O33:O55,"&gt;0")</f>
        <v>429</v>
      </c>
      <c r="P56" s="118">
        <f t="shared" ref="P56" si="10">AVERAGEIF(P33:P55,"&gt;0")</f>
        <v>225</v>
      </c>
      <c r="Q56" s="108">
        <f t="shared" ref="Q56" si="11">AVERAGEIF(Q33:Q55,"&gt;0")</f>
        <v>334.5</v>
      </c>
      <c r="R56" s="117" t="s">
        <v>19</v>
      </c>
      <c r="S56" s="107">
        <f>MAX(S33:S55)</f>
        <v>0</v>
      </c>
      <c r="T56" s="118">
        <f>AVERAGEIF(C33:C55,"&gt;0")</f>
        <v>80.666666666666671</v>
      </c>
      <c r="U56" s="112">
        <f>AVERAGEIF(D33:D55,"&gt;0")</f>
        <v>83.5</v>
      </c>
      <c r="V56" s="119">
        <f>AVERAGEIF(E33:E55,"&gt;0")</f>
        <v>100</v>
      </c>
      <c r="W56" s="108">
        <f>AVERAGEIF(F33:F55,"&gt;0")</f>
        <v>619.6</v>
      </c>
      <c r="X56" s="101"/>
      <c r="Y56" s="102"/>
      <c r="Z56" s="103" t="s">
        <v>17</v>
      </c>
      <c r="AA56" s="107">
        <f t="shared" ref="AA56:AG56" si="12">AVERAGE(AA33:AA55)</f>
        <v>10.521739130434783</v>
      </c>
      <c r="AB56" s="108">
        <f t="shared" si="12"/>
        <v>36.304347826086953</v>
      </c>
      <c r="AC56" s="109">
        <f t="shared" si="12"/>
        <v>5.5555555555555554</v>
      </c>
      <c r="AD56" s="110">
        <f t="shared" si="12"/>
        <v>140.81818181818181</v>
      </c>
      <c r="AE56" s="111">
        <f t="shared" si="12"/>
        <v>306.85000000000002</v>
      </c>
      <c r="AF56" s="109">
        <f t="shared" si="12"/>
        <v>63.826086956521742</v>
      </c>
      <c r="AG56" s="111">
        <f t="shared" si="12"/>
        <v>53.913043478260867</v>
      </c>
      <c r="AH56" s="103" t="s">
        <v>17</v>
      </c>
      <c r="AI56" s="107">
        <f t="shared" ref="AI56:AO56" si="13">AVERAGE(AI33:AI55)</f>
        <v>0</v>
      </c>
      <c r="AJ56" s="108">
        <f t="shared" si="13"/>
        <v>0</v>
      </c>
      <c r="AK56" s="109">
        <f t="shared" si="13"/>
        <v>117.77777777777777</v>
      </c>
      <c r="AL56" s="110">
        <f t="shared" si="13"/>
        <v>90.545454545454547</v>
      </c>
      <c r="AM56" s="111">
        <f t="shared" si="13"/>
        <v>293.5263157894737</v>
      </c>
      <c r="AN56" s="109">
        <f t="shared" si="13"/>
        <v>97.826086956521735</v>
      </c>
      <c r="AO56" s="111">
        <f t="shared" si="13"/>
        <v>29.086956521739129</v>
      </c>
      <c r="AP56" s="103" t="s">
        <v>17</v>
      </c>
      <c r="AQ56" s="107">
        <f>AVERAGE(AQ33:AQ55)</f>
        <v>0</v>
      </c>
      <c r="AR56" s="108">
        <f>AVERAGE(AR33:AR55)</f>
        <v>32.478260869565219</v>
      </c>
      <c r="AS56" s="112">
        <f>AVERAGE(AS33:AS55)</f>
        <v>182.39130434782609</v>
      </c>
      <c r="AT56" s="107">
        <f>AVERAGE(AT33:AT55)</f>
        <v>35.217391304347828</v>
      </c>
      <c r="AU56" s="111">
        <f>AVERAGE(AU33:AU55)</f>
        <v>18.652173913043477</v>
      </c>
    </row>
    <row r="57" spans="2:47" ht="16.5" thickTop="1" thickBot="1" x14ac:dyDescent="0.3">
      <c r="C57" s="106"/>
      <c r="D57" s="106"/>
      <c r="E57" s="106"/>
      <c r="F57" s="106"/>
      <c r="G57" s="106"/>
      <c r="H57" s="106"/>
      <c r="I57" s="106"/>
      <c r="J57" s="104"/>
      <c r="K57" s="106"/>
      <c r="L57" s="106"/>
      <c r="M57" s="106"/>
      <c r="N57" s="106"/>
      <c r="O57" s="106"/>
      <c r="P57" s="106"/>
      <c r="Q57" s="106"/>
      <c r="R57" s="104"/>
      <c r="S57" s="106"/>
      <c r="T57" s="106"/>
      <c r="U57" s="105"/>
      <c r="V57" s="106"/>
      <c r="W57" s="106"/>
      <c r="Z57" s="103" t="s">
        <v>18</v>
      </c>
      <c r="AA57" s="115">
        <f>_xlfn.STDEV.S(AA33:AA55)</f>
        <v>28.04196460050769</v>
      </c>
      <c r="AB57" s="108">
        <f t="shared" ref="AB57:AG57" si="14">_xlfn.STDEV.S(AB33:AB55)</f>
        <v>49.690345488662167</v>
      </c>
      <c r="AC57" s="109">
        <f t="shared" si="14"/>
        <v>23.570226039551585</v>
      </c>
      <c r="AD57" s="110">
        <f t="shared" si="14"/>
        <v>284.88504554905859</v>
      </c>
      <c r="AE57" s="111">
        <f t="shared" si="14"/>
        <v>394.06735665232077</v>
      </c>
      <c r="AF57" s="107">
        <f t="shared" si="14"/>
        <v>123.05233630596264</v>
      </c>
      <c r="AG57" s="116">
        <f t="shared" si="14"/>
        <v>129.04929045751834</v>
      </c>
      <c r="AH57" s="103" t="s">
        <v>18</v>
      </c>
      <c r="AI57" s="115">
        <f>_xlfn.STDEV.S(AI33:AI55)</f>
        <v>0</v>
      </c>
      <c r="AJ57" s="108">
        <f t="shared" ref="AJ57:AO57" si="15">_xlfn.STDEV.S(AJ33:AJ55)</f>
        <v>0</v>
      </c>
      <c r="AK57" s="109">
        <f t="shared" si="15"/>
        <v>206.06068653663104</v>
      </c>
      <c r="AL57" s="110">
        <f t="shared" si="15"/>
        <v>143.68375567551695</v>
      </c>
      <c r="AM57" s="111">
        <f t="shared" si="15"/>
        <v>349.16382153511529</v>
      </c>
      <c r="AN57" s="107">
        <f t="shared" si="15"/>
        <v>156.21100303869676</v>
      </c>
      <c r="AO57" s="116">
        <f t="shared" si="15"/>
        <v>126.4454294955583</v>
      </c>
      <c r="AP57" s="103" t="s">
        <v>18</v>
      </c>
      <c r="AQ57" s="115">
        <f>_xlfn.STDEV.S(AQ33:AQ55)</f>
        <v>0</v>
      </c>
      <c r="AR57" s="108">
        <f>_xlfn.STDEV.S(AR33:AR55)</f>
        <v>76.149893789227789</v>
      </c>
      <c r="AS57" s="112">
        <f>_xlfn.STDEV.S(AS33:AS55)</f>
        <v>232.99838843188962</v>
      </c>
      <c r="AT57" s="107">
        <f>_xlfn.STDEV.S(AT33:AT55)</f>
        <v>96.430359478999208</v>
      </c>
      <c r="AU57" s="111">
        <f>_xlfn.STDEV.S(AU33:AU55)</f>
        <v>72.462911325633073</v>
      </c>
    </row>
    <row r="58" spans="2:47" ht="16.5" thickTop="1" thickBot="1" x14ac:dyDescent="0.3"/>
    <row r="59" spans="2:47" ht="15.75" thickBot="1" x14ac:dyDescent="0.3">
      <c r="C59" s="120" t="s">
        <v>14</v>
      </c>
      <c r="D59" s="121"/>
      <c r="E59" s="121"/>
      <c r="F59" s="121"/>
      <c r="G59" s="121"/>
      <c r="H59" s="121"/>
      <c r="I59" s="122"/>
      <c r="J59" s="1"/>
      <c r="K59" s="120" t="s">
        <v>13</v>
      </c>
      <c r="L59" s="121"/>
      <c r="M59" s="121"/>
      <c r="N59" s="121"/>
      <c r="O59" s="121"/>
      <c r="P59" s="121"/>
      <c r="Q59" s="122"/>
      <c r="R59" s="1"/>
      <c r="S59" s="120" t="s">
        <v>15</v>
      </c>
      <c r="T59" s="121"/>
      <c r="U59" s="121"/>
      <c r="V59" s="121"/>
      <c r="W59" s="122"/>
    </row>
    <row r="60" spans="2:47" ht="15.75" thickBot="1" x14ac:dyDescent="0.3">
      <c r="C60" s="120" t="s">
        <v>10</v>
      </c>
      <c r="D60" s="122"/>
      <c r="E60" s="120" t="s">
        <v>11</v>
      </c>
      <c r="F60" s="121"/>
      <c r="G60" s="122"/>
      <c r="H60" s="120" t="s">
        <v>12</v>
      </c>
      <c r="I60" s="122"/>
      <c r="J60" s="1"/>
      <c r="K60" s="120" t="s">
        <v>10</v>
      </c>
      <c r="L60" s="122"/>
      <c r="M60" s="120" t="s">
        <v>11</v>
      </c>
      <c r="N60" s="121"/>
      <c r="O60" s="122"/>
      <c r="P60" s="120" t="s">
        <v>12</v>
      </c>
      <c r="Q60" s="122"/>
      <c r="R60" s="1"/>
      <c r="S60" s="120" t="s">
        <v>10</v>
      </c>
      <c r="T60" s="122"/>
      <c r="U60" s="2" t="s">
        <v>11</v>
      </c>
      <c r="V60" s="120" t="s">
        <v>12</v>
      </c>
      <c r="W60" s="122"/>
    </row>
    <row r="61" spans="2:47" ht="15.75" thickBot="1" x14ac:dyDescent="0.3">
      <c r="B61" s="27" t="s">
        <v>0</v>
      </c>
      <c r="C61" s="6" t="s">
        <v>2</v>
      </c>
      <c r="D61" s="8" t="s">
        <v>8</v>
      </c>
      <c r="E61" s="3" t="s">
        <v>3</v>
      </c>
      <c r="F61" s="5" t="s">
        <v>4</v>
      </c>
      <c r="G61" s="4" t="s">
        <v>5</v>
      </c>
      <c r="H61" s="6" t="s">
        <v>6</v>
      </c>
      <c r="I61" s="8" t="s">
        <v>7</v>
      </c>
      <c r="J61" s="27" t="s">
        <v>0</v>
      </c>
      <c r="K61" s="3" t="s">
        <v>2</v>
      </c>
      <c r="L61" s="4" t="s">
        <v>8</v>
      </c>
      <c r="M61" s="3" t="s">
        <v>3</v>
      </c>
      <c r="N61" s="5" t="s">
        <v>4</v>
      </c>
      <c r="O61" s="4" t="s">
        <v>5</v>
      </c>
      <c r="P61" s="6" t="s">
        <v>6</v>
      </c>
      <c r="Q61" s="8" t="s">
        <v>7</v>
      </c>
      <c r="R61" s="27" t="s">
        <v>0</v>
      </c>
      <c r="S61" s="6" t="s">
        <v>2</v>
      </c>
      <c r="T61" s="8" t="s">
        <v>8</v>
      </c>
      <c r="U61" s="7" t="s">
        <v>9</v>
      </c>
      <c r="V61" s="6" t="s">
        <v>6</v>
      </c>
      <c r="W61" s="4" t="s">
        <v>7</v>
      </c>
      <c r="Z61" s="27" t="s">
        <v>0</v>
      </c>
      <c r="AA61" s="128" t="s">
        <v>2</v>
      </c>
      <c r="AB61" s="129" t="s">
        <v>8</v>
      </c>
      <c r="AC61" s="128" t="s">
        <v>3</v>
      </c>
      <c r="AD61" s="130" t="s">
        <v>4</v>
      </c>
      <c r="AE61" s="129" t="s">
        <v>5</v>
      </c>
      <c r="AF61" s="131" t="s">
        <v>6</v>
      </c>
      <c r="AG61" s="132" t="s">
        <v>7</v>
      </c>
    </row>
    <row r="62" spans="2:47" x14ac:dyDescent="0.25">
      <c r="B62" s="28">
        <v>1</v>
      </c>
      <c r="C62" s="50">
        <f t="shared" ref="C62:F74" si="16">IF(C5=0,0,1)</f>
        <v>0</v>
      </c>
      <c r="D62" s="51">
        <f t="shared" si="16"/>
        <v>0</v>
      </c>
      <c r="E62" s="33">
        <f t="shared" si="16"/>
        <v>0</v>
      </c>
      <c r="F62" s="71">
        <f t="shared" si="16"/>
        <v>1</v>
      </c>
      <c r="G62" s="31" t="s">
        <v>1</v>
      </c>
      <c r="H62" s="71">
        <f t="shared" ref="H62:I84" si="17">IF(H5=0,0,1)</f>
        <v>1</v>
      </c>
      <c r="I62" s="59">
        <f t="shared" si="17"/>
        <v>0</v>
      </c>
      <c r="J62" s="28">
        <v>1</v>
      </c>
      <c r="K62" s="33">
        <f t="shared" ref="K62:N74" si="18">IF(K5=0,0,1)</f>
        <v>0</v>
      </c>
      <c r="L62" s="34">
        <f t="shared" si="18"/>
        <v>0</v>
      </c>
      <c r="M62" s="63">
        <f t="shared" si="18"/>
        <v>1</v>
      </c>
      <c r="N62" s="47">
        <f t="shared" si="18"/>
        <v>0</v>
      </c>
      <c r="O62" s="10" t="s">
        <v>1</v>
      </c>
      <c r="P62" s="48">
        <f t="shared" ref="P62:Q84" si="19">IF(P5=0,0,1)</f>
        <v>0</v>
      </c>
      <c r="Q62" s="49">
        <f t="shared" si="19"/>
        <v>0</v>
      </c>
      <c r="R62" s="28">
        <v>1</v>
      </c>
      <c r="S62" s="50">
        <f t="shared" ref="S62:W71" si="20">IF(S5=0,0,1)</f>
        <v>0</v>
      </c>
      <c r="T62" s="34">
        <f t="shared" si="20"/>
        <v>0</v>
      </c>
      <c r="U62" s="62">
        <f t="shared" si="20"/>
        <v>0</v>
      </c>
      <c r="V62" s="48">
        <f t="shared" si="20"/>
        <v>0</v>
      </c>
      <c r="W62" s="61">
        <f t="shared" si="20"/>
        <v>0</v>
      </c>
      <c r="Z62" s="125">
        <v>1</v>
      </c>
      <c r="AA62" s="136">
        <f>C62+K62</f>
        <v>0</v>
      </c>
      <c r="AB62" s="136">
        <f>D62+L62</f>
        <v>0</v>
      </c>
      <c r="AC62" s="134">
        <f>E62+M62</f>
        <v>1</v>
      </c>
      <c r="AD62" s="134">
        <f>F62+N62</f>
        <v>1</v>
      </c>
      <c r="AE62" s="133" t="s">
        <v>1</v>
      </c>
      <c r="AF62" s="134">
        <f>H62+P62</f>
        <v>1</v>
      </c>
      <c r="AG62" s="136">
        <f>I62+Q62</f>
        <v>0</v>
      </c>
    </row>
    <row r="63" spans="2:47" x14ac:dyDescent="0.25">
      <c r="B63" s="29">
        <v>2</v>
      </c>
      <c r="C63" s="52">
        <f t="shared" si="16"/>
        <v>0</v>
      </c>
      <c r="D63" s="53">
        <f t="shared" si="16"/>
        <v>0</v>
      </c>
      <c r="E63" s="35">
        <f t="shared" si="16"/>
        <v>0</v>
      </c>
      <c r="F63" s="41">
        <f t="shared" si="16"/>
        <v>0</v>
      </c>
      <c r="G63" s="73">
        <f>IF(G6=0,0,1)</f>
        <v>1</v>
      </c>
      <c r="H63" s="67">
        <f t="shared" si="17"/>
        <v>1</v>
      </c>
      <c r="I63" s="58">
        <f t="shared" si="17"/>
        <v>0</v>
      </c>
      <c r="J63" s="29">
        <v>2</v>
      </c>
      <c r="K63" s="35">
        <f t="shared" si="18"/>
        <v>0</v>
      </c>
      <c r="L63" s="36">
        <f t="shared" si="18"/>
        <v>0</v>
      </c>
      <c r="M63" s="64">
        <f t="shared" si="18"/>
        <v>1</v>
      </c>
      <c r="N63" s="39">
        <f t="shared" si="18"/>
        <v>0</v>
      </c>
      <c r="O63" s="66">
        <f>IF(O6=0,0,1)</f>
        <v>1</v>
      </c>
      <c r="P63" s="67">
        <f t="shared" si="19"/>
        <v>1</v>
      </c>
      <c r="Q63" s="68">
        <f t="shared" si="19"/>
        <v>1</v>
      </c>
      <c r="R63" s="29">
        <v>2</v>
      </c>
      <c r="S63" s="52">
        <f t="shared" si="20"/>
        <v>0</v>
      </c>
      <c r="T63" s="36">
        <f t="shared" si="20"/>
        <v>0</v>
      </c>
      <c r="U63" s="76">
        <f t="shared" si="20"/>
        <v>1</v>
      </c>
      <c r="V63" s="41">
        <f t="shared" si="20"/>
        <v>0</v>
      </c>
      <c r="W63" s="40">
        <f t="shared" si="20"/>
        <v>0</v>
      </c>
      <c r="Z63" s="126">
        <v>2</v>
      </c>
      <c r="AA63" s="136">
        <f>C63+K63</f>
        <v>0</v>
      </c>
      <c r="AB63" s="136">
        <f>D63+L63</f>
        <v>0</v>
      </c>
      <c r="AC63" s="134">
        <f>E63+M63</f>
        <v>1</v>
      </c>
      <c r="AD63" s="136">
        <f>F63+N63</f>
        <v>0</v>
      </c>
      <c r="AE63" s="135">
        <f>G63+O63</f>
        <v>2</v>
      </c>
      <c r="AF63" s="135">
        <f>H63+P63</f>
        <v>2</v>
      </c>
      <c r="AG63" s="134">
        <f>I63+Q63</f>
        <v>1</v>
      </c>
    </row>
    <row r="64" spans="2:47" x14ac:dyDescent="0.25">
      <c r="B64" s="29">
        <v>3</v>
      </c>
      <c r="C64" s="52">
        <f t="shared" si="16"/>
        <v>0</v>
      </c>
      <c r="D64" s="53">
        <f t="shared" si="16"/>
        <v>0</v>
      </c>
      <c r="E64" s="35">
        <f t="shared" si="16"/>
        <v>0</v>
      </c>
      <c r="F64" s="41">
        <f t="shared" si="16"/>
        <v>0</v>
      </c>
      <c r="G64" s="32" t="s">
        <v>1</v>
      </c>
      <c r="H64" s="67">
        <f t="shared" si="17"/>
        <v>1</v>
      </c>
      <c r="I64" s="58">
        <f t="shared" si="17"/>
        <v>0</v>
      </c>
      <c r="J64" s="29">
        <v>3</v>
      </c>
      <c r="K64" s="35">
        <f t="shared" si="18"/>
        <v>0</v>
      </c>
      <c r="L64" s="36">
        <f t="shared" si="18"/>
        <v>0</v>
      </c>
      <c r="M64" s="35">
        <f t="shared" si="18"/>
        <v>0</v>
      </c>
      <c r="N64" s="39">
        <f t="shared" si="18"/>
        <v>0</v>
      </c>
      <c r="O64" s="16" t="s">
        <v>1</v>
      </c>
      <c r="P64" s="41">
        <f t="shared" si="19"/>
        <v>0</v>
      </c>
      <c r="Q64" s="42">
        <f t="shared" si="19"/>
        <v>0</v>
      </c>
      <c r="R64" s="29">
        <v>3</v>
      </c>
      <c r="S64" s="52">
        <f t="shared" si="20"/>
        <v>0</v>
      </c>
      <c r="T64" s="36">
        <f t="shared" si="20"/>
        <v>0</v>
      </c>
      <c r="U64" s="76">
        <f t="shared" si="20"/>
        <v>1</v>
      </c>
      <c r="V64" s="41">
        <f t="shared" si="20"/>
        <v>0</v>
      </c>
      <c r="W64" s="40">
        <f t="shared" si="20"/>
        <v>0</v>
      </c>
      <c r="Z64" s="126">
        <v>3</v>
      </c>
      <c r="AA64" s="136">
        <f>C64+K64</f>
        <v>0</v>
      </c>
      <c r="AB64" s="136">
        <f>D64+L64</f>
        <v>0</v>
      </c>
      <c r="AC64" s="136">
        <f>E64+M64</f>
        <v>0</v>
      </c>
      <c r="AD64" s="136">
        <f>F64+N64</f>
        <v>0</v>
      </c>
      <c r="AE64" s="133" t="s">
        <v>1</v>
      </c>
      <c r="AF64" s="134">
        <f>H64+P64</f>
        <v>1</v>
      </c>
      <c r="AG64" s="136">
        <f>I64+Q64</f>
        <v>0</v>
      </c>
    </row>
    <row r="65" spans="2:33" x14ac:dyDescent="0.25">
      <c r="B65" s="29">
        <v>4</v>
      </c>
      <c r="C65" s="52">
        <f t="shared" si="16"/>
        <v>0</v>
      </c>
      <c r="D65" s="53">
        <f t="shared" si="16"/>
        <v>0</v>
      </c>
      <c r="E65" s="35">
        <f t="shared" si="16"/>
        <v>0</v>
      </c>
      <c r="F65" s="67">
        <f t="shared" si="16"/>
        <v>1</v>
      </c>
      <c r="G65" s="73">
        <f>IF(G8=0,0,1)</f>
        <v>1</v>
      </c>
      <c r="H65" s="67">
        <f t="shared" si="17"/>
        <v>1</v>
      </c>
      <c r="I65" s="58">
        <f t="shared" si="17"/>
        <v>0</v>
      </c>
      <c r="J65" s="29">
        <v>4</v>
      </c>
      <c r="K65" s="35">
        <f t="shared" si="18"/>
        <v>0</v>
      </c>
      <c r="L65" s="36">
        <f t="shared" si="18"/>
        <v>0</v>
      </c>
      <c r="M65" s="64">
        <f t="shared" si="18"/>
        <v>1</v>
      </c>
      <c r="N65" s="39">
        <f t="shared" si="18"/>
        <v>0</v>
      </c>
      <c r="O65" s="66">
        <f>IF(O8=0,0,1)</f>
        <v>1</v>
      </c>
      <c r="P65" s="67">
        <f t="shared" si="19"/>
        <v>1</v>
      </c>
      <c r="Q65" s="42">
        <f t="shared" si="19"/>
        <v>0</v>
      </c>
      <c r="R65" s="29">
        <v>4</v>
      </c>
      <c r="S65" s="52">
        <f t="shared" si="20"/>
        <v>0</v>
      </c>
      <c r="T65" s="36">
        <f t="shared" si="20"/>
        <v>0</v>
      </c>
      <c r="U65" s="76">
        <f t="shared" si="20"/>
        <v>1</v>
      </c>
      <c r="V65" s="67">
        <f t="shared" si="20"/>
        <v>1</v>
      </c>
      <c r="W65" s="40">
        <f t="shared" si="20"/>
        <v>0</v>
      </c>
      <c r="Z65" s="126">
        <v>4</v>
      </c>
      <c r="AA65" s="136">
        <f>C65+K65</f>
        <v>0</v>
      </c>
      <c r="AB65" s="136">
        <f>D65+L65</f>
        <v>0</v>
      </c>
      <c r="AC65" s="134">
        <f>E65+M65</f>
        <v>1</v>
      </c>
      <c r="AD65" s="134">
        <f>F65+N65</f>
        <v>1</v>
      </c>
      <c r="AE65" s="135">
        <f>G65+O65</f>
        <v>2</v>
      </c>
      <c r="AF65" s="135">
        <f>H65+P65</f>
        <v>2</v>
      </c>
      <c r="AG65" s="136">
        <f>I65+Q65</f>
        <v>0</v>
      </c>
    </row>
    <row r="66" spans="2:33" x14ac:dyDescent="0.25">
      <c r="B66" s="29">
        <v>5</v>
      </c>
      <c r="C66" s="69">
        <f t="shared" si="16"/>
        <v>1</v>
      </c>
      <c r="D66" s="53">
        <f t="shared" si="16"/>
        <v>0</v>
      </c>
      <c r="E66" s="35">
        <f t="shared" si="16"/>
        <v>0</v>
      </c>
      <c r="F66" s="41">
        <f t="shared" si="16"/>
        <v>0</v>
      </c>
      <c r="G66" s="73">
        <f>IF(G9=0,0,1)</f>
        <v>1</v>
      </c>
      <c r="H66" s="67">
        <f t="shared" si="17"/>
        <v>1</v>
      </c>
      <c r="I66" s="58">
        <f t="shared" si="17"/>
        <v>0</v>
      </c>
      <c r="J66" s="29">
        <v>5</v>
      </c>
      <c r="K66" s="35">
        <f t="shared" si="18"/>
        <v>0</v>
      </c>
      <c r="L66" s="36">
        <f t="shared" si="18"/>
        <v>0</v>
      </c>
      <c r="M66" s="64">
        <f t="shared" si="18"/>
        <v>1</v>
      </c>
      <c r="N66" s="39">
        <f t="shared" si="18"/>
        <v>0</v>
      </c>
      <c r="O66" s="66">
        <f>IF(O9=0,0,1)</f>
        <v>1</v>
      </c>
      <c r="P66" s="41">
        <f t="shared" si="19"/>
        <v>0</v>
      </c>
      <c r="Q66" s="42">
        <f t="shared" si="19"/>
        <v>0</v>
      </c>
      <c r="R66" s="29">
        <v>5</v>
      </c>
      <c r="S66" s="52">
        <f t="shared" si="20"/>
        <v>0</v>
      </c>
      <c r="T66" s="75">
        <f t="shared" si="20"/>
        <v>1</v>
      </c>
      <c r="U66" s="76">
        <f t="shared" si="20"/>
        <v>1</v>
      </c>
      <c r="V66" s="67">
        <f t="shared" si="20"/>
        <v>1</v>
      </c>
      <c r="W66" s="40">
        <f t="shared" si="20"/>
        <v>0</v>
      </c>
      <c r="Z66" s="126">
        <v>5</v>
      </c>
      <c r="AA66" s="134">
        <f>C66+K66</f>
        <v>1</v>
      </c>
      <c r="AB66" s="136">
        <f>D66+L66</f>
        <v>0</v>
      </c>
      <c r="AC66" s="134">
        <f>E66+M66</f>
        <v>1</v>
      </c>
      <c r="AD66" s="136">
        <f>F66+N66</f>
        <v>0</v>
      </c>
      <c r="AE66" s="135">
        <f>G66+O66</f>
        <v>2</v>
      </c>
      <c r="AF66" s="134">
        <f>H66+P66</f>
        <v>1</v>
      </c>
      <c r="AG66" s="136">
        <f>I66+Q66</f>
        <v>0</v>
      </c>
    </row>
    <row r="67" spans="2:33" x14ac:dyDescent="0.25">
      <c r="B67" s="29">
        <v>6</v>
      </c>
      <c r="C67" s="52">
        <f t="shared" si="16"/>
        <v>0</v>
      </c>
      <c r="D67" s="70">
        <f t="shared" si="16"/>
        <v>1</v>
      </c>
      <c r="E67" s="35">
        <f t="shared" si="16"/>
        <v>0</v>
      </c>
      <c r="F67" s="41">
        <f t="shared" si="16"/>
        <v>0</v>
      </c>
      <c r="G67" s="54">
        <f>IF(G10=0,0,1)</f>
        <v>0</v>
      </c>
      <c r="H67" s="67">
        <f t="shared" si="17"/>
        <v>1</v>
      </c>
      <c r="I67" s="58">
        <f t="shared" si="17"/>
        <v>0</v>
      </c>
      <c r="J67" s="29">
        <v>6</v>
      </c>
      <c r="K67" s="35">
        <f t="shared" si="18"/>
        <v>0</v>
      </c>
      <c r="L67" s="36">
        <f t="shared" si="18"/>
        <v>0</v>
      </c>
      <c r="M67" s="64">
        <f t="shared" si="18"/>
        <v>1</v>
      </c>
      <c r="N67" s="39">
        <f t="shared" si="18"/>
        <v>0</v>
      </c>
      <c r="O67" s="66">
        <f>IF(O10=0,0,1)</f>
        <v>1</v>
      </c>
      <c r="P67" s="67">
        <f t="shared" si="19"/>
        <v>1</v>
      </c>
      <c r="Q67" s="42">
        <f t="shared" si="19"/>
        <v>0</v>
      </c>
      <c r="R67" s="29">
        <v>6</v>
      </c>
      <c r="S67" s="52">
        <f t="shared" si="20"/>
        <v>0</v>
      </c>
      <c r="T67" s="75">
        <f t="shared" si="20"/>
        <v>1</v>
      </c>
      <c r="U67" s="60">
        <f t="shared" si="20"/>
        <v>0</v>
      </c>
      <c r="V67" s="67">
        <f t="shared" si="20"/>
        <v>1</v>
      </c>
      <c r="W67" s="66">
        <f t="shared" si="20"/>
        <v>1</v>
      </c>
      <c r="Z67" s="126">
        <v>6</v>
      </c>
      <c r="AA67" s="136">
        <f>C67+K67</f>
        <v>0</v>
      </c>
      <c r="AB67" s="134">
        <f>D67+L67</f>
        <v>1</v>
      </c>
      <c r="AC67" s="134">
        <f>E67+M67</f>
        <v>1</v>
      </c>
      <c r="AD67" s="136">
        <f>F67+N67</f>
        <v>0</v>
      </c>
      <c r="AE67" s="134">
        <f>G67+O67</f>
        <v>1</v>
      </c>
      <c r="AF67" s="135">
        <f>H67+P67</f>
        <v>2</v>
      </c>
      <c r="AG67" s="136">
        <f>I67+Q67</f>
        <v>0</v>
      </c>
    </row>
    <row r="68" spans="2:33" x14ac:dyDescent="0.25">
      <c r="B68" s="29">
        <v>7</v>
      </c>
      <c r="C68" s="52">
        <f t="shared" si="16"/>
        <v>0</v>
      </c>
      <c r="D68" s="70">
        <f t="shared" si="16"/>
        <v>1</v>
      </c>
      <c r="E68" s="35">
        <f t="shared" si="16"/>
        <v>0</v>
      </c>
      <c r="F68" s="41">
        <f t="shared" si="16"/>
        <v>0</v>
      </c>
      <c r="G68" s="54">
        <f>IF(G11=0,0,1)</f>
        <v>0</v>
      </c>
      <c r="H68" s="67">
        <f t="shared" si="17"/>
        <v>1</v>
      </c>
      <c r="I68" s="58">
        <f t="shared" si="17"/>
        <v>0</v>
      </c>
      <c r="J68" s="29">
        <v>7</v>
      </c>
      <c r="K68" s="35">
        <f t="shared" si="18"/>
        <v>0</v>
      </c>
      <c r="L68" s="36">
        <f t="shared" si="18"/>
        <v>0</v>
      </c>
      <c r="M68" s="35">
        <f t="shared" si="18"/>
        <v>0</v>
      </c>
      <c r="N68" s="39">
        <f t="shared" si="18"/>
        <v>0</v>
      </c>
      <c r="O68" s="40">
        <f>IF(O11=0,0,1)</f>
        <v>0</v>
      </c>
      <c r="P68" s="41">
        <f t="shared" si="19"/>
        <v>0</v>
      </c>
      <c r="Q68" s="42">
        <f t="shared" si="19"/>
        <v>0</v>
      </c>
      <c r="R68" s="29">
        <v>7</v>
      </c>
      <c r="S68" s="52">
        <f t="shared" si="20"/>
        <v>0</v>
      </c>
      <c r="T68" s="75">
        <f t="shared" si="20"/>
        <v>1</v>
      </c>
      <c r="U68" s="76">
        <f t="shared" si="20"/>
        <v>1</v>
      </c>
      <c r="V68" s="67">
        <f t="shared" si="20"/>
        <v>1</v>
      </c>
      <c r="W68" s="40">
        <f t="shared" si="20"/>
        <v>0</v>
      </c>
      <c r="Z68" s="126">
        <v>7</v>
      </c>
      <c r="AA68" s="136">
        <f>C68+K68</f>
        <v>0</v>
      </c>
      <c r="AB68" s="134">
        <f>D68+L68</f>
        <v>1</v>
      </c>
      <c r="AC68" s="136">
        <f>E68+M68</f>
        <v>0</v>
      </c>
      <c r="AD68" s="136">
        <f>F68+N68</f>
        <v>0</v>
      </c>
      <c r="AE68" s="136">
        <f>G68+O68</f>
        <v>0</v>
      </c>
      <c r="AF68" s="134">
        <f>H68+P68</f>
        <v>1</v>
      </c>
      <c r="AG68" s="136">
        <f>I68+Q68</f>
        <v>0</v>
      </c>
    </row>
    <row r="69" spans="2:33" x14ac:dyDescent="0.25">
      <c r="B69" s="29">
        <v>8</v>
      </c>
      <c r="C69" s="52">
        <f t="shared" si="16"/>
        <v>0</v>
      </c>
      <c r="D69" s="70">
        <f t="shared" si="16"/>
        <v>1</v>
      </c>
      <c r="E69" s="64">
        <f t="shared" si="16"/>
        <v>1</v>
      </c>
      <c r="F69" s="41">
        <f t="shared" si="16"/>
        <v>0</v>
      </c>
      <c r="G69" s="32" t="s">
        <v>1</v>
      </c>
      <c r="H69" s="41">
        <f t="shared" si="17"/>
        <v>0</v>
      </c>
      <c r="I69" s="74">
        <f t="shared" si="17"/>
        <v>1</v>
      </c>
      <c r="J69" s="29">
        <v>8</v>
      </c>
      <c r="K69" s="35">
        <f t="shared" si="18"/>
        <v>0</v>
      </c>
      <c r="L69" s="36">
        <f t="shared" si="18"/>
        <v>0</v>
      </c>
      <c r="M69" s="64">
        <f t="shared" si="18"/>
        <v>1</v>
      </c>
      <c r="N69" s="65">
        <f t="shared" si="18"/>
        <v>1</v>
      </c>
      <c r="O69" s="66">
        <f>IF(O12=0,0,1)</f>
        <v>1</v>
      </c>
      <c r="P69" s="41">
        <f t="shared" si="19"/>
        <v>0</v>
      </c>
      <c r="Q69" s="42">
        <f t="shared" si="19"/>
        <v>0</v>
      </c>
      <c r="R69" s="29">
        <v>8</v>
      </c>
      <c r="S69" s="52">
        <f t="shared" si="20"/>
        <v>0</v>
      </c>
      <c r="T69" s="75">
        <f t="shared" si="20"/>
        <v>1</v>
      </c>
      <c r="U69" s="60">
        <f t="shared" si="20"/>
        <v>0</v>
      </c>
      <c r="V69" s="41">
        <f t="shared" si="20"/>
        <v>0</v>
      </c>
      <c r="W69" s="40">
        <f t="shared" si="20"/>
        <v>0</v>
      </c>
      <c r="Z69" s="126">
        <v>8</v>
      </c>
      <c r="AA69" s="136">
        <f>C69+K69</f>
        <v>0</v>
      </c>
      <c r="AB69" s="134">
        <f>D69+L69</f>
        <v>1</v>
      </c>
      <c r="AC69" s="135">
        <f>E69+M69</f>
        <v>2</v>
      </c>
      <c r="AD69" s="134">
        <f>F69+N69</f>
        <v>1</v>
      </c>
      <c r="AE69" s="137">
        <v>1</v>
      </c>
      <c r="AF69" s="136">
        <f>H69+P69</f>
        <v>0</v>
      </c>
      <c r="AG69" s="134">
        <f>I69+Q69</f>
        <v>1</v>
      </c>
    </row>
    <row r="70" spans="2:33" x14ac:dyDescent="0.25">
      <c r="B70" s="29">
        <v>9</v>
      </c>
      <c r="C70" s="69">
        <f t="shared" si="16"/>
        <v>1</v>
      </c>
      <c r="D70" s="53">
        <f t="shared" si="16"/>
        <v>0</v>
      </c>
      <c r="E70" s="35">
        <f t="shared" si="16"/>
        <v>0</v>
      </c>
      <c r="F70" s="67">
        <f t="shared" si="16"/>
        <v>1</v>
      </c>
      <c r="G70" s="73">
        <f t="shared" ref="G70:G84" si="21">IF(G13=0,0,1)</f>
        <v>1</v>
      </c>
      <c r="H70" s="41">
        <f t="shared" si="17"/>
        <v>0</v>
      </c>
      <c r="I70" s="74">
        <f t="shared" si="17"/>
        <v>1</v>
      </c>
      <c r="J70" s="29">
        <v>9</v>
      </c>
      <c r="K70" s="35">
        <f t="shared" si="18"/>
        <v>0</v>
      </c>
      <c r="L70" s="36">
        <f t="shared" si="18"/>
        <v>0</v>
      </c>
      <c r="M70" s="35">
        <f t="shared" si="18"/>
        <v>0</v>
      </c>
      <c r="N70" s="39">
        <f t="shared" si="18"/>
        <v>0</v>
      </c>
      <c r="O70" s="16" t="s">
        <v>1</v>
      </c>
      <c r="P70" s="41">
        <f t="shared" si="19"/>
        <v>0</v>
      </c>
      <c r="Q70" s="42">
        <f t="shared" si="19"/>
        <v>0</v>
      </c>
      <c r="R70" s="29">
        <v>9</v>
      </c>
      <c r="S70" s="52">
        <f t="shared" si="20"/>
        <v>0</v>
      </c>
      <c r="T70" s="36">
        <f t="shared" si="20"/>
        <v>0</v>
      </c>
      <c r="U70" s="76">
        <f t="shared" si="20"/>
        <v>1</v>
      </c>
      <c r="V70" s="41">
        <f t="shared" si="20"/>
        <v>0</v>
      </c>
      <c r="W70" s="40">
        <f t="shared" si="20"/>
        <v>0</v>
      </c>
      <c r="Z70" s="126">
        <v>9</v>
      </c>
      <c r="AA70" s="134">
        <f>C70+K70</f>
        <v>1</v>
      </c>
      <c r="AB70" s="136">
        <f>D70+L70</f>
        <v>0</v>
      </c>
      <c r="AC70" s="136">
        <f>E70+M70</f>
        <v>0</v>
      </c>
      <c r="AD70" s="134">
        <f>F70+N70</f>
        <v>1</v>
      </c>
      <c r="AE70" s="137">
        <v>1</v>
      </c>
      <c r="AF70" s="136">
        <f>H70+P70</f>
        <v>0</v>
      </c>
      <c r="AG70" s="134">
        <f>I70+Q70</f>
        <v>1</v>
      </c>
    </row>
    <row r="71" spans="2:33" x14ac:dyDescent="0.25">
      <c r="B71" s="29">
        <v>10</v>
      </c>
      <c r="C71" s="52">
        <f t="shared" si="16"/>
        <v>0</v>
      </c>
      <c r="D71" s="70">
        <f t="shared" si="16"/>
        <v>1</v>
      </c>
      <c r="E71" s="35">
        <f t="shared" si="16"/>
        <v>0</v>
      </c>
      <c r="F71" s="41">
        <f t="shared" si="16"/>
        <v>0</v>
      </c>
      <c r="G71" s="73">
        <f t="shared" si="21"/>
        <v>1</v>
      </c>
      <c r="H71" s="41">
        <f t="shared" si="17"/>
        <v>0</v>
      </c>
      <c r="I71" s="74">
        <f t="shared" si="17"/>
        <v>1</v>
      </c>
      <c r="J71" s="29">
        <v>10</v>
      </c>
      <c r="K71" s="35">
        <f t="shared" si="18"/>
        <v>0</v>
      </c>
      <c r="L71" s="36">
        <f t="shared" si="18"/>
        <v>0</v>
      </c>
      <c r="M71" s="35">
        <f t="shared" si="18"/>
        <v>0</v>
      </c>
      <c r="N71" s="39">
        <f t="shared" si="18"/>
        <v>0</v>
      </c>
      <c r="O71" s="40">
        <f>IF(O14=0,0,1)</f>
        <v>0</v>
      </c>
      <c r="P71" s="41">
        <f t="shared" si="19"/>
        <v>0</v>
      </c>
      <c r="Q71" s="42">
        <f t="shared" si="19"/>
        <v>0</v>
      </c>
      <c r="R71" s="29">
        <v>10</v>
      </c>
      <c r="S71" s="52">
        <f t="shared" si="20"/>
        <v>0</v>
      </c>
      <c r="T71" s="36">
        <f t="shared" si="20"/>
        <v>0</v>
      </c>
      <c r="U71" s="60">
        <f t="shared" si="20"/>
        <v>0</v>
      </c>
      <c r="V71" s="41">
        <f t="shared" si="20"/>
        <v>0</v>
      </c>
      <c r="W71" s="40">
        <f t="shared" si="20"/>
        <v>0</v>
      </c>
      <c r="Z71" s="126">
        <v>10</v>
      </c>
      <c r="AA71" s="136">
        <f>C71+K71</f>
        <v>0</v>
      </c>
      <c r="AB71" s="134">
        <f>D71+L71</f>
        <v>1</v>
      </c>
      <c r="AC71" s="136">
        <f>E71+M71</f>
        <v>0</v>
      </c>
      <c r="AD71" s="136">
        <f>F71+N71</f>
        <v>0</v>
      </c>
      <c r="AE71" s="134">
        <f>G71+O71</f>
        <v>1</v>
      </c>
      <c r="AF71" s="136">
        <f>H71+P71</f>
        <v>0</v>
      </c>
      <c r="AG71" s="134">
        <f>I71+Q71</f>
        <v>1</v>
      </c>
    </row>
    <row r="72" spans="2:33" x14ac:dyDescent="0.25">
      <c r="B72" s="29">
        <v>11</v>
      </c>
      <c r="C72" s="52">
        <f t="shared" si="16"/>
        <v>0</v>
      </c>
      <c r="D72" s="70">
        <f t="shared" si="16"/>
        <v>1</v>
      </c>
      <c r="E72" s="35">
        <f t="shared" si="16"/>
        <v>0</v>
      </c>
      <c r="F72" s="41">
        <f t="shared" si="16"/>
        <v>0</v>
      </c>
      <c r="G72" s="73">
        <f t="shared" si="21"/>
        <v>1</v>
      </c>
      <c r="H72" s="41">
        <f t="shared" si="17"/>
        <v>0</v>
      </c>
      <c r="I72" s="74">
        <f t="shared" si="17"/>
        <v>1</v>
      </c>
      <c r="J72" s="29">
        <v>11</v>
      </c>
      <c r="K72" s="35">
        <f t="shared" si="18"/>
        <v>0</v>
      </c>
      <c r="L72" s="36">
        <f t="shared" si="18"/>
        <v>0</v>
      </c>
      <c r="M72" s="35">
        <f t="shared" si="18"/>
        <v>0</v>
      </c>
      <c r="N72" s="65">
        <f t="shared" si="18"/>
        <v>1</v>
      </c>
      <c r="O72" s="66">
        <f>IF(O15=0,0,1)</f>
        <v>1</v>
      </c>
      <c r="P72" s="41">
        <f t="shared" si="19"/>
        <v>0</v>
      </c>
      <c r="Q72" s="42">
        <f t="shared" si="19"/>
        <v>0</v>
      </c>
      <c r="R72" s="29">
        <v>11</v>
      </c>
      <c r="S72" s="52">
        <f t="shared" ref="S72:W81" si="22">IF(S15=0,0,1)</f>
        <v>0</v>
      </c>
      <c r="T72" s="36">
        <f t="shared" si="22"/>
        <v>0</v>
      </c>
      <c r="U72" s="76">
        <f t="shared" si="22"/>
        <v>1</v>
      </c>
      <c r="V72" s="41">
        <f t="shared" si="22"/>
        <v>0</v>
      </c>
      <c r="W72" s="40">
        <f t="shared" si="22"/>
        <v>0</v>
      </c>
      <c r="Z72" s="126">
        <v>11</v>
      </c>
      <c r="AA72" s="136">
        <f>C72+K72</f>
        <v>0</v>
      </c>
      <c r="AB72" s="134">
        <f>D72+L72</f>
        <v>1</v>
      </c>
      <c r="AC72" s="136">
        <f>E72+M72</f>
        <v>0</v>
      </c>
      <c r="AD72" s="134">
        <f>F72+N72</f>
        <v>1</v>
      </c>
      <c r="AE72" s="135">
        <f>G72+O72</f>
        <v>2</v>
      </c>
      <c r="AF72" s="136">
        <f>H72+P72</f>
        <v>0</v>
      </c>
      <c r="AG72" s="134">
        <f>I72+Q72</f>
        <v>1</v>
      </c>
    </row>
    <row r="73" spans="2:33" x14ac:dyDescent="0.25">
      <c r="B73" s="29">
        <v>12</v>
      </c>
      <c r="C73" s="52">
        <f t="shared" si="16"/>
        <v>0</v>
      </c>
      <c r="D73" s="70">
        <f t="shared" si="16"/>
        <v>1</v>
      </c>
      <c r="E73" s="35">
        <f t="shared" si="16"/>
        <v>0</v>
      </c>
      <c r="F73" s="41">
        <f t="shared" si="16"/>
        <v>0</v>
      </c>
      <c r="G73" s="73">
        <f t="shared" si="21"/>
        <v>1</v>
      </c>
      <c r="H73" s="41">
        <f t="shared" si="17"/>
        <v>0</v>
      </c>
      <c r="I73" s="58">
        <f t="shared" si="17"/>
        <v>0</v>
      </c>
      <c r="J73" s="29">
        <v>12</v>
      </c>
      <c r="K73" s="35">
        <f t="shared" si="18"/>
        <v>0</v>
      </c>
      <c r="L73" s="36">
        <f t="shared" si="18"/>
        <v>0</v>
      </c>
      <c r="M73" s="64">
        <f t="shared" si="18"/>
        <v>1</v>
      </c>
      <c r="N73" s="65">
        <f t="shared" si="18"/>
        <v>1</v>
      </c>
      <c r="O73" s="66">
        <f>IF(O16=0,0,1)</f>
        <v>1</v>
      </c>
      <c r="P73" s="41">
        <f t="shared" si="19"/>
        <v>0</v>
      </c>
      <c r="Q73" s="42">
        <f t="shared" si="19"/>
        <v>0</v>
      </c>
      <c r="R73" s="29">
        <v>12</v>
      </c>
      <c r="S73" s="52">
        <f t="shared" si="22"/>
        <v>0</v>
      </c>
      <c r="T73" s="36">
        <f t="shared" si="22"/>
        <v>0</v>
      </c>
      <c r="U73" s="60">
        <f t="shared" si="22"/>
        <v>0</v>
      </c>
      <c r="V73" s="41">
        <f t="shared" si="22"/>
        <v>0</v>
      </c>
      <c r="W73" s="40">
        <f t="shared" si="22"/>
        <v>0</v>
      </c>
      <c r="Z73" s="126">
        <v>12</v>
      </c>
      <c r="AA73" s="136">
        <f>C73+K73</f>
        <v>0</v>
      </c>
      <c r="AB73" s="134">
        <f>D73+L73</f>
        <v>1</v>
      </c>
      <c r="AC73" s="134">
        <f>E73+M73</f>
        <v>1</v>
      </c>
      <c r="AD73" s="134">
        <f>F73+N73</f>
        <v>1</v>
      </c>
      <c r="AE73" s="135">
        <f>G73+O73</f>
        <v>2</v>
      </c>
      <c r="AF73" s="136">
        <f>H73+P73</f>
        <v>0</v>
      </c>
      <c r="AG73" s="136">
        <f>I73+Q73</f>
        <v>0</v>
      </c>
    </row>
    <row r="74" spans="2:33" x14ac:dyDescent="0.25">
      <c r="B74" s="29">
        <v>13</v>
      </c>
      <c r="C74" s="69">
        <f t="shared" si="16"/>
        <v>1</v>
      </c>
      <c r="D74" s="53">
        <f t="shared" si="16"/>
        <v>0</v>
      </c>
      <c r="E74" s="35">
        <f t="shared" si="16"/>
        <v>0</v>
      </c>
      <c r="F74" s="41">
        <f t="shared" si="16"/>
        <v>0</v>
      </c>
      <c r="G74" s="54">
        <f t="shared" si="21"/>
        <v>0</v>
      </c>
      <c r="H74" s="41">
        <f t="shared" si="17"/>
        <v>0</v>
      </c>
      <c r="I74" s="58">
        <f t="shared" si="17"/>
        <v>0</v>
      </c>
      <c r="J74" s="29">
        <v>13</v>
      </c>
      <c r="K74" s="35">
        <f t="shared" si="18"/>
        <v>0</v>
      </c>
      <c r="L74" s="36">
        <f t="shared" si="18"/>
        <v>0</v>
      </c>
      <c r="M74" s="35">
        <f t="shared" si="18"/>
        <v>0</v>
      </c>
      <c r="N74" s="39">
        <f t="shared" si="18"/>
        <v>0</v>
      </c>
      <c r="O74" s="16" t="s">
        <v>1</v>
      </c>
      <c r="P74" s="67">
        <f t="shared" si="19"/>
        <v>1</v>
      </c>
      <c r="Q74" s="42">
        <f t="shared" si="19"/>
        <v>0</v>
      </c>
      <c r="R74" s="29">
        <v>13</v>
      </c>
      <c r="S74" s="52">
        <f t="shared" si="22"/>
        <v>0</v>
      </c>
      <c r="T74" s="36">
        <f t="shared" si="22"/>
        <v>0</v>
      </c>
      <c r="U74" s="60">
        <f t="shared" si="22"/>
        <v>0</v>
      </c>
      <c r="V74" s="41">
        <f t="shared" si="22"/>
        <v>0</v>
      </c>
      <c r="W74" s="40">
        <f t="shared" si="22"/>
        <v>0</v>
      </c>
      <c r="Z74" s="126">
        <v>13</v>
      </c>
      <c r="AA74" s="134">
        <f>C74+K74</f>
        <v>1</v>
      </c>
      <c r="AB74" s="136">
        <f>D74+L74</f>
        <v>0</v>
      </c>
      <c r="AC74" s="136">
        <f>E74+M74</f>
        <v>0</v>
      </c>
      <c r="AD74" s="136">
        <f>F74+N74</f>
        <v>0</v>
      </c>
      <c r="AE74" s="137">
        <v>0</v>
      </c>
      <c r="AF74" s="134">
        <f>H74+P74</f>
        <v>1</v>
      </c>
      <c r="AG74" s="136">
        <f>I74+Q74</f>
        <v>0</v>
      </c>
    </row>
    <row r="75" spans="2:33" x14ac:dyDescent="0.25">
      <c r="B75" s="29">
        <v>14</v>
      </c>
      <c r="C75" s="52">
        <f t="shared" ref="C75:D84" si="23">IF(C18=0,0,1)</f>
        <v>0</v>
      </c>
      <c r="D75" s="70">
        <f t="shared" si="23"/>
        <v>1</v>
      </c>
      <c r="E75" s="15" t="s">
        <v>1</v>
      </c>
      <c r="F75" s="41">
        <f t="shared" ref="F75:F81" si="24">IF(F18=0,0,1)</f>
        <v>0</v>
      </c>
      <c r="G75" s="73">
        <f t="shared" si="21"/>
        <v>1</v>
      </c>
      <c r="H75" s="67">
        <f t="shared" si="17"/>
        <v>1</v>
      </c>
      <c r="I75" s="58">
        <f t="shared" si="17"/>
        <v>0</v>
      </c>
      <c r="J75" s="29">
        <v>14</v>
      </c>
      <c r="K75" s="35">
        <f t="shared" ref="K75:L84" si="25">IF(K18=0,0,1)</f>
        <v>0</v>
      </c>
      <c r="L75" s="36">
        <f t="shared" si="25"/>
        <v>0</v>
      </c>
      <c r="M75" s="15" t="s">
        <v>1</v>
      </c>
      <c r="N75" s="39">
        <f t="shared" ref="N75:O81" si="26">IF(N18=0,0,1)</f>
        <v>0</v>
      </c>
      <c r="O75" s="66">
        <f t="shared" si="26"/>
        <v>1</v>
      </c>
      <c r="P75" s="67">
        <f t="shared" si="19"/>
        <v>1</v>
      </c>
      <c r="Q75" s="42">
        <f t="shared" si="19"/>
        <v>0</v>
      </c>
      <c r="R75" s="29">
        <v>14</v>
      </c>
      <c r="S75" s="52">
        <f t="shared" si="22"/>
        <v>0</v>
      </c>
      <c r="T75" s="36">
        <f t="shared" si="22"/>
        <v>0</v>
      </c>
      <c r="U75" s="76">
        <f t="shared" si="22"/>
        <v>1</v>
      </c>
      <c r="V75" s="41">
        <f t="shared" si="22"/>
        <v>0</v>
      </c>
      <c r="W75" s="40">
        <f t="shared" si="22"/>
        <v>0</v>
      </c>
      <c r="Z75" s="126">
        <v>14</v>
      </c>
      <c r="AA75" s="136">
        <f>C75+K75</f>
        <v>0</v>
      </c>
      <c r="AB75" s="134">
        <f>D75+L75</f>
        <v>1</v>
      </c>
      <c r="AC75" s="133" t="s">
        <v>1</v>
      </c>
      <c r="AD75" s="136">
        <f>F75+N75</f>
        <v>0</v>
      </c>
      <c r="AE75" s="135">
        <f>G75+O75</f>
        <v>2</v>
      </c>
      <c r="AF75" s="135">
        <f>H75+P75</f>
        <v>2</v>
      </c>
      <c r="AG75" s="136">
        <f>I75+Q75</f>
        <v>0</v>
      </c>
    </row>
    <row r="76" spans="2:33" x14ac:dyDescent="0.25">
      <c r="B76" s="29">
        <v>15</v>
      </c>
      <c r="C76" s="52">
        <f t="shared" si="23"/>
        <v>0</v>
      </c>
      <c r="D76" s="53">
        <f t="shared" si="23"/>
        <v>0</v>
      </c>
      <c r="E76" s="15" t="s">
        <v>1</v>
      </c>
      <c r="F76" s="41">
        <f t="shared" si="24"/>
        <v>0</v>
      </c>
      <c r="G76" s="54">
        <f t="shared" si="21"/>
        <v>0</v>
      </c>
      <c r="H76" s="41">
        <f t="shared" si="17"/>
        <v>0</v>
      </c>
      <c r="I76" s="58">
        <f t="shared" si="17"/>
        <v>0</v>
      </c>
      <c r="J76" s="29">
        <v>15</v>
      </c>
      <c r="K76" s="35">
        <f t="shared" si="25"/>
        <v>0</v>
      </c>
      <c r="L76" s="36">
        <f t="shared" si="25"/>
        <v>0</v>
      </c>
      <c r="M76" s="15" t="s">
        <v>1</v>
      </c>
      <c r="N76" s="39">
        <f t="shared" si="26"/>
        <v>0</v>
      </c>
      <c r="O76" s="40">
        <f t="shared" si="26"/>
        <v>0</v>
      </c>
      <c r="P76" s="41">
        <f t="shared" si="19"/>
        <v>0</v>
      </c>
      <c r="Q76" s="42">
        <f t="shared" si="19"/>
        <v>0</v>
      </c>
      <c r="R76" s="29">
        <v>15</v>
      </c>
      <c r="S76" s="52">
        <f t="shared" si="22"/>
        <v>0</v>
      </c>
      <c r="T76" s="36">
        <f t="shared" si="22"/>
        <v>0</v>
      </c>
      <c r="U76" s="60">
        <f t="shared" si="22"/>
        <v>0</v>
      </c>
      <c r="V76" s="41">
        <f t="shared" si="22"/>
        <v>0</v>
      </c>
      <c r="W76" s="40">
        <f t="shared" si="22"/>
        <v>0</v>
      </c>
      <c r="Z76" s="126">
        <v>15</v>
      </c>
      <c r="AA76" s="136">
        <f>C76+K76</f>
        <v>0</v>
      </c>
      <c r="AB76" s="136">
        <f>D76+L76</f>
        <v>0</v>
      </c>
      <c r="AC76" s="133" t="s">
        <v>1</v>
      </c>
      <c r="AD76" s="136">
        <f>F76+N76</f>
        <v>0</v>
      </c>
      <c r="AE76" s="136">
        <f>G76+O76</f>
        <v>0</v>
      </c>
      <c r="AF76" s="136">
        <f>H76+P76</f>
        <v>0</v>
      </c>
      <c r="AG76" s="136">
        <f>I76+Q76</f>
        <v>0</v>
      </c>
    </row>
    <row r="77" spans="2:33" x14ac:dyDescent="0.25">
      <c r="B77" s="29">
        <v>16</v>
      </c>
      <c r="C77" s="52">
        <f t="shared" si="23"/>
        <v>0</v>
      </c>
      <c r="D77" s="53">
        <f t="shared" si="23"/>
        <v>0</v>
      </c>
      <c r="E77" s="15" t="s">
        <v>1</v>
      </c>
      <c r="F77" s="67">
        <f t="shared" si="24"/>
        <v>1</v>
      </c>
      <c r="G77" s="54">
        <f t="shared" si="21"/>
        <v>0</v>
      </c>
      <c r="H77" s="41">
        <f t="shared" si="17"/>
        <v>0</v>
      </c>
      <c r="I77" s="58">
        <f t="shared" si="17"/>
        <v>0</v>
      </c>
      <c r="J77" s="29">
        <v>16</v>
      </c>
      <c r="K77" s="35">
        <f t="shared" si="25"/>
        <v>0</v>
      </c>
      <c r="L77" s="36">
        <f t="shared" si="25"/>
        <v>0</v>
      </c>
      <c r="M77" s="15" t="s">
        <v>1</v>
      </c>
      <c r="N77" s="39">
        <f t="shared" si="26"/>
        <v>0</v>
      </c>
      <c r="O77" s="66">
        <f t="shared" si="26"/>
        <v>1</v>
      </c>
      <c r="P77" s="67">
        <f t="shared" si="19"/>
        <v>1</v>
      </c>
      <c r="Q77" s="42">
        <f t="shared" si="19"/>
        <v>0</v>
      </c>
      <c r="R77" s="29">
        <v>16</v>
      </c>
      <c r="S77" s="52">
        <f t="shared" si="22"/>
        <v>0</v>
      </c>
      <c r="T77" s="36">
        <f t="shared" si="22"/>
        <v>0</v>
      </c>
      <c r="U77" s="60">
        <f t="shared" si="22"/>
        <v>0</v>
      </c>
      <c r="V77" s="41">
        <f t="shared" si="22"/>
        <v>0</v>
      </c>
      <c r="W77" s="40">
        <f t="shared" si="22"/>
        <v>0</v>
      </c>
      <c r="Z77" s="126">
        <v>16</v>
      </c>
      <c r="AA77" s="136">
        <f>C77+K77</f>
        <v>0</v>
      </c>
      <c r="AB77" s="136">
        <f>D77+L77</f>
        <v>0</v>
      </c>
      <c r="AC77" s="133" t="s">
        <v>1</v>
      </c>
      <c r="AD77" s="134">
        <f>F77+N77</f>
        <v>1</v>
      </c>
      <c r="AE77" s="134">
        <f>G77+O77</f>
        <v>1</v>
      </c>
      <c r="AF77" s="134">
        <f>H77+P77</f>
        <v>1</v>
      </c>
      <c r="AG77" s="136">
        <f>I77+Q77</f>
        <v>0</v>
      </c>
    </row>
    <row r="78" spans="2:33" x14ac:dyDescent="0.25">
      <c r="B78" s="29">
        <v>17</v>
      </c>
      <c r="C78" s="52">
        <f t="shared" si="23"/>
        <v>0</v>
      </c>
      <c r="D78" s="70">
        <f t="shared" si="23"/>
        <v>1</v>
      </c>
      <c r="E78" s="35">
        <f>IF(E21=0,0,1)</f>
        <v>0</v>
      </c>
      <c r="F78" s="41">
        <f t="shared" si="24"/>
        <v>0</v>
      </c>
      <c r="G78" s="54">
        <f t="shared" si="21"/>
        <v>0</v>
      </c>
      <c r="H78" s="41">
        <f t="shared" si="17"/>
        <v>0</v>
      </c>
      <c r="I78" s="58">
        <f t="shared" si="17"/>
        <v>0</v>
      </c>
      <c r="J78" s="29">
        <v>17</v>
      </c>
      <c r="K78" s="35">
        <f t="shared" si="25"/>
        <v>0</v>
      </c>
      <c r="L78" s="36">
        <f t="shared" si="25"/>
        <v>0</v>
      </c>
      <c r="M78" s="64">
        <f>IF(M21=0,0,1)</f>
        <v>1</v>
      </c>
      <c r="N78" s="65">
        <f t="shared" si="26"/>
        <v>1</v>
      </c>
      <c r="O78" s="66">
        <f t="shared" si="26"/>
        <v>1</v>
      </c>
      <c r="P78" s="67">
        <f t="shared" si="19"/>
        <v>1</v>
      </c>
      <c r="Q78" s="42">
        <f t="shared" si="19"/>
        <v>0</v>
      </c>
      <c r="R78" s="29">
        <v>17</v>
      </c>
      <c r="S78" s="52">
        <f t="shared" si="22"/>
        <v>0</v>
      </c>
      <c r="T78" s="75">
        <f t="shared" si="22"/>
        <v>1</v>
      </c>
      <c r="U78" s="76">
        <f t="shared" si="22"/>
        <v>1</v>
      </c>
      <c r="V78" s="41">
        <f t="shared" si="22"/>
        <v>0</v>
      </c>
      <c r="W78" s="40">
        <f t="shared" si="22"/>
        <v>0</v>
      </c>
      <c r="Z78" s="126">
        <v>17</v>
      </c>
      <c r="AA78" s="136">
        <f>C78+K78</f>
        <v>0</v>
      </c>
      <c r="AB78" s="134">
        <f>D78+L78</f>
        <v>1</v>
      </c>
      <c r="AC78" s="134">
        <f>E78+M78</f>
        <v>1</v>
      </c>
      <c r="AD78" s="134">
        <f>F78+N78</f>
        <v>1</v>
      </c>
      <c r="AE78" s="134">
        <f>G78+O78</f>
        <v>1</v>
      </c>
      <c r="AF78" s="134">
        <f>H78+P78</f>
        <v>1</v>
      </c>
      <c r="AG78" s="136">
        <f>I78+Q78</f>
        <v>0</v>
      </c>
    </row>
    <row r="79" spans="2:33" x14ac:dyDescent="0.25">
      <c r="B79" s="29">
        <v>18</v>
      </c>
      <c r="C79" s="52">
        <f t="shared" si="23"/>
        <v>0</v>
      </c>
      <c r="D79" s="53">
        <f t="shared" si="23"/>
        <v>0</v>
      </c>
      <c r="E79" s="35">
        <f>IF(E22=0,0,1)</f>
        <v>0</v>
      </c>
      <c r="F79" s="41">
        <f t="shared" si="24"/>
        <v>0</v>
      </c>
      <c r="G79" s="73">
        <f t="shared" si="21"/>
        <v>1</v>
      </c>
      <c r="H79" s="41">
        <f t="shared" si="17"/>
        <v>0</v>
      </c>
      <c r="I79" s="58">
        <f t="shared" si="17"/>
        <v>0</v>
      </c>
      <c r="J79" s="29">
        <v>18</v>
      </c>
      <c r="K79" s="35">
        <f t="shared" si="25"/>
        <v>0</v>
      </c>
      <c r="L79" s="36">
        <f t="shared" si="25"/>
        <v>0</v>
      </c>
      <c r="M79" s="35">
        <f>IF(M22=0,0,1)</f>
        <v>0</v>
      </c>
      <c r="N79" s="65">
        <f t="shared" si="26"/>
        <v>1</v>
      </c>
      <c r="O79" s="40">
        <f t="shared" si="26"/>
        <v>0</v>
      </c>
      <c r="P79" s="67">
        <f t="shared" si="19"/>
        <v>1</v>
      </c>
      <c r="Q79" s="42">
        <f t="shared" si="19"/>
        <v>0</v>
      </c>
      <c r="R79" s="29">
        <v>18</v>
      </c>
      <c r="S79" s="52">
        <f t="shared" si="22"/>
        <v>0</v>
      </c>
      <c r="T79" s="36">
        <f t="shared" si="22"/>
        <v>0</v>
      </c>
      <c r="U79" s="60">
        <f t="shared" si="22"/>
        <v>0</v>
      </c>
      <c r="V79" s="41">
        <f t="shared" si="22"/>
        <v>0</v>
      </c>
      <c r="W79" s="40">
        <f t="shared" si="22"/>
        <v>0</v>
      </c>
      <c r="Z79" s="126">
        <v>18</v>
      </c>
      <c r="AA79" s="136">
        <f>C79+K79</f>
        <v>0</v>
      </c>
      <c r="AB79" s="136">
        <f>D79+L79</f>
        <v>0</v>
      </c>
      <c r="AC79" s="136">
        <f>E79+M79</f>
        <v>0</v>
      </c>
      <c r="AD79" s="134">
        <f>F79+N79</f>
        <v>1</v>
      </c>
      <c r="AE79" s="134">
        <f>G79+O79</f>
        <v>1</v>
      </c>
      <c r="AF79" s="134">
        <f>H79+P79</f>
        <v>1</v>
      </c>
      <c r="AG79" s="136">
        <f>I79+Q79</f>
        <v>0</v>
      </c>
    </row>
    <row r="80" spans="2:33" x14ac:dyDescent="0.25">
      <c r="B80" s="29">
        <v>19</v>
      </c>
      <c r="C80" s="52">
        <f t="shared" si="23"/>
        <v>0</v>
      </c>
      <c r="D80" s="53">
        <f t="shared" si="23"/>
        <v>0</v>
      </c>
      <c r="E80" s="35">
        <f>IF(E23=0,0,1)</f>
        <v>0</v>
      </c>
      <c r="F80" s="41">
        <f t="shared" si="24"/>
        <v>0</v>
      </c>
      <c r="G80" s="54">
        <f t="shared" si="21"/>
        <v>0</v>
      </c>
      <c r="H80" s="67">
        <f t="shared" si="17"/>
        <v>1</v>
      </c>
      <c r="I80" s="58">
        <f t="shared" si="17"/>
        <v>0</v>
      </c>
      <c r="J80" s="29">
        <v>19</v>
      </c>
      <c r="K80" s="35">
        <f t="shared" si="25"/>
        <v>0</v>
      </c>
      <c r="L80" s="36">
        <f t="shared" si="25"/>
        <v>0</v>
      </c>
      <c r="M80" s="35">
        <f>IF(M23=0,0,1)</f>
        <v>0</v>
      </c>
      <c r="N80" s="65">
        <f t="shared" si="26"/>
        <v>1</v>
      </c>
      <c r="O80" s="66">
        <f t="shared" si="26"/>
        <v>1</v>
      </c>
      <c r="P80" s="41">
        <f t="shared" si="19"/>
        <v>0</v>
      </c>
      <c r="Q80" s="42">
        <f t="shared" si="19"/>
        <v>0</v>
      </c>
      <c r="R80" s="29">
        <v>19</v>
      </c>
      <c r="S80" s="52">
        <f t="shared" si="22"/>
        <v>0</v>
      </c>
      <c r="T80" s="36">
        <f t="shared" si="22"/>
        <v>0</v>
      </c>
      <c r="U80" s="60">
        <f t="shared" si="22"/>
        <v>0</v>
      </c>
      <c r="V80" s="41">
        <f t="shared" si="22"/>
        <v>0</v>
      </c>
      <c r="W80" s="40">
        <f t="shared" si="22"/>
        <v>0</v>
      </c>
      <c r="Z80" s="126">
        <v>19</v>
      </c>
      <c r="AA80" s="136">
        <f>C80+K80</f>
        <v>0</v>
      </c>
      <c r="AB80" s="136">
        <f>D80+L80</f>
        <v>0</v>
      </c>
      <c r="AC80" s="136">
        <f>E80+M80</f>
        <v>0</v>
      </c>
      <c r="AD80" s="134">
        <f>F80+N80</f>
        <v>1</v>
      </c>
      <c r="AE80" s="134">
        <f>G80+O80</f>
        <v>1</v>
      </c>
      <c r="AF80" s="134">
        <f>H80+P80</f>
        <v>1</v>
      </c>
      <c r="AG80" s="136">
        <f>I80+Q80</f>
        <v>0</v>
      </c>
    </row>
    <row r="81" spans="2:33" x14ac:dyDescent="0.25">
      <c r="B81" s="29">
        <v>20</v>
      </c>
      <c r="C81" s="52">
        <f t="shared" si="23"/>
        <v>0</v>
      </c>
      <c r="D81" s="53">
        <f t="shared" si="23"/>
        <v>0</v>
      </c>
      <c r="E81" s="35">
        <f>IF(E24=0,0,1)</f>
        <v>0</v>
      </c>
      <c r="F81" s="67">
        <f t="shared" si="24"/>
        <v>1</v>
      </c>
      <c r="G81" s="54">
        <f t="shared" si="21"/>
        <v>0</v>
      </c>
      <c r="H81" s="41">
        <f t="shared" si="17"/>
        <v>0</v>
      </c>
      <c r="I81" s="58">
        <f t="shared" si="17"/>
        <v>0</v>
      </c>
      <c r="J81" s="29">
        <v>20</v>
      </c>
      <c r="K81" s="35">
        <f t="shared" si="25"/>
        <v>0</v>
      </c>
      <c r="L81" s="36">
        <f t="shared" si="25"/>
        <v>0</v>
      </c>
      <c r="M81" s="64">
        <f>IF(M24=0,0,1)</f>
        <v>1</v>
      </c>
      <c r="N81" s="65">
        <f t="shared" si="26"/>
        <v>1</v>
      </c>
      <c r="O81" s="66">
        <f t="shared" si="26"/>
        <v>1</v>
      </c>
      <c r="P81" s="67">
        <f t="shared" si="19"/>
        <v>1</v>
      </c>
      <c r="Q81" s="42">
        <f t="shared" si="19"/>
        <v>0</v>
      </c>
      <c r="R81" s="29">
        <v>20</v>
      </c>
      <c r="S81" s="52">
        <f t="shared" si="22"/>
        <v>0</v>
      </c>
      <c r="T81" s="75">
        <f t="shared" si="22"/>
        <v>1</v>
      </c>
      <c r="U81" s="76">
        <f t="shared" si="22"/>
        <v>1</v>
      </c>
      <c r="V81" s="41">
        <f t="shared" si="22"/>
        <v>0</v>
      </c>
      <c r="W81" s="66">
        <f t="shared" si="22"/>
        <v>1</v>
      </c>
      <c r="Z81" s="126">
        <v>20</v>
      </c>
      <c r="AA81" s="136">
        <f>C81+K81</f>
        <v>0</v>
      </c>
      <c r="AB81" s="136">
        <f>D81+L81</f>
        <v>0</v>
      </c>
      <c r="AC81" s="134">
        <f>E81+M81</f>
        <v>1</v>
      </c>
      <c r="AD81" s="135">
        <f>F81+N81</f>
        <v>2</v>
      </c>
      <c r="AE81" s="134">
        <f>G81+O81</f>
        <v>1</v>
      </c>
      <c r="AF81" s="134">
        <f>H81+P81</f>
        <v>1</v>
      </c>
      <c r="AG81" s="136">
        <f>I81+Q81</f>
        <v>0</v>
      </c>
    </row>
    <row r="82" spans="2:33" x14ac:dyDescent="0.25">
      <c r="B82" s="29">
        <v>21</v>
      </c>
      <c r="C82" s="52">
        <f t="shared" si="23"/>
        <v>0</v>
      </c>
      <c r="D82" s="70">
        <f t="shared" si="23"/>
        <v>1</v>
      </c>
      <c r="E82" s="35">
        <f>IF(E25=0,0,1)</f>
        <v>0</v>
      </c>
      <c r="F82" s="18" t="s">
        <v>1</v>
      </c>
      <c r="G82" s="54">
        <f t="shared" si="21"/>
        <v>0</v>
      </c>
      <c r="H82" s="41">
        <f t="shared" si="17"/>
        <v>0</v>
      </c>
      <c r="I82" s="58">
        <f t="shared" si="17"/>
        <v>0</v>
      </c>
      <c r="J82" s="29">
        <v>21</v>
      </c>
      <c r="K82" s="35">
        <f t="shared" si="25"/>
        <v>0</v>
      </c>
      <c r="L82" s="36">
        <f t="shared" si="25"/>
        <v>0</v>
      </c>
      <c r="M82" s="35">
        <f>IF(M25=0,0,1)</f>
        <v>0</v>
      </c>
      <c r="N82" s="17" t="s">
        <v>1</v>
      </c>
      <c r="O82" s="66">
        <f>IF(O25=0,0,1)</f>
        <v>1</v>
      </c>
      <c r="P82" s="67">
        <f t="shared" si="19"/>
        <v>1</v>
      </c>
      <c r="Q82" s="68">
        <f t="shared" si="19"/>
        <v>1</v>
      </c>
      <c r="R82" s="29">
        <v>21</v>
      </c>
      <c r="S82" s="52">
        <f t="shared" ref="S82:W84" si="27">IF(S25=0,0,1)</f>
        <v>0</v>
      </c>
      <c r="T82" s="36">
        <f t="shared" si="27"/>
        <v>0</v>
      </c>
      <c r="U82" s="60">
        <f t="shared" si="27"/>
        <v>0</v>
      </c>
      <c r="V82" s="41">
        <f t="shared" si="27"/>
        <v>0</v>
      </c>
      <c r="W82" s="40">
        <f t="shared" si="27"/>
        <v>0</v>
      </c>
      <c r="Z82" s="126">
        <v>21</v>
      </c>
      <c r="AA82" s="136">
        <f>C82+K82</f>
        <v>0</v>
      </c>
      <c r="AB82" s="134">
        <f>D82+L82</f>
        <v>1</v>
      </c>
      <c r="AC82" s="136">
        <f>E82+M82</f>
        <v>0</v>
      </c>
      <c r="AD82" s="133" t="s">
        <v>1</v>
      </c>
      <c r="AE82" s="134">
        <f>G82+O82</f>
        <v>1</v>
      </c>
      <c r="AF82" s="134">
        <f>H82+P82</f>
        <v>1</v>
      </c>
      <c r="AG82" s="134">
        <f>I82+Q82</f>
        <v>1</v>
      </c>
    </row>
    <row r="83" spans="2:33" x14ac:dyDescent="0.25">
      <c r="B83" s="29">
        <v>22</v>
      </c>
      <c r="C83" s="52">
        <f t="shared" si="23"/>
        <v>0</v>
      </c>
      <c r="D83" s="70">
        <f t="shared" si="23"/>
        <v>1</v>
      </c>
      <c r="E83" s="15" t="s">
        <v>1</v>
      </c>
      <c r="F83" s="41">
        <f>IF(F26=0,0,1)</f>
        <v>0</v>
      </c>
      <c r="G83" s="54">
        <f t="shared" si="21"/>
        <v>0</v>
      </c>
      <c r="H83" s="41">
        <f t="shared" si="17"/>
        <v>0</v>
      </c>
      <c r="I83" s="58">
        <f t="shared" si="17"/>
        <v>0</v>
      </c>
      <c r="J83" s="29">
        <v>22</v>
      </c>
      <c r="K83" s="35">
        <f t="shared" si="25"/>
        <v>0</v>
      </c>
      <c r="L83" s="36">
        <f t="shared" si="25"/>
        <v>0</v>
      </c>
      <c r="M83" s="15" t="s">
        <v>1</v>
      </c>
      <c r="N83" s="39">
        <f>IF(N26=0,0,1)</f>
        <v>0</v>
      </c>
      <c r="O83" s="40">
        <f>IF(O26=0,0,1)</f>
        <v>0</v>
      </c>
      <c r="P83" s="41">
        <f t="shared" si="19"/>
        <v>0</v>
      </c>
      <c r="Q83" s="42">
        <f t="shared" si="19"/>
        <v>0</v>
      </c>
      <c r="R83" s="29">
        <v>22</v>
      </c>
      <c r="S83" s="52">
        <f t="shared" si="27"/>
        <v>0</v>
      </c>
      <c r="T83" s="75">
        <f t="shared" si="27"/>
        <v>1</v>
      </c>
      <c r="U83" s="76">
        <f t="shared" si="27"/>
        <v>1</v>
      </c>
      <c r="V83" s="67">
        <f t="shared" si="27"/>
        <v>1</v>
      </c>
      <c r="W83" s="40">
        <f t="shared" si="27"/>
        <v>0</v>
      </c>
      <c r="Z83" s="126">
        <v>22</v>
      </c>
      <c r="AA83" s="136">
        <f>C83+K83</f>
        <v>0</v>
      </c>
      <c r="AB83" s="134">
        <f>D83+L83</f>
        <v>1</v>
      </c>
      <c r="AC83" s="133" t="s">
        <v>1</v>
      </c>
      <c r="AD83" s="136">
        <f>F83+N83</f>
        <v>0</v>
      </c>
      <c r="AE83" s="136">
        <f>G83+O83</f>
        <v>0</v>
      </c>
      <c r="AF83" s="136">
        <f>H83+P83</f>
        <v>0</v>
      </c>
      <c r="AG83" s="136">
        <f>I83+Q83</f>
        <v>0</v>
      </c>
    </row>
    <row r="84" spans="2:33" ht="15.75" thickBot="1" x14ac:dyDescent="0.3">
      <c r="B84" s="30">
        <v>23</v>
      </c>
      <c r="C84" s="55">
        <f t="shared" si="23"/>
        <v>0</v>
      </c>
      <c r="D84" s="56">
        <f t="shared" si="23"/>
        <v>0</v>
      </c>
      <c r="E84" s="21" t="s">
        <v>1</v>
      </c>
      <c r="F84" s="45">
        <f>IF(F27=0,0,1)</f>
        <v>0</v>
      </c>
      <c r="G84" s="57">
        <f t="shared" si="21"/>
        <v>0</v>
      </c>
      <c r="H84" s="45">
        <f t="shared" si="17"/>
        <v>0</v>
      </c>
      <c r="I84" s="72">
        <f t="shared" si="17"/>
        <v>1</v>
      </c>
      <c r="J84" s="30">
        <v>23</v>
      </c>
      <c r="K84" s="37">
        <f t="shared" si="25"/>
        <v>0</v>
      </c>
      <c r="L84" s="38">
        <f t="shared" si="25"/>
        <v>0</v>
      </c>
      <c r="M84" s="21" t="s">
        <v>1</v>
      </c>
      <c r="N84" s="43">
        <f>IF(N27=0,0,1)</f>
        <v>0</v>
      </c>
      <c r="O84" s="44">
        <f>IF(O27=0,0,1)</f>
        <v>0</v>
      </c>
      <c r="P84" s="45">
        <f t="shared" si="19"/>
        <v>0</v>
      </c>
      <c r="Q84" s="46">
        <f t="shared" si="19"/>
        <v>0</v>
      </c>
      <c r="R84" s="30">
        <v>23</v>
      </c>
      <c r="S84" s="55">
        <f t="shared" si="27"/>
        <v>0</v>
      </c>
      <c r="T84" s="38">
        <f t="shared" si="27"/>
        <v>0</v>
      </c>
      <c r="U84" s="77">
        <f t="shared" si="27"/>
        <v>1</v>
      </c>
      <c r="V84" s="78">
        <f t="shared" si="27"/>
        <v>1</v>
      </c>
      <c r="W84" s="44">
        <f t="shared" si="27"/>
        <v>0</v>
      </c>
      <c r="Z84" s="127">
        <v>23</v>
      </c>
      <c r="AA84" s="136">
        <f>C84+K84</f>
        <v>0</v>
      </c>
      <c r="AB84" s="136">
        <f>D84+L84</f>
        <v>0</v>
      </c>
      <c r="AC84" s="133" t="s">
        <v>1</v>
      </c>
      <c r="AD84" s="136">
        <f>F84+N84</f>
        <v>0</v>
      </c>
      <c r="AE84" s="136">
        <f>G84+O84</f>
        <v>0</v>
      </c>
      <c r="AF84" s="136">
        <f>H84+P84</f>
        <v>0</v>
      </c>
      <c r="AG84" s="134">
        <f>I84+Q84</f>
        <v>1</v>
      </c>
    </row>
    <row r="85" spans="2:33" ht="15.75" thickBot="1" x14ac:dyDescent="0.3">
      <c r="B85" s="103" t="s">
        <v>16</v>
      </c>
      <c r="C85" s="84">
        <f>SUM(C62:C84)</f>
        <v>3</v>
      </c>
      <c r="D85" s="83">
        <f t="shared" ref="D85:H85" si="28">SUM(D62:D84)</f>
        <v>10</v>
      </c>
      <c r="E85" s="81">
        <f t="shared" si="28"/>
        <v>1</v>
      </c>
      <c r="F85" s="82">
        <f t="shared" si="28"/>
        <v>5</v>
      </c>
      <c r="G85" s="83">
        <f t="shared" si="28"/>
        <v>9</v>
      </c>
      <c r="H85" s="81">
        <f t="shared" si="28"/>
        <v>9</v>
      </c>
      <c r="I85" s="83">
        <f>SUM(I62:I84)</f>
        <v>5</v>
      </c>
      <c r="J85" s="103" t="s">
        <v>16</v>
      </c>
      <c r="K85" s="79">
        <f t="shared" ref="K85:Q85" si="29">SUM(K62:K84)</f>
        <v>0</v>
      </c>
      <c r="L85" s="80">
        <f t="shared" si="29"/>
        <v>0</v>
      </c>
      <c r="M85" s="81">
        <f t="shared" si="29"/>
        <v>9</v>
      </c>
      <c r="N85" s="82">
        <f t="shared" si="29"/>
        <v>7</v>
      </c>
      <c r="O85" s="83">
        <f t="shared" si="29"/>
        <v>13</v>
      </c>
      <c r="P85" s="84">
        <f t="shared" si="29"/>
        <v>10</v>
      </c>
      <c r="Q85" s="83">
        <f t="shared" si="29"/>
        <v>2</v>
      </c>
      <c r="R85" s="103" t="s">
        <v>16</v>
      </c>
      <c r="S85" s="81">
        <f>SUM(S62:S84)</f>
        <v>0</v>
      </c>
      <c r="T85" s="83">
        <f t="shared" ref="T85:V85" si="30">SUM(T62:T84)</f>
        <v>7</v>
      </c>
      <c r="U85" s="84">
        <f t="shared" si="30"/>
        <v>12</v>
      </c>
      <c r="V85" s="81">
        <f t="shared" si="30"/>
        <v>6</v>
      </c>
      <c r="W85" s="83">
        <f>SUM(W62:W84)</f>
        <v>2</v>
      </c>
    </row>
    <row r="86" spans="2:33" ht="15.75" thickTop="1" x14ac:dyDescent="0.25"/>
    <row r="114" spans="24:25" x14ac:dyDescent="0.25">
      <c r="X114" s="101"/>
      <c r="Y114" s="102"/>
    </row>
    <row r="115" spans="24:25" x14ac:dyDescent="0.25">
      <c r="X115" s="113"/>
      <c r="Y115" s="114"/>
    </row>
  </sheetData>
  <mergeCells count="44">
    <mergeCell ref="E31:G31"/>
    <mergeCell ref="H31:I31"/>
    <mergeCell ref="AA30:AG30"/>
    <mergeCell ref="AI30:AO30"/>
    <mergeCell ref="AQ30:AU30"/>
    <mergeCell ref="AN31:AO31"/>
    <mergeCell ref="AQ31:AR31"/>
    <mergeCell ref="AT31:AU31"/>
    <mergeCell ref="AA31:AB31"/>
    <mergeCell ref="AC31:AE31"/>
    <mergeCell ref="AF31:AG31"/>
    <mergeCell ref="AI31:AJ31"/>
    <mergeCell ref="AK31:AM31"/>
    <mergeCell ref="S2:W2"/>
    <mergeCell ref="V3:W3"/>
    <mergeCell ref="S3:T3"/>
    <mergeCell ref="H3:I3"/>
    <mergeCell ref="V60:W60"/>
    <mergeCell ref="S60:T60"/>
    <mergeCell ref="H60:I60"/>
    <mergeCell ref="K30:Q30"/>
    <mergeCell ref="C30:I30"/>
    <mergeCell ref="S30:W30"/>
    <mergeCell ref="V31:W31"/>
    <mergeCell ref="S31:T31"/>
    <mergeCell ref="C31:D31"/>
    <mergeCell ref="K31:L31"/>
    <mergeCell ref="P31:Q31"/>
    <mergeCell ref="M31:O31"/>
    <mergeCell ref="C3:D3"/>
    <mergeCell ref="K3:L3"/>
    <mergeCell ref="M3:O3"/>
    <mergeCell ref="K2:Q2"/>
    <mergeCell ref="E3:G3"/>
    <mergeCell ref="C2:I2"/>
    <mergeCell ref="P3:Q3"/>
    <mergeCell ref="C59:I59"/>
    <mergeCell ref="K59:Q59"/>
    <mergeCell ref="S59:W59"/>
    <mergeCell ref="C60:D60"/>
    <mergeCell ref="P60:Q60"/>
    <mergeCell ref="K60:L60"/>
    <mergeCell ref="E60:G60"/>
    <mergeCell ref="M60:O60"/>
  </mergeCells>
  <conditionalFormatting sqref="J4:J27">
    <cfRule type="duplicateValues" dxfId="16" priority="15"/>
  </conditionalFormatting>
  <conditionalFormatting sqref="R4:R27">
    <cfRule type="duplicateValues" dxfId="15" priority="13"/>
  </conditionalFormatting>
  <conditionalFormatting sqref="J61:J84">
    <cfRule type="duplicateValues" dxfId="14" priority="12"/>
  </conditionalFormatting>
  <conditionalFormatting sqref="R61:R84">
    <cfRule type="duplicateValues" dxfId="13" priority="11"/>
  </conditionalFormatting>
  <conditionalFormatting sqref="B61:B84">
    <cfRule type="duplicateValues" dxfId="12" priority="10"/>
  </conditionalFormatting>
  <conditionalFormatting sqref="J32:J55">
    <cfRule type="duplicateValues" dxfId="11" priority="9"/>
  </conditionalFormatting>
  <conditionalFormatting sqref="R32:R55">
    <cfRule type="duplicateValues" dxfId="10" priority="8"/>
  </conditionalFormatting>
  <conditionalFormatting sqref="B32:B55">
    <cfRule type="duplicateValues" dxfId="9" priority="7"/>
  </conditionalFormatting>
  <conditionalFormatting sqref="B4:B27">
    <cfRule type="duplicateValues" dxfId="8" priority="6"/>
  </conditionalFormatting>
  <conditionalFormatting sqref="AH32:AH55">
    <cfRule type="duplicateValues" dxfId="7" priority="5"/>
  </conditionalFormatting>
  <conditionalFormatting sqref="AP32:AP55">
    <cfRule type="duplicateValues" dxfId="6" priority="4"/>
  </conditionalFormatting>
  <conditionalFormatting sqref="Z32:Z55">
    <cfRule type="duplicateValues" dxfId="5" priority="3"/>
  </conditionalFormatting>
  <conditionalFormatting sqref="Z61">
    <cfRule type="duplicateValues" dxfId="4" priority="2"/>
  </conditionalFormatting>
  <conditionalFormatting sqref="Z62:Z84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"/>
  <sheetViews>
    <sheetView zoomScaleNormal="100" workbookViewId="0">
      <selection activeCell="K27" sqref="K27"/>
    </sheetView>
  </sheetViews>
  <sheetFormatPr defaultRowHeight="15" x14ac:dyDescent="0.25"/>
  <cols>
    <col min="2" max="20" width="7.7109375" customWidth="1"/>
    <col min="21" max="21" width="12" customWidth="1"/>
    <col min="22" max="23" width="7.7109375" customWidth="1"/>
  </cols>
  <sheetData>
    <row r="1" spans="2:23" ht="15.75" thickBot="1" x14ac:dyDescent="0.3"/>
    <row r="2" spans="2:23" ht="15.75" thickBot="1" x14ac:dyDescent="0.3">
      <c r="B2" s="1"/>
      <c r="C2" s="120" t="s">
        <v>14</v>
      </c>
      <c r="D2" s="121"/>
      <c r="E2" s="121"/>
      <c r="F2" s="121"/>
      <c r="G2" s="121"/>
      <c r="H2" s="121"/>
      <c r="I2" s="122"/>
      <c r="K2" s="120" t="s">
        <v>13</v>
      </c>
      <c r="L2" s="121"/>
      <c r="M2" s="121"/>
      <c r="N2" s="121"/>
      <c r="O2" s="121"/>
      <c r="P2" s="121"/>
      <c r="Q2" s="122"/>
      <c r="R2" s="1"/>
      <c r="S2" s="120" t="s">
        <v>15</v>
      </c>
      <c r="T2" s="121"/>
      <c r="U2" s="121"/>
      <c r="V2" s="121"/>
      <c r="W2" s="122"/>
    </row>
    <row r="3" spans="2:23" ht="15.75" thickBot="1" x14ac:dyDescent="0.3">
      <c r="B3" s="1"/>
      <c r="C3" s="124" t="s">
        <v>10</v>
      </c>
      <c r="D3" s="124"/>
      <c r="E3" s="120" t="s">
        <v>11</v>
      </c>
      <c r="F3" s="121"/>
      <c r="G3" s="122"/>
      <c r="H3" s="120" t="s">
        <v>12</v>
      </c>
      <c r="I3" s="122"/>
      <c r="K3" s="124" t="s">
        <v>10</v>
      </c>
      <c r="L3" s="124"/>
      <c r="M3" s="120" t="s">
        <v>11</v>
      </c>
      <c r="N3" s="121"/>
      <c r="O3" s="122"/>
      <c r="P3" s="120" t="s">
        <v>12</v>
      </c>
      <c r="Q3" s="122"/>
      <c r="R3" s="1"/>
      <c r="S3" s="124" t="s">
        <v>10</v>
      </c>
      <c r="T3" s="124"/>
      <c r="U3" s="85" t="s">
        <v>11</v>
      </c>
      <c r="V3" s="124" t="s">
        <v>12</v>
      </c>
      <c r="W3" s="124"/>
    </row>
    <row r="4" spans="2:23" ht="15.75" thickBot="1" x14ac:dyDescent="0.3">
      <c r="B4" s="27" t="s">
        <v>0</v>
      </c>
      <c r="C4" s="6" t="s">
        <v>2</v>
      </c>
      <c r="D4" s="8" t="s">
        <v>8</v>
      </c>
      <c r="E4" s="3" t="s">
        <v>3</v>
      </c>
      <c r="F4" s="5" t="s">
        <v>4</v>
      </c>
      <c r="G4" s="4" t="s">
        <v>5</v>
      </c>
      <c r="H4" s="6" t="s">
        <v>6</v>
      </c>
      <c r="I4" s="8" t="s">
        <v>7</v>
      </c>
      <c r="J4" s="27" t="s">
        <v>0</v>
      </c>
      <c r="K4" s="3" t="s">
        <v>2</v>
      </c>
      <c r="L4" s="4" t="s">
        <v>8</v>
      </c>
      <c r="M4" s="3" t="s">
        <v>3</v>
      </c>
      <c r="N4" s="5" t="s">
        <v>4</v>
      </c>
      <c r="O4" s="4" t="s">
        <v>5</v>
      </c>
      <c r="P4" s="6" t="s">
        <v>6</v>
      </c>
      <c r="Q4" s="8" t="s">
        <v>7</v>
      </c>
      <c r="R4" s="27" t="s">
        <v>0</v>
      </c>
      <c r="S4" s="6" t="s">
        <v>2</v>
      </c>
      <c r="T4" s="8" t="s">
        <v>8</v>
      </c>
      <c r="U4" s="7" t="s">
        <v>9</v>
      </c>
      <c r="V4" s="6" t="s">
        <v>6</v>
      </c>
      <c r="W4" s="4" t="s">
        <v>7</v>
      </c>
    </row>
    <row r="5" spans="2:23" x14ac:dyDescent="0.25">
      <c r="B5" s="29">
        <v>2</v>
      </c>
      <c r="C5" s="41">
        <v>0</v>
      </c>
      <c r="D5" s="36">
        <v>0</v>
      </c>
      <c r="E5" s="35">
        <v>0</v>
      </c>
      <c r="F5" s="39">
        <v>0</v>
      </c>
      <c r="G5" s="66">
        <v>630</v>
      </c>
      <c r="H5" s="67">
        <v>88</v>
      </c>
      <c r="I5" s="36">
        <v>0</v>
      </c>
      <c r="J5" s="29">
        <v>2</v>
      </c>
      <c r="K5" s="35">
        <v>0</v>
      </c>
      <c r="L5" s="40">
        <v>0</v>
      </c>
      <c r="M5" s="64">
        <v>45</v>
      </c>
      <c r="N5" s="39">
        <v>0</v>
      </c>
      <c r="O5" s="66">
        <v>816</v>
      </c>
      <c r="P5" s="67">
        <v>660</v>
      </c>
      <c r="Q5" s="75">
        <v>606</v>
      </c>
      <c r="R5" s="29">
        <v>2</v>
      </c>
      <c r="S5" s="41">
        <v>0</v>
      </c>
      <c r="T5" s="36">
        <v>0</v>
      </c>
      <c r="U5" s="76">
        <v>450</v>
      </c>
      <c r="V5" s="41">
        <v>0</v>
      </c>
      <c r="W5" s="40">
        <v>0</v>
      </c>
    </row>
    <row r="6" spans="2:23" x14ac:dyDescent="0.25">
      <c r="B6" s="29">
        <v>6</v>
      </c>
      <c r="C6" s="41">
        <v>0</v>
      </c>
      <c r="D6" s="75">
        <v>150</v>
      </c>
      <c r="E6" s="35">
        <v>0</v>
      </c>
      <c r="F6" s="39">
        <v>0</v>
      </c>
      <c r="G6" s="40">
        <v>0</v>
      </c>
      <c r="H6" s="67">
        <v>71</v>
      </c>
      <c r="I6" s="36">
        <v>0</v>
      </c>
      <c r="J6" s="29">
        <v>6</v>
      </c>
      <c r="K6" s="35">
        <v>0</v>
      </c>
      <c r="L6" s="40">
        <v>0</v>
      </c>
      <c r="M6" s="64">
        <v>61</v>
      </c>
      <c r="N6" s="39">
        <v>0</v>
      </c>
      <c r="O6" s="66">
        <v>480</v>
      </c>
      <c r="P6" s="67">
        <v>180</v>
      </c>
      <c r="Q6" s="36">
        <v>0</v>
      </c>
      <c r="R6" s="29">
        <v>6</v>
      </c>
      <c r="S6" s="41">
        <v>0</v>
      </c>
      <c r="T6" s="75">
        <v>136</v>
      </c>
      <c r="U6" s="60">
        <v>0</v>
      </c>
      <c r="V6" s="67">
        <v>120</v>
      </c>
      <c r="W6" s="66">
        <v>89</v>
      </c>
    </row>
    <row r="7" spans="2:23" x14ac:dyDescent="0.25">
      <c r="B7" s="29">
        <v>10</v>
      </c>
      <c r="C7" s="41">
        <v>0</v>
      </c>
      <c r="D7" s="75">
        <v>46</v>
      </c>
      <c r="E7" s="35">
        <v>0</v>
      </c>
      <c r="F7" s="39">
        <v>0</v>
      </c>
      <c r="G7" s="66">
        <v>687</v>
      </c>
      <c r="H7" s="41">
        <v>0</v>
      </c>
      <c r="I7" s="75">
        <v>117</v>
      </c>
      <c r="J7" s="29">
        <v>10</v>
      </c>
      <c r="K7" s="35">
        <v>0</v>
      </c>
      <c r="L7" s="40">
        <v>0</v>
      </c>
      <c r="M7" s="35">
        <v>0</v>
      </c>
      <c r="N7" s="39">
        <v>0</v>
      </c>
      <c r="O7" s="40">
        <v>0</v>
      </c>
      <c r="P7" s="41">
        <v>0</v>
      </c>
      <c r="Q7" s="36">
        <v>0</v>
      </c>
      <c r="R7" s="29">
        <v>10</v>
      </c>
      <c r="S7" s="41">
        <v>0</v>
      </c>
      <c r="T7" s="36">
        <v>0</v>
      </c>
      <c r="U7" s="60">
        <v>0</v>
      </c>
      <c r="V7" s="41">
        <v>0</v>
      </c>
      <c r="W7" s="40">
        <v>0</v>
      </c>
    </row>
    <row r="8" spans="2:23" x14ac:dyDescent="0.25">
      <c r="B8" s="29">
        <v>17</v>
      </c>
      <c r="C8" s="41">
        <v>0</v>
      </c>
      <c r="D8" s="75">
        <v>81</v>
      </c>
      <c r="E8" s="35">
        <v>0</v>
      </c>
      <c r="F8" s="39">
        <v>0</v>
      </c>
      <c r="G8" s="40">
        <v>0</v>
      </c>
      <c r="H8" s="41">
        <v>0</v>
      </c>
      <c r="I8" s="36">
        <v>0</v>
      </c>
      <c r="J8" s="29">
        <v>17</v>
      </c>
      <c r="K8" s="35">
        <v>0</v>
      </c>
      <c r="L8" s="40">
        <v>0</v>
      </c>
      <c r="M8" s="64">
        <v>160</v>
      </c>
      <c r="N8" s="65">
        <v>180</v>
      </c>
      <c r="O8" s="66">
        <v>150</v>
      </c>
      <c r="P8" s="67">
        <v>230</v>
      </c>
      <c r="Q8" s="36">
        <v>0</v>
      </c>
      <c r="R8" s="29">
        <v>17</v>
      </c>
      <c r="S8" s="41">
        <v>0</v>
      </c>
      <c r="T8" s="75">
        <v>57</v>
      </c>
      <c r="U8" s="76">
        <v>378</v>
      </c>
      <c r="V8" s="41">
        <v>0</v>
      </c>
      <c r="W8" s="40">
        <v>0</v>
      </c>
    </row>
    <row r="9" spans="2:23" ht="15.75" thickBot="1" x14ac:dyDescent="0.3">
      <c r="B9" s="88">
        <v>18</v>
      </c>
      <c r="C9" s="94">
        <v>0</v>
      </c>
      <c r="D9" s="93">
        <v>0</v>
      </c>
      <c r="E9" s="89">
        <v>0</v>
      </c>
      <c r="F9" s="95">
        <v>0</v>
      </c>
      <c r="G9" s="96">
        <v>400</v>
      </c>
      <c r="H9" s="94">
        <v>0</v>
      </c>
      <c r="I9" s="93">
        <v>0</v>
      </c>
      <c r="J9" s="88">
        <v>18</v>
      </c>
      <c r="K9" s="89">
        <v>0</v>
      </c>
      <c r="L9" s="90">
        <v>0</v>
      </c>
      <c r="M9" s="89">
        <v>0</v>
      </c>
      <c r="N9" s="91">
        <v>156</v>
      </c>
      <c r="O9" s="90">
        <v>0</v>
      </c>
      <c r="P9" s="92">
        <v>155</v>
      </c>
      <c r="Q9" s="93">
        <v>0</v>
      </c>
      <c r="R9" s="88">
        <v>18</v>
      </c>
      <c r="S9" s="94">
        <v>0</v>
      </c>
      <c r="T9" s="93">
        <v>0</v>
      </c>
      <c r="U9" s="97">
        <v>0</v>
      </c>
      <c r="V9" s="94">
        <v>0</v>
      </c>
      <c r="W9" s="90">
        <v>0</v>
      </c>
    </row>
    <row r="10" spans="2:23" ht="15.75" thickTop="1" x14ac:dyDescent="0.25"/>
  </sheetData>
  <mergeCells count="11">
    <mergeCell ref="V3:W3"/>
    <mergeCell ref="K2:Q2"/>
    <mergeCell ref="C2:I2"/>
    <mergeCell ref="S2:W2"/>
    <mergeCell ref="K3:L3"/>
    <mergeCell ref="M3:O3"/>
    <mergeCell ref="P3:Q3"/>
    <mergeCell ref="C3:D3"/>
    <mergeCell ref="E3:G3"/>
    <mergeCell ref="H3:I3"/>
    <mergeCell ref="S3:T3"/>
  </mergeCells>
  <conditionalFormatting sqref="B4:B9">
    <cfRule type="duplicateValues" dxfId="2" priority="3"/>
  </conditionalFormatting>
  <conditionalFormatting sqref="R4:R9">
    <cfRule type="duplicateValues" dxfId="1" priority="2"/>
  </conditionalFormatting>
  <conditionalFormatting sqref="J4:J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data_astronauts</vt:lpstr>
      <vt:lpstr>grafs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2021-02-10T17:02:40Z</dcterms:created>
  <dcterms:modified xsi:type="dcterms:W3CDTF">2021-03-09T17:30:43Z</dcterms:modified>
</cp:coreProperties>
</file>