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imitro\OneDrive - Fred Hutchinson Cancer Research Center\Papers\COVID\King County Demographics\"/>
    </mc:Choice>
  </mc:AlternateContent>
  <xr:revisionPtr revIDLastSave="78" documentId="8_{425F73D8-B584-4CD1-97C8-C8A2DD68DA9B}" xr6:coauthVersionLast="44" xr6:coauthVersionMax="44" xr10:uidLastSave="{9F793F9B-D896-4AA1-B464-D4E1FE317A8C}"/>
  <bookViews>
    <workbookView xWindow="13056" yWindow="912" windowWidth="9048" windowHeight="11304" xr2:uid="{7962D518-2F8A-47E7-B2F9-760D7DE26D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9" i="1" l="1"/>
  <c r="J19" i="1"/>
  <c r="L13" i="1"/>
  <c r="L23" i="1"/>
  <c r="L27" i="1"/>
  <c r="J27" i="1"/>
  <c r="H19" i="1"/>
  <c r="J13" i="1"/>
  <c r="J23" i="1"/>
  <c r="H27" i="1"/>
  <c r="H23" i="1"/>
  <c r="H13" i="1"/>
  <c r="F26" i="1"/>
  <c r="F24" i="1"/>
  <c r="F22" i="1"/>
  <c r="F20" i="1"/>
  <c r="F18" i="1"/>
  <c r="F16" i="1"/>
  <c r="F14" i="1"/>
  <c r="F12" i="1"/>
  <c r="F10" i="1"/>
  <c r="E27" i="1" l="1"/>
  <c r="E23" i="1"/>
  <c r="E19" i="1"/>
  <c r="E13" i="1"/>
  <c r="B28" i="1"/>
  <c r="E28" i="1" l="1"/>
</calcChain>
</file>

<file path=xl/sharedStrings.xml><?xml version="1.0" encoding="utf-8"?>
<sst xmlns="http://schemas.openxmlformats.org/spreadsheetml/2006/main" count="31" uniqueCount="31">
  <si>
    <t>Under 5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</si>
  <si>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</si>
  <si>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</si>
  <si>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</si>
  <si>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</si>
  <si>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</si>
  <si>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</si>
  <si>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</si>
  <si>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</si>
  <si>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</si>
  <si>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</si>
  <si>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</si>
  <si>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</si>
  <si>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</si>
  <si>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</si>
  <si>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</si>
  <si>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</si>
  <si>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years and over</t>
  </si>
  <si>
    <t>0-19</t>
  </si>
  <si>
    <t>20-49</t>
  </si>
  <si>
    <t>50-69</t>
  </si>
  <si>
    <t>70+</t>
  </si>
  <si>
    <t>Total</t>
  </si>
  <si>
    <t>https://factfinder.census.gov/bkmk/table/1.0/en/ACS/17_5YR/S0101/0500000US53033</t>
  </si>
  <si>
    <t>10-year brackets</t>
  </si>
  <si>
    <t>CFR Italy</t>
  </si>
  <si>
    <t xml:space="preserve">Age groups </t>
  </si>
  <si>
    <t>Proportion per age groups</t>
  </si>
  <si>
    <t>CFR per age group</t>
  </si>
  <si>
    <t>sympt need hosp.</t>
  </si>
  <si>
    <t>% hosp. 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</si>
</sst>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0" fontId="0" fillId="0" borderId="0" xfId="0" applyNumberFormat="1"/>
    <xf numFmtId="10" fontId="0" fillId="0" borderId="0" xfId="0" applyNumberFormat="1" applyAlignment="1">
      <alignment vertical="center"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actfinder.census.gov/bkmk/table/1.0/en/ACS/17_5YR/S0101/0500000US530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DEBD2-A9FF-41EB-B157-B31BF6999687}">
  <dimension ref="A9:L28"/>
  <sheetViews>
    <sheetView tabSelected="1" topLeftCell="E3" workbookViewId="0">
      <selection activeCell="L20" sqref="L20"/>
    </sheetView>
  </sheetViews>
  <sheetFormatPr defaultRowHeight="14.4" x14ac:dyDescent="0.3"/>
  <cols>
    <col min="8" max="8" width="11.5546875" bestFit="1" customWidth="1"/>
    <col min="10" max="10" width="11.5546875" bestFit="1" customWidth="1"/>
    <col min="12" max="12" width="11.5546875" bestFit="1" customWidth="1"/>
  </cols>
  <sheetData>
    <row r="9" spans="1:12" x14ac:dyDescent="0.3">
      <c r="A9" s="7" t="s">
        <v>23</v>
      </c>
      <c r="D9" t="s">
        <v>26</v>
      </c>
      <c r="E9" t="s">
        <v>27</v>
      </c>
      <c r="F9" t="s">
        <v>24</v>
      </c>
      <c r="G9" t="s">
        <v>25</v>
      </c>
      <c r="H9" t="s">
        <v>28</v>
      </c>
      <c r="I9" t="s">
        <v>29</v>
      </c>
      <c r="K9" t="s">
        <v>30</v>
      </c>
    </row>
    <row r="10" spans="1:12" ht="28.8" x14ac:dyDescent="0.3">
      <c r="A10" s="1" t="s">
        <v>0</v>
      </c>
      <c r="B10" s="3">
        <v>127205</v>
      </c>
      <c r="C10" s="6">
        <v>0.06</v>
      </c>
      <c r="D10" s="4"/>
      <c r="E10" s="3"/>
      <c r="F10" s="3">
        <f>SUM(B10:B11)</f>
        <v>255460</v>
      </c>
      <c r="G10" s="6">
        <v>0</v>
      </c>
      <c r="H10" s="4"/>
      <c r="I10" s="6">
        <v>1E-3</v>
      </c>
      <c r="J10" s="4"/>
      <c r="K10" s="6">
        <v>0.05</v>
      </c>
      <c r="L10" s="4"/>
    </row>
    <row r="11" spans="1:12" ht="28.8" x14ac:dyDescent="0.3">
      <c r="A11" s="1" t="s">
        <v>1</v>
      </c>
      <c r="B11" s="3">
        <v>128255</v>
      </c>
      <c r="C11" s="6">
        <v>6.0999999999999999E-2</v>
      </c>
      <c r="D11" s="4"/>
      <c r="E11" s="3"/>
      <c r="F11" s="4"/>
      <c r="G11" s="6"/>
      <c r="H11" s="4"/>
      <c r="I11" s="6"/>
      <c r="J11" s="4"/>
      <c r="K11" s="6"/>
      <c r="L11" s="4"/>
    </row>
    <row r="12" spans="1:12" ht="28.8" x14ac:dyDescent="0.3">
      <c r="A12" s="1" t="s">
        <v>2</v>
      </c>
      <c r="B12" s="3">
        <v>113695</v>
      </c>
      <c r="C12" s="6">
        <v>5.3999999999999999E-2</v>
      </c>
      <c r="D12" s="4"/>
      <c r="E12" s="3"/>
      <c r="F12" s="3">
        <f>SUM(B12:B13)</f>
        <v>230149</v>
      </c>
      <c r="G12" s="6">
        <v>0</v>
      </c>
      <c r="H12" s="4"/>
      <c r="I12" s="6">
        <v>3.0000000000000001E-3</v>
      </c>
      <c r="J12" s="4"/>
      <c r="K12" s="6">
        <v>0.05</v>
      </c>
      <c r="L12" s="4"/>
    </row>
    <row r="13" spans="1:12" ht="28.8" x14ac:dyDescent="0.3">
      <c r="A13" s="1" t="s">
        <v>3</v>
      </c>
      <c r="B13" s="3">
        <v>116454</v>
      </c>
      <c r="C13" s="6">
        <v>5.5E-2</v>
      </c>
      <c r="D13" s="4" t="s">
        <v>18</v>
      </c>
      <c r="E13" s="6">
        <f>SUM(B10:B13)/B28</f>
        <v>0.22926426702182456</v>
      </c>
      <c r="F13" s="4"/>
      <c r="G13" s="6"/>
      <c r="H13" s="4">
        <f>(G10*F10+G12*F12)/(F10+F12)</f>
        <v>0</v>
      </c>
      <c r="I13" s="6"/>
      <c r="J13" s="4">
        <f>(I10*F10+I12*F12)/(F10+F12)</f>
        <v>1.9478778193979108E-3</v>
      </c>
      <c r="K13" s="6"/>
      <c r="L13" s="4">
        <f>(K10*F10+K12*F12)/(F10+F12)</f>
        <v>0.05</v>
      </c>
    </row>
    <row r="14" spans="1:12" ht="28.8" x14ac:dyDescent="0.3">
      <c r="A14" s="1" t="s">
        <v>4</v>
      </c>
      <c r="B14" s="3">
        <v>132420</v>
      </c>
      <c r="C14" s="6">
        <v>6.3E-2</v>
      </c>
      <c r="D14" s="4"/>
      <c r="E14" s="3"/>
      <c r="F14" s="3">
        <f>SUM(B14:B15)</f>
        <v>315594</v>
      </c>
      <c r="G14" s="6">
        <v>0</v>
      </c>
      <c r="H14" s="4"/>
      <c r="I14" s="6">
        <v>1.2E-2</v>
      </c>
      <c r="J14" s="4"/>
      <c r="K14" s="6">
        <v>0.05</v>
      </c>
      <c r="L14" s="4"/>
    </row>
    <row r="15" spans="1:12" ht="28.8" x14ac:dyDescent="0.3">
      <c r="A15" s="1" t="s">
        <v>5</v>
      </c>
      <c r="B15" s="3">
        <v>183174</v>
      </c>
      <c r="C15" s="6">
        <v>8.5999999999999993E-2</v>
      </c>
      <c r="D15" s="4"/>
      <c r="E15" s="3"/>
      <c r="F15" s="4"/>
      <c r="G15" s="6"/>
      <c r="H15" s="4"/>
      <c r="I15" s="6"/>
      <c r="J15" s="4"/>
      <c r="K15" s="6"/>
      <c r="L15" s="4"/>
    </row>
    <row r="16" spans="1:12" ht="28.8" x14ac:dyDescent="0.3">
      <c r="A16" s="1" t="s">
        <v>6</v>
      </c>
      <c r="B16" s="3">
        <v>183668</v>
      </c>
      <c r="C16" s="6">
        <v>8.6999999999999994E-2</v>
      </c>
      <c r="D16" s="4"/>
      <c r="E16" s="3"/>
      <c r="F16" s="3">
        <f>SUM(B16:B17)</f>
        <v>346067</v>
      </c>
      <c r="G16" s="6">
        <v>3.0000000000000001E-3</v>
      </c>
      <c r="H16" s="4"/>
      <c r="I16" s="6">
        <v>3.2000000000000001E-2</v>
      </c>
      <c r="J16" s="4"/>
      <c r="K16" s="6">
        <v>0.05</v>
      </c>
      <c r="L16" s="4"/>
    </row>
    <row r="17" spans="1:12" ht="28.8" x14ac:dyDescent="0.3">
      <c r="A17" s="1" t="s">
        <v>7</v>
      </c>
      <c r="B17" s="3">
        <v>162399</v>
      </c>
      <c r="C17" s="6">
        <v>7.6999999999999999E-2</v>
      </c>
      <c r="D17" s="4"/>
      <c r="E17" s="3"/>
      <c r="F17" s="4"/>
      <c r="G17" s="6"/>
      <c r="H17" s="4"/>
      <c r="I17" s="6"/>
      <c r="J17" s="4"/>
      <c r="K17" s="6"/>
      <c r="L17" s="4"/>
    </row>
    <row r="18" spans="1:12" ht="28.8" x14ac:dyDescent="0.3">
      <c r="A18" s="1" t="s">
        <v>8</v>
      </c>
      <c r="B18" s="3">
        <v>153214</v>
      </c>
      <c r="C18" s="6">
        <v>7.1999999999999995E-2</v>
      </c>
      <c r="D18" s="4"/>
      <c r="E18" s="3"/>
      <c r="F18" s="3">
        <f>SUM(B18:B19)</f>
        <v>302596</v>
      </c>
      <c r="G18" s="6">
        <v>4.0000000000000001E-3</v>
      </c>
      <c r="H18" s="4"/>
      <c r="I18" s="6">
        <v>4.9000000000000002E-2</v>
      </c>
      <c r="J18" s="4"/>
      <c r="K18" s="6">
        <v>6.3E-2</v>
      </c>
      <c r="L18" s="4"/>
    </row>
    <row r="19" spans="1:12" ht="28.8" x14ac:dyDescent="0.3">
      <c r="A19" s="1" t="s">
        <v>9</v>
      </c>
      <c r="B19" s="3">
        <v>149382</v>
      </c>
      <c r="C19" s="6">
        <v>7.0999999999999994E-2</v>
      </c>
      <c r="D19" s="4" t="s">
        <v>19</v>
      </c>
      <c r="E19" s="6">
        <f>SUM(B14:B19)/B28</f>
        <v>0.4552421275669592</v>
      </c>
      <c r="F19" s="4"/>
      <c r="G19" s="6"/>
      <c r="H19" s="4">
        <f>(G14*F14+G16*F16+G18*F18)/(F14+F16+F18)</f>
        <v>2.3319353657790401E-3</v>
      </c>
      <c r="I19" s="6"/>
      <c r="J19" s="4">
        <f>(I14*F14+I16*F16+I18*F18)/(F14+F16+F18)</f>
        <v>3.0788966012173107E-2</v>
      </c>
      <c r="K19" s="6"/>
      <c r="L19" s="4">
        <f>(K14*F14+K16*F16+K18*F18)/(F14+F16+F18)</f>
        <v>5.4079563850716147E-2</v>
      </c>
    </row>
    <row r="20" spans="1:12" ht="28.8" x14ac:dyDescent="0.3">
      <c r="A20" s="1" t="s">
        <v>10</v>
      </c>
      <c r="B20" s="3">
        <v>145344</v>
      </c>
      <c r="C20" s="6">
        <v>6.9000000000000006E-2</v>
      </c>
      <c r="D20" s="4"/>
      <c r="E20" s="3"/>
      <c r="F20" s="3">
        <f>SUM(B20:B21)</f>
        <v>281742</v>
      </c>
      <c r="G20" s="6">
        <v>0.01</v>
      </c>
      <c r="H20" s="4"/>
      <c r="I20" s="6">
        <v>0.10199999999999999</v>
      </c>
      <c r="J20" s="4"/>
      <c r="K20" s="6">
        <v>0.122</v>
      </c>
      <c r="L20" s="4"/>
    </row>
    <row r="21" spans="1:12" ht="28.8" x14ac:dyDescent="0.3">
      <c r="A21" s="1" t="s">
        <v>11</v>
      </c>
      <c r="B21" s="3">
        <v>136398</v>
      </c>
      <c r="C21" s="6">
        <v>6.4000000000000001E-2</v>
      </c>
      <c r="D21" s="4"/>
      <c r="E21" s="3"/>
      <c r="F21" s="4"/>
      <c r="G21" s="6"/>
      <c r="H21" s="4"/>
      <c r="I21" s="6"/>
      <c r="J21" s="4"/>
      <c r="K21" s="6"/>
      <c r="L21" s="4"/>
    </row>
    <row r="22" spans="1:12" ht="28.8" x14ac:dyDescent="0.3">
      <c r="A22" s="1" t="s">
        <v>12</v>
      </c>
      <c r="B22" s="3">
        <v>122691</v>
      </c>
      <c r="C22" s="6">
        <v>5.8000000000000003E-2</v>
      </c>
      <c r="D22" s="4"/>
      <c r="E22" s="3"/>
      <c r="F22" s="3">
        <f>SUM(B22:B23)</f>
        <v>215955</v>
      </c>
      <c r="G22" s="6">
        <v>3.5000000000000003E-2</v>
      </c>
      <c r="H22" s="4"/>
      <c r="I22" s="6">
        <v>0.16600000000000001</v>
      </c>
      <c r="J22" s="4"/>
      <c r="K22" s="6">
        <v>0.27400000000000002</v>
      </c>
      <c r="L22" s="4"/>
    </row>
    <row r="23" spans="1:12" ht="28.8" x14ac:dyDescent="0.3">
      <c r="A23" s="1" t="s">
        <v>13</v>
      </c>
      <c r="B23" s="3">
        <v>93264</v>
      </c>
      <c r="C23" s="6">
        <v>4.3999999999999997E-2</v>
      </c>
      <c r="D23" s="4" t="s">
        <v>20</v>
      </c>
      <c r="E23" s="6">
        <f>SUM(B20:B23)/B28</f>
        <v>0.23497121738674739</v>
      </c>
      <c r="F23" s="4"/>
      <c r="G23" s="6"/>
      <c r="H23" s="4">
        <f>(G20*F20+G22*F22)/(F20+F22)</f>
        <v>2.0847714573324735E-2</v>
      </c>
      <c r="I23" s="6"/>
      <c r="J23" s="4">
        <f>(I20*F20+I22*F22)/(F20+F22)</f>
        <v>0.1297701493077113</v>
      </c>
      <c r="K23" s="6"/>
      <c r="L23" s="4">
        <f>(K20*F20+K22*F22)/(F20+F22)</f>
        <v>0.18795410460581438</v>
      </c>
    </row>
    <row r="24" spans="1:12" ht="28.8" x14ac:dyDescent="0.3">
      <c r="A24" s="1" t="s">
        <v>14</v>
      </c>
      <c r="B24" s="3">
        <v>63063</v>
      </c>
      <c r="C24" s="6">
        <v>0.03</v>
      </c>
      <c r="D24" s="4"/>
      <c r="E24" s="3"/>
      <c r="F24" s="3">
        <f>SUM(B24:B25)</f>
        <v>103330</v>
      </c>
      <c r="G24" s="6">
        <v>0.125</v>
      </c>
      <c r="H24" s="4"/>
      <c r="I24" s="6">
        <v>0.24299999999999999</v>
      </c>
      <c r="J24" s="4"/>
      <c r="K24" s="6">
        <v>0.432</v>
      </c>
      <c r="L24" s="4"/>
    </row>
    <row r="25" spans="1:12" ht="28.8" x14ac:dyDescent="0.3">
      <c r="A25" s="1" t="s">
        <v>15</v>
      </c>
      <c r="B25" s="3">
        <v>40267</v>
      </c>
      <c r="C25" s="6">
        <v>1.9E-2</v>
      </c>
      <c r="D25" s="4"/>
      <c r="E25" s="3"/>
      <c r="F25" s="4"/>
      <c r="G25" s="6"/>
      <c r="H25" s="4"/>
      <c r="I25" s="6"/>
      <c r="J25" s="4"/>
      <c r="K25" s="6"/>
      <c r="L25" s="4"/>
    </row>
    <row r="26" spans="1:12" ht="28.8" x14ac:dyDescent="0.3">
      <c r="A26" s="1" t="s">
        <v>16</v>
      </c>
      <c r="B26" s="3">
        <v>30121</v>
      </c>
      <c r="C26" s="6">
        <v>1.4E-2</v>
      </c>
      <c r="D26" s="4"/>
      <c r="E26" s="3"/>
      <c r="F26" s="3">
        <f>SUM(B26:B27)</f>
        <v>67226</v>
      </c>
      <c r="G26" s="6">
        <v>0.21199999999999999</v>
      </c>
      <c r="H26" s="4"/>
      <c r="I26" s="6">
        <v>0.27300000000000002</v>
      </c>
      <c r="J26" s="4"/>
      <c r="K26" s="6">
        <v>0.70899999999999996</v>
      </c>
      <c r="L26" s="4"/>
    </row>
    <row r="27" spans="1:12" ht="28.8" x14ac:dyDescent="0.3">
      <c r="A27" s="1" t="s">
        <v>17</v>
      </c>
      <c r="B27" s="3">
        <v>37105</v>
      </c>
      <c r="C27" s="6">
        <v>1.7999999999999999E-2</v>
      </c>
      <c r="D27" s="4" t="s">
        <v>21</v>
      </c>
      <c r="E27" s="6">
        <f>SUM(B24:B27)/B28</f>
        <v>8.0522388024468886E-2</v>
      </c>
      <c r="F27" s="4"/>
      <c r="G27" s="6"/>
      <c r="H27" s="4">
        <f>(G24*F24+G26*F26)/(F24+F26)</f>
        <v>0.15929173995637796</v>
      </c>
      <c r="I27" s="6"/>
      <c r="J27" s="4">
        <f>(I24*F24+I26*F26)/(F24+F26)</f>
        <v>0.25482473791599242</v>
      </c>
      <c r="K27" s="6"/>
      <c r="L27" s="4">
        <f>(K24*F24+K26*F26)/(F24+F26)</f>
        <v>0.54118174675766317</v>
      </c>
    </row>
    <row r="28" spans="1:12" x14ac:dyDescent="0.3">
      <c r="A28" s="1" t="s">
        <v>22</v>
      </c>
      <c r="B28" s="2">
        <f>SUM(B10:B27)</f>
        <v>2118119</v>
      </c>
      <c r="E28" s="5">
        <f>SUM(E13:E27)</f>
        <v>1</v>
      </c>
      <c r="I28" s="5"/>
    </row>
  </sheetData>
  <hyperlinks>
    <hyperlink ref="A9" r:id="rId1" xr:uid="{21BFF8CD-2831-4AB2-BD71-DA3603B60BFC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3422A83D0A904FB3DDAE6B112A3293" ma:contentTypeVersion="12" ma:contentTypeDescription="Create a new document." ma:contentTypeScope="" ma:versionID="8001636baeb68323243a5f769415dd7a">
  <xsd:schema xmlns:xsd="http://www.w3.org/2001/XMLSchema" xmlns:xs="http://www.w3.org/2001/XMLSchema" xmlns:p="http://schemas.microsoft.com/office/2006/metadata/properties" xmlns:ns3="89dfb7ae-ee59-4517-8946-6ed871fec9d1" xmlns:ns4="f041d41c-7b38-4711-a97d-1a8dd952ea05" targetNamespace="http://schemas.microsoft.com/office/2006/metadata/properties" ma:root="true" ma:fieldsID="364d4b570b452557b3f3f0f69d44cdf7" ns3:_="" ns4:_="">
    <xsd:import namespace="89dfb7ae-ee59-4517-8946-6ed871fec9d1"/>
    <xsd:import namespace="f041d41c-7b38-4711-a97d-1a8dd952ea0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dfb7ae-ee59-4517-8946-6ed871fec9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41d41c-7b38-4711-a97d-1a8dd952ea0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7B1A79-EC1A-470F-BE54-8D1B5EEB76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E481C3-E010-4683-AFFC-B3E1062D94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dfb7ae-ee59-4517-8946-6ed871fec9d1"/>
    <ds:schemaRef ds:uri="f041d41c-7b38-4711-a97d-1a8dd952ea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DE9F57A-19C5-4F18-8A6B-121BC0E3672F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f041d41c-7b38-4711-a97d-1a8dd952ea05"/>
    <ds:schemaRef ds:uri="89dfb7ae-ee59-4517-8946-6ed871fec9d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Dimitrov, Dobromir T</dc:creator>
  <cp:lastModifiedBy>Dimitrov, Dobromir T</cp:lastModifiedBy>
  <dcterms:created xsi:type="dcterms:W3CDTF">2020-03-29T23:03:13Z</dcterms:created>
  <dcterms:modified xsi:type="dcterms:W3CDTF">2020-04-04T01:24:26Z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0x0101007C3422A83D0A904FB3DDAE6B112A3293</vt:lpwstr>
  </property>
</Properties>
</file>