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317"/>
  <workbookPr autoCompressPictures="0"/>
  <bookViews>
    <workbookView xWindow="0" yWindow="0" windowWidth="27160" windowHeight="20760"/>
  </bookViews>
  <sheets>
    <sheet name="Analysis" sheetId="6" r:id="rId1"/>
    <sheet name="Cases_20200426" sheetId="1" r:id="rId2"/>
    <sheet name="Deaths_20200426" sheetId="2" r:id="rId3"/>
    <sheet name="Cases_20200419" sheetId="4" r:id="rId4"/>
    <sheet name="Deaths_20200419" sheetId="5" r:id="rId5"/>
    <sheet name="DataDictionary" sheetId="3"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6" l="1"/>
  <c r="E13" i="6"/>
  <c r="C11" i="6"/>
  <c r="C13" i="6"/>
  <c r="U13" i="6"/>
  <c r="D11" i="6"/>
  <c r="D13" i="6"/>
  <c r="B11" i="6"/>
  <c r="B13" i="6"/>
  <c r="T13" i="6"/>
  <c r="V13" i="6"/>
  <c r="E14" i="6"/>
  <c r="C14" i="6"/>
  <c r="U14" i="6"/>
  <c r="D14" i="6"/>
  <c r="B14" i="6"/>
  <c r="T14" i="6"/>
  <c r="V14" i="6"/>
  <c r="E15" i="6"/>
  <c r="C15" i="6"/>
  <c r="U15" i="6"/>
  <c r="D15" i="6"/>
  <c r="B15" i="6"/>
  <c r="T15" i="6"/>
  <c r="V15" i="6"/>
  <c r="E16" i="6"/>
  <c r="C16" i="6"/>
  <c r="U16" i="6"/>
  <c r="D16" i="6"/>
  <c r="B16" i="6"/>
  <c r="T16" i="6"/>
  <c r="V16" i="6"/>
  <c r="E17" i="6"/>
  <c r="C17" i="6"/>
  <c r="U17" i="6"/>
  <c r="D17" i="6"/>
  <c r="B17" i="6"/>
  <c r="T17" i="6"/>
  <c r="V17" i="6"/>
  <c r="E18" i="6"/>
  <c r="C18" i="6"/>
  <c r="U18" i="6"/>
  <c r="D18" i="6"/>
  <c r="B18" i="6"/>
  <c r="T18" i="6"/>
  <c r="V18" i="6"/>
  <c r="E19" i="6"/>
  <c r="C19" i="6"/>
  <c r="U19" i="6"/>
  <c r="D19" i="6"/>
  <c r="B19" i="6"/>
  <c r="T19" i="6"/>
  <c r="V19" i="6"/>
  <c r="E20" i="6"/>
  <c r="C20" i="6"/>
  <c r="U20" i="6"/>
  <c r="D20" i="6"/>
  <c r="B20" i="6"/>
  <c r="T20" i="6"/>
  <c r="V20" i="6"/>
  <c r="E21" i="6"/>
  <c r="C21" i="6"/>
  <c r="U21" i="6"/>
  <c r="D21" i="6"/>
  <c r="B21" i="6"/>
  <c r="T21" i="6"/>
  <c r="V21" i="6"/>
  <c r="E22" i="6"/>
  <c r="C22" i="6"/>
  <c r="U22" i="6"/>
  <c r="D22" i="6"/>
  <c r="B22" i="6"/>
  <c r="T22" i="6"/>
  <c r="V22" i="6"/>
  <c r="E23" i="6"/>
  <c r="C23" i="6"/>
  <c r="U23" i="6"/>
  <c r="D23" i="6"/>
  <c r="B23" i="6"/>
  <c r="T23" i="6"/>
  <c r="V23" i="6"/>
  <c r="E24" i="6"/>
  <c r="C24" i="6"/>
  <c r="U24" i="6"/>
  <c r="D24" i="6"/>
  <c r="B24" i="6"/>
  <c r="T24" i="6"/>
  <c r="V24" i="6"/>
  <c r="E25" i="6"/>
  <c r="C25" i="6"/>
  <c r="U25" i="6"/>
  <c r="D25" i="6"/>
  <c r="B25" i="6"/>
  <c r="T25" i="6"/>
  <c r="V25" i="6"/>
  <c r="E26" i="6"/>
  <c r="C26" i="6"/>
  <c r="U26" i="6"/>
  <c r="D26" i="6"/>
  <c r="B26" i="6"/>
  <c r="T26" i="6"/>
  <c r="V26" i="6"/>
  <c r="E27" i="6"/>
  <c r="C27" i="6"/>
  <c r="U27" i="6"/>
  <c r="D27" i="6"/>
  <c r="B27" i="6"/>
  <c r="T27" i="6"/>
  <c r="V27" i="6"/>
  <c r="E12" i="6"/>
  <c r="C12" i="6"/>
  <c r="U12" i="6"/>
  <c r="D12" i="6"/>
  <c r="B12" i="6"/>
  <c r="T12" i="6"/>
  <c r="V12" i="6"/>
  <c r="L81" i="6"/>
  <c r="L82" i="6"/>
  <c r="L83" i="6"/>
  <c r="C81" i="6"/>
  <c r="C82" i="6"/>
  <c r="C83" i="6"/>
  <c r="U83" i="6"/>
  <c r="L58" i="6"/>
  <c r="L59" i="6"/>
  <c r="L60" i="6"/>
  <c r="C58" i="6"/>
  <c r="C59" i="6"/>
  <c r="C60" i="6"/>
  <c r="U60" i="6"/>
  <c r="U36" i="6"/>
  <c r="M81" i="6"/>
  <c r="M82" i="6"/>
  <c r="M83" i="6"/>
  <c r="D81" i="6"/>
  <c r="D82" i="6"/>
  <c r="D83" i="6"/>
  <c r="V83" i="6"/>
  <c r="M58" i="6"/>
  <c r="M59" i="6"/>
  <c r="M60" i="6"/>
  <c r="D58" i="6"/>
  <c r="D59" i="6"/>
  <c r="D60" i="6"/>
  <c r="V60" i="6"/>
  <c r="V36" i="6"/>
  <c r="N81" i="6"/>
  <c r="N82" i="6"/>
  <c r="N83" i="6"/>
  <c r="E81" i="6"/>
  <c r="E82" i="6"/>
  <c r="E83" i="6"/>
  <c r="W83" i="6"/>
  <c r="N58" i="6"/>
  <c r="N59" i="6"/>
  <c r="N60" i="6"/>
  <c r="E58" i="6"/>
  <c r="E59" i="6"/>
  <c r="E60" i="6"/>
  <c r="W60" i="6"/>
  <c r="W36" i="6"/>
  <c r="O81" i="6"/>
  <c r="O82" i="6"/>
  <c r="O83" i="6"/>
  <c r="F81" i="6"/>
  <c r="F82" i="6"/>
  <c r="F83" i="6"/>
  <c r="X83" i="6"/>
  <c r="O58" i="6"/>
  <c r="O59" i="6"/>
  <c r="O60" i="6"/>
  <c r="F58" i="6"/>
  <c r="F59" i="6"/>
  <c r="F60" i="6"/>
  <c r="X60" i="6"/>
  <c r="X36" i="6"/>
  <c r="L84" i="6"/>
  <c r="C84" i="6"/>
  <c r="U84" i="6"/>
  <c r="L61" i="6"/>
  <c r="C61" i="6"/>
  <c r="U61" i="6"/>
  <c r="U37" i="6"/>
  <c r="M84" i="6"/>
  <c r="D84" i="6"/>
  <c r="V84" i="6"/>
  <c r="M61" i="6"/>
  <c r="D61" i="6"/>
  <c r="V61" i="6"/>
  <c r="V37" i="6"/>
  <c r="N84" i="6"/>
  <c r="E84" i="6"/>
  <c r="W84" i="6"/>
  <c r="N61" i="6"/>
  <c r="E61" i="6"/>
  <c r="W61" i="6"/>
  <c r="W37" i="6"/>
  <c r="O84" i="6"/>
  <c r="F84" i="6"/>
  <c r="X84" i="6"/>
  <c r="O61" i="6"/>
  <c r="F61" i="6"/>
  <c r="X61" i="6"/>
  <c r="X37" i="6"/>
  <c r="L85" i="6"/>
  <c r="C85" i="6"/>
  <c r="U85" i="6"/>
  <c r="L62" i="6"/>
  <c r="C62" i="6"/>
  <c r="U62" i="6"/>
  <c r="U38" i="6"/>
  <c r="M85" i="6"/>
  <c r="D85" i="6"/>
  <c r="V85" i="6"/>
  <c r="M62" i="6"/>
  <c r="D62" i="6"/>
  <c r="V62" i="6"/>
  <c r="V38" i="6"/>
  <c r="N85" i="6"/>
  <c r="E85" i="6"/>
  <c r="W85" i="6"/>
  <c r="N62" i="6"/>
  <c r="E62" i="6"/>
  <c r="W62" i="6"/>
  <c r="W38" i="6"/>
  <c r="O85" i="6"/>
  <c r="F85" i="6"/>
  <c r="X85" i="6"/>
  <c r="O62" i="6"/>
  <c r="F62" i="6"/>
  <c r="X62" i="6"/>
  <c r="X38" i="6"/>
  <c r="L86" i="6"/>
  <c r="C86" i="6"/>
  <c r="U86" i="6"/>
  <c r="L63" i="6"/>
  <c r="C63" i="6"/>
  <c r="U63" i="6"/>
  <c r="U39" i="6"/>
  <c r="M86" i="6"/>
  <c r="D86" i="6"/>
  <c r="V86" i="6"/>
  <c r="M63" i="6"/>
  <c r="D63" i="6"/>
  <c r="V63" i="6"/>
  <c r="V39" i="6"/>
  <c r="N86" i="6"/>
  <c r="E86" i="6"/>
  <c r="W86" i="6"/>
  <c r="N63" i="6"/>
  <c r="E63" i="6"/>
  <c r="W63" i="6"/>
  <c r="W39" i="6"/>
  <c r="O86" i="6"/>
  <c r="F86" i="6"/>
  <c r="X86" i="6"/>
  <c r="O63" i="6"/>
  <c r="F63" i="6"/>
  <c r="X63" i="6"/>
  <c r="X39" i="6"/>
  <c r="L87" i="6"/>
  <c r="C87" i="6"/>
  <c r="U87" i="6"/>
  <c r="L64" i="6"/>
  <c r="C64" i="6"/>
  <c r="U64" i="6"/>
  <c r="U40" i="6"/>
  <c r="M87" i="6"/>
  <c r="D87" i="6"/>
  <c r="V87" i="6"/>
  <c r="M64" i="6"/>
  <c r="D64" i="6"/>
  <c r="V64" i="6"/>
  <c r="V40" i="6"/>
  <c r="N87" i="6"/>
  <c r="E87" i="6"/>
  <c r="W87" i="6"/>
  <c r="N64" i="6"/>
  <c r="E64" i="6"/>
  <c r="W64" i="6"/>
  <c r="W40" i="6"/>
  <c r="O87" i="6"/>
  <c r="F87" i="6"/>
  <c r="X87" i="6"/>
  <c r="O64" i="6"/>
  <c r="F64" i="6"/>
  <c r="X64" i="6"/>
  <c r="X40" i="6"/>
  <c r="L88" i="6"/>
  <c r="C88" i="6"/>
  <c r="U88" i="6"/>
  <c r="L65" i="6"/>
  <c r="C65" i="6"/>
  <c r="U65" i="6"/>
  <c r="U41" i="6"/>
  <c r="M88" i="6"/>
  <c r="D88" i="6"/>
  <c r="V88" i="6"/>
  <c r="M65" i="6"/>
  <c r="D65" i="6"/>
  <c r="V65" i="6"/>
  <c r="V41" i="6"/>
  <c r="N88" i="6"/>
  <c r="E88" i="6"/>
  <c r="W88" i="6"/>
  <c r="N65" i="6"/>
  <c r="E65" i="6"/>
  <c r="W65" i="6"/>
  <c r="W41" i="6"/>
  <c r="O88" i="6"/>
  <c r="F88" i="6"/>
  <c r="X88" i="6"/>
  <c r="O65" i="6"/>
  <c r="F65" i="6"/>
  <c r="X65" i="6"/>
  <c r="X41" i="6"/>
  <c r="L89" i="6"/>
  <c r="C89" i="6"/>
  <c r="U89" i="6"/>
  <c r="L66" i="6"/>
  <c r="C66" i="6"/>
  <c r="U66" i="6"/>
  <c r="U42" i="6"/>
  <c r="M89" i="6"/>
  <c r="D89" i="6"/>
  <c r="V89" i="6"/>
  <c r="M66" i="6"/>
  <c r="D66" i="6"/>
  <c r="V66" i="6"/>
  <c r="V42" i="6"/>
  <c r="N89" i="6"/>
  <c r="E89" i="6"/>
  <c r="W89" i="6"/>
  <c r="N66" i="6"/>
  <c r="E66" i="6"/>
  <c r="W66" i="6"/>
  <c r="W42" i="6"/>
  <c r="O89" i="6"/>
  <c r="F89" i="6"/>
  <c r="X89" i="6"/>
  <c r="O66" i="6"/>
  <c r="F66" i="6"/>
  <c r="X66" i="6"/>
  <c r="X42" i="6"/>
  <c r="L90" i="6"/>
  <c r="C90" i="6"/>
  <c r="U90" i="6"/>
  <c r="L67" i="6"/>
  <c r="C67" i="6"/>
  <c r="U67" i="6"/>
  <c r="U43" i="6"/>
  <c r="M90" i="6"/>
  <c r="D90" i="6"/>
  <c r="V90" i="6"/>
  <c r="M67" i="6"/>
  <c r="D67" i="6"/>
  <c r="V67" i="6"/>
  <c r="V43" i="6"/>
  <c r="N90" i="6"/>
  <c r="E90" i="6"/>
  <c r="W90" i="6"/>
  <c r="N67" i="6"/>
  <c r="E67" i="6"/>
  <c r="W67" i="6"/>
  <c r="W43" i="6"/>
  <c r="O90" i="6"/>
  <c r="F90" i="6"/>
  <c r="X90" i="6"/>
  <c r="O67" i="6"/>
  <c r="F67" i="6"/>
  <c r="X67" i="6"/>
  <c r="X43" i="6"/>
  <c r="L91" i="6"/>
  <c r="C91" i="6"/>
  <c r="U91" i="6"/>
  <c r="L68" i="6"/>
  <c r="C68" i="6"/>
  <c r="U68" i="6"/>
  <c r="U44" i="6"/>
  <c r="M91" i="6"/>
  <c r="D91" i="6"/>
  <c r="V91" i="6"/>
  <c r="M68" i="6"/>
  <c r="D68" i="6"/>
  <c r="V68" i="6"/>
  <c r="V44" i="6"/>
  <c r="N91" i="6"/>
  <c r="E91" i="6"/>
  <c r="W91" i="6"/>
  <c r="N68" i="6"/>
  <c r="E68" i="6"/>
  <c r="W68" i="6"/>
  <c r="W44" i="6"/>
  <c r="O91" i="6"/>
  <c r="F91" i="6"/>
  <c r="X91" i="6"/>
  <c r="O68" i="6"/>
  <c r="F68" i="6"/>
  <c r="X68" i="6"/>
  <c r="X44" i="6"/>
  <c r="L92" i="6"/>
  <c r="C92" i="6"/>
  <c r="U92" i="6"/>
  <c r="L69" i="6"/>
  <c r="C69" i="6"/>
  <c r="U69" i="6"/>
  <c r="U45" i="6"/>
  <c r="M92" i="6"/>
  <c r="D92" i="6"/>
  <c r="V92" i="6"/>
  <c r="M69" i="6"/>
  <c r="D69" i="6"/>
  <c r="V69" i="6"/>
  <c r="V45" i="6"/>
  <c r="N92" i="6"/>
  <c r="E92" i="6"/>
  <c r="W92" i="6"/>
  <c r="N69" i="6"/>
  <c r="E69" i="6"/>
  <c r="W69" i="6"/>
  <c r="W45" i="6"/>
  <c r="O92" i="6"/>
  <c r="F92" i="6"/>
  <c r="X92" i="6"/>
  <c r="O69" i="6"/>
  <c r="F69" i="6"/>
  <c r="X69" i="6"/>
  <c r="X45" i="6"/>
  <c r="L93" i="6"/>
  <c r="C93" i="6"/>
  <c r="U93" i="6"/>
  <c r="L70" i="6"/>
  <c r="C70" i="6"/>
  <c r="U70" i="6"/>
  <c r="U46" i="6"/>
  <c r="M93" i="6"/>
  <c r="D93" i="6"/>
  <c r="V93" i="6"/>
  <c r="M70" i="6"/>
  <c r="D70" i="6"/>
  <c r="V70" i="6"/>
  <c r="V46" i="6"/>
  <c r="N93" i="6"/>
  <c r="E93" i="6"/>
  <c r="W93" i="6"/>
  <c r="N70" i="6"/>
  <c r="E70" i="6"/>
  <c r="W70" i="6"/>
  <c r="W46" i="6"/>
  <c r="O93" i="6"/>
  <c r="F93" i="6"/>
  <c r="X93" i="6"/>
  <c r="O70" i="6"/>
  <c r="F70" i="6"/>
  <c r="X70" i="6"/>
  <c r="X46" i="6"/>
  <c r="L94" i="6"/>
  <c r="C94" i="6"/>
  <c r="U94" i="6"/>
  <c r="L71" i="6"/>
  <c r="C71" i="6"/>
  <c r="U71" i="6"/>
  <c r="U47" i="6"/>
  <c r="M94" i="6"/>
  <c r="D94" i="6"/>
  <c r="V94" i="6"/>
  <c r="M71" i="6"/>
  <c r="D71" i="6"/>
  <c r="V71" i="6"/>
  <c r="V47" i="6"/>
  <c r="N94" i="6"/>
  <c r="E94" i="6"/>
  <c r="W94" i="6"/>
  <c r="N71" i="6"/>
  <c r="E71" i="6"/>
  <c r="W71" i="6"/>
  <c r="W47" i="6"/>
  <c r="O94" i="6"/>
  <c r="F94" i="6"/>
  <c r="X94" i="6"/>
  <c r="O71" i="6"/>
  <c r="F71" i="6"/>
  <c r="X71" i="6"/>
  <c r="X47" i="6"/>
  <c r="L95" i="6"/>
  <c r="C95" i="6"/>
  <c r="U95" i="6"/>
  <c r="L72" i="6"/>
  <c r="C72" i="6"/>
  <c r="U72" i="6"/>
  <c r="U48" i="6"/>
  <c r="M95" i="6"/>
  <c r="D95" i="6"/>
  <c r="V95" i="6"/>
  <c r="M72" i="6"/>
  <c r="D72" i="6"/>
  <c r="V72" i="6"/>
  <c r="V48" i="6"/>
  <c r="N95" i="6"/>
  <c r="E95" i="6"/>
  <c r="W95" i="6"/>
  <c r="N72" i="6"/>
  <c r="E72" i="6"/>
  <c r="W72" i="6"/>
  <c r="W48" i="6"/>
  <c r="O95" i="6"/>
  <c r="F95" i="6"/>
  <c r="X95" i="6"/>
  <c r="O72" i="6"/>
  <c r="F72" i="6"/>
  <c r="X72" i="6"/>
  <c r="X48" i="6"/>
  <c r="L96" i="6"/>
  <c r="C96" i="6"/>
  <c r="U96" i="6"/>
  <c r="L73" i="6"/>
  <c r="C73" i="6"/>
  <c r="U73" i="6"/>
  <c r="U49" i="6"/>
  <c r="M96" i="6"/>
  <c r="D96" i="6"/>
  <c r="V96" i="6"/>
  <c r="M73" i="6"/>
  <c r="D73" i="6"/>
  <c r="V73" i="6"/>
  <c r="V49" i="6"/>
  <c r="N96" i="6"/>
  <c r="E96" i="6"/>
  <c r="W96" i="6"/>
  <c r="N73" i="6"/>
  <c r="E73" i="6"/>
  <c r="W73" i="6"/>
  <c r="W49" i="6"/>
  <c r="O96" i="6"/>
  <c r="F96" i="6"/>
  <c r="X96" i="6"/>
  <c r="O73" i="6"/>
  <c r="F73" i="6"/>
  <c r="X73" i="6"/>
  <c r="X49" i="6"/>
  <c r="L97" i="6"/>
  <c r="C97" i="6"/>
  <c r="U97" i="6"/>
  <c r="L74" i="6"/>
  <c r="C74" i="6"/>
  <c r="U74" i="6"/>
  <c r="U50" i="6"/>
  <c r="M97" i="6"/>
  <c r="D97" i="6"/>
  <c r="V97" i="6"/>
  <c r="M74" i="6"/>
  <c r="D74" i="6"/>
  <c r="V74" i="6"/>
  <c r="V50" i="6"/>
  <c r="N97" i="6"/>
  <c r="E97" i="6"/>
  <c r="W97" i="6"/>
  <c r="N74" i="6"/>
  <c r="E74" i="6"/>
  <c r="W74" i="6"/>
  <c r="W50" i="6"/>
  <c r="O97" i="6"/>
  <c r="F97" i="6"/>
  <c r="X97" i="6"/>
  <c r="O74" i="6"/>
  <c r="F74" i="6"/>
  <c r="X74" i="6"/>
  <c r="X50" i="6"/>
  <c r="L98" i="6"/>
  <c r="C98" i="6"/>
  <c r="U98" i="6"/>
  <c r="L75" i="6"/>
  <c r="C75" i="6"/>
  <c r="U75" i="6"/>
  <c r="U51" i="6"/>
  <c r="M98" i="6"/>
  <c r="D98" i="6"/>
  <c r="V98" i="6"/>
  <c r="M75" i="6"/>
  <c r="D75" i="6"/>
  <c r="V75" i="6"/>
  <c r="V51" i="6"/>
  <c r="N98" i="6"/>
  <c r="E98" i="6"/>
  <c r="W98" i="6"/>
  <c r="N75" i="6"/>
  <c r="E75" i="6"/>
  <c r="W75" i="6"/>
  <c r="W51" i="6"/>
  <c r="O98" i="6"/>
  <c r="F98" i="6"/>
  <c r="X98" i="6"/>
  <c r="O75" i="6"/>
  <c r="F75" i="6"/>
  <c r="X75" i="6"/>
  <c r="X51" i="6"/>
  <c r="K81" i="6"/>
  <c r="K82" i="6"/>
  <c r="K84" i="6"/>
  <c r="B81" i="6"/>
  <c r="B82" i="6"/>
  <c r="B84" i="6"/>
  <c r="T84" i="6"/>
  <c r="K58" i="6"/>
  <c r="K59" i="6"/>
  <c r="K61" i="6"/>
  <c r="B58" i="6"/>
  <c r="B59" i="6"/>
  <c r="B61" i="6"/>
  <c r="T61" i="6"/>
  <c r="T37" i="6"/>
  <c r="P58" i="6"/>
  <c r="P59" i="6"/>
  <c r="P61" i="6"/>
  <c r="P81" i="6"/>
  <c r="P82" i="6"/>
  <c r="P84" i="6"/>
  <c r="L37" i="6"/>
  <c r="G58" i="6"/>
  <c r="G59" i="6"/>
  <c r="G61" i="6"/>
  <c r="G81" i="6"/>
  <c r="G82" i="6"/>
  <c r="G84" i="6"/>
  <c r="C37" i="6"/>
  <c r="M37" i="6"/>
  <c r="D37" i="6"/>
  <c r="N37" i="6"/>
  <c r="E37" i="6"/>
  <c r="O37" i="6"/>
  <c r="F37" i="6"/>
  <c r="K85" i="6"/>
  <c r="B85" i="6"/>
  <c r="T85" i="6"/>
  <c r="K62" i="6"/>
  <c r="B62" i="6"/>
  <c r="T62" i="6"/>
  <c r="T38" i="6"/>
  <c r="P62" i="6"/>
  <c r="P85" i="6"/>
  <c r="L38" i="6"/>
  <c r="G62" i="6"/>
  <c r="G85" i="6"/>
  <c r="C38" i="6"/>
  <c r="M38" i="6"/>
  <c r="D38" i="6"/>
  <c r="N38" i="6"/>
  <c r="E38" i="6"/>
  <c r="O38" i="6"/>
  <c r="F38" i="6"/>
  <c r="K86" i="6"/>
  <c r="B86" i="6"/>
  <c r="T86" i="6"/>
  <c r="K63" i="6"/>
  <c r="B63" i="6"/>
  <c r="T63" i="6"/>
  <c r="T39" i="6"/>
  <c r="P63" i="6"/>
  <c r="P86" i="6"/>
  <c r="L39" i="6"/>
  <c r="G63" i="6"/>
  <c r="G86" i="6"/>
  <c r="C39" i="6"/>
  <c r="M39" i="6"/>
  <c r="D39" i="6"/>
  <c r="N39" i="6"/>
  <c r="E39" i="6"/>
  <c r="O39" i="6"/>
  <c r="F39" i="6"/>
  <c r="K87" i="6"/>
  <c r="B87" i="6"/>
  <c r="T87" i="6"/>
  <c r="K64" i="6"/>
  <c r="B64" i="6"/>
  <c r="T64" i="6"/>
  <c r="T40" i="6"/>
  <c r="P64" i="6"/>
  <c r="P87" i="6"/>
  <c r="L40" i="6"/>
  <c r="G64" i="6"/>
  <c r="G87" i="6"/>
  <c r="C40" i="6"/>
  <c r="M40" i="6"/>
  <c r="D40" i="6"/>
  <c r="N40" i="6"/>
  <c r="E40" i="6"/>
  <c r="O40" i="6"/>
  <c r="F40" i="6"/>
  <c r="K88" i="6"/>
  <c r="B88" i="6"/>
  <c r="T88" i="6"/>
  <c r="K65" i="6"/>
  <c r="B65" i="6"/>
  <c r="T65" i="6"/>
  <c r="T41" i="6"/>
  <c r="P65" i="6"/>
  <c r="P88" i="6"/>
  <c r="L41" i="6"/>
  <c r="G65" i="6"/>
  <c r="G88" i="6"/>
  <c r="C41" i="6"/>
  <c r="M41" i="6"/>
  <c r="D41" i="6"/>
  <c r="N41" i="6"/>
  <c r="E41" i="6"/>
  <c r="O41" i="6"/>
  <c r="F41" i="6"/>
  <c r="K89" i="6"/>
  <c r="B89" i="6"/>
  <c r="T89" i="6"/>
  <c r="K66" i="6"/>
  <c r="B66" i="6"/>
  <c r="T66" i="6"/>
  <c r="T42" i="6"/>
  <c r="P66" i="6"/>
  <c r="P89" i="6"/>
  <c r="L42" i="6"/>
  <c r="G66" i="6"/>
  <c r="G89" i="6"/>
  <c r="C42" i="6"/>
  <c r="M42" i="6"/>
  <c r="D42" i="6"/>
  <c r="N42" i="6"/>
  <c r="E42" i="6"/>
  <c r="O42" i="6"/>
  <c r="F42" i="6"/>
  <c r="K90" i="6"/>
  <c r="B90" i="6"/>
  <c r="T90" i="6"/>
  <c r="K67" i="6"/>
  <c r="B67" i="6"/>
  <c r="T67" i="6"/>
  <c r="T43" i="6"/>
  <c r="P67" i="6"/>
  <c r="P90" i="6"/>
  <c r="L43" i="6"/>
  <c r="G67" i="6"/>
  <c r="G90" i="6"/>
  <c r="C43" i="6"/>
  <c r="M43" i="6"/>
  <c r="D43" i="6"/>
  <c r="N43" i="6"/>
  <c r="E43" i="6"/>
  <c r="O43" i="6"/>
  <c r="F43" i="6"/>
  <c r="K91" i="6"/>
  <c r="B91" i="6"/>
  <c r="T91" i="6"/>
  <c r="K68" i="6"/>
  <c r="B68" i="6"/>
  <c r="T68" i="6"/>
  <c r="T44" i="6"/>
  <c r="P68" i="6"/>
  <c r="P91" i="6"/>
  <c r="L44" i="6"/>
  <c r="G68" i="6"/>
  <c r="G91" i="6"/>
  <c r="C44" i="6"/>
  <c r="M44" i="6"/>
  <c r="D44" i="6"/>
  <c r="N44" i="6"/>
  <c r="E44" i="6"/>
  <c r="O44" i="6"/>
  <c r="F44" i="6"/>
  <c r="K92" i="6"/>
  <c r="B92" i="6"/>
  <c r="T92" i="6"/>
  <c r="K69" i="6"/>
  <c r="B69" i="6"/>
  <c r="T69" i="6"/>
  <c r="T45" i="6"/>
  <c r="P69" i="6"/>
  <c r="P92" i="6"/>
  <c r="L45" i="6"/>
  <c r="G69" i="6"/>
  <c r="G92" i="6"/>
  <c r="C45" i="6"/>
  <c r="M45" i="6"/>
  <c r="D45" i="6"/>
  <c r="N45" i="6"/>
  <c r="E45" i="6"/>
  <c r="O45" i="6"/>
  <c r="F45" i="6"/>
  <c r="K93" i="6"/>
  <c r="B93" i="6"/>
  <c r="T93" i="6"/>
  <c r="K70" i="6"/>
  <c r="B70" i="6"/>
  <c r="T70" i="6"/>
  <c r="T46" i="6"/>
  <c r="P70" i="6"/>
  <c r="P93" i="6"/>
  <c r="L46" i="6"/>
  <c r="G70" i="6"/>
  <c r="G93" i="6"/>
  <c r="C46" i="6"/>
  <c r="M46" i="6"/>
  <c r="D46" i="6"/>
  <c r="N46" i="6"/>
  <c r="E46" i="6"/>
  <c r="O46" i="6"/>
  <c r="F46" i="6"/>
  <c r="K94" i="6"/>
  <c r="B94" i="6"/>
  <c r="T94" i="6"/>
  <c r="K71" i="6"/>
  <c r="B71" i="6"/>
  <c r="T71" i="6"/>
  <c r="T47" i="6"/>
  <c r="P71" i="6"/>
  <c r="P94" i="6"/>
  <c r="L47" i="6"/>
  <c r="G71" i="6"/>
  <c r="G94" i="6"/>
  <c r="C47" i="6"/>
  <c r="M47" i="6"/>
  <c r="D47" i="6"/>
  <c r="N47" i="6"/>
  <c r="E47" i="6"/>
  <c r="O47" i="6"/>
  <c r="F47" i="6"/>
  <c r="K95" i="6"/>
  <c r="B95" i="6"/>
  <c r="T95" i="6"/>
  <c r="K72" i="6"/>
  <c r="B72" i="6"/>
  <c r="T72" i="6"/>
  <c r="T48" i="6"/>
  <c r="P72" i="6"/>
  <c r="P95" i="6"/>
  <c r="L48" i="6"/>
  <c r="G72" i="6"/>
  <c r="G95" i="6"/>
  <c r="C48" i="6"/>
  <c r="M48" i="6"/>
  <c r="D48" i="6"/>
  <c r="N48" i="6"/>
  <c r="E48" i="6"/>
  <c r="O48" i="6"/>
  <c r="F48" i="6"/>
  <c r="K96" i="6"/>
  <c r="B96" i="6"/>
  <c r="T96" i="6"/>
  <c r="K73" i="6"/>
  <c r="B73" i="6"/>
  <c r="T73" i="6"/>
  <c r="T49" i="6"/>
  <c r="P73" i="6"/>
  <c r="P96" i="6"/>
  <c r="L49" i="6"/>
  <c r="G73" i="6"/>
  <c r="G96" i="6"/>
  <c r="C49" i="6"/>
  <c r="M49" i="6"/>
  <c r="D49" i="6"/>
  <c r="N49" i="6"/>
  <c r="E49" i="6"/>
  <c r="O49" i="6"/>
  <c r="F49" i="6"/>
  <c r="K97" i="6"/>
  <c r="B97" i="6"/>
  <c r="T97" i="6"/>
  <c r="K74" i="6"/>
  <c r="B74" i="6"/>
  <c r="T74" i="6"/>
  <c r="T50" i="6"/>
  <c r="P74" i="6"/>
  <c r="P97" i="6"/>
  <c r="L50" i="6"/>
  <c r="G74" i="6"/>
  <c r="G97" i="6"/>
  <c r="C50" i="6"/>
  <c r="M50" i="6"/>
  <c r="D50" i="6"/>
  <c r="N50" i="6"/>
  <c r="E50" i="6"/>
  <c r="O50" i="6"/>
  <c r="F50" i="6"/>
  <c r="K98" i="6"/>
  <c r="B98" i="6"/>
  <c r="T98" i="6"/>
  <c r="K75" i="6"/>
  <c r="B75" i="6"/>
  <c r="T75" i="6"/>
  <c r="T51" i="6"/>
  <c r="P75" i="6"/>
  <c r="P98" i="6"/>
  <c r="L51" i="6"/>
  <c r="G75" i="6"/>
  <c r="G98" i="6"/>
  <c r="C51" i="6"/>
  <c r="M51" i="6"/>
  <c r="D51" i="6"/>
  <c r="N51" i="6"/>
  <c r="E51" i="6"/>
  <c r="O51" i="6"/>
  <c r="F51" i="6"/>
  <c r="K83" i="6"/>
  <c r="B83" i="6"/>
  <c r="T83" i="6"/>
  <c r="K60" i="6"/>
  <c r="B60" i="6"/>
  <c r="T60" i="6"/>
  <c r="T36" i="6"/>
  <c r="P60" i="6"/>
  <c r="P83" i="6"/>
  <c r="L36" i="6"/>
  <c r="M36" i="6"/>
  <c r="N36" i="6"/>
  <c r="O36" i="6"/>
  <c r="K37" i="6"/>
  <c r="K38" i="6"/>
  <c r="K39" i="6"/>
  <c r="K40" i="6"/>
  <c r="K41" i="6"/>
  <c r="K42" i="6"/>
  <c r="K43" i="6"/>
  <c r="K44" i="6"/>
  <c r="K45" i="6"/>
  <c r="K46" i="6"/>
  <c r="K47" i="6"/>
  <c r="K48" i="6"/>
  <c r="K49" i="6"/>
  <c r="K50" i="6"/>
  <c r="K51" i="6"/>
  <c r="K36" i="6"/>
  <c r="G60" i="6"/>
  <c r="G83" i="6"/>
  <c r="B37" i="6"/>
  <c r="B38" i="6"/>
  <c r="B39" i="6"/>
  <c r="B40" i="6"/>
  <c r="B41" i="6"/>
  <c r="B42" i="6"/>
  <c r="B43" i="6"/>
  <c r="B44" i="6"/>
  <c r="B45" i="6"/>
  <c r="B46" i="6"/>
  <c r="B47" i="6"/>
  <c r="B48" i="6"/>
  <c r="B49" i="6"/>
  <c r="B50" i="6"/>
  <c r="B51" i="6"/>
  <c r="C36" i="6"/>
  <c r="D36" i="6"/>
  <c r="E36" i="6"/>
  <c r="F36" i="6"/>
  <c r="B36" i="6"/>
  <c r="Q98" i="6"/>
  <c r="Q97" i="6"/>
  <c r="Q96" i="6"/>
  <c r="Q95" i="6"/>
  <c r="Q94" i="6"/>
  <c r="Q93" i="6"/>
  <c r="Q92" i="6"/>
  <c r="Q91" i="6"/>
  <c r="Q90" i="6"/>
  <c r="Q89" i="6"/>
  <c r="Q88" i="6"/>
  <c r="Q87" i="6"/>
  <c r="Q86" i="6"/>
  <c r="Q85" i="6"/>
  <c r="Q84" i="6"/>
  <c r="Q83" i="6"/>
  <c r="H98" i="6"/>
  <c r="H97" i="6"/>
  <c r="H96" i="6"/>
  <c r="H95" i="6"/>
  <c r="H94" i="6"/>
  <c r="H93" i="6"/>
  <c r="H92" i="6"/>
  <c r="H91" i="6"/>
  <c r="H90" i="6"/>
  <c r="H89" i="6"/>
  <c r="H88" i="6"/>
  <c r="H87" i="6"/>
  <c r="H86" i="6"/>
  <c r="H85" i="6"/>
  <c r="H84" i="6"/>
  <c r="H83" i="6"/>
  <c r="Q75" i="6"/>
  <c r="Q74" i="6"/>
  <c r="Q73" i="6"/>
  <c r="Q72" i="6"/>
  <c r="Q71" i="6"/>
  <c r="Q70" i="6"/>
  <c r="Q69" i="6"/>
  <c r="Q68" i="6"/>
  <c r="Q67" i="6"/>
  <c r="Q66" i="6"/>
  <c r="Q65" i="6"/>
  <c r="Q64" i="6"/>
  <c r="Q63" i="6"/>
  <c r="Q62" i="6"/>
  <c r="Q61" i="6"/>
  <c r="Q60" i="6"/>
  <c r="H61" i="6"/>
  <c r="H62" i="6"/>
  <c r="H63" i="6"/>
  <c r="H64" i="6"/>
  <c r="H65" i="6"/>
  <c r="H66" i="6"/>
  <c r="H67" i="6"/>
  <c r="H68" i="6"/>
  <c r="H69" i="6"/>
  <c r="H70" i="6"/>
  <c r="H71" i="6"/>
  <c r="H72" i="6"/>
  <c r="H73" i="6"/>
  <c r="H74" i="6"/>
  <c r="H75" i="6"/>
  <c r="H60" i="6"/>
  <c r="L27" i="6"/>
  <c r="L26" i="6"/>
  <c r="L25" i="6"/>
  <c r="L24" i="6"/>
  <c r="L23" i="6"/>
  <c r="L22" i="6"/>
  <c r="L21" i="6"/>
  <c r="L20" i="6"/>
  <c r="L19" i="6"/>
  <c r="L18" i="6"/>
  <c r="L17" i="6"/>
  <c r="L16" i="6"/>
  <c r="L15" i="6"/>
  <c r="L14" i="6"/>
  <c r="L13" i="6"/>
  <c r="L12" i="6"/>
  <c r="X81" i="6"/>
  <c r="W81" i="6"/>
  <c r="V81" i="6"/>
  <c r="U81" i="6"/>
  <c r="T81" i="6"/>
  <c r="K27" i="6"/>
  <c r="K26" i="6"/>
  <c r="K25" i="6"/>
  <c r="K24" i="6"/>
  <c r="K23" i="6"/>
  <c r="K22" i="6"/>
  <c r="K21" i="6"/>
  <c r="K20" i="6"/>
  <c r="K19" i="6"/>
  <c r="K18" i="6"/>
  <c r="K17" i="6"/>
  <c r="K16" i="6"/>
  <c r="K15" i="6"/>
  <c r="K14" i="6"/>
  <c r="K13" i="6"/>
  <c r="K12" i="6"/>
  <c r="X58" i="6"/>
  <c r="W58" i="6"/>
  <c r="V58" i="6"/>
  <c r="U58" i="6"/>
  <c r="T58" i="6"/>
  <c r="O13" i="6"/>
  <c r="P13" i="6"/>
  <c r="G12" i="6"/>
  <c r="G13" i="6"/>
  <c r="F12" i="6"/>
  <c r="F13" i="6"/>
  <c r="M13" i="6"/>
  <c r="Q13" i="6"/>
  <c r="I12" i="6"/>
  <c r="I13" i="6"/>
  <c r="H12" i="6"/>
  <c r="H13" i="6"/>
  <c r="N13" i="6"/>
  <c r="H11" i="6"/>
  <c r="R13" i="6"/>
  <c r="O14" i="6"/>
  <c r="P14" i="6"/>
  <c r="G14" i="6"/>
  <c r="F14" i="6"/>
  <c r="M14" i="6"/>
  <c r="Q14" i="6"/>
  <c r="I14" i="6"/>
  <c r="H14" i="6"/>
  <c r="N14" i="6"/>
  <c r="R14" i="6"/>
  <c r="O15" i="6"/>
  <c r="P15" i="6"/>
  <c r="G15" i="6"/>
  <c r="F15" i="6"/>
  <c r="M15" i="6"/>
  <c r="Q15" i="6"/>
  <c r="I15" i="6"/>
  <c r="H15" i="6"/>
  <c r="N15" i="6"/>
  <c r="R15" i="6"/>
  <c r="O16" i="6"/>
  <c r="P16" i="6"/>
  <c r="G16" i="6"/>
  <c r="F16" i="6"/>
  <c r="M16" i="6"/>
  <c r="Q16" i="6"/>
  <c r="I16" i="6"/>
  <c r="H16" i="6"/>
  <c r="N16" i="6"/>
  <c r="R16" i="6"/>
  <c r="O17" i="6"/>
  <c r="P17" i="6"/>
  <c r="G17" i="6"/>
  <c r="F17" i="6"/>
  <c r="M17" i="6"/>
  <c r="Q17" i="6"/>
  <c r="I17" i="6"/>
  <c r="H17" i="6"/>
  <c r="N17" i="6"/>
  <c r="R17" i="6"/>
  <c r="O18" i="6"/>
  <c r="P18" i="6"/>
  <c r="G18" i="6"/>
  <c r="F18" i="6"/>
  <c r="M18" i="6"/>
  <c r="Q18" i="6"/>
  <c r="I18" i="6"/>
  <c r="H18" i="6"/>
  <c r="N18" i="6"/>
  <c r="R18" i="6"/>
  <c r="O19" i="6"/>
  <c r="P19" i="6"/>
  <c r="G19" i="6"/>
  <c r="F19" i="6"/>
  <c r="M19" i="6"/>
  <c r="Q19" i="6"/>
  <c r="I19" i="6"/>
  <c r="H19" i="6"/>
  <c r="N19" i="6"/>
  <c r="R19" i="6"/>
  <c r="O20" i="6"/>
  <c r="P20" i="6"/>
  <c r="G20" i="6"/>
  <c r="F20" i="6"/>
  <c r="M20" i="6"/>
  <c r="Q20" i="6"/>
  <c r="I20" i="6"/>
  <c r="H20" i="6"/>
  <c r="N20" i="6"/>
  <c r="R20" i="6"/>
  <c r="O21" i="6"/>
  <c r="P21" i="6"/>
  <c r="G21" i="6"/>
  <c r="F21" i="6"/>
  <c r="M21" i="6"/>
  <c r="Q21" i="6"/>
  <c r="I21" i="6"/>
  <c r="H21" i="6"/>
  <c r="N21" i="6"/>
  <c r="R21" i="6"/>
  <c r="O22" i="6"/>
  <c r="P22" i="6"/>
  <c r="G22" i="6"/>
  <c r="F22" i="6"/>
  <c r="M22" i="6"/>
  <c r="Q22" i="6"/>
  <c r="I22" i="6"/>
  <c r="H22" i="6"/>
  <c r="N22" i="6"/>
  <c r="R22" i="6"/>
  <c r="O23" i="6"/>
  <c r="P23" i="6"/>
  <c r="G23" i="6"/>
  <c r="F23" i="6"/>
  <c r="M23" i="6"/>
  <c r="Q23" i="6"/>
  <c r="I23" i="6"/>
  <c r="H23" i="6"/>
  <c r="N23" i="6"/>
  <c r="R23" i="6"/>
  <c r="O24" i="6"/>
  <c r="P24" i="6"/>
  <c r="G24" i="6"/>
  <c r="F24" i="6"/>
  <c r="M24" i="6"/>
  <c r="Q24" i="6"/>
  <c r="I24" i="6"/>
  <c r="H24" i="6"/>
  <c r="N24" i="6"/>
  <c r="R24" i="6"/>
  <c r="O25" i="6"/>
  <c r="P25" i="6"/>
  <c r="G25" i="6"/>
  <c r="F25" i="6"/>
  <c r="M25" i="6"/>
  <c r="Q25" i="6"/>
  <c r="I25" i="6"/>
  <c r="H25" i="6"/>
  <c r="N25" i="6"/>
  <c r="R25" i="6"/>
  <c r="O26" i="6"/>
  <c r="P26" i="6"/>
  <c r="G26" i="6"/>
  <c r="F26" i="6"/>
  <c r="M26" i="6"/>
  <c r="Q26" i="6"/>
  <c r="I26" i="6"/>
  <c r="H26" i="6"/>
  <c r="N26" i="6"/>
  <c r="R26" i="6"/>
  <c r="O27" i="6"/>
  <c r="P27" i="6"/>
  <c r="G27" i="6"/>
  <c r="F27" i="6"/>
  <c r="M27" i="6"/>
  <c r="Q27" i="6"/>
  <c r="I27" i="6"/>
  <c r="H27" i="6"/>
  <c r="N27" i="6"/>
  <c r="R27" i="6"/>
  <c r="N12" i="6"/>
  <c r="R12" i="6"/>
  <c r="M12" i="6"/>
  <c r="Q12" i="6"/>
  <c r="P12" i="6"/>
  <c r="O12" i="6"/>
  <c r="R11" i="6"/>
  <c r="Q11" i="6"/>
  <c r="P11" i="6"/>
  <c r="O11" i="6"/>
  <c r="U11" i="6"/>
  <c r="T11" i="6"/>
  <c r="N11" i="6"/>
  <c r="M11" i="6"/>
  <c r="L11" i="6"/>
  <c r="K11" i="6"/>
  <c r="F11" i="6"/>
  <c r="G11" i="6"/>
  <c r="I11" i="6"/>
  <c r="P2" i="2"/>
  <c r="P3" i="2"/>
  <c r="P4" i="2"/>
  <c r="P5" i="2"/>
  <c r="P6" i="2"/>
  <c r="P7" i="2"/>
  <c r="P8" i="2"/>
  <c r="P9" i="2"/>
  <c r="P10" i="2"/>
  <c r="P11" i="2"/>
  <c r="P12" i="2"/>
  <c r="P13" i="2"/>
  <c r="P14" i="2"/>
  <c r="P15" i="2"/>
  <c r="P16" i="2"/>
  <c r="P17" i="2"/>
  <c r="O3" i="2"/>
  <c r="O4" i="2"/>
  <c r="O5" i="2"/>
  <c r="O6" i="2"/>
  <c r="O7" i="2"/>
  <c r="O8" i="2"/>
  <c r="O9" i="2"/>
  <c r="O10" i="2"/>
  <c r="O11" i="2"/>
  <c r="O12" i="2"/>
  <c r="O13" i="2"/>
  <c r="O14" i="2"/>
  <c r="O15" i="2"/>
  <c r="O16" i="2"/>
  <c r="O17" i="2"/>
  <c r="O2" i="2"/>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 i="4"/>
  <c r="M2" i="4"/>
  <c r="N2" i="4"/>
  <c r="P2" i="1"/>
  <c r="M3" i="4"/>
  <c r="N3" i="4"/>
  <c r="P3" i="1"/>
  <c r="M4" i="4"/>
  <c r="N4" i="4"/>
  <c r="P4" i="1"/>
  <c r="M5" i="4"/>
  <c r="N5" i="4"/>
  <c r="P5" i="1"/>
  <c r="M6" i="4"/>
  <c r="N6" i="4"/>
  <c r="P6" i="1"/>
  <c r="M7" i="4"/>
  <c r="N7" i="4"/>
  <c r="P7" i="1"/>
  <c r="M8" i="4"/>
  <c r="N8" i="4"/>
  <c r="P8" i="1"/>
  <c r="M9" i="4"/>
  <c r="N9" i="4"/>
  <c r="P9" i="1"/>
  <c r="M10" i="4"/>
  <c r="N10" i="4"/>
  <c r="P10" i="1"/>
  <c r="M11" i="4"/>
  <c r="N11" i="4"/>
  <c r="P11" i="1"/>
  <c r="M12" i="4"/>
  <c r="N12" i="4"/>
  <c r="P12" i="1"/>
  <c r="M13" i="4"/>
  <c r="N13" i="4"/>
  <c r="P13" i="1"/>
  <c r="M14" i="4"/>
  <c r="N14" i="4"/>
  <c r="P14" i="1"/>
  <c r="M15" i="4"/>
  <c r="N15" i="4"/>
  <c r="P15" i="1"/>
  <c r="M16" i="4"/>
  <c r="N16" i="4"/>
  <c r="P16" i="1"/>
  <c r="M17" i="4"/>
  <c r="N17" i="4"/>
  <c r="P17" i="1"/>
  <c r="O3" i="1"/>
  <c r="O4" i="1"/>
  <c r="O5" i="1"/>
  <c r="O6" i="1"/>
  <c r="O7" i="1"/>
  <c r="O8" i="1"/>
  <c r="O9" i="1"/>
  <c r="O10" i="1"/>
  <c r="O11" i="1"/>
  <c r="O12" i="1"/>
  <c r="O13" i="1"/>
  <c r="O14" i="1"/>
  <c r="O15" i="1"/>
  <c r="O16" i="1"/>
  <c r="O17" i="1"/>
  <c r="O2" i="1"/>
  <c r="K2" i="5"/>
  <c r="M2" i="5"/>
  <c r="N2" i="5"/>
  <c r="K3" i="5"/>
  <c r="M3" i="5"/>
  <c r="N3" i="5"/>
  <c r="K4" i="5"/>
  <c r="M4" i="5"/>
  <c r="N4" i="5"/>
  <c r="K5" i="5"/>
  <c r="K33" i="5"/>
  <c r="M5" i="5"/>
  <c r="N5" i="5"/>
  <c r="K6" i="5"/>
  <c r="K34" i="5"/>
  <c r="M6" i="5"/>
  <c r="N6" i="5"/>
  <c r="K7" i="5"/>
  <c r="K35" i="5"/>
  <c r="K69" i="5"/>
  <c r="M7" i="5"/>
  <c r="N7" i="5"/>
  <c r="K8" i="5"/>
  <c r="K14" i="5"/>
  <c r="K27" i="5"/>
  <c r="K36" i="5"/>
  <c r="K70" i="5"/>
  <c r="K9" i="5"/>
  <c r="K10" i="5"/>
  <c r="K11" i="5"/>
  <c r="K12" i="5"/>
  <c r="K13" i="5"/>
  <c r="K15" i="5"/>
  <c r="K16" i="5"/>
  <c r="K17" i="5"/>
  <c r="K18" i="5"/>
  <c r="K19" i="5"/>
  <c r="K20" i="5"/>
  <c r="K21" i="5"/>
  <c r="K22" i="5"/>
  <c r="K23" i="5"/>
  <c r="K24" i="5"/>
  <c r="K25" i="5"/>
  <c r="K26" i="5"/>
  <c r="K28" i="5"/>
  <c r="K29" i="5"/>
  <c r="K30" i="5"/>
  <c r="K31" i="5"/>
  <c r="K32"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M8" i="5"/>
  <c r="N8" i="5"/>
  <c r="M9" i="5"/>
  <c r="N9" i="5"/>
  <c r="M10" i="5"/>
  <c r="N10" i="5"/>
  <c r="M11" i="5"/>
  <c r="N11" i="5"/>
  <c r="M12" i="5"/>
  <c r="N12" i="5"/>
  <c r="M13" i="5"/>
  <c r="N13" i="5"/>
  <c r="M14" i="5"/>
  <c r="N14" i="5"/>
  <c r="M15" i="5"/>
  <c r="N15" i="5"/>
  <c r="M16" i="5"/>
  <c r="N16" i="5"/>
  <c r="M17" i="5"/>
  <c r="N17" i="5"/>
  <c r="K3" i="4"/>
  <c r="K4" i="4"/>
  <c r="K102" i="4"/>
  <c r="K5" i="4"/>
  <c r="K103" i="4"/>
  <c r="K6" i="4"/>
  <c r="K61" i="4"/>
  <c r="K104" i="4"/>
  <c r="K7" i="4"/>
  <c r="K70" i="4"/>
  <c r="K80" i="4"/>
  <c r="K105" i="4"/>
  <c r="K8" i="4"/>
  <c r="K35" i="4"/>
  <c r="K44" i="4"/>
  <c r="K71" i="4"/>
  <c r="K81" i="4"/>
  <c r="K9" i="4"/>
  <c r="K10" i="4"/>
  <c r="K11" i="4"/>
  <c r="K12" i="4"/>
  <c r="K13" i="4"/>
  <c r="K14" i="4"/>
  <c r="K15" i="4"/>
  <c r="K16" i="4"/>
  <c r="K17" i="4"/>
  <c r="K18" i="4"/>
  <c r="K19" i="4"/>
  <c r="K20" i="4"/>
  <c r="K21" i="4"/>
  <c r="K22" i="4"/>
  <c r="K23" i="4"/>
  <c r="K24" i="4"/>
  <c r="K25" i="4"/>
  <c r="K26" i="4"/>
  <c r="K27" i="4"/>
  <c r="K28" i="4"/>
  <c r="K29" i="4"/>
  <c r="K30" i="4"/>
  <c r="K31" i="4"/>
  <c r="K32" i="4"/>
  <c r="K33" i="4"/>
  <c r="K34" i="4"/>
  <c r="K36" i="4"/>
  <c r="K37" i="4"/>
  <c r="K38" i="4"/>
  <c r="K39" i="4"/>
  <c r="K40" i="4"/>
  <c r="K41" i="4"/>
  <c r="K42" i="4"/>
  <c r="K43" i="4"/>
  <c r="K45" i="4"/>
  <c r="K46" i="4"/>
  <c r="K47" i="4"/>
  <c r="K48" i="4"/>
  <c r="K49" i="4"/>
  <c r="K50" i="4"/>
  <c r="K51" i="4"/>
  <c r="K52" i="4"/>
  <c r="K53" i="4"/>
  <c r="K54" i="4"/>
  <c r="K55" i="4"/>
  <c r="K56" i="4"/>
  <c r="K57" i="4"/>
  <c r="K58" i="4"/>
  <c r="K59" i="4"/>
  <c r="K60" i="4"/>
  <c r="K62" i="4"/>
  <c r="K63" i="4"/>
  <c r="K64" i="4"/>
  <c r="K65" i="4"/>
  <c r="K66" i="4"/>
  <c r="K67" i="4"/>
  <c r="K68" i="4"/>
  <c r="K69" i="4"/>
  <c r="K72" i="4"/>
  <c r="K73" i="4"/>
  <c r="K74" i="4"/>
  <c r="K75" i="4"/>
  <c r="K76" i="4"/>
  <c r="K77" i="4"/>
  <c r="K78" i="4"/>
  <c r="K79" i="4"/>
  <c r="K82" i="4"/>
  <c r="K83" i="4"/>
  <c r="K84" i="4"/>
  <c r="K85" i="4"/>
  <c r="K86" i="4"/>
  <c r="K87" i="4"/>
  <c r="K88" i="4"/>
  <c r="K89" i="4"/>
  <c r="K90" i="4"/>
  <c r="K91" i="4"/>
  <c r="K92" i="4"/>
  <c r="K93" i="4"/>
  <c r="K94" i="4"/>
  <c r="K95" i="4"/>
  <c r="K96" i="4"/>
  <c r="K97" i="4"/>
  <c r="K98" i="4"/>
  <c r="K99" i="4"/>
  <c r="K100" i="4"/>
  <c r="K101" i="4"/>
  <c r="K106" i="4"/>
  <c r="K107" i="4"/>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2" i="2"/>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 i="1"/>
  <c r="M2" i="2"/>
  <c r="N2" i="2"/>
  <c r="M3" i="2"/>
  <c r="N3" i="2"/>
  <c r="M4" i="2"/>
  <c r="N4" i="2"/>
  <c r="M5" i="2"/>
  <c r="N5" i="2"/>
  <c r="M6" i="2"/>
  <c r="N6" i="2"/>
  <c r="M7" i="2"/>
  <c r="N7" i="2"/>
  <c r="M8" i="2"/>
  <c r="N8" i="2"/>
  <c r="M9" i="2"/>
  <c r="N9" i="2"/>
  <c r="M10" i="2"/>
  <c r="N10" i="2"/>
  <c r="M11" i="2"/>
  <c r="N11" i="2"/>
  <c r="M12" i="2"/>
  <c r="N12" i="2"/>
  <c r="M13" i="2"/>
  <c r="N13" i="2"/>
  <c r="M14" i="2"/>
  <c r="N14" i="2"/>
  <c r="M15" i="2"/>
  <c r="N15" i="2"/>
  <c r="M16" i="2"/>
  <c r="N16" i="2"/>
  <c r="M17" i="2"/>
  <c r="N17" i="2"/>
  <c r="M2" i="1"/>
  <c r="N2" i="1"/>
  <c r="M3" i="1"/>
  <c r="N3" i="1"/>
  <c r="M4" i="1"/>
  <c r="N4" i="1"/>
  <c r="M5" i="1"/>
  <c r="N5" i="1"/>
  <c r="M6" i="1"/>
  <c r="N6" i="1"/>
  <c r="M7" i="1"/>
  <c r="N7" i="1"/>
  <c r="M8" i="1"/>
  <c r="N8" i="1"/>
  <c r="M9" i="1"/>
  <c r="N9" i="1"/>
  <c r="M10" i="1"/>
  <c r="N10" i="1"/>
  <c r="M11" i="1"/>
  <c r="N11" i="1"/>
  <c r="M12" i="1"/>
  <c r="N12" i="1"/>
  <c r="M13" i="1"/>
  <c r="N13" i="1"/>
  <c r="M14" i="1"/>
  <c r="N14" i="1"/>
  <c r="M15" i="1"/>
  <c r="N15" i="1"/>
  <c r="M16" i="1"/>
  <c r="N16" i="1"/>
  <c r="M17" i="1"/>
  <c r="N17" i="1"/>
</calcChain>
</file>

<file path=xl/sharedStrings.xml><?xml version="1.0" encoding="utf-8"?>
<sst xmlns="http://schemas.openxmlformats.org/spreadsheetml/2006/main" count="1823" uniqueCount="91">
  <si>
    <t>County</t>
  </si>
  <si>
    <t>WeekStartDate</t>
  </si>
  <si>
    <t>NewPos_All</t>
  </si>
  <si>
    <t>Age 0-19</t>
  </si>
  <si>
    <t>Age 20-39</t>
  </si>
  <si>
    <t>Age 40-59</t>
  </si>
  <si>
    <t>Age 60-79</t>
  </si>
  <si>
    <t>Age 80+</t>
  </si>
  <si>
    <t>Positive UnkAge</t>
  </si>
  <si>
    <t>dtm_updated</t>
  </si>
  <si>
    <t>Adams County</t>
  </si>
  <si>
    <t>2020-03-08</t>
  </si>
  <si>
    <t>2020-03-15</t>
  </si>
  <si>
    <t>2020-03-22</t>
  </si>
  <si>
    <t>2020-03-29</t>
  </si>
  <si>
    <t>2020-04-05</t>
  </si>
  <si>
    <t>2020-04-12</t>
  </si>
  <si>
    <t>2020-04-19</t>
  </si>
  <si>
    <t>2020-04-26</t>
  </si>
  <si>
    <t>Asotin County</t>
  </si>
  <si>
    <t>Benton County</t>
  </si>
  <si>
    <t>2020-03-01</t>
  </si>
  <si>
    <t>Chelan County</t>
  </si>
  <si>
    <t>Clallam County</t>
  </si>
  <si>
    <t>Clark County</t>
  </si>
  <si>
    <t>2020-02-23</t>
  </si>
  <si>
    <t>Cowlitz County</t>
  </si>
  <si>
    <t>Douglas County</t>
  </si>
  <si>
    <t>Franklin County</t>
  </si>
  <si>
    <t>2020-02-09</t>
  </si>
  <si>
    <t>Grant County</t>
  </si>
  <si>
    <t>2020-02-16</t>
  </si>
  <si>
    <t>Grays Harbor County</t>
  </si>
  <si>
    <t>Island County</t>
  </si>
  <si>
    <t>Jefferson County</t>
  </si>
  <si>
    <t>King County</t>
  </si>
  <si>
    <t>2020-01-20</t>
  </si>
  <si>
    <t>2020-01-26</t>
  </si>
  <si>
    <t>2020-02-02</t>
  </si>
  <si>
    <t>Kitsap County</t>
  </si>
  <si>
    <t>Kittitas County</t>
  </si>
  <si>
    <t>Klickitat County</t>
  </si>
  <si>
    <t>Lewis County</t>
  </si>
  <si>
    <t>Mason County</t>
  </si>
  <si>
    <t>Okanogan County</t>
  </si>
  <si>
    <t>Pierce County</t>
  </si>
  <si>
    <t>San Juan County</t>
  </si>
  <si>
    <t>Skagit County</t>
  </si>
  <si>
    <t>Snohomish County</t>
  </si>
  <si>
    <t>2020-01-16</t>
  </si>
  <si>
    <t>Spokane County</t>
  </si>
  <si>
    <t>Stevens County</t>
  </si>
  <si>
    <t>Thurston County</t>
  </si>
  <si>
    <t>Walla Walla County</t>
  </si>
  <si>
    <t>Whatcom County</t>
  </si>
  <si>
    <t>Whitman County</t>
  </si>
  <si>
    <t>Yakima County</t>
  </si>
  <si>
    <t>Unassigned</t>
  </si>
  <si>
    <t>Deaths</t>
  </si>
  <si>
    <t>Variable Name</t>
  </si>
  <si>
    <t>Definition</t>
  </si>
  <si>
    <t>County of residence</t>
  </si>
  <si>
    <t>The first date of the week associated with symptom onset, or the closest available date. This date is assigned based on a hierarchy of dates. If a date is not available the next step in the hierarchy is used: 1) Symptom onset date, 2) Diagnosis date, 3) Positive defining lab date, 4) Local health notification date, 5) Record creation date. Weeks are defined as Sunday through Saturday.</t>
  </si>
  <si>
    <t>Total number of cases assigned to that day</t>
  </si>
  <si>
    <t>Total number of deaths assigned to that day</t>
  </si>
  <si>
    <t>Total number of cases or deaths between 0 and 19 years old</t>
  </si>
  <si>
    <t>Total number of cases or deaths between 20 and 39 years old</t>
  </si>
  <si>
    <t>Total number of cases or deaths between 40 and 59 years old</t>
  </si>
  <si>
    <t>Total number of cases or deaths between 60 and 79 years old</t>
  </si>
  <si>
    <t>Total number of cases or deaths 80 years old or older</t>
  </si>
  <si>
    <t>Total number of cases or deaths with an unknown age</t>
  </si>
  <si>
    <t>The date and time the data were pulled from the Washington Disease Reporting System</t>
  </si>
  <si>
    <t>*Please note that data are dynamic, so there will be changes over time as we learn more about cases</t>
  </si>
  <si>
    <t/>
  </si>
  <si>
    <t>2020-01-19</t>
  </si>
  <si>
    <t>New</t>
  </si>
  <si>
    <t>Cumulative</t>
  </si>
  <si>
    <t>Cases</t>
  </si>
  <si>
    <t>Table 1. Case and death counts by time of illness onset and change between reporting dates</t>
  </si>
  <si>
    <t>Change</t>
  </si>
  <si>
    <t>Fatality rate</t>
  </si>
  <si>
    <t>% change</t>
  </si>
  <si>
    <t>Age</t>
  </si>
  <si>
    <t>Check</t>
  </si>
  <si>
    <t>Table 2. Comparison of case and death distributions, and change in fatality rates by age between reporting dates</t>
  </si>
  <si>
    <t>Bias in Washington State DOH reported data</t>
  </si>
  <si>
    <t>Takeaway: Figures may not be stable from beginning of March onward, definitly not from beginning of April</t>
  </si>
  <si>
    <t>Takeaway: Fatality rates by illness onset decrease over time, indicating not all deaths have yet occurred for later reporting dates OR earlier case counts are greatly understated, given small change to fatality rate between reporting dates</t>
  </si>
  <si>
    <t>Takeaway: distribution of case couns has not changed much between reporting dates, and is relatively stable over time if excluding first and last periods</t>
  </si>
  <si>
    <t>Takeaway: distribution of deaths by age has comparable reliability to case counts, though less stable at ages &gt;60</t>
  </si>
  <si>
    <t>Takeaway: Reported fatality has increased over reporting periods, and is more pronounced at older ages (&gt;60)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</si>
</sst>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7" x14ac:knownFonts="1">
    <font>
      <sz val="11"/>
      <color rgb="FF000000"/>
      <name val="Calibri"/>
      <family val="2"/>
      <scheme val="minor"/>
    </font>
    <font>
      <sz val="11"/>
      <color rgb="FF000000"/>
      <name val="Calibri"/>
    </font>
    <font>
      <sz val="11"/>
      <color rgb="FF000000"/>
      <name val="Calibri"/>
      <family val="2"/>
      <scheme val="minor"/>
    </font>
    <font>
      <u/>
      <sz val="11"/>
      <color theme="10"/>
      <name val="Calibri"/>
      <family val="2"/>
      <scheme val="minor"/>
    </font>
    <font>
      <u/>
      <sz val="11"/>
      <color theme="11"/>
      <name val="Calibri"/>
      <family val="2"/>
      <scheme val="minor"/>
    </font>
    <font>
      <i/>
      <sz val="11"/>
      <color rgb="FF000000"/>
      <name val="Calibri"/>
      <scheme val="minor"/>
    </font>
    <font>
      <sz val="16"/>
      <color rgb="FF000000"/>
      <name val="Calibri"/>
      <scheme val="minor"/>
    </font>
  </fonts>
  <fills count="2">
    <fill>
      <patternFill patternType="none"/>
    </fill>
    <fill>
      <patternFill patternType="gray125"/>
    </fill>
  </fills>
  <borders count="1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48">
    <xf numFmtId="0" fontId="0"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5">
    <xf numFmtId="0" fontId="0" fillId="0" borderId="0" xfId="0"/>
    <xf numFmtId="164" fontId="1" fillId="0" borderId="0" xfId="0" applyNumberFormat="1" applyFont="1"/>
    <xf numFmtId="0" fontId="0" fillId="0" borderId="0" xfId="0" applyAlignment="1">
      <alignment horizontal="right"/>
    </xf>
    <xf numFmtId="10" fontId="0" fillId="0" borderId="0" xfId="1" applyNumberFormat="1" applyFont="1"/>
    <xf numFmtId="0" fontId="5" fillId="0" borderId="0" xfId="0" applyFont="1"/>
    <xf numFmtId="0" fontId="0" fillId="0" borderId="1" xfId="0" applyFill="1" applyBorder="1" applyAlignment="1">
      <alignment horizontal="right"/>
    </xf>
    <xf numFmtId="0" fontId="0" fillId="0" borderId="2" xfId="0" applyFill="1" applyBorder="1" applyAlignment="1">
      <alignment horizontal="right"/>
    </xf>
    <xf numFmtId="0" fontId="0" fillId="0" borderId="3" xfId="0" applyFill="1" applyBorder="1" applyAlignment="1">
      <alignment horizontal="right"/>
    </xf>
    <xf numFmtId="0" fontId="0" fillId="0" borderId="4" xfId="0" applyFill="1" applyBorder="1" applyAlignment="1">
      <alignment horizontal="right"/>
    </xf>
    <xf numFmtId="0" fontId="0" fillId="0" borderId="0" xfId="0" applyFill="1" applyBorder="1" applyAlignment="1">
      <alignment horizontal="right"/>
    </xf>
    <xf numFmtId="0" fontId="0" fillId="0" borderId="5" xfId="0" applyFill="1" applyBorder="1" applyAlignment="1">
      <alignment horizontal="right"/>
    </xf>
    <xf numFmtId="0" fontId="0" fillId="0" borderId="6" xfId="0" applyFill="1" applyBorder="1" applyAlignment="1">
      <alignment horizontal="right"/>
    </xf>
    <xf numFmtId="0" fontId="0" fillId="0" borderId="7" xfId="0" applyFill="1" applyBorder="1" applyAlignment="1">
      <alignment horizontal="right"/>
    </xf>
    <xf numFmtId="0" fontId="0" fillId="0" borderId="8" xfId="0" applyFill="1" applyBorder="1" applyAlignment="1">
      <alignment horizontal="right"/>
    </xf>
    <xf numFmtId="10" fontId="0" fillId="0" borderId="1" xfId="1" applyNumberFormat="1" applyFont="1" applyFill="1" applyBorder="1" applyAlignment="1">
      <alignment horizontal="right"/>
    </xf>
    <xf numFmtId="10" fontId="0" fillId="0" borderId="2" xfId="1" applyNumberFormat="1" applyFont="1" applyFill="1" applyBorder="1" applyAlignment="1">
      <alignment horizontal="right"/>
    </xf>
    <xf numFmtId="10" fontId="0" fillId="0" borderId="3" xfId="1" applyNumberFormat="1" applyFont="1" applyFill="1" applyBorder="1" applyAlignment="1">
      <alignment horizontal="right"/>
    </xf>
    <xf numFmtId="10" fontId="0" fillId="0" borderId="4" xfId="1" applyNumberFormat="1" applyFont="1" applyFill="1" applyBorder="1" applyAlignment="1">
      <alignment horizontal="right"/>
    </xf>
    <xf numFmtId="10" fontId="0" fillId="0" borderId="0" xfId="1" applyNumberFormat="1" applyFont="1" applyFill="1" applyBorder="1" applyAlignment="1">
      <alignment horizontal="right"/>
    </xf>
    <xf numFmtId="10" fontId="0" fillId="0" borderId="5" xfId="1" applyNumberFormat="1" applyFont="1" applyFill="1" applyBorder="1" applyAlignment="1">
      <alignment horizontal="right"/>
    </xf>
    <xf numFmtId="10" fontId="0" fillId="0" borderId="6" xfId="1" applyNumberFormat="1" applyFont="1" applyFill="1" applyBorder="1" applyAlignment="1">
      <alignment horizontal="right"/>
    </xf>
    <xf numFmtId="10" fontId="0" fillId="0" borderId="7" xfId="1" applyNumberFormat="1" applyFont="1" applyFill="1" applyBorder="1" applyAlignment="1">
      <alignment horizontal="right"/>
    </xf>
    <xf numFmtId="10" fontId="0" fillId="0" borderId="8" xfId="1" applyNumberFormat="1" applyFont="1" applyFill="1" applyBorder="1" applyAlignment="1">
      <alignment horizontal="right"/>
    </xf>
    <xf numFmtId="10" fontId="0" fillId="0" borderId="9" xfId="0" applyNumberFormat="1" applyBorder="1"/>
    <xf numFmtId="10" fontId="0" fillId="0" borderId="10" xfId="0" applyNumberFormat="1" applyBorder="1"/>
    <xf numFmtId="10" fontId="0" fillId="0" borderId="11" xfId="0" applyNumberFormat="1" applyBorder="1"/>
    <xf numFmtId="10" fontId="0" fillId="0" borderId="1" xfId="1" applyNumberFormat="1" applyFont="1" applyBorder="1"/>
    <xf numFmtId="10" fontId="0" fillId="0" borderId="2" xfId="1" applyNumberFormat="1" applyFont="1" applyBorder="1"/>
    <xf numFmtId="10" fontId="0" fillId="0" borderId="3" xfId="1" applyNumberFormat="1" applyFont="1" applyBorder="1"/>
    <xf numFmtId="10" fontId="0" fillId="0" borderId="4" xfId="1" applyNumberFormat="1" applyFont="1" applyBorder="1"/>
    <xf numFmtId="10" fontId="0" fillId="0" borderId="0" xfId="1" applyNumberFormat="1" applyFont="1" applyBorder="1"/>
    <xf numFmtId="10" fontId="0" fillId="0" borderId="5" xfId="1" applyNumberFormat="1" applyFont="1" applyBorder="1"/>
    <xf numFmtId="10" fontId="0" fillId="0" borderId="6" xfId="1" applyNumberFormat="1" applyFont="1" applyBorder="1"/>
    <xf numFmtId="10" fontId="0" fillId="0" borderId="7" xfId="1" applyNumberFormat="1" applyFont="1" applyBorder="1"/>
    <xf numFmtId="10" fontId="0" fillId="0" borderId="8" xfId="1" applyNumberFormat="1" applyFont="1" applyBorder="1"/>
    <xf numFmtId="10" fontId="0" fillId="0" borderId="1" xfId="1" applyNumberFormat="1" applyFont="1" applyFill="1" applyBorder="1"/>
    <xf numFmtId="10" fontId="0" fillId="0" borderId="2" xfId="1" applyNumberFormat="1" applyFont="1" applyFill="1" applyBorder="1"/>
    <xf numFmtId="10" fontId="0" fillId="0" borderId="3" xfId="1" applyNumberFormat="1" applyFont="1" applyFill="1" applyBorder="1"/>
    <xf numFmtId="10" fontId="0" fillId="0" borderId="4" xfId="1" applyNumberFormat="1" applyFont="1" applyFill="1" applyBorder="1"/>
    <xf numFmtId="10" fontId="0" fillId="0" borderId="0" xfId="1" applyNumberFormat="1" applyFont="1" applyFill="1" applyBorder="1"/>
    <xf numFmtId="10" fontId="0" fillId="0" borderId="5" xfId="1" applyNumberFormat="1" applyFont="1" applyFill="1" applyBorder="1"/>
    <xf numFmtId="10" fontId="0" fillId="0" borderId="6" xfId="1" applyNumberFormat="1" applyFont="1" applyFill="1" applyBorder="1"/>
    <xf numFmtId="10" fontId="0" fillId="0" borderId="7" xfId="1" applyNumberFormat="1" applyFont="1" applyFill="1" applyBorder="1"/>
    <xf numFmtId="10" fontId="0" fillId="0" borderId="8" xfId="1" applyNumberFormat="1" applyFont="1" applyFill="1" applyBorder="1"/>
    <xf numFmtId="0" fontId="6" fillId="0" borderId="0" xfId="0" applyFont="1"/>
  </cellXfs>
  <cellStyles count="14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98"/>
  <sheetViews>
    <sheetView tabSelected="1" topLeftCell="C16" workbookViewId="0">
      <selection activeCell="T33" sqref="T33"/>
    </sheetView>
  </sheetViews>
  <sheetFormatPr baseColWidth="10" defaultRowHeight="14" outlineLevelRow="1" x14ac:dyDescent="0"/>
  <cols>
    <col min="1" max="1" width="14.83203125" bestFit="1" customWidth="1"/>
    <col min="2" max="9" width="9.5" customWidth="1"/>
    <col min="10" max="10" width="2.5" customWidth="1"/>
    <col min="11" max="18" width="9.5" customWidth="1"/>
    <col min="19" max="19" width="2.5" customWidth="1"/>
    <col min="20" max="21" width="9.5" customWidth="1"/>
  </cols>
  <sheetData>
    <row r="2" spans="1:22" ht="20">
      <c r="A2" s="44" t="s">
        <v>85</v>
      </c>
    </row>
    <row r="5" spans="1:22">
      <c r="A5" t="s">
        <v>78</v>
      </c>
    </row>
    <row r="6" spans="1:22">
      <c r="K6" t="s">
        <v>86</v>
      </c>
      <c r="T6" t="s">
        <v>87</v>
      </c>
    </row>
    <row r="7" spans="1:22">
      <c r="K7" t="s">
        <v>79</v>
      </c>
      <c r="O7" t="s">
        <v>81</v>
      </c>
    </row>
    <row r="8" spans="1:22">
      <c r="B8" t="s">
        <v>75</v>
      </c>
      <c r="C8" t="s">
        <v>75</v>
      </c>
      <c r="D8" t="s">
        <v>75</v>
      </c>
      <c r="E8" t="s">
        <v>75</v>
      </c>
      <c r="F8" t="s">
        <v>76</v>
      </c>
      <c r="G8" t="s">
        <v>76</v>
      </c>
      <c r="H8" t="s">
        <v>76</v>
      </c>
      <c r="I8" t="s">
        <v>76</v>
      </c>
      <c r="K8" t="s">
        <v>75</v>
      </c>
      <c r="L8" t="s">
        <v>75</v>
      </c>
      <c r="M8" t="s">
        <v>76</v>
      </c>
      <c r="N8" t="s">
        <v>76</v>
      </c>
      <c r="O8" t="s">
        <v>75</v>
      </c>
      <c r="P8" t="s">
        <v>75</v>
      </c>
      <c r="Q8" t="s">
        <v>76</v>
      </c>
      <c r="R8" t="s">
        <v>76</v>
      </c>
    </row>
    <row r="9" spans="1:22">
      <c r="B9" t="s">
        <v>77</v>
      </c>
      <c r="C9" t="s">
        <v>77</v>
      </c>
      <c r="D9" t="s">
        <v>58</v>
      </c>
      <c r="E9" t="s">
        <v>58</v>
      </c>
      <c r="F9" t="s">
        <v>77</v>
      </c>
      <c r="G9" t="s">
        <v>77</v>
      </c>
      <c r="H9" t="s">
        <v>58</v>
      </c>
      <c r="I9" t="s">
        <v>58</v>
      </c>
      <c r="K9" t="s">
        <v>77</v>
      </c>
      <c r="L9" t="s">
        <v>58</v>
      </c>
      <c r="M9" t="s">
        <v>77</v>
      </c>
      <c r="N9" t="s">
        <v>58</v>
      </c>
      <c r="O9" t="s">
        <v>77</v>
      </c>
      <c r="P9" t="s">
        <v>58</v>
      </c>
      <c r="Q9" t="s">
        <v>77</v>
      </c>
      <c r="R9" t="s">
        <v>58</v>
      </c>
      <c r="T9" t="s">
        <v>80</v>
      </c>
    </row>
    <row r="10" spans="1:22">
      <c r="A10" t="s">
        <v>1</v>
      </c>
      <c r="B10">
        <v>20200419</v>
      </c>
      <c r="C10">
        <v>20200426</v>
      </c>
      <c r="D10">
        <v>20200419</v>
      </c>
      <c r="E10">
        <v>20200426</v>
      </c>
      <c r="F10">
        <v>20200419</v>
      </c>
      <c r="G10">
        <v>20200426</v>
      </c>
      <c r="H10">
        <v>20200419</v>
      </c>
      <c r="I10">
        <v>20200426</v>
      </c>
      <c r="T10">
        <v>20200419</v>
      </c>
      <c r="U10">
        <v>20200426</v>
      </c>
      <c r="V10" t="s">
        <v>79</v>
      </c>
    </row>
    <row r="11" spans="1:22" hidden="1" outlineLevel="1">
      <c r="B11" t="str">
        <f>B9&amp;"_"&amp;B10</f>
        <v>Cases_20200419</v>
      </c>
      <c r="C11" t="str">
        <f>C9&amp;"_"&amp;C10</f>
        <v>Cases_20200426</v>
      </c>
      <c r="D11" t="str">
        <f>D9&amp;"_"&amp;D10</f>
        <v>Deaths_20200419</v>
      </c>
      <c r="E11" t="str">
        <f>E9&amp;"_"&amp;E10</f>
        <v>Deaths_20200426</v>
      </c>
      <c r="F11" t="str">
        <f>F9&amp;"_"&amp;F10</f>
        <v>Cases_20200419</v>
      </c>
      <c r="G11" t="str">
        <f>G9&amp;"_"&amp;G10</f>
        <v>Cases_20200426</v>
      </c>
      <c r="H11" t="str">
        <f>H9&amp;"_"&amp;H10</f>
        <v>Deaths_20200419</v>
      </c>
      <c r="I11" t="str">
        <f>I9&amp;"_"&amp;I10</f>
        <v>Deaths_20200426</v>
      </c>
      <c r="K11" t="str">
        <f>K9&amp;"_"&amp;K10</f>
        <v>Cases_</v>
      </c>
      <c r="L11" t="str">
        <f>L9&amp;"_"&amp;L10</f>
        <v>Deaths_</v>
      </c>
      <c r="M11" t="str">
        <f>M9&amp;"_"&amp;M10</f>
        <v>Cases_</v>
      </c>
      <c r="N11" t="str">
        <f>N9&amp;"_"&amp;N10</f>
        <v>Deaths_</v>
      </c>
      <c r="O11" t="str">
        <f>O9&amp;"_"&amp;O10</f>
        <v>Cases_</v>
      </c>
      <c r="P11" t="str">
        <f>P9&amp;"_"&amp;P10</f>
        <v>Deaths_</v>
      </c>
      <c r="Q11" t="str">
        <f>Q9&amp;"_"&amp;Q10</f>
        <v>Cases_</v>
      </c>
      <c r="R11" t="str">
        <f>R9&amp;"_"&amp;R10</f>
        <v>Deaths_</v>
      </c>
      <c r="T11" t="e">
        <f>#REF!&amp;"_"&amp;T10</f>
        <v>#REF!</v>
      </c>
      <c r="U11" t="str">
        <f>U9&amp;"_"&amp;U10</f>
        <v>_20200426</v>
      </c>
    </row>
    <row r="12" spans="1:22" collapsed="1">
      <c r="A12" t="s">
        <v>49</v>
      </c>
      <c r="B12">
        <f ca="1">SUMIF(INDIRECT(B$11&amp;"!B:B"),$A12,INDIRECT(B$11&amp;"!C:C"))</f>
        <v>1</v>
      </c>
      <c r="C12">
        <f ca="1">SUMIF(INDIRECT(C$11&amp;"!B:B"),$A12,INDIRECT(C$11&amp;"!C:C"))</f>
        <v>1</v>
      </c>
      <c r="D12">
        <f t="shared" ref="D12" ca="1" si="0">SUMIF(INDIRECT(D$11&amp;"!B:B"),$A12,INDIRECT(D$11&amp;"!C:C"))</f>
        <v>0</v>
      </c>
      <c r="E12">
        <f ca="1">SUMIF(INDIRECT(E$11&amp;"!B:B"),$A12,INDIRECT(E$11&amp;"!C:C"))</f>
        <v>0</v>
      </c>
      <c r="F12">
        <f ca="1">B12</f>
        <v>1</v>
      </c>
      <c r="G12">
        <f t="shared" ref="G12:I12" ca="1" si="1">C12</f>
        <v>1</v>
      </c>
      <c r="H12">
        <f t="shared" ca="1" si="1"/>
        <v>0</v>
      </c>
      <c r="I12">
        <f t="shared" ca="1" si="1"/>
        <v>0</v>
      </c>
      <c r="K12" s="5">
        <f ca="1">C12-B12</f>
        <v>0</v>
      </c>
      <c r="L12" s="6">
        <f ca="1">E12-D12</f>
        <v>0</v>
      </c>
      <c r="M12" s="6">
        <f ca="1">G12-F12</f>
        <v>0</v>
      </c>
      <c r="N12" s="7">
        <f ca="1">I12-H12</f>
        <v>0</v>
      </c>
      <c r="O12" s="14">
        <f ca="1">K12/B12</f>
        <v>0</v>
      </c>
      <c r="P12" s="15" t="e">
        <f ca="1">L12/D12</f>
        <v>#DIV/0!</v>
      </c>
      <c r="Q12" s="15">
        <f ca="1">M12/F12</f>
        <v>0</v>
      </c>
      <c r="R12" s="16">
        <f ca="1">N12/H10</f>
        <v>0</v>
      </c>
      <c r="T12" s="14">
        <f ca="1">D12/B12</f>
        <v>0</v>
      </c>
      <c r="U12" s="16">
        <f ca="1">E12/C12</f>
        <v>0</v>
      </c>
      <c r="V12" s="23">
        <f ca="1">U12-T12</f>
        <v>0</v>
      </c>
    </row>
    <row r="13" spans="1:22">
      <c r="A13" t="s">
        <v>36</v>
      </c>
      <c r="B13">
        <f t="shared" ref="B13:D27" ca="1" si="2">SUMIF(INDIRECT(B$11&amp;"!B:B"),$A13,INDIRECT(B$11&amp;"!C:C"))</f>
        <v>0</v>
      </c>
      <c r="C13">
        <f ca="1">SUMIF(INDIRECT(C$11&amp;"!B:B"),$A13,INDIRECT(C$11&amp;"!C:C"))</f>
        <v>2</v>
      </c>
      <c r="D13">
        <f t="shared" ca="1" si="2"/>
        <v>0</v>
      </c>
      <c r="E13">
        <f ca="1">SUMIF(INDIRECT(E$11&amp;"!B:B"),$A13,INDIRECT(E$11&amp;"!C:C"))</f>
        <v>0</v>
      </c>
      <c r="F13">
        <f ca="1">F12+B13</f>
        <v>1</v>
      </c>
      <c r="G13">
        <f t="shared" ref="G13:I27" ca="1" si="3">G12+C13</f>
        <v>3</v>
      </c>
      <c r="H13">
        <f t="shared" ca="1" si="3"/>
        <v>0</v>
      </c>
      <c r="I13">
        <f t="shared" ca="1" si="3"/>
        <v>0</v>
      </c>
      <c r="K13" s="8">
        <f t="shared" ref="K13:K27" ca="1" si="4">C13-B13</f>
        <v>2</v>
      </c>
      <c r="L13" s="9">
        <f ca="1">E13-D13</f>
        <v>0</v>
      </c>
      <c r="M13" s="9">
        <f ca="1">G13-F13</f>
        <v>2</v>
      </c>
      <c r="N13" s="10">
        <f ca="1">I13-H13</f>
        <v>0</v>
      </c>
      <c r="O13" s="17" t="e">
        <f t="shared" ref="O13:O27" ca="1" si="5">K13/B13</f>
        <v>#DIV/0!</v>
      </c>
      <c r="P13" s="18" t="e">
        <f t="shared" ref="P13:P27" ca="1" si="6">L13/D13</f>
        <v>#DIV/0!</v>
      </c>
      <c r="Q13" s="18">
        <f t="shared" ref="Q13:Q27" ca="1" si="7">M13/F13</f>
        <v>2</v>
      </c>
      <c r="R13" s="19" t="e">
        <f t="shared" ref="R13:R27" ca="1" si="8">N13/H11</f>
        <v>#VALUE!</v>
      </c>
      <c r="T13" s="17" t="e">
        <f t="shared" ref="T13:T27" ca="1" si="9">D13/B13</f>
        <v>#DIV/0!</v>
      </c>
      <c r="U13" s="19">
        <f t="shared" ref="U13:U27" ca="1" si="10">E13/C13</f>
        <v>0</v>
      </c>
      <c r="V13" s="24" t="e">
        <f t="shared" ref="V13:V27" ca="1" si="11">U13-T13</f>
        <v>#DIV/0!</v>
      </c>
    </row>
    <row r="14" spans="1:22">
      <c r="A14" t="s">
        <v>37</v>
      </c>
      <c r="B14">
        <f t="shared" ca="1" si="2"/>
        <v>3</v>
      </c>
      <c r="C14">
        <f ca="1">SUMIF(INDIRECT(C$11&amp;"!B:B"),$A14,INDIRECT(C$11&amp;"!C:C"))</f>
        <v>3</v>
      </c>
      <c r="D14">
        <f t="shared" ca="1" si="2"/>
        <v>0</v>
      </c>
      <c r="E14">
        <f ca="1">SUMIF(INDIRECT(E$11&amp;"!B:B"),$A14,INDIRECT(E$11&amp;"!C:C"))</f>
        <v>0</v>
      </c>
      <c r="F14">
        <f t="shared" ref="F14:F27" ca="1" si="12">F13+B14</f>
        <v>4</v>
      </c>
      <c r="G14">
        <f t="shared" ca="1" si="3"/>
        <v>6</v>
      </c>
      <c r="H14">
        <f t="shared" ca="1" si="3"/>
        <v>0</v>
      </c>
      <c r="I14">
        <f t="shared" ca="1" si="3"/>
        <v>0</v>
      </c>
      <c r="K14" s="8">
        <f t="shared" ca="1" si="4"/>
        <v>0</v>
      </c>
      <c r="L14" s="9">
        <f ca="1">E14-D14</f>
        <v>0</v>
      </c>
      <c r="M14" s="9">
        <f ca="1">G14-F14</f>
        <v>2</v>
      </c>
      <c r="N14" s="10">
        <f ca="1">I14-H14</f>
        <v>0</v>
      </c>
      <c r="O14" s="17">
        <f t="shared" ca="1" si="5"/>
        <v>0</v>
      </c>
      <c r="P14" s="18" t="e">
        <f t="shared" ca="1" si="6"/>
        <v>#DIV/0!</v>
      </c>
      <c r="Q14" s="18">
        <f t="shared" ca="1" si="7"/>
        <v>0.5</v>
      </c>
      <c r="R14" s="19" t="e">
        <f t="shared" ca="1" si="8"/>
        <v>#DIV/0!</v>
      </c>
      <c r="T14" s="17">
        <f t="shared" ca="1" si="9"/>
        <v>0</v>
      </c>
      <c r="U14" s="19">
        <f t="shared" ca="1" si="10"/>
        <v>0</v>
      </c>
      <c r="V14" s="24">
        <f t="shared" ca="1" si="11"/>
        <v>0</v>
      </c>
    </row>
    <row r="15" spans="1:22">
      <c r="A15" t="s">
        <v>38</v>
      </c>
      <c r="B15">
        <f t="shared" ca="1" si="2"/>
        <v>12</v>
      </c>
      <c r="C15">
        <f ca="1">SUMIF(INDIRECT(C$11&amp;"!B:B"),$A15,INDIRECT(C$11&amp;"!C:C"))</f>
        <v>12</v>
      </c>
      <c r="D15">
        <f t="shared" ca="1" si="2"/>
        <v>4</v>
      </c>
      <c r="E15">
        <f ca="1">SUMIF(INDIRECT(E$11&amp;"!B:B"),$A15,INDIRECT(E$11&amp;"!C:C"))</f>
        <v>3</v>
      </c>
      <c r="F15">
        <f t="shared" ca="1" si="12"/>
        <v>16</v>
      </c>
      <c r="G15">
        <f t="shared" ca="1" si="3"/>
        <v>18</v>
      </c>
      <c r="H15">
        <f t="shared" ca="1" si="3"/>
        <v>4</v>
      </c>
      <c r="I15">
        <f t="shared" ca="1" si="3"/>
        <v>3</v>
      </c>
      <c r="K15" s="8">
        <f t="shared" ca="1" si="4"/>
        <v>0</v>
      </c>
      <c r="L15" s="9">
        <f ca="1">E15-D15</f>
        <v>-1</v>
      </c>
      <c r="M15" s="9">
        <f ca="1">G15-F15</f>
        <v>2</v>
      </c>
      <c r="N15" s="10">
        <f ca="1">I15-H15</f>
        <v>-1</v>
      </c>
      <c r="O15" s="17">
        <f t="shared" ca="1" si="5"/>
        <v>0</v>
      </c>
      <c r="P15" s="18">
        <f t="shared" ca="1" si="6"/>
        <v>-0.25</v>
      </c>
      <c r="Q15" s="18">
        <f t="shared" ca="1" si="7"/>
        <v>0.125</v>
      </c>
      <c r="R15" s="19" t="e">
        <f t="shared" ca="1" si="8"/>
        <v>#DIV/0!</v>
      </c>
      <c r="T15" s="17">
        <f t="shared" ca="1" si="9"/>
        <v>0.33333333333333331</v>
      </c>
      <c r="U15" s="19">
        <f t="shared" ca="1" si="10"/>
        <v>0.25</v>
      </c>
      <c r="V15" s="24">
        <f t="shared" ca="1" si="11"/>
        <v>-8.3333333333333315E-2</v>
      </c>
    </row>
    <row r="16" spans="1:22">
      <c r="A16" t="s">
        <v>29</v>
      </c>
      <c r="B16">
        <f t="shared" ca="1" si="2"/>
        <v>11</v>
      </c>
      <c r="C16">
        <f ca="1">SUMIF(INDIRECT(C$11&amp;"!B:B"),$A16,INDIRECT(C$11&amp;"!C:C"))</f>
        <v>12</v>
      </c>
      <c r="D16">
        <f t="shared" ca="1" si="2"/>
        <v>1</v>
      </c>
      <c r="E16">
        <f ca="1">SUMIF(INDIRECT(E$11&amp;"!B:B"),$A16,INDIRECT(E$11&amp;"!C:C"))</f>
        <v>1</v>
      </c>
      <c r="F16">
        <f t="shared" ca="1" si="12"/>
        <v>27</v>
      </c>
      <c r="G16">
        <f t="shared" ca="1" si="3"/>
        <v>30</v>
      </c>
      <c r="H16">
        <f t="shared" ca="1" si="3"/>
        <v>5</v>
      </c>
      <c r="I16">
        <f t="shared" ca="1" si="3"/>
        <v>4</v>
      </c>
      <c r="K16" s="8">
        <f t="shared" ca="1" si="4"/>
        <v>1</v>
      </c>
      <c r="L16" s="9">
        <f ca="1">E16-D16</f>
        <v>0</v>
      </c>
      <c r="M16" s="9">
        <f ca="1">G16-F16</f>
        <v>3</v>
      </c>
      <c r="N16" s="10">
        <f ca="1">I16-H16</f>
        <v>-1</v>
      </c>
      <c r="O16" s="17">
        <f t="shared" ca="1" si="5"/>
        <v>9.0909090909090912E-2</v>
      </c>
      <c r="P16" s="18">
        <f t="shared" ca="1" si="6"/>
        <v>0</v>
      </c>
      <c r="Q16" s="18">
        <f t="shared" ca="1" si="7"/>
        <v>0.1111111111111111</v>
      </c>
      <c r="R16" s="19" t="e">
        <f t="shared" ca="1" si="8"/>
        <v>#DIV/0!</v>
      </c>
      <c r="T16" s="17">
        <f t="shared" ca="1" si="9"/>
        <v>9.0909090909090912E-2</v>
      </c>
      <c r="U16" s="19">
        <f t="shared" ca="1" si="10"/>
        <v>8.3333333333333329E-2</v>
      </c>
      <c r="V16" s="24">
        <f t="shared" ca="1" si="11"/>
        <v>-7.5757575757575829E-3</v>
      </c>
    </row>
    <row r="17" spans="1:22">
      <c r="A17" t="s">
        <v>31</v>
      </c>
      <c r="B17">
        <f t="shared" ca="1" si="2"/>
        <v>73</v>
      </c>
      <c r="C17">
        <f ca="1">SUMIF(INDIRECT(C$11&amp;"!B:B"),$A17,INDIRECT(C$11&amp;"!C:C"))</f>
        <v>72</v>
      </c>
      <c r="D17">
        <f t="shared" ca="1" si="2"/>
        <v>11</v>
      </c>
      <c r="E17">
        <f ca="1">SUMIF(INDIRECT(E$11&amp;"!B:B"),$A17,INDIRECT(E$11&amp;"!C:C"))</f>
        <v>9</v>
      </c>
      <c r="F17">
        <f t="shared" ca="1" si="12"/>
        <v>100</v>
      </c>
      <c r="G17">
        <f t="shared" ca="1" si="3"/>
        <v>102</v>
      </c>
      <c r="H17">
        <f t="shared" ca="1" si="3"/>
        <v>16</v>
      </c>
      <c r="I17">
        <f t="shared" ca="1" si="3"/>
        <v>13</v>
      </c>
      <c r="K17" s="8">
        <f t="shared" ca="1" si="4"/>
        <v>-1</v>
      </c>
      <c r="L17" s="9">
        <f ca="1">E17-D17</f>
        <v>-2</v>
      </c>
      <c r="M17" s="9">
        <f ca="1">G17-F17</f>
        <v>2</v>
      </c>
      <c r="N17" s="10">
        <f ca="1">I17-H17</f>
        <v>-3</v>
      </c>
      <c r="O17" s="17">
        <f t="shared" ca="1" si="5"/>
        <v>-1.3698630136986301E-2</v>
      </c>
      <c r="P17" s="18">
        <f t="shared" ca="1" si="6"/>
        <v>-0.18181818181818182</v>
      </c>
      <c r="Q17" s="18">
        <f t="shared" ca="1" si="7"/>
        <v>0.02</v>
      </c>
      <c r="R17" s="19">
        <f t="shared" ca="1" si="8"/>
        <v>-0.75</v>
      </c>
      <c r="T17" s="17">
        <f t="shared" ca="1" si="9"/>
        <v>0.15068493150684931</v>
      </c>
      <c r="U17" s="19">
        <f t="shared" ca="1" si="10"/>
        <v>0.125</v>
      </c>
      <c r="V17" s="24">
        <f t="shared" ca="1" si="11"/>
        <v>-2.5684931506849307E-2</v>
      </c>
    </row>
    <row r="18" spans="1:22">
      <c r="A18" t="s">
        <v>25</v>
      </c>
      <c r="B18">
        <f t="shared" ca="1" si="2"/>
        <v>181</v>
      </c>
      <c r="C18">
        <f ca="1">SUMIF(INDIRECT(C$11&amp;"!B:B"),$A18,INDIRECT(C$11&amp;"!C:C"))</f>
        <v>184</v>
      </c>
      <c r="D18">
        <f t="shared" ca="1" si="2"/>
        <v>34</v>
      </c>
      <c r="E18">
        <f ca="1">SUMIF(INDIRECT(E$11&amp;"!B:B"),$A18,INDIRECT(E$11&amp;"!C:C"))</f>
        <v>33</v>
      </c>
      <c r="F18">
        <f t="shared" ca="1" si="12"/>
        <v>281</v>
      </c>
      <c r="G18">
        <f t="shared" ca="1" si="3"/>
        <v>286</v>
      </c>
      <c r="H18">
        <f t="shared" ca="1" si="3"/>
        <v>50</v>
      </c>
      <c r="I18">
        <f t="shared" ca="1" si="3"/>
        <v>46</v>
      </c>
      <c r="K18" s="8">
        <f t="shared" ca="1" si="4"/>
        <v>3</v>
      </c>
      <c r="L18" s="9">
        <f ca="1">E18-D18</f>
        <v>-1</v>
      </c>
      <c r="M18" s="9">
        <f ca="1">G18-F18</f>
        <v>5</v>
      </c>
      <c r="N18" s="10">
        <f ca="1">I18-H18</f>
        <v>-4</v>
      </c>
      <c r="O18" s="17">
        <f t="shared" ca="1" si="5"/>
        <v>1.6574585635359115E-2</v>
      </c>
      <c r="P18" s="18">
        <f t="shared" ca="1" si="6"/>
        <v>-2.9411764705882353E-2</v>
      </c>
      <c r="Q18" s="18">
        <f t="shared" ca="1" si="7"/>
        <v>1.7793594306049824E-2</v>
      </c>
      <c r="R18" s="19">
        <f t="shared" ca="1" si="8"/>
        <v>-0.8</v>
      </c>
      <c r="T18" s="17">
        <f t="shared" ca="1" si="9"/>
        <v>0.18784530386740331</v>
      </c>
      <c r="U18" s="19">
        <f t="shared" ca="1" si="10"/>
        <v>0.17934782608695651</v>
      </c>
      <c r="V18" s="24">
        <f t="shared" ca="1" si="11"/>
        <v>-8.4974777804467938E-3</v>
      </c>
    </row>
    <row r="19" spans="1:22">
      <c r="A19" t="s">
        <v>21</v>
      </c>
      <c r="B19">
        <f t="shared" ca="1" si="2"/>
        <v>577</v>
      </c>
      <c r="C19">
        <f ca="1">SUMIF(INDIRECT(C$11&amp;"!B:B"),$A19,INDIRECT(C$11&amp;"!C:C"))</f>
        <v>588</v>
      </c>
      <c r="D19">
        <f t="shared" ca="1" si="2"/>
        <v>59</v>
      </c>
      <c r="E19">
        <f ca="1">SUMIF(INDIRECT(E$11&amp;"!B:B"),$A19,INDIRECT(E$11&amp;"!C:C"))</f>
        <v>62</v>
      </c>
      <c r="F19">
        <f t="shared" ca="1" si="12"/>
        <v>858</v>
      </c>
      <c r="G19">
        <f t="shared" ca="1" si="3"/>
        <v>874</v>
      </c>
      <c r="H19">
        <f t="shared" ca="1" si="3"/>
        <v>109</v>
      </c>
      <c r="I19">
        <f t="shared" ca="1" si="3"/>
        <v>108</v>
      </c>
      <c r="K19" s="8">
        <f t="shared" ca="1" si="4"/>
        <v>11</v>
      </c>
      <c r="L19" s="9">
        <f ca="1">E19-D19</f>
        <v>3</v>
      </c>
      <c r="M19" s="9">
        <f ca="1">G19-F19</f>
        <v>16</v>
      </c>
      <c r="N19" s="10">
        <f ca="1">I19-H19</f>
        <v>-1</v>
      </c>
      <c r="O19" s="17">
        <f t="shared" ca="1" si="5"/>
        <v>1.9064124783362217E-2</v>
      </c>
      <c r="P19" s="18">
        <f t="shared" ca="1" si="6"/>
        <v>5.0847457627118647E-2</v>
      </c>
      <c r="Q19" s="18">
        <f t="shared" ca="1" si="7"/>
        <v>1.8648018648018648E-2</v>
      </c>
      <c r="R19" s="19">
        <f t="shared" ca="1" si="8"/>
        <v>-6.25E-2</v>
      </c>
      <c r="T19" s="17">
        <f t="shared" ca="1" si="9"/>
        <v>0.10225303292894281</v>
      </c>
      <c r="U19" s="19">
        <f t="shared" ca="1" si="10"/>
        <v>0.10544217687074831</v>
      </c>
      <c r="V19" s="24">
        <f t="shared" ca="1" si="11"/>
        <v>3.1891439418055001E-3</v>
      </c>
    </row>
    <row r="20" spans="1:22">
      <c r="A20" t="s">
        <v>11</v>
      </c>
      <c r="B20">
        <f t="shared" ca="1" si="2"/>
        <v>1538</v>
      </c>
      <c r="C20">
        <f ca="1">SUMIF(INDIRECT(C$11&amp;"!B:B"),$A20,INDIRECT(C$11&amp;"!C:C"))</f>
        <v>1551</v>
      </c>
      <c r="D20">
        <f t="shared" ca="1" si="2"/>
        <v>95</v>
      </c>
      <c r="E20">
        <f ca="1">SUMIF(INDIRECT(E$11&amp;"!B:B"),$A20,INDIRECT(E$11&amp;"!C:C"))</f>
        <v>102</v>
      </c>
      <c r="F20">
        <f t="shared" ca="1" si="12"/>
        <v>2396</v>
      </c>
      <c r="G20">
        <f t="shared" ca="1" si="3"/>
        <v>2425</v>
      </c>
      <c r="H20">
        <f t="shared" ca="1" si="3"/>
        <v>204</v>
      </c>
      <c r="I20">
        <f t="shared" ca="1" si="3"/>
        <v>210</v>
      </c>
      <c r="K20" s="8">
        <f t="shared" ca="1" si="4"/>
        <v>13</v>
      </c>
      <c r="L20" s="9">
        <f ca="1">E20-D20</f>
        <v>7</v>
      </c>
      <c r="M20" s="9">
        <f ca="1">G20-F20</f>
        <v>29</v>
      </c>
      <c r="N20" s="10">
        <f ca="1">I20-H20</f>
        <v>6</v>
      </c>
      <c r="O20" s="17">
        <f t="shared" ca="1" si="5"/>
        <v>8.4525357607282189E-3</v>
      </c>
      <c r="P20" s="18">
        <f t="shared" ca="1" si="6"/>
        <v>7.3684210526315783E-2</v>
      </c>
      <c r="Q20" s="18">
        <f t="shared" ca="1" si="7"/>
        <v>1.2103505843071787E-2</v>
      </c>
      <c r="R20" s="19">
        <f t="shared" ca="1" si="8"/>
        <v>0.12</v>
      </c>
      <c r="T20" s="17">
        <f t="shared" ca="1" si="9"/>
        <v>6.1768530559167749E-2</v>
      </c>
      <c r="U20" s="19">
        <f t="shared" ca="1" si="10"/>
        <v>6.5764023210831718E-2</v>
      </c>
      <c r="V20" s="24">
        <f t="shared" ca="1" si="11"/>
        <v>3.9954926516639691E-3</v>
      </c>
    </row>
    <row r="21" spans="1:22">
      <c r="A21" t="s">
        <v>12</v>
      </c>
      <c r="B21">
        <f t="shared" ca="1" si="2"/>
        <v>2263</v>
      </c>
      <c r="C21">
        <f ca="1">SUMIF(INDIRECT(C$11&amp;"!B:B"),$A21,INDIRECT(C$11&amp;"!C:C"))</f>
        <v>2287</v>
      </c>
      <c r="D21">
        <f t="shared" ca="1" si="2"/>
        <v>125</v>
      </c>
      <c r="E21">
        <f ca="1">SUMIF(INDIRECT(E$11&amp;"!B:B"),$A21,INDIRECT(E$11&amp;"!C:C"))</f>
        <v>125</v>
      </c>
      <c r="F21">
        <f t="shared" ca="1" si="12"/>
        <v>4659</v>
      </c>
      <c r="G21">
        <f t="shared" ca="1" si="3"/>
        <v>4712</v>
      </c>
      <c r="H21">
        <f t="shared" ca="1" si="3"/>
        <v>329</v>
      </c>
      <c r="I21">
        <f t="shared" ca="1" si="3"/>
        <v>335</v>
      </c>
      <c r="K21" s="8">
        <f t="shared" ca="1" si="4"/>
        <v>24</v>
      </c>
      <c r="L21" s="9">
        <f ca="1">E21-D21</f>
        <v>0</v>
      </c>
      <c r="M21" s="9">
        <f ca="1">G21-F21</f>
        <v>53</v>
      </c>
      <c r="N21" s="10">
        <f ca="1">I21-H21</f>
        <v>6</v>
      </c>
      <c r="O21" s="17">
        <f t="shared" ca="1" si="5"/>
        <v>1.0605391073795847E-2</v>
      </c>
      <c r="P21" s="18">
        <f t="shared" ca="1" si="6"/>
        <v>0</v>
      </c>
      <c r="Q21" s="18">
        <f t="shared" ca="1" si="7"/>
        <v>1.1375831723545825E-2</v>
      </c>
      <c r="R21" s="19">
        <f t="shared" ca="1" si="8"/>
        <v>5.5045871559633031E-2</v>
      </c>
      <c r="T21" s="17">
        <f t="shared" ca="1" si="9"/>
        <v>5.5236411842686697E-2</v>
      </c>
      <c r="U21" s="19">
        <f t="shared" ca="1" si="10"/>
        <v>5.4656755574989072E-2</v>
      </c>
      <c r="V21" s="24">
        <f t="shared" ca="1" si="11"/>
        <v>-5.7965626769762579E-4</v>
      </c>
    </row>
    <row r="22" spans="1:22">
      <c r="A22" t="s">
        <v>13</v>
      </c>
      <c r="B22">
        <f t="shared" ca="1" si="2"/>
        <v>2484</v>
      </c>
      <c r="C22">
        <f ca="1">SUMIF(INDIRECT(C$11&amp;"!B:B"),$A22,INDIRECT(C$11&amp;"!C:C"))</f>
        <v>2511</v>
      </c>
      <c r="D22">
        <f t="shared" ca="1" si="2"/>
        <v>170</v>
      </c>
      <c r="E22">
        <f ca="1">SUMIF(INDIRECT(E$11&amp;"!B:B"),$A22,INDIRECT(E$11&amp;"!C:C"))</f>
        <v>183</v>
      </c>
      <c r="F22">
        <f t="shared" ca="1" si="12"/>
        <v>7143</v>
      </c>
      <c r="G22">
        <f t="shared" ca="1" si="3"/>
        <v>7223</v>
      </c>
      <c r="H22">
        <f t="shared" ca="1" si="3"/>
        <v>499</v>
      </c>
      <c r="I22">
        <f t="shared" ca="1" si="3"/>
        <v>518</v>
      </c>
      <c r="K22" s="8">
        <f t="shared" ca="1" si="4"/>
        <v>27</v>
      </c>
      <c r="L22" s="9">
        <f ca="1">E22-D22</f>
        <v>13</v>
      </c>
      <c r="M22" s="9">
        <f ca="1">G22-F22</f>
        <v>80</v>
      </c>
      <c r="N22" s="10">
        <f ca="1">I22-H22</f>
        <v>19</v>
      </c>
      <c r="O22" s="17">
        <f t="shared" ca="1" si="5"/>
        <v>1.0869565217391304E-2</v>
      </c>
      <c r="P22" s="18">
        <f t="shared" ca="1" si="6"/>
        <v>7.6470588235294124E-2</v>
      </c>
      <c r="Q22" s="18">
        <f t="shared" ca="1" si="7"/>
        <v>1.1199776004479911E-2</v>
      </c>
      <c r="R22" s="19">
        <f t="shared" ca="1" si="8"/>
        <v>9.3137254901960786E-2</v>
      </c>
      <c r="T22" s="17">
        <f t="shared" ca="1" si="9"/>
        <v>6.8438003220611915E-2</v>
      </c>
      <c r="U22" s="19">
        <f t="shared" ca="1" si="10"/>
        <v>7.2879330943847076E-2</v>
      </c>
      <c r="V22" s="24">
        <f t="shared" ca="1" si="11"/>
        <v>4.4413277232351611E-3</v>
      </c>
    </row>
    <row r="23" spans="1:22">
      <c r="A23" t="s">
        <v>14</v>
      </c>
      <c r="B23">
        <f t="shared" ca="1" si="2"/>
        <v>2237</v>
      </c>
      <c r="C23">
        <f ca="1">SUMIF(INDIRECT(C$11&amp;"!B:B"),$A23,INDIRECT(C$11&amp;"!C:C"))</f>
        <v>2259</v>
      </c>
      <c r="D23">
        <f t="shared" ca="1" si="2"/>
        <v>117</v>
      </c>
      <c r="E23">
        <f ca="1">SUMIF(INDIRECT(E$11&amp;"!B:B"),$A23,INDIRECT(E$11&amp;"!C:C"))</f>
        <v>119</v>
      </c>
      <c r="F23">
        <f t="shared" ca="1" si="12"/>
        <v>9380</v>
      </c>
      <c r="G23">
        <f t="shared" ca="1" si="3"/>
        <v>9482</v>
      </c>
      <c r="H23">
        <f t="shared" ca="1" si="3"/>
        <v>616</v>
      </c>
      <c r="I23">
        <f t="shared" ca="1" si="3"/>
        <v>637</v>
      </c>
      <c r="K23" s="8">
        <f t="shared" ca="1" si="4"/>
        <v>22</v>
      </c>
      <c r="L23" s="9">
        <f ca="1">E23-D23</f>
        <v>2</v>
      </c>
      <c r="M23" s="9">
        <f ca="1">G23-F23</f>
        <v>102</v>
      </c>
      <c r="N23" s="10">
        <f ca="1">I23-H23</f>
        <v>21</v>
      </c>
      <c r="O23" s="17">
        <f t="shared" ca="1" si="5"/>
        <v>9.8345999105945471E-3</v>
      </c>
      <c r="P23" s="18">
        <f t="shared" ca="1" si="6"/>
        <v>1.7094017094017096E-2</v>
      </c>
      <c r="Q23" s="18">
        <f t="shared" ca="1" si="7"/>
        <v>1.0874200426439232E-2</v>
      </c>
      <c r="R23" s="19">
        <f t="shared" ca="1" si="8"/>
        <v>6.3829787234042548E-2</v>
      </c>
      <c r="T23" s="17">
        <f t="shared" ca="1" si="9"/>
        <v>5.2302190433616454E-2</v>
      </c>
      <c r="U23" s="19">
        <f t="shared" ca="1" si="10"/>
        <v>5.2678176184152277E-2</v>
      </c>
      <c r="V23" s="24">
        <f t="shared" ca="1" si="11"/>
        <v>3.7598575053582328E-4</v>
      </c>
    </row>
    <row r="24" spans="1:22">
      <c r="A24" t="s">
        <v>15</v>
      </c>
      <c r="B24">
        <f t="shared" ca="1" si="2"/>
        <v>1712</v>
      </c>
      <c r="C24">
        <f ca="1">SUMIF(INDIRECT(C$11&amp;"!B:B"),$A24,INDIRECT(C$11&amp;"!C:C"))</f>
        <v>1795</v>
      </c>
      <c r="D24">
        <f t="shared" ca="1" si="2"/>
        <v>73</v>
      </c>
      <c r="E24">
        <f ca="1">SUMIF(INDIRECT(E$11&amp;"!B:B"),$A24,INDIRECT(E$11&amp;"!C:C"))</f>
        <v>93</v>
      </c>
      <c r="F24">
        <f t="shared" ca="1" si="12"/>
        <v>11092</v>
      </c>
      <c r="G24">
        <f t="shared" ca="1" si="3"/>
        <v>11277</v>
      </c>
      <c r="H24">
        <f t="shared" ca="1" si="3"/>
        <v>689</v>
      </c>
      <c r="I24">
        <f t="shared" ca="1" si="3"/>
        <v>730</v>
      </c>
      <c r="K24" s="8">
        <f t="shared" ca="1" si="4"/>
        <v>83</v>
      </c>
      <c r="L24" s="9">
        <f ca="1">E24-D24</f>
        <v>20</v>
      </c>
      <c r="M24" s="9">
        <f ca="1">G24-F24</f>
        <v>185</v>
      </c>
      <c r="N24" s="10">
        <f ca="1">I24-H24</f>
        <v>41</v>
      </c>
      <c r="O24" s="17">
        <f t="shared" ca="1" si="5"/>
        <v>4.8481308411214952E-2</v>
      </c>
      <c r="P24" s="18">
        <f t="shared" ca="1" si="6"/>
        <v>0.27397260273972601</v>
      </c>
      <c r="Q24" s="18">
        <f t="shared" ca="1" si="7"/>
        <v>1.6678687342228632E-2</v>
      </c>
      <c r="R24" s="19">
        <f t="shared" ca="1" si="8"/>
        <v>8.2164328657314628E-2</v>
      </c>
      <c r="T24" s="17">
        <f t="shared" ca="1" si="9"/>
        <v>4.2640186915887848E-2</v>
      </c>
      <c r="U24" s="19">
        <f t="shared" ca="1" si="10"/>
        <v>5.1810584958217269E-2</v>
      </c>
      <c r="V24" s="24">
        <f t="shared" ca="1" si="11"/>
        <v>9.170398042329421E-3</v>
      </c>
    </row>
    <row r="25" spans="1:22">
      <c r="A25" t="s">
        <v>16</v>
      </c>
      <c r="B25">
        <f t="shared" ca="1" si="2"/>
        <v>1347</v>
      </c>
      <c r="C25">
        <f ca="1">SUMIF(INDIRECT(C$11&amp;"!B:B"),$A25,INDIRECT(C$11&amp;"!C:C"))</f>
        <v>1621</v>
      </c>
      <c r="D25">
        <f t="shared" ca="1" si="2"/>
        <v>45</v>
      </c>
      <c r="E25">
        <f ca="1">SUMIF(INDIRECT(E$11&amp;"!B:B"),$A25,INDIRECT(E$11&amp;"!C:C"))</f>
        <v>62</v>
      </c>
      <c r="F25">
        <f t="shared" ca="1" si="12"/>
        <v>12439</v>
      </c>
      <c r="G25">
        <f t="shared" ca="1" si="3"/>
        <v>12898</v>
      </c>
      <c r="H25">
        <f t="shared" ca="1" si="3"/>
        <v>734</v>
      </c>
      <c r="I25">
        <f t="shared" ca="1" si="3"/>
        <v>792</v>
      </c>
      <c r="K25" s="8">
        <f t="shared" ca="1" si="4"/>
        <v>274</v>
      </c>
      <c r="L25" s="9">
        <f ca="1">E25-D25</f>
        <v>17</v>
      </c>
      <c r="M25" s="9">
        <f ca="1">G25-F25</f>
        <v>459</v>
      </c>
      <c r="N25" s="10">
        <f ca="1">I25-H25</f>
        <v>58</v>
      </c>
      <c r="O25" s="17">
        <f t="shared" ca="1" si="5"/>
        <v>0.20341499628804752</v>
      </c>
      <c r="P25" s="18">
        <f t="shared" ca="1" si="6"/>
        <v>0.37777777777777777</v>
      </c>
      <c r="Q25" s="18">
        <f t="shared" ca="1" si="7"/>
        <v>3.6900072353083048E-2</v>
      </c>
      <c r="R25" s="19">
        <f t="shared" ca="1" si="8"/>
        <v>9.4155844155844159E-2</v>
      </c>
      <c r="T25" s="17">
        <f t="shared" ca="1" si="9"/>
        <v>3.34075723830735E-2</v>
      </c>
      <c r="U25" s="19">
        <f t="shared" ca="1" si="10"/>
        <v>3.8247995064774831E-2</v>
      </c>
      <c r="V25" s="24">
        <f t="shared" ca="1" si="11"/>
        <v>4.8404226817013313E-3</v>
      </c>
    </row>
    <row r="26" spans="1:22">
      <c r="A26" t="s">
        <v>17</v>
      </c>
      <c r="B26">
        <f t="shared" ca="1" si="2"/>
        <v>1063</v>
      </c>
      <c r="C26">
        <f ca="1">SUMIF(INDIRECT(C$11&amp;"!B:B"),$A26,INDIRECT(C$11&amp;"!C:C"))</f>
        <v>1332</v>
      </c>
      <c r="D26">
        <f t="shared" ca="1" si="2"/>
        <v>14</v>
      </c>
      <c r="E26">
        <f ca="1">SUMIF(INDIRECT(E$11&amp;"!B:B"),$A26,INDIRECT(E$11&amp;"!C:C"))</f>
        <v>32</v>
      </c>
      <c r="F26">
        <f t="shared" ca="1" si="12"/>
        <v>13502</v>
      </c>
      <c r="G26">
        <f t="shared" ca="1" si="3"/>
        <v>14230</v>
      </c>
      <c r="H26">
        <f t="shared" ca="1" si="3"/>
        <v>748</v>
      </c>
      <c r="I26">
        <f t="shared" ca="1" si="3"/>
        <v>824</v>
      </c>
      <c r="K26" s="8">
        <f t="shared" ca="1" si="4"/>
        <v>269</v>
      </c>
      <c r="L26" s="9">
        <f ca="1">E26-D26</f>
        <v>18</v>
      </c>
      <c r="M26" s="9">
        <f ca="1">G26-F26</f>
        <v>728</v>
      </c>
      <c r="N26" s="10">
        <f ca="1">I26-H26</f>
        <v>76</v>
      </c>
      <c r="O26" s="17">
        <f t="shared" ca="1" si="5"/>
        <v>0.25305738476011291</v>
      </c>
      <c r="P26" s="18">
        <f t="shared" ca="1" si="6"/>
        <v>1.2857142857142858</v>
      </c>
      <c r="Q26" s="18">
        <f t="shared" ca="1" si="7"/>
        <v>5.3917938083246929E-2</v>
      </c>
      <c r="R26" s="19">
        <f t="shared" ca="1" si="8"/>
        <v>0.11030478955007257</v>
      </c>
      <c r="T26" s="17">
        <f t="shared" ca="1" si="9"/>
        <v>1.317027281279398E-2</v>
      </c>
      <c r="U26" s="19">
        <f t="shared" ca="1" si="10"/>
        <v>2.4024024024024024E-2</v>
      </c>
      <c r="V26" s="24">
        <f t="shared" ca="1" si="11"/>
        <v>1.0853751211230044E-2</v>
      </c>
    </row>
    <row r="27" spans="1:22">
      <c r="A27" t="s">
        <v>18</v>
      </c>
      <c r="B27">
        <f t="shared" ca="1" si="2"/>
        <v>0</v>
      </c>
      <c r="C27">
        <f ca="1">SUMIF(INDIRECT(C$11&amp;"!B:B"),$A27,INDIRECT(C$11&amp;"!C:C"))</f>
        <v>940</v>
      </c>
      <c r="D27">
        <f t="shared" ca="1" si="2"/>
        <v>0</v>
      </c>
      <c r="E27">
        <f ca="1">SUMIF(INDIRECT(E$11&amp;"!B:B"),$A27,INDIRECT(E$11&amp;"!C:C"))</f>
        <v>10</v>
      </c>
      <c r="F27">
        <f t="shared" ca="1" si="12"/>
        <v>13502</v>
      </c>
      <c r="G27">
        <f t="shared" ca="1" si="3"/>
        <v>15170</v>
      </c>
      <c r="H27">
        <f t="shared" ca="1" si="3"/>
        <v>748</v>
      </c>
      <c r="I27">
        <f t="shared" ca="1" si="3"/>
        <v>834</v>
      </c>
      <c r="K27" s="11">
        <f t="shared" ca="1" si="4"/>
        <v>940</v>
      </c>
      <c r="L27" s="12">
        <f ca="1">E27-D27</f>
        <v>10</v>
      </c>
      <c r="M27" s="12">
        <f ca="1">G27-F27</f>
        <v>1668</v>
      </c>
      <c r="N27" s="13">
        <f ca="1">I27-H27</f>
        <v>86</v>
      </c>
      <c r="O27" s="20" t="e">
        <f t="shared" ca="1" si="5"/>
        <v>#DIV/0!</v>
      </c>
      <c r="P27" s="21" t="e">
        <f t="shared" ca="1" si="6"/>
        <v>#DIV/0!</v>
      </c>
      <c r="Q27" s="21">
        <f t="shared" ca="1" si="7"/>
        <v>0.12353725374018663</v>
      </c>
      <c r="R27" s="22">
        <f t="shared" ca="1" si="8"/>
        <v>0.11716621253405994</v>
      </c>
      <c r="T27" s="20" t="e">
        <f t="shared" ca="1" si="9"/>
        <v>#DIV/0!</v>
      </c>
      <c r="U27" s="22">
        <f t="shared" ca="1" si="10"/>
        <v>1.0638297872340425E-2</v>
      </c>
      <c r="V27" s="25" t="e">
        <f t="shared" ca="1" si="11"/>
        <v>#DIV/0!</v>
      </c>
    </row>
    <row r="31" spans="1:22">
      <c r="A31" t="s">
        <v>84</v>
      </c>
    </row>
    <row r="32" spans="1:22">
      <c r="B32" t="s">
        <v>88</v>
      </c>
      <c r="K32" t="s">
        <v>89</v>
      </c>
      <c r="T32" t="s">
        <v>90</v>
      </c>
    </row>
    <row r="33" spans="1:24">
      <c r="B33" s="2" t="s">
        <v>77</v>
      </c>
      <c r="C33" s="2" t="s">
        <v>77</v>
      </c>
      <c r="D33" s="2" t="s">
        <v>77</v>
      </c>
      <c r="E33" s="2" t="s">
        <v>77</v>
      </c>
      <c r="F33" s="2" t="s">
        <v>77</v>
      </c>
      <c r="K33" t="s">
        <v>58</v>
      </c>
      <c r="L33" t="s">
        <v>58</v>
      </c>
      <c r="M33" t="s">
        <v>58</v>
      </c>
      <c r="N33" t="s">
        <v>58</v>
      </c>
      <c r="O33" t="s">
        <v>58</v>
      </c>
      <c r="T33" s="2" t="s">
        <v>80</v>
      </c>
      <c r="U33" s="2"/>
      <c r="V33" s="2"/>
      <c r="W33" s="2"/>
      <c r="X33" s="2"/>
    </row>
    <row r="34" spans="1:24">
      <c r="A34" t="s">
        <v>82</v>
      </c>
      <c r="B34" t="s">
        <v>3</v>
      </c>
      <c r="C34" t="s">
        <v>4</v>
      </c>
      <c r="D34" t="s">
        <v>5</v>
      </c>
      <c r="E34" t="s">
        <v>6</v>
      </c>
      <c r="F34" t="s">
        <v>7</v>
      </c>
      <c r="K34" t="s">
        <v>3</v>
      </c>
      <c r="L34" t="s">
        <v>4</v>
      </c>
      <c r="M34" t="s">
        <v>5</v>
      </c>
      <c r="N34" t="s">
        <v>6</v>
      </c>
      <c r="O34" t="s">
        <v>7</v>
      </c>
      <c r="T34" t="s">
        <v>3</v>
      </c>
      <c r="U34" t="s">
        <v>4</v>
      </c>
      <c r="V34" t="s">
        <v>5</v>
      </c>
      <c r="W34" t="s">
        <v>6</v>
      </c>
      <c r="X34" t="s">
        <v>7</v>
      </c>
    </row>
    <row r="35" spans="1:24">
      <c r="A35" t="s">
        <v>1</v>
      </c>
      <c r="G35" s="4"/>
      <c r="P35" s="4"/>
    </row>
    <row r="36" spans="1:24">
      <c r="A36" t="s">
        <v>49</v>
      </c>
      <c r="B36" s="26">
        <f ca="1">B60/$G60 - B83/$G83</f>
        <v>0</v>
      </c>
      <c r="C36" s="27">
        <f ca="1">C60/$G60 - C83/$G83</f>
        <v>0</v>
      </c>
      <c r="D36" s="27">
        <f ca="1">D60/$G60 - D83/$G83</f>
        <v>0</v>
      </c>
      <c r="E36" s="27">
        <f ca="1">E60/$G60 - E83/$G83</f>
        <v>0</v>
      </c>
      <c r="F36" s="28">
        <f ca="1">F60/$G60 - F83/$G83</f>
        <v>0</v>
      </c>
      <c r="G36" s="4"/>
      <c r="K36" s="26" t="e">
        <f ca="1">K60/$P60 - K83/$P83</f>
        <v>#DIV/0!</v>
      </c>
      <c r="L36" s="27" t="e">
        <f ca="1">L60/$P60 - L83/$P83</f>
        <v>#DIV/0!</v>
      </c>
      <c r="M36" s="27" t="e">
        <f ca="1">M60/$P60 - M83/$P83</f>
        <v>#DIV/0!</v>
      </c>
      <c r="N36" s="27" t="e">
        <f ca="1">N60/$P60 - N83/$P83</f>
        <v>#DIV/0!</v>
      </c>
      <c r="O36" s="28" t="e">
        <f ca="1">O60/$P60 - O83/$P83</f>
        <v>#DIV/0!</v>
      </c>
      <c r="P36" s="4"/>
      <c r="T36" s="35" t="e">
        <f ca="1">T83-T60</f>
        <v>#DIV/0!</v>
      </c>
      <c r="U36" s="36">
        <f ca="1">U83-U60</f>
        <v>0</v>
      </c>
      <c r="V36" s="36" t="e">
        <f ca="1">V83-V60</f>
        <v>#DIV/0!</v>
      </c>
      <c r="W36" s="36" t="e">
        <f ca="1">W83-W60</f>
        <v>#DIV/0!</v>
      </c>
      <c r="X36" s="37" t="e">
        <f ca="1">X83-X60</f>
        <v>#DIV/0!</v>
      </c>
    </row>
    <row r="37" spans="1:24">
      <c r="A37" t="s">
        <v>36</v>
      </c>
      <c r="B37" s="29" t="e">
        <f ca="1">B61/$G61 - B84/$G84</f>
        <v>#DIV/0!</v>
      </c>
      <c r="C37" s="30" t="e">
        <f ca="1">C61/$G61 - C84/$G84</f>
        <v>#DIV/0!</v>
      </c>
      <c r="D37" s="30" t="e">
        <f ca="1">D61/$G61 - D84/$G84</f>
        <v>#DIV/0!</v>
      </c>
      <c r="E37" s="30" t="e">
        <f ca="1">E61/$G61 - E84/$G84</f>
        <v>#DIV/0!</v>
      </c>
      <c r="F37" s="31" t="e">
        <f ca="1">F61/$G61 - F84/$G84</f>
        <v>#DIV/0!</v>
      </c>
      <c r="G37" s="4"/>
      <c r="K37" s="29" t="e">
        <f ca="1">K61/$P61 - K84/$P84</f>
        <v>#DIV/0!</v>
      </c>
      <c r="L37" s="30" t="e">
        <f ca="1">L61/$P61 - L84/$P84</f>
        <v>#DIV/0!</v>
      </c>
      <c r="M37" s="30" t="e">
        <f ca="1">M61/$P61 - M84/$P84</f>
        <v>#DIV/0!</v>
      </c>
      <c r="N37" s="30" t="e">
        <f ca="1">N61/$P61 - N84/$P84</f>
        <v>#DIV/0!</v>
      </c>
      <c r="O37" s="31" t="e">
        <f ca="1">O61/$P61 - O84/$P84</f>
        <v>#DIV/0!</v>
      </c>
      <c r="P37" s="4"/>
      <c r="T37" s="38" t="e">
        <f ca="1">T84-T61</f>
        <v>#DIV/0!</v>
      </c>
      <c r="U37" s="39" t="e">
        <f ca="1">U84-U61</f>
        <v>#DIV/0!</v>
      </c>
      <c r="V37" s="39" t="e">
        <f ca="1">V84-V61</f>
        <v>#DIV/0!</v>
      </c>
      <c r="W37" s="39" t="e">
        <f ca="1">W84-W61</f>
        <v>#DIV/0!</v>
      </c>
      <c r="X37" s="40" t="e">
        <f ca="1">X84-X61</f>
        <v>#DIV/0!</v>
      </c>
    </row>
    <row r="38" spans="1:24">
      <c r="A38" t="s">
        <v>37</v>
      </c>
      <c r="B38" s="29">
        <f ca="1">B62/$G62 - B85/$G85</f>
        <v>0</v>
      </c>
      <c r="C38" s="30">
        <f ca="1">C62/$G62 - C85/$G85</f>
        <v>0</v>
      </c>
      <c r="D38" s="30">
        <f ca="1">D62/$G62 - D85/$G85</f>
        <v>0</v>
      </c>
      <c r="E38" s="30">
        <f ca="1">E62/$G62 - E85/$G85</f>
        <v>0</v>
      </c>
      <c r="F38" s="31">
        <f ca="1">F62/$G62 - F85/$G85</f>
        <v>0</v>
      </c>
      <c r="G38" s="4"/>
      <c r="K38" s="29" t="e">
        <f ca="1">K62/$P62 - K85/$P85</f>
        <v>#DIV/0!</v>
      </c>
      <c r="L38" s="30" t="e">
        <f ca="1">L62/$P62 - L85/$P85</f>
        <v>#DIV/0!</v>
      </c>
      <c r="M38" s="30" t="e">
        <f ca="1">M62/$P62 - M85/$P85</f>
        <v>#DIV/0!</v>
      </c>
      <c r="N38" s="30" t="e">
        <f ca="1">N62/$P62 - N85/$P85</f>
        <v>#DIV/0!</v>
      </c>
      <c r="O38" s="31" t="e">
        <f ca="1">O62/$P62 - O85/$P85</f>
        <v>#DIV/0!</v>
      </c>
      <c r="P38" s="4"/>
      <c r="T38" s="38" t="e">
        <f ca="1">T85-T62</f>
        <v>#DIV/0!</v>
      </c>
      <c r="U38" s="39" t="e">
        <f ca="1">U85-U62</f>
        <v>#DIV/0!</v>
      </c>
      <c r="V38" s="39">
        <f ca="1">V85-V62</f>
        <v>0</v>
      </c>
      <c r="W38" s="39">
        <f ca="1">W85-W62</f>
        <v>0</v>
      </c>
      <c r="X38" s="40">
        <f ca="1">X85-X62</f>
        <v>0</v>
      </c>
    </row>
    <row r="39" spans="1:24">
      <c r="A39" t="s">
        <v>38</v>
      </c>
      <c r="B39" s="29">
        <f ca="1">B63/$G63 - B86/$G86</f>
        <v>0</v>
      </c>
      <c r="C39" s="30">
        <f ca="1">C63/$G63 - C86/$G86</f>
        <v>0</v>
      </c>
      <c r="D39" s="30">
        <f ca="1">D63/$G63 - D86/$G86</f>
        <v>-8.3333333333333329E-2</v>
      </c>
      <c r="E39" s="30">
        <f ca="1">E63/$G63 - E86/$G86</f>
        <v>0</v>
      </c>
      <c r="F39" s="31">
        <f ca="1">F63/$G63 - F86/$G86</f>
        <v>8.3333333333333315E-2</v>
      </c>
      <c r="G39" s="4"/>
      <c r="K39" s="29">
        <f ca="1">K63/$P63 - K86/$P86</f>
        <v>0</v>
      </c>
      <c r="L39" s="30">
        <f ca="1">L63/$P63 - L86/$P86</f>
        <v>0</v>
      </c>
      <c r="M39" s="30">
        <f ca="1">M63/$P63 - M86/$P86</f>
        <v>0</v>
      </c>
      <c r="N39" s="30">
        <f ca="1">N63/$P63 - N86/$P86</f>
        <v>-0.16666666666666663</v>
      </c>
      <c r="O39" s="31">
        <f ca="1">O63/$P63 - O86/$P86</f>
        <v>0.16666666666666669</v>
      </c>
      <c r="P39" s="4"/>
      <c r="T39" s="38" t="e">
        <f ca="1">T86-T63</f>
        <v>#DIV/0!</v>
      </c>
      <c r="U39" s="39">
        <f ca="1">U86-U63</f>
        <v>0</v>
      </c>
      <c r="V39" s="39">
        <f ca="1">V86-V63</f>
        <v>0</v>
      </c>
      <c r="W39" s="39">
        <f ca="1">W86-W63</f>
        <v>0</v>
      </c>
      <c r="X39" s="40">
        <f ca="1">X86-X63</f>
        <v>-0.16666666666666669</v>
      </c>
    </row>
    <row r="40" spans="1:24">
      <c r="A40" t="s">
        <v>29</v>
      </c>
      <c r="B40" s="29">
        <f ca="1">B64/$G64 - B87/$G87</f>
        <v>0</v>
      </c>
      <c r="C40" s="30">
        <f ca="1">C64/$G64 - C87/$G87</f>
        <v>2.2727272727272707E-2</v>
      </c>
      <c r="D40" s="30">
        <f ca="1">D64/$G64 - D87/$G87</f>
        <v>-5.3030303030303039E-2</v>
      </c>
      <c r="E40" s="30">
        <f ca="1">E64/$G64 - E87/$G87</f>
        <v>3.0303030303030332E-2</v>
      </c>
      <c r="F40" s="31">
        <f ca="1">F64/$G64 - F87/$G87</f>
        <v>0</v>
      </c>
      <c r="G40" s="4"/>
      <c r="K40" s="29">
        <f ca="1">K64/$P64 - K87/$P87</f>
        <v>0</v>
      </c>
      <c r="L40" s="30">
        <f ca="1">L64/$P64 - L87/$P87</f>
        <v>0</v>
      </c>
      <c r="M40" s="30">
        <f ca="1">M64/$P64 - M87/$P87</f>
        <v>0</v>
      </c>
      <c r="N40" s="30">
        <f ca="1">N64/$P64 - N87/$P87</f>
        <v>0</v>
      </c>
      <c r="O40" s="31">
        <f ca="1">O64/$P64 - O87/$P87</f>
        <v>0</v>
      </c>
      <c r="P40" s="4"/>
      <c r="T40" s="38" t="e">
        <f ca="1">T87-T64</f>
        <v>#DIV/0!</v>
      </c>
      <c r="U40" s="39">
        <f ca="1">U87-U64</f>
        <v>0</v>
      </c>
      <c r="V40" s="39">
        <f ca="1">V87-V64</f>
        <v>-4.9999999999999989E-2</v>
      </c>
      <c r="W40" s="39">
        <f ca="1">W87-W64</f>
        <v>0</v>
      </c>
      <c r="X40" s="40" t="e">
        <f ca="1">X87-X64</f>
        <v>#DIV/0!</v>
      </c>
    </row>
    <row r="41" spans="1:24">
      <c r="A41" t="s">
        <v>31</v>
      </c>
      <c r="B41" s="29">
        <f ca="1">B65/$G65 - B88/$G88</f>
        <v>-1.9025875190258751E-4</v>
      </c>
      <c r="C41" s="30">
        <f ca="1">C65/$G65 - C88/$G88</f>
        <v>-2.4733637747336445E-3</v>
      </c>
      <c r="D41" s="30">
        <f ca="1">D65/$G65 - D88/$G88</f>
        <v>-1.8074581430745806E-2</v>
      </c>
      <c r="E41" s="30">
        <f ca="1">E65/$G65 - E88/$G88</f>
        <v>2.1879756468797529E-2</v>
      </c>
      <c r="F41" s="31">
        <f ca="1">F65/$G65 - F88/$G88</f>
        <v>-1.1415525114155251E-3</v>
      </c>
      <c r="G41" s="4"/>
      <c r="K41" s="29">
        <f ca="1">K65/$P65 - K88/$P88</f>
        <v>0</v>
      </c>
      <c r="L41" s="30">
        <f ca="1">L65/$P65 - L88/$P88</f>
        <v>0</v>
      </c>
      <c r="M41" s="30">
        <f ca="1">M65/$P65 - M88/$P88</f>
        <v>-2.0202020202020193E-2</v>
      </c>
      <c r="N41" s="30">
        <f ca="1">N65/$P65 - N88/$P88</f>
        <v>8.0808080808080773E-2</v>
      </c>
      <c r="O41" s="31">
        <f ca="1">O65/$P65 - O88/$P88</f>
        <v>-6.0606060606060608E-2</v>
      </c>
      <c r="P41" s="4"/>
      <c r="T41" s="38">
        <f ca="1">T88-T65</f>
        <v>0</v>
      </c>
      <c r="U41" s="39">
        <f ca="1">U88-U65</f>
        <v>0</v>
      </c>
      <c r="V41" s="39">
        <f ca="1">V88-V65</f>
        <v>-1.9762845849802396E-3</v>
      </c>
      <c r="W41" s="39">
        <f ca="1">W88-W65</f>
        <v>-5.3392658509454932E-2</v>
      </c>
      <c r="X41" s="40">
        <f ca="1">X88-X65</f>
        <v>0</v>
      </c>
    </row>
    <row r="42" spans="1:24">
      <c r="A42" t="s">
        <v>25</v>
      </c>
      <c r="B42" s="29">
        <f ca="1">B66/$G66 - B89/$G89</f>
        <v>4.503963487869321E-4</v>
      </c>
      <c r="C42" s="30">
        <f ca="1">C66/$G66 - C89/$G89</f>
        <v>-2.9125630554888426E-3</v>
      </c>
      <c r="D42" s="30">
        <f ca="1">D66/$G66 - D89/$G89</f>
        <v>5.1345183761710156E-3</v>
      </c>
      <c r="E42" s="30">
        <f ca="1">E66/$G66 - E89/$G89</f>
        <v>1.5013211626230261E-4</v>
      </c>
      <c r="F42" s="31">
        <f ca="1">F66/$G66 - F89/$G89</f>
        <v>-2.8224837857314389E-3</v>
      </c>
      <c r="G42" s="4"/>
      <c r="K42" s="29">
        <f ca="1">K66/$P66 - K89/$P89</f>
        <v>0</v>
      </c>
      <c r="L42" s="30">
        <f ca="1">L66/$P66 - L89/$P89</f>
        <v>0</v>
      </c>
      <c r="M42" s="30">
        <f ca="1">M66/$P66 - M89/$P89</f>
        <v>-2.6737967914438471E-3</v>
      </c>
      <c r="N42" s="30">
        <f ca="1">N66/$P66 - N89/$P89</f>
        <v>1.6934046345811027E-2</v>
      </c>
      <c r="O42" s="31">
        <f ca="1">O66/$P66 - O89/$P89</f>
        <v>-1.4260249554367221E-2</v>
      </c>
      <c r="P42" s="4"/>
      <c r="T42" s="38">
        <f ca="1">T89-T66</f>
        <v>0</v>
      </c>
      <c r="U42" s="39">
        <f ca="1">U89-U66</f>
        <v>0</v>
      </c>
      <c r="V42" s="39">
        <f ca="1">V89-V66</f>
        <v>0</v>
      </c>
      <c r="W42" s="39">
        <f ca="1">W89-W66</f>
        <v>-1.9713261648745539E-2</v>
      </c>
      <c r="X42" s="40">
        <f ca="1">X89-X66</f>
        <v>-1.8390804597701149E-2</v>
      </c>
    </row>
    <row r="43" spans="1:24">
      <c r="A43" t="s">
        <v>21</v>
      </c>
      <c r="B43" s="29">
        <f ca="1">B67/$G67 - B90/$G90</f>
        <v>1.2968792369634149E-4</v>
      </c>
      <c r="C43" s="30">
        <f ca="1">C67/$G67 - C90/$G90</f>
        <v>3.5988398825734791E-3</v>
      </c>
      <c r="D43" s="30">
        <f ca="1">D67/$G67 - D90/$G90</f>
        <v>7.6633773093293112E-4</v>
      </c>
      <c r="E43" s="30">
        <f ca="1">E67/$G67 - E90/$G90</f>
        <v>1.576887254035042E-3</v>
      </c>
      <c r="F43" s="31">
        <f ca="1">F67/$G67 - F90/$G90</f>
        <v>-6.1365967530860044E-3</v>
      </c>
      <c r="G43" s="4"/>
      <c r="K43" s="29">
        <f ca="1">K67/$P67 - K90/$P90</f>
        <v>0</v>
      </c>
      <c r="L43" s="30">
        <f ca="1">L67/$P67 - L90/$P90</f>
        <v>0</v>
      </c>
      <c r="M43" s="30">
        <f ca="1">M67/$P67 - M90/$P90</f>
        <v>5.7408419901585628E-3</v>
      </c>
      <c r="N43" s="30">
        <f ca="1">N67/$P67 - N90/$P90</f>
        <v>-1.1755057408419922E-2</v>
      </c>
      <c r="O43" s="31">
        <f ca="1">O67/$P67 - O90/$P90</f>
        <v>6.0142154182613594E-3</v>
      </c>
      <c r="P43" s="4"/>
      <c r="T43" s="38">
        <f ca="1">T90-T67</f>
        <v>0</v>
      </c>
      <c r="U43" s="39">
        <f ca="1">U90-U67</f>
        <v>0</v>
      </c>
      <c r="V43" s="39">
        <f ca="1">V90-V67</f>
        <v>-6.3055488830170148E-4</v>
      </c>
      <c r="W43" s="39">
        <f ca="1">W90-W67</f>
        <v>7.8273795698425297E-3</v>
      </c>
      <c r="X43" s="40">
        <f ca="1">X90-X67</f>
        <v>-1.0888654724271141E-2</v>
      </c>
    </row>
    <row r="44" spans="1:24">
      <c r="A44" t="s">
        <v>11</v>
      </c>
      <c r="B44" s="29">
        <f ca="1">B68/$G68 - B91/$G91</f>
        <v>2.0164011808313648E-4</v>
      </c>
      <c r="C44" s="30">
        <f ca="1">C68/$G68 - C91/$G91</f>
        <v>1.3121280033268068E-4</v>
      </c>
      <c r="D44" s="30">
        <f ca="1">D68/$G68 - D91/$G91</f>
        <v>-1.0782086979413963E-3</v>
      </c>
      <c r="E44" s="30">
        <f ca="1">E68/$G68 - E91/$G91</f>
        <v>4.9634490605082737E-4</v>
      </c>
      <c r="F44" s="31">
        <f ca="1">F68/$G68 - F91/$G91</f>
        <v>2.4901087347481421E-4</v>
      </c>
      <c r="G44" s="4"/>
      <c r="K44" s="29">
        <f ca="1">K68/$P68 - K91/$P91</f>
        <v>0</v>
      </c>
      <c r="L44" s="30">
        <f ca="1">L68/$P68 - L91/$P91</f>
        <v>7.2239422084623313E-4</v>
      </c>
      <c r="M44" s="30">
        <f ca="1">M68/$P68 - M91/$P91</f>
        <v>-2.5077399380804957E-2</v>
      </c>
      <c r="N44" s="30">
        <f ca="1">N68/$P68 - N91/$P91</f>
        <v>6.3983488132094979E-3</v>
      </c>
      <c r="O44" s="31">
        <f ca="1">O68/$P68 - O91/$P91</f>
        <v>1.7956656346749256E-2</v>
      </c>
      <c r="P44" s="4"/>
      <c r="T44" s="38">
        <f ca="1">T91-T68</f>
        <v>0</v>
      </c>
      <c r="U44" s="39">
        <f ca="1">U91-U68</f>
        <v>-2.0721380320214144E-5</v>
      </c>
      <c r="V44" s="39">
        <f ca="1">V91-V68</f>
        <v>5.6557673745173745E-3</v>
      </c>
      <c r="W44" s="39">
        <f ca="1">W91-W68</f>
        <v>3.9150279145485217E-3</v>
      </c>
      <c r="X44" s="40">
        <f ca="1">X91-X68</f>
        <v>1.019955654101995E-2</v>
      </c>
    </row>
    <row r="45" spans="1:24">
      <c r="A45" t="s">
        <v>12</v>
      </c>
      <c r="B45" s="29">
        <f ca="1">B69/$G69 - B92/$G92</f>
        <v>6.1810680012157337E-4</v>
      </c>
      <c r="C45" s="30">
        <f ca="1">C69/$G69 - C92/$G92</f>
        <v>-1.2655828511398126E-3</v>
      </c>
      <c r="D45" s="30">
        <f ca="1">D69/$G69 - D92/$G92</f>
        <v>-1.8678457132776938E-3</v>
      </c>
      <c r="E45" s="30">
        <f ca="1">E69/$G69 - E92/$G92</f>
        <v>-5.010162340466362E-4</v>
      </c>
      <c r="F45" s="31">
        <f ca="1">F69/$G69 - F92/$G92</f>
        <v>3.0117007482009933E-3</v>
      </c>
      <c r="G45" s="4"/>
      <c r="K45" s="29">
        <f ca="1">K69/$P69 - K92/$P92</f>
        <v>0</v>
      </c>
      <c r="L45" s="30">
        <f ca="1">L69/$P69 - L92/$P92</f>
        <v>0</v>
      </c>
      <c r="M45" s="30">
        <f ca="1">M69/$P69 - M92/$P92</f>
        <v>1.6E-2</v>
      </c>
      <c r="N45" s="30">
        <f ca="1">N69/$P69 - N92/$P92</f>
        <v>-1.6000000000000014E-2</v>
      </c>
      <c r="O45" s="31">
        <f ca="1">O69/$P69 - O92/$P92</f>
        <v>0</v>
      </c>
      <c r="P45" s="4"/>
      <c r="T45" s="38">
        <f ca="1">T92-T69</f>
        <v>0</v>
      </c>
      <c r="U45" s="39">
        <f ca="1">U92-U69</f>
        <v>-4.3898156277436418E-5</v>
      </c>
      <c r="V45" s="39">
        <f ca="1">V92-V69</f>
        <v>-2.5246065567099008E-3</v>
      </c>
      <c r="W45" s="39">
        <f ca="1">W92-W69</f>
        <v>2.375489357289165E-3</v>
      </c>
      <c r="X45" s="40">
        <f ca="1">X92-X69</f>
        <v>1.0229265441319746E-2</v>
      </c>
    </row>
    <row r="46" spans="1:24">
      <c r="A46" t="s">
        <v>13</v>
      </c>
      <c r="B46" s="29">
        <f ca="1">B70/$G70 - B93/$G93</f>
        <v>1.086523643793396E-3</v>
      </c>
      <c r="C46" s="30">
        <f ca="1">C70/$G70 - C93/$G93</f>
        <v>-1.5583606046443155E-4</v>
      </c>
      <c r="D46" s="30">
        <f ca="1">D70/$G70 - D93/$G93</f>
        <v>1.554031825186597E-3</v>
      </c>
      <c r="E46" s="30">
        <f ca="1">E70/$G70 - E93/$G93</f>
        <v>-1.7315117829375115E-5</v>
      </c>
      <c r="F46" s="31">
        <f ca="1">F70/$G70 - F93/$G93</f>
        <v>-2.0734853600678782E-3</v>
      </c>
      <c r="G46" s="4"/>
      <c r="K46" s="29">
        <f ca="1">K70/$P70 - K93/$P93</f>
        <v>0</v>
      </c>
      <c r="L46" s="30">
        <f ca="1">L70/$P70 - L93/$P93</f>
        <v>-5.0466088074574093E-3</v>
      </c>
      <c r="M46" s="30">
        <f ca="1">M70/$P70 - M93/$P93</f>
        <v>-4.500160720025681E-4</v>
      </c>
      <c r="N46" s="30">
        <f ca="1">N70/$P70 - N93/$P93</f>
        <v>4.4680167148826722E-3</v>
      </c>
      <c r="O46" s="31">
        <f ca="1">O70/$P70 - O93/$P93</f>
        <v>1.0286081645773937E-3</v>
      </c>
      <c r="P46" s="4"/>
      <c r="T46" s="38">
        <f ca="1">T93-T70</f>
        <v>0</v>
      </c>
      <c r="U46" s="39">
        <f ca="1">U93-U70</f>
        <v>1.3962873284907183E-3</v>
      </c>
      <c r="V46" s="39">
        <f ca="1">V93-V70</f>
        <v>1.0043249416138867E-3</v>
      </c>
      <c r="W46" s="39">
        <f ca="1">W93-W70</f>
        <v>5.9751245092097283E-3</v>
      </c>
      <c r="X46" s="40">
        <f ca="1">X93-X70</f>
        <v>1.5373320607884933E-2</v>
      </c>
    </row>
    <row r="47" spans="1:24">
      <c r="A47" t="s">
        <v>14</v>
      </c>
      <c r="B47" s="29">
        <f ca="1">B71/$G71 - B94/$G94</f>
        <v>8.8673270955318823E-4</v>
      </c>
      <c r="C47" s="30">
        <f ca="1">C71/$G71 - C94/$G94</f>
        <v>-1.1107410619777269E-3</v>
      </c>
      <c r="D47" s="30">
        <f ca="1">D71/$G71 - D94/$G94</f>
        <v>-1.2356079086030536E-3</v>
      </c>
      <c r="E47" s="30">
        <f ca="1">E71/$G71 - E94/$G94</f>
        <v>1.8124492048198215E-3</v>
      </c>
      <c r="F47" s="31">
        <f ca="1">F71/$G71 - F94/$G94</f>
        <v>-3.5718646300904322E-4</v>
      </c>
      <c r="G47" s="4"/>
      <c r="K47" s="29">
        <f ca="1">K71/$P71 - K94/$P94</f>
        <v>0</v>
      </c>
      <c r="L47" s="30">
        <f ca="1">L71/$P71 - L94/$P94</f>
        <v>-8.4033613445378148E-3</v>
      </c>
      <c r="M47" s="30">
        <f ca="1">M71/$P71 - M94/$P94</f>
        <v>-6.8232421173597679E-3</v>
      </c>
      <c r="N47" s="30">
        <f ca="1">N71/$P71 - N94/$P94</f>
        <v>-2.8011204481793173E-3</v>
      </c>
      <c r="O47" s="31">
        <f ca="1">O71/$P71 - O94/$P94</f>
        <v>1.8027723910076787E-2</v>
      </c>
      <c r="P47" s="4"/>
      <c r="T47" s="38">
        <f ca="1">T94-T71</f>
        <v>0</v>
      </c>
      <c r="U47" s="39">
        <f ca="1">U94-U71</f>
        <v>1.4947683109118087E-3</v>
      </c>
      <c r="V47" s="39">
        <f ca="1">V94-V71</f>
        <v>1.1439189598600116E-3</v>
      </c>
      <c r="W47" s="39">
        <f ca="1">W94-W71</f>
        <v>1.7817156545480162E-3</v>
      </c>
      <c r="X47" s="40">
        <f ca="1">X94-X71</f>
        <v>-8.4130322631850163E-3</v>
      </c>
    </row>
    <row r="48" spans="1:24">
      <c r="A48" t="s">
        <v>15</v>
      </c>
      <c r="B48" s="29">
        <f ca="1">B72/$G72 - B95/$G95</f>
        <v>1.1545570509983588E-3</v>
      </c>
      <c r="C48" s="30">
        <f ca="1">C72/$G72 - C95/$G95</f>
        <v>-3.9547158514045E-3</v>
      </c>
      <c r="D48" s="30">
        <f ca="1">D72/$G72 - D95/$G95</f>
        <v>-6.866165100356536E-4</v>
      </c>
      <c r="E48" s="30">
        <f ca="1">E72/$G72 - E95/$G95</f>
        <v>1.4747611485694812E-3</v>
      </c>
      <c r="F48" s="31">
        <f ca="1">F72/$G72 - F95/$G95</f>
        <v>1.9850050764064209E-3</v>
      </c>
      <c r="G48" s="4"/>
      <c r="K48" s="29">
        <f ca="1">K72/$P72 - K95/$P95</f>
        <v>0</v>
      </c>
      <c r="L48" s="30">
        <f ca="1">L72/$P72 - L95/$P95</f>
        <v>0</v>
      </c>
      <c r="M48" s="30">
        <f ca="1">M72/$P72 - M95/$P95</f>
        <v>9.8689055825600114E-3</v>
      </c>
      <c r="N48" s="30">
        <f ca="1">N72/$P72 - N95/$P95</f>
        <v>-2.9017528354691458E-2</v>
      </c>
      <c r="O48" s="31">
        <f ca="1">O72/$P72 - O95/$P95</f>
        <v>1.9148622772131363E-2</v>
      </c>
      <c r="P48" s="4"/>
      <c r="T48" s="38">
        <f ca="1">T95-T72</f>
        <v>0</v>
      </c>
      <c r="U48" s="39">
        <f ca="1">U95-U72</f>
        <v>0</v>
      </c>
      <c r="V48" s="39">
        <f ca="1">V95-V72</f>
        <v>1.0024493093957528E-3</v>
      </c>
      <c r="W48" s="39">
        <f ca="1">W95-W72</f>
        <v>2.1245904491287076E-2</v>
      </c>
      <c r="X48" s="40">
        <f ca="1">X95-X72</f>
        <v>5.5608974358974328E-2</v>
      </c>
    </row>
    <row r="49" spans="1:24">
      <c r="A49" t="s">
        <v>16</v>
      </c>
      <c r="B49" s="29">
        <f ca="1">B73/$G73 - B96/$G96</f>
        <v>5.3584014926583157E-5</v>
      </c>
      <c r="C49" s="30">
        <f ca="1">C73/$G73 - C96/$G96</f>
        <v>-8.9329590695982897E-3</v>
      </c>
      <c r="D49" s="30">
        <f ca="1">D73/$G73 - D96/$G96</f>
        <v>-4.290843041428738E-3</v>
      </c>
      <c r="E49" s="30">
        <f ca="1">E73/$G73 - E96/$G96</f>
        <v>3.8937717513317094E-3</v>
      </c>
      <c r="F49" s="31">
        <f ca="1">F73/$G73 - F96/$G96</f>
        <v>9.2764463447687073E-3</v>
      </c>
      <c r="G49" s="4"/>
      <c r="K49" s="29">
        <f ca="1">K73/$P73 - K96/$P96</f>
        <v>0</v>
      </c>
      <c r="L49" s="30">
        <f ca="1">L73/$P73 - L96/$P96</f>
        <v>6.0931899641577074E-3</v>
      </c>
      <c r="M49" s="30">
        <f ca="1">M73/$P73 - M96/$P96</f>
        <v>-3.0107526881720428E-2</v>
      </c>
      <c r="N49" s="30">
        <f ca="1">N73/$P73 - N96/$P96</f>
        <v>4.7311827956989239E-2</v>
      </c>
      <c r="O49" s="31">
        <f ca="1">O73/$P73 - O96/$P96</f>
        <v>-2.3297491039426521E-2</v>
      </c>
      <c r="P49" s="4"/>
      <c r="T49" s="38">
        <f ca="1">T96-T73</f>
        <v>0</v>
      </c>
      <c r="U49" s="39">
        <f ca="1">U96-U73</f>
        <v>-4.2900919305413707E-4</v>
      </c>
      <c r="V49" s="39">
        <f ca="1">V96-V73</f>
        <v>4.5357083951839024E-3</v>
      </c>
      <c r="W49" s="39">
        <f ca="1">W96-W73</f>
        <v>3.8879971464241131E-3</v>
      </c>
      <c r="X49" s="40">
        <f ca="1">X96-X73</f>
        <v>5.2383093525179864E-2</v>
      </c>
    </row>
    <row r="50" spans="1:24">
      <c r="A50" t="s">
        <v>17</v>
      </c>
      <c r="B50" s="29">
        <f ca="1">B74/$G74 - B97/$G97</f>
        <v>1.6575842069727342E-3</v>
      </c>
      <c r="C50" s="30">
        <f ca="1">C74/$G74 - C97/$G97</f>
        <v>-7.8210854316216327E-3</v>
      </c>
      <c r="D50" s="30">
        <f ca="1">D74/$G74 - D97/$G97</f>
        <v>-1.8215063605468096E-2</v>
      </c>
      <c r="E50" s="30">
        <f ca="1">E74/$G74 - E97/$G97</f>
        <v>2.1507631808666633E-2</v>
      </c>
      <c r="F50" s="31">
        <f ca="1">F74/$G74 - F97/$G97</f>
        <v>3.2417177290178234E-3</v>
      </c>
      <c r="G50" s="4"/>
      <c r="K50" s="29">
        <f ca="1">K74/$P74 - K97/$P97</f>
        <v>0</v>
      </c>
      <c r="L50" s="30">
        <f ca="1">L74/$P74 - L97/$P97</f>
        <v>0.11160714285714285</v>
      </c>
      <c r="M50" s="30">
        <f ca="1">M74/$P74 - M97/$P97</f>
        <v>1.7857142857142849E-2</v>
      </c>
      <c r="N50" s="30">
        <f ca="1">N74/$P74 - N97/$P97</f>
        <v>-0.24107142857142858</v>
      </c>
      <c r="O50" s="31">
        <f ca="1">O74/$P74 - O97/$P97</f>
        <v>0.1116071428571429</v>
      </c>
      <c r="P50" s="4"/>
      <c r="T50" s="38">
        <f ca="1">T97-T74</f>
        <v>0</v>
      </c>
      <c r="U50" s="39">
        <f ca="1">U97-U74</f>
        <v>-3.4470743423181262E-3</v>
      </c>
      <c r="V50" s="39">
        <f ca="1">V97-V74</f>
        <v>3.1320588596130388E-3</v>
      </c>
      <c r="W50" s="39">
        <f ca="1">W97-W74</f>
        <v>3.7477111694928747E-2</v>
      </c>
      <c r="X50" s="40">
        <f ca="1">X97-X74</f>
        <v>4.8382173382173377E-2</v>
      </c>
    </row>
    <row r="51" spans="1:24">
      <c r="A51" t="s">
        <v>18</v>
      </c>
      <c r="B51" s="32" t="e">
        <f ca="1">B75/$G75 - B98/$G98</f>
        <v>#DIV/0!</v>
      </c>
      <c r="C51" s="33" t="e">
        <f ca="1">C75/$G75 - C98/$G98</f>
        <v>#DIV/0!</v>
      </c>
      <c r="D51" s="33" t="e">
        <f ca="1">D75/$G75 - D98/$G98</f>
        <v>#DIV/0!</v>
      </c>
      <c r="E51" s="33" t="e">
        <f ca="1">E75/$G75 - E98/$G98</f>
        <v>#DIV/0!</v>
      </c>
      <c r="F51" s="34" t="e">
        <f ca="1">F75/$G75 - F98/$G98</f>
        <v>#DIV/0!</v>
      </c>
      <c r="G51" s="4"/>
      <c r="K51" s="32" t="e">
        <f ca="1">K75/$P75 - K98/$P98</f>
        <v>#DIV/0!</v>
      </c>
      <c r="L51" s="33" t="e">
        <f ca="1">L75/$P75 - L98/$P98</f>
        <v>#DIV/0!</v>
      </c>
      <c r="M51" s="33" t="e">
        <f ca="1">M75/$P75 - M98/$P98</f>
        <v>#DIV/0!</v>
      </c>
      <c r="N51" s="33" t="e">
        <f ca="1">N75/$P75 - N98/$P98</f>
        <v>#DIV/0!</v>
      </c>
      <c r="O51" s="34" t="e">
        <f ca="1">O75/$P75 - O98/$P98</f>
        <v>#DIV/0!</v>
      </c>
      <c r="P51" s="4"/>
      <c r="T51" s="41" t="e">
        <f ca="1">T98-T75</f>
        <v>#DIV/0!</v>
      </c>
      <c r="U51" s="42" t="e">
        <f ca="1">U98-U75</f>
        <v>#DIV/0!</v>
      </c>
      <c r="V51" s="42" t="e">
        <f ca="1">V98-V75</f>
        <v>#DIV/0!</v>
      </c>
      <c r="W51" s="42" t="e">
        <f ca="1">W98-W75</f>
        <v>#DIV/0!</v>
      </c>
      <c r="X51" s="43" t="e">
        <f ca="1">X98-X75</f>
        <v>#DIV/0!</v>
      </c>
    </row>
    <row r="54" spans="1:24">
      <c r="B54" s="2"/>
      <c r="C54" s="2"/>
      <c r="D54" s="2"/>
      <c r="E54" s="2"/>
      <c r="F54" s="2"/>
      <c r="K54" s="2"/>
      <c r="L54" s="2"/>
      <c r="M54" s="2"/>
      <c r="N54" s="2"/>
      <c r="O54" s="2"/>
      <c r="T54" s="2"/>
      <c r="U54" s="2"/>
      <c r="V54" s="2"/>
      <c r="W54" s="2"/>
      <c r="X54" s="2"/>
    </row>
    <row r="55" spans="1:24">
      <c r="B55" s="2" t="s">
        <v>77</v>
      </c>
      <c r="C55" s="2" t="s">
        <v>77</v>
      </c>
      <c r="D55" s="2" t="s">
        <v>77</v>
      </c>
      <c r="E55" s="2" t="s">
        <v>77</v>
      </c>
      <c r="F55" s="2" t="s">
        <v>77</v>
      </c>
      <c r="G55" s="2" t="s">
        <v>77</v>
      </c>
      <c r="H55" s="2" t="s">
        <v>83</v>
      </c>
      <c r="K55" t="s">
        <v>58</v>
      </c>
      <c r="L55" t="s">
        <v>58</v>
      </c>
      <c r="M55" t="s">
        <v>58</v>
      </c>
      <c r="N55" t="s">
        <v>58</v>
      </c>
      <c r="O55" t="s">
        <v>58</v>
      </c>
      <c r="P55" t="s">
        <v>58</v>
      </c>
      <c r="Q55" s="2" t="s">
        <v>83</v>
      </c>
      <c r="T55" s="2" t="s">
        <v>80</v>
      </c>
      <c r="U55" s="2"/>
      <c r="V55" s="2"/>
      <c r="W55" s="2"/>
      <c r="X55" s="2"/>
    </row>
    <row r="56" spans="1:24">
      <c r="A56" t="s">
        <v>82</v>
      </c>
      <c r="B56" t="s">
        <v>3</v>
      </c>
      <c r="C56" t="s">
        <v>4</v>
      </c>
      <c r="D56" t="s">
        <v>5</v>
      </c>
      <c r="E56" t="s">
        <v>6</v>
      </c>
      <c r="F56" t="s">
        <v>7</v>
      </c>
      <c r="G56" t="s">
        <v>2</v>
      </c>
      <c r="K56" t="s">
        <v>3</v>
      </c>
      <c r="L56" t="s">
        <v>4</v>
      </c>
      <c r="M56" t="s">
        <v>5</v>
      </c>
      <c r="N56" t="s">
        <v>6</v>
      </c>
      <c r="O56" t="s">
        <v>7</v>
      </c>
      <c r="P56" t="s">
        <v>58</v>
      </c>
      <c r="T56" t="s">
        <v>3</v>
      </c>
      <c r="U56" t="s">
        <v>4</v>
      </c>
      <c r="V56" t="s">
        <v>5</v>
      </c>
      <c r="W56" t="s">
        <v>6</v>
      </c>
      <c r="X56" t="s">
        <v>7</v>
      </c>
    </row>
    <row r="57" spans="1:24">
      <c r="A57" t="s">
        <v>1</v>
      </c>
      <c r="B57">
        <v>20200419</v>
      </c>
      <c r="C57">
        <v>20200419</v>
      </c>
      <c r="D57">
        <v>20200419</v>
      </c>
      <c r="E57">
        <v>20200419</v>
      </c>
      <c r="F57">
        <v>20200419</v>
      </c>
      <c r="G57">
        <v>20200419</v>
      </c>
      <c r="K57">
        <v>20200419</v>
      </c>
      <c r="L57">
        <v>20200419</v>
      </c>
      <c r="M57">
        <v>20200419</v>
      </c>
      <c r="N57">
        <v>20200419</v>
      </c>
      <c r="O57">
        <v>20200419</v>
      </c>
      <c r="P57">
        <v>20200419</v>
      </c>
      <c r="T57">
        <v>20200419</v>
      </c>
      <c r="U57">
        <v>20200426</v>
      </c>
      <c r="V57">
        <v>20200419</v>
      </c>
      <c r="W57">
        <v>20200426</v>
      </c>
      <c r="X57">
        <v>20200419</v>
      </c>
    </row>
    <row r="58" spans="1:24" hidden="1" outlineLevel="1">
      <c r="B58" t="str">
        <f>B55&amp;"_"&amp;B57</f>
        <v>Cases_20200419</v>
      </c>
      <c r="C58" t="str">
        <f>C55&amp;"_"&amp;C57</f>
        <v>Cases_20200419</v>
      </c>
      <c r="D58" t="str">
        <f>D55&amp;"_"&amp;D57</f>
        <v>Cases_20200419</v>
      </c>
      <c r="E58" t="str">
        <f>E55&amp;"_"&amp;E57</f>
        <v>Cases_20200419</v>
      </c>
      <c r="F58" t="str">
        <f>F55&amp;"_"&amp;F57</f>
        <v>Cases_20200419</v>
      </c>
      <c r="G58" t="str">
        <f>G55&amp;"_"&amp;G57</f>
        <v>Cases_20200419</v>
      </c>
      <c r="K58" t="str">
        <f>K55&amp;"_"&amp;K57</f>
        <v>Deaths_20200419</v>
      </c>
      <c r="L58" t="str">
        <f>L55&amp;"_"&amp;L57</f>
        <v>Deaths_20200419</v>
      </c>
      <c r="M58" t="str">
        <f>M55&amp;"_"&amp;M57</f>
        <v>Deaths_20200419</v>
      </c>
      <c r="N58" t="str">
        <f>N55&amp;"_"&amp;N57</f>
        <v>Deaths_20200419</v>
      </c>
      <c r="O58" t="str">
        <f>O55&amp;"_"&amp;O57</f>
        <v>Deaths_20200419</v>
      </c>
      <c r="P58" t="str">
        <f>P55&amp;"_"&amp;P57</f>
        <v>Deaths_20200419</v>
      </c>
      <c r="T58" t="str">
        <f>T55&amp;"_"&amp;T57</f>
        <v>Fatality rate_20200419</v>
      </c>
      <c r="U58" t="str">
        <f>U55&amp;"_"&amp;U57</f>
        <v>_20200426</v>
      </c>
      <c r="V58" t="str">
        <f>V55&amp;"_"&amp;V57</f>
        <v>_20200419</v>
      </c>
      <c r="W58" t="str">
        <f>W55&amp;"_"&amp;W57</f>
        <v>_20200426</v>
      </c>
      <c r="X58" t="str">
        <f>X55&amp;"_"&amp;X57</f>
        <v>_20200419</v>
      </c>
    </row>
    <row r="59" spans="1:24" hidden="1" outlineLevel="1">
      <c r="B59">
        <f ca="1">MATCH(B56,INDIRECT(B58&amp;"!1:1"),0)</f>
        <v>4</v>
      </c>
      <c r="C59">
        <f t="shared" ref="C59:G59" ca="1" si="13">MATCH(C56,INDIRECT(C58&amp;"!1:1"),0)</f>
        <v>5</v>
      </c>
      <c r="D59">
        <f t="shared" ca="1" si="13"/>
        <v>6</v>
      </c>
      <c r="E59">
        <f t="shared" ca="1" si="13"/>
        <v>7</v>
      </c>
      <c r="F59">
        <f t="shared" ca="1" si="13"/>
        <v>8</v>
      </c>
      <c r="G59">
        <f t="shared" ca="1" si="13"/>
        <v>3</v>
      </c>
      <c r="K59">
        <f ca="1">MATCH(K56,INDIRECT(K58&amp;"!1:1"),0)</f>
        <v>4</v>
      </c>
      <c r="L59">
        <f t="shared" ref="L59" ca="1" si="14">MATCH(L56,INDIRECT(L58&amp;"!1:1"),0)</f>
        <v>5</v>
      </c>
      <c r="M59">
        <f t="shared" ref="M59" ca="1" si="15">MATCH(M56,INDIRECT(M58&amp;"!1:1"),0)</f>
        <v>6</v>
      </c>
      <c r="N59">
        <f t="shared" ref="N59" ca="1" si="16">MATCH(N56,INDIRECT(N58&amp;"!1:1"),0)</f>
        <v>7</v>
      </c>
      <c r="O59">
        <f t="shared" ref="O59:P59" ca="1" si="17">MATCH(O56,INDIRECT(O58&amp;"!1:1"),0)</f>
        <v>8</v>
      </c>
      <c r="P59">
        <f t="shared" ca="1" si="17"/>
        <v>3</v>
      </c>
    </row>
    <row r="60" spans="1:24" collapsed="1">
      <c r="A60" t="s">
        <v>49</v>
      </c>
      <c r="B60">
        <f ca="1">SUMIF(INDIRECT(B$58&amp;"!B:B"),$A60,OFFSET(INDIRECT(B$58&amp;"!A:A"),0,B$59-1))</f>
        <v>0</v>
      </c>
      <c r="C60">
        <f ca="1">SUMIF(INDIRECT(C$58&amp;"!B:B"),$A60,OFFSET(INDIRECT(C$58&amp;"!A:A"),0,C$59-1))</f>
        <v>1</v>
      </c>
      <c r="D60">
        <f ca="1">SUMIF(INDIRECT(D$58&amp;"!B:B"),$A60,OFFSET(INDIRECT(D$58&amp;"!A:A"),0,D$59-1))</f>
        <v>0</v>
      </c>
      <c r="E60">
        <f ca="1">SUMIF(INDIRECT(E$58&amp;"!B:B"),$A60,OFFSET(INDIRECT(E$58&amp;"!A:A"),0,E$59-1))</f>
        <v>0</v>
      </c>
      <c r="F60">
        <f ca="1">SUMIF(INDIRECT(F$58&amp;"!B:B"),$A60,OFFSET(INDIRECT(F$58&amp;"!A:A"),0,F$59-1))</f>
        <v>0</v>
      </c>
      <c r="G60">
        <f ca="1">SUMIF(INDIRECT(G$58&amp;"!B:B"),$A60,OFFSET(INDIRECT(G$58&amp;"!A:A"),0,G$59-1))</f>
        <v>1</v>
      </c>
      <c r="H60">
        <f ca="1">SUM(B60:F60)-G60</f>
        <v>0</v>
      </c>
      <c r="K60">
        <f ca="1">SUMIF(INDIRECT(K$58&amp;"!B:B"),$A60,OFFSET(INDIRECT(K$58&amp;"!A:A"),0,K$59-1))</f>
        <v>0</v>
      </c>
      <c r="L60">
        <f t="shared" ref="L60:P60" ca="1" si="18">SUMIF(INDIRECT(L$58&amp;"!B:B"),$A60,OFFSET(INDIRECT(L$58&amp;"!A:A"),0,L$59-1))</f>
        <v>0</v>
      </c>
      <c r="M60">
        <f t="shared" ca="1" si="18"/>
        <v>0</v>
      </c>
      <c r="N60">
        <f t="shared" ca="1" si="18"/>
        <v>0</v>
      </c>
      <c r="O60">
        <f t="shared" ca="1" si="18"/>
        <v>0</v>
      </c>
      <c r="P60">
        <f t="shared" ca="1" si="18"/>
        <v>0</v>
      </c>
      <c r="Q60">
        <f ca="1">SUM(K60:O60)-P60</f>
        <v>0</v>
      </c>
      <c r="T60" s="3" t="e">
        <f ca="1">K60/B60</f>
        <v>#DIV/0!</v>
      </c>
      <c r="U60" s="3">
        <f t="shared" ref="U60:X75" ca="1" si="19">L60/C60</f>
        <v>0</v>
      </c>
      <c r="V60" s="3" t="e">
        <f t="shared" ca="1" si="19"/>
        <v>#DIV/0!</v>
      </c>
      <c r="W60" s="3" t="e">
        <f t="shared" ca="1" si="19"/>
        <v>#DIV/0!</v>
      </c>
      <c r="X60" s="3" t="e">
        <f t="shared" ca="1" si="19"/>
        <v>#DIV/0!</v>
      </c>
    </row>
    <row r="61" spans="1:24">
      <c r="A61" t="s">
        <v>36</v>
      </c>
      <c r="B61">
        <f ca="1">SUMIF(INDIRECT(B$58&amp;"!B:B"),$A61,OFFSET(INDIRECT(B$58&amp;"!A:A"),0,B$59-1))</f>
        <v>0</v>
      </c>
      <c r="C61">
        <f ca="1">SUMIF(INDIRECT(C$58&amp;"!B:B"),$A61,OFFSET(INDIRECT(C$58&amp;"!A:A"),0,C$59-1))</f>
        <v>0</v>
      </c>
      <c r="D61">
        <f ca="1">SUMIF(INDIRECT(D$58&amp;"!B:B"),$A61,OFFSET(INDIRECT(D$58&amp;"!A:A"),0,D$59-1))</f>
        <v>0</v>
      </c>
      <c r="E61">
        <f ca="1">SUMIF(INDIRECT(E$58&amp;"!B:B"),$A61,OFFSET(INDIRECT(E$58&amp;"!A:A"),0,E$59-1))</f>
        <v>0</v>
      </c>
      <c r="F61">
        <f ca="1">SUMIF(INDIRECT(F$58&amp;"!B:B"),$A61,OFFSET(INDIRECT(F$58&amp;"!A:A"),0,F$59-1))</f>
        <v>0</v>
      </c>
      <c r="G61">
        <f ca="1">SUMIF(INDIRECT(G$58&amp;"!B:B"),$A61,OFFSET(INDIRECT(G$58&amp;"!A:A"),0,G$59-1))</f>
        <v>0</v>
      </c>
      <c r="H61">
        <f t="shared" ref="H61:H75" ca="1" si="20">SUM(B61:F61)-G61</f>
        <v>0</v>
      </c>
      <c r="K61">
        <f t="shared" ref="K61:P75" ca="1" si="21">SUMIF(INDIRECT(K$58&amp;"!B:B"),$A61,OFFSET(INDIRECT(K$58&amp;"!A:A"),0,K$59-1))</f>
        <v>0</v>
      </c>
      <c r="L61">
        <f t="shared" ca="1" si="21"/>
        <v>0</v>
      </c>
      <c r="M61">
        <f t="shared" ca="1" si="21"/>
        <v>0</v>
      </c>
      <c r="N61">
        <f t="shared" ca="1" si="21"/>
        <v>0</v>
      </c>
      <c r="O61">
        <f t="shared" ca="1" si="21"/>
        <v>0</v>
      </c>
      <c r="P61">
        <f t="shared" ca="1" si="21"/>
        <v>0</v>
      </c>
      <c r="Q61">
        <f t="shared" ref="Q61:Q75" ca="1" si="22">SUM(K61:O61)-P61</f>
        <v>0</v>
      </c>
      <c r="T61" s="3" t="e">
        <f t="shared" ref="T61:T75" ca="1" si="23">K61/B61</f>
        <v>#DIV/0!</v>
      </c>
      <c r="U61" s="3" t="e">
        <f t="shared" ca="1" si="19"/>
        <v>#DIV/0!</v>
      </c>
      <c r="V61" s="3" t="e">
        <f t="shared" ca="1" si="19"/>
        <v>#DIV/0!</v>
      </c>
      <c r="W61" s="3" t="e">
        <f t="shared" ca="1" si="19"/>
        <v>#DIV/0!</v>
      </c>
      <c r="X61" s="3" t="e">
        <f t="shared" ca="1" si="19"/>
        <v>#DIV/0!</v>
      </c>
    </row>
    <row r="62" spans="1:24">
      <c r="A62" t="s">
        <v>37</v>
      </c>
      <c r="B62">
        <f ca="1">SUMIF(INDIRECT(B$58&amp;"!B:B"),$A62,OFFSET(INDIRECT(B$58&amp;"!A:A"),0,B$59-1))</f>
        <v>0</v>
      </c>
      <c r="C62">
        <f ca="1">SUMIF(INDIRECT(C$58&amp;"!B:B"),$A62,OFFSET(INDIRECT(C$58&amp;"!A:A"),0,C$59-1))</f>
        <v>0</v>
      </c>
      <c r="D62">
        <f ca="1">SUMIF(INDIRECT(D$58&amp;"!B:B"),$A62,OFFSET(INDIRECT(D$58&amp;"!A:A"),0,D$59-1))</f>
        <v>1</v>
      </c>
      <c r="E62">
        <f ca="1">SUMIF(INDIRECT(E$58&amp;"!B:B"),$A62,OFFSET(INDIRECT(E$58&amp;"!A:A"),0,E$59-1))</f>
        <v>1</v>
      </c>
      <c r="F62">
        <f ca="1">SUMIF(INDIRECT(F$58&amp;"!B:B"),$A62,OFFSET(INDIRECT(F$58&amp;"!A:A"),0,F$59-1))</f>
        <v>1</v>
      </c>
      <c r="G62">
        <f ca="1">SUMIF(INDIRECT(G$58&amp;"!B:B"),$A62,OFFSET(INDIRECT(G$58&amp;"!A:A"),0,G$59-1))</f>
        <v>3</v>
      </c>
      <c r="H62">
        <f t="shared" ca="1" si="20"/>
        <v>0</v>
      </c>
      <c r="K62">
        <f t="shared" ca="1" si="21"/>
        <v>0</v>
      </c>
      <c r="L62">
        <f t="shared" ca="1" si="21"/>
        <v>0</v>
      </c>
      <c r="M62">
        <f t="shared" ca="1" si="21"/>
        <v>0</v>
      </c>
      <c r="N62">
        <f t="shared" ca="1" si="21"/>
        <v>0</v>
      </c>
      <c r="O62">
        <f t="shared" ca="1" si="21"/>
        <v>0</v>
      </c>
      <c r="P62">
        <f t="shared" ca="1" si="21"/>
        <v>0</v>
      </c>
      <c r="Q62">
        <f t="shared" ca="1" si="22"/>
        <v>0</v>
      </c>
      <c r="T62" s="3" t="e">
        <f t="shared" ca="1" si="23"/>
        <v>#DIV/0!</v>
      </c>
      <c r="U62" s="3" t="e">
        <f t="shared" ca="1" si="19"/>
        <v>#DIV/0!</v>
      </c>
      <c r="V62" s="3">
        <f t="shared" ca="1" si="19"/>
        <v>0</v>
      </c>
      <c r="W62" s="3">
        <f t="shared" ca="1" si="19"/>
        <v>0</v>
      </c>
      <c r="X62" s="3">
        <f t="shared" ca="1" si="19"/>
        <v>0</v>
      </c>
    </row>
    <row r="63" spans="1:24">
      <c r="A63" t="s">
        <v>38</v>
      </c>
      <c r="B63">
        <f ca="1">SUMIF(INDIRECT(B$58&amp;"!B:B"),$A63,OFFSET(INDIRECT(B$58&amp;"!A:A"),0,B$59-1))</f>
        <v>0</v>
      </c>
      <c r="C63">
        <f ca="1">SUMIF(INDIRECT(C$58&amp;"!B:B"),$A63,OFFSET(INDIRECT(C$58&amp;"!A:A"),0,C$59-1))</f>
        <v>2</v>
      </c>
      <c r="D63">
        <f ca="1">SUMIF(INDIRECT(D$58&amp;"!B:B"),$A63,OFFSET(INDIRECT(D$58&amp;"!A:A"),0,D$59-1))</f>
        <v>1</v>
      </c>
      <c r="E63">
        <f ca="1">SUMIF(INDIRECT(E$58&amp;"!B:B"),$A63,OFFSET(INDIRECT(E$58&amp;"!A:A"),0,E$59-1))</f>
        <v>5</v>
      </c>
      <c r="F63">
        <f ca="1">SUMIF(INDIRECT(F$58&amp;"!B:B"),$A63,OFFSET(INDIRECT(F$58&amp;"!A:A"),0,F$59-1))</f>
        <v>4</v>
      </c>
      <c r="G63">
        <f ca="1">SUMIF(INDIRECT(G$58&amp;"!B:B"),$A63,OFFSET(INDIRECT(G$58&amp;"!A:A"),0,G$59-1))</f>
        <v>12</v>
      </c>
      <c r="H63">
        <f t="shared" ca="1" si="20"/>
        <v>0</v>
      </c>
      <c r="K63">
        <f t="shared" ca="1" si="21"/>
        <v>0</v>
      </c>
      <c r="L63">
        <f t="shared" ca="1" si="21"/>
        <v>0</v>
      </c>
      <c r="M63">
        <f t="shared" ca="1" si="21"/>
        <v>0</v>
      </c>
      <c r="N63">
        <f t="shared" ca="1" si="21"/>
        <v>2</v>
      </c>
      <c r="O63">
        <f t="shared" ca="1" si="21"/>
        <v>2</v>
      </c>
      <c r="P63">
        <f t="shared" ca="1" si="21"/>
        <v>4</v>
      </c>
      <c r="Q63">
        <f t="shared" ca="1" si="22"/>
        <v>0</v>
      </c>
      <c r="T63" s="3" t="e">
        <f t="shared" ca="1" si="23"/>
        <v>#DIV/0!</v>
      </c>
      <c r="U63" s="3">
        <f t="shared" ca="1" si="19"/>
        <v>0</v>
      </c>
      <c r="V63" s="3">
        <f t="shared" ca="1" si="19"/>
        <v>0</v>
      </c>
      <c r="W63" s="3">
        <f t="shared" ca="1" si="19"/>
        <v>0.4</v>
      </c>
      <c r="X63" s="3">
        <f t="shared" ca="1" si="19"/>
        <v>0.5</v>
      </c>
    </row>
    <row r="64" spans="1:24">
      <c r="A64" t="s">
        <v>29</v>
      </c>
      <c r="B64">
        <f ca="1">SUMIF(INDIRECT(B$58&amp;"!B:B"),$A64,OFFSET(INDIRECT(B$58&amp;"!A:A"),0,B$59-1))</f>
        <v>0</v>
      </c>
      <c r="C64">
        <f ca="1">SUMIF(INDIRECT(C$58&amp;"!B:B"),$A64,OFFSET(INDIRECT(C$58&amp;"!A:A"),0,C$59-1))</f>
        <v>3</v>
      </c>
      <c r="D64">
        <f ca="1">SUMIF(INDIRECT(D$58&amp;"!B:B"),$A64,OFFSET(INDIRECT(D$58&amp;"!A:A"),0,D$59-1))</f>
        <v>4</v>
      </c>
      <c r="E64">
        <f ca="1">SUMIF(INDIRECT(E$58&amp;"!B:B"),$A64,OFFSET(INDIRECT(E$58&amp;"!A:A"),0,E$59-1))</f>
        <v>4</v>
      </c>
      <c r="F64">
        <f ca="1">SUMIF(INDIRECT(F$58&amp;"!B:B"),$A64,OFFSET(INDIRECT(F$58&amp;"!A:A"),0,F$59-1))</f>
        <v>0</v>
      </c>
      <c r="G64">
        <f ca="1">SUMIF(INDIRECT(G$58&amp;"!B:B"),$A64,OFFSET(INDIRECT(G$58&amp;"!A:A"),0,G$59-1))</f>
        <v>11</v>
      </c>
      <c r="H64">
        <f t="shared" ca="1" si="20"/>
        <v>0</v>
      </c>
      <c r="K64">
        <f t="shared" ca="1" si="21"/>
        <v>0</v>
      </c>
      <c r="L64">
        <f t="shared" ca="1" si="21"/>
        <v>0</v>
      </c>
      <c r="M64">
        <f t="shared" ca="1" si="21"/>
        <v>1</v>
      </c>
      <c r="N64">
        <f t="shared" ca="1" si="21"/>
        <v>0</v>
      </c>
      <c r="O64">
        <f t="shared" ca="1" si="21"/>
        <v>0</v>
      </c>
      <c r="P64">
        <f t="shared" ca="1" si="21"/>
        <v>1</v>
      </c>
      <c r="Q64">
        <f t="shared" ca="1" si="22"/>
        <v>0</v>
      </c>
      <c r="T64" s="3" t="e">
        <f t="shared" ca="1" si="23"/>
        <v>#DIV/0!</v>
      </c>
      <c r="U64" s="3">
        <f t="shared" ca="1" si="19"/>
        <v>0</v>
      </c>
      <c r="V64" s="3">
        <f t="shared" ca="1" si="19"/>
        <v>0.25</v>
      </c>
      <c r="W64" s="3">
        <f t="shared" ca="1" si="19"/>
        <v>0</v>
      </c>
      <c r="X64" s="3" t="e">
        <f t="shared" ca="1" si="19"/>
        <v>#DIV/0!</v>
      </c>
    </row>
    <row r="65" spans="1:24">
      <c r="A65" t="s">
        <v>31</v>
      </c>
      <c r="B65">
        <f ca="1">SUMIF(INDIRECT(B$58&amp;"!B:B"),$A65,OFFSET(INDIRECT(B$58&amp;"!A:A"),0,B$59-1))</f>
        <v>1</v>
      </c>
      <c r="C65">
        <f ca="1">SUMIF(INDIRECT(C$58&amp;"!B:B"),$A65,OFFSET(INDIRECT(C$58&amp;"!A:A"),0,C$59-1))</f>
        <v>13</v>
      </c>
      <c r="D65">
        <f ca="1">SUMIF(INDIRECT(D$58&amp;"!B:B"),$A65,OFFSET(INDIRECT(D$58&amp;"!A:A"),0,D$59-1))</f>
        <v>22</v>
      </c>
      <c r="E65">
        <f ca="1">SUMIF(INDIRECT(E$58&amp;"!B:B"),$A65,OFFSET(INDIRECT(E$58&amp;"!A:A"),0,E$59-1))</f>
        <v>31</v>
      </c>
      <c r="F65">
        <f ca="1">SUMIF(INDIRECT(F$58&amp;"!B:B"),$A65,OFFSET(INDIRECT(F$58&amp;"!A:A"),0,F$59-1))</f>
        <v>6</v>
      </c>
      <c r="G65">
        <f ca="1">SUMIF(INDIRECT(G$58&amp;"!B:B"),$A65,OFFSET(INDIRECT(G$58&amp;"!A:A"),0,G$59-1))</f>
        <v>73</v>
      </c>
      <c r="H65">
        <f t="shared" ca="1" si="20"/>
        <v>0</v>
      </c>
      <c r="K65">
        <f t="shared" ca="1" si="21"/>
        <v>0</v>
      </c>
      <c r="L65">
        <f t="shared" ca="1" si="21"/>
        <v>0</v>
      </c>
      <c r="M65">
        <f t="shared" ca="1" si="21"/>
        <v>1</v>
      </c>
      <c r="N65">
        <f t="shared" ca="1" si="21"/>
        <v>7</v>
      </c>
      <c r="O65">
        <f t="shared" ca="1" si="21"/>
        <v>3</v>
      </c>
      <c r="P65">
        <f t="shared" ca="1" si="21"/>
        <v>11</v>
      </c>
      <c r="Q65">
        <f t="shared" ca="1" si="22"/>
        <v>0</v>
      </c>
      <c r="T65" s="3">
        <f t="shared" ca="1" si="23"/>
        <v>0</v>
      </c>
      <c r="U65" s="3">
        <f t="shared" ca="1" si="19"/>
        <v>0</v>
      </c>
      <c r="V65" s="3">
        <f t="shared" ca="1" si="19"/>
        <v>4.5454545454545456E-2</v>
      </c>
      <c r="W65" s="3">
        <f t="shared" ca="1" si="19"/>
        <v>0.22580645161290322</v>
      </c>
      <c r="X65" s="3">
        <f t="shared" ca="1" si="19"/>
        <v>0.5</v>
      </c>
    </row>
    <row r="66" spans="1:24">
      <c r="A66" t="s">
        <v>25</v>
      </c>
      <c r="B66">
        <f ca="1">SUMIF(INDIRECT(B$58&amp;"!B:B"),$A66,OFFSET(INDIRECT(B$58&amp;"!A:A"),0,B$59-1))</f>
        <v>5</v>
      </c>
      <c r="C66">
        <f ca="1">SUMIF(INDIRECT(C$58&amp;"!B:B"),$A66,OFFSET(INDIRECT(C$58&amp;"!A:A"),0,C$59-1))</f>
        <v>28</v>
      </c>
      <c r="D66">
        <f ca="1">SUMIF(INDIRECT(D$58&amp;"!B:B"),$A66,OFFSET(INDIRECT(D$58&amp;"!A:A"),0,D$59-1))</f>
        <v>57</v>
      </c>
      <c r="E66">
        <f ca="1">SUMIF(INDIRECT(E$58&amp;"!B:B"),$A66,OFFSET(INDIRECT(E$58&amp;"!A:A"),0,E$59-1))</f>
        <v>62</v>
      </c>
      <c r="F66">
        <f ca="1">SUMIF(INDIRECT(F$58&amp;"!B:B"),$A66,OFFSET(INDIRECT(F$58&amp;"!A:A"),0,F$59-1))</f>
        <v>29</v>
      </c>
      <c r="G66">
        <f ca="1">SUMIF(INDIRECT(G$58&amp;"!B:B"),$A66,OFFSET(INDIRECT(G$58&amp;"!A:A"),0,G$59-1))</f>
        <v>181</v>
      </c>
      <c r="H66">
        <f t="shared" ca="1" si="20"/>
        <v>0</v>
      </c>
      <c r="K66">
        <f t="shared" ca="1" si="21"/>
        <v>0</v>
      </c>
      <c r="L66">
        <f t="shared" ca="1" si="21"/>
        <v>0</v>
      </c>
      <c r="M66">
        <f t="shared" ca="1" si="21"/>
        <v>3</v>
      </c>
      <c r="N66">
        <f t="shared" ca="1" si="21"/>
        <v>15</v>
      </c>
      <c r="O66">
        <f t="shared" ca="1" si="21"/>
        <v>16</v>
      </c>
      <c r="P66">
        <f t="shared" ca="1" si="21"/>
        <v>34</v>
      </c>
      <c r="Q66">
        <f t="shared" ca="1" si="22"/>
        <v>0</v>
      </c>
      <c r="T66" s="3">
        <f t="shared" ca="1" si="23"/>
        <v>0</v>
      </c>
      <c r="U66" s="3">
        <f t="shared" ca="1" si="19"/>
        <v>0</v>
      </c>
      <c r="V66" s="3">
        <f t="shared" ca="1" si="19"/>
        <v>5.2631578947368418E-2</v>
      </c>
      <c r="W66" s="3">
        <f t="shared" ca="1" si="19"/>
        <v>0.24193548387096775</v>
      </c>
      <c r="X66" s="3">
        <f t="shared" ca="1" si="19"/>
        <v>0.55172413793103448</v>
      </c>
    </row>
    <row r="67" spans="1:24">
      <c r="A67" t="s">
        <v>21</v>
      </c>
      <c r="B67">
        <f ca="1">SUMIF(INDIRECT(B$58&amp;"!B:B"),$A67,OFFSET(INDIRECT(B$58&amp;"!A:A"),0,B$59-1))</f>
        <v>4</v>
      </c>
      <c r="C67">
        <f ca="1">SUMIF(INDIRECT(C$58&amp;"!B:B"),$A67,OFFSET(INDIRECT(C$58&amp;"!A:A"),0,C$59-1))</f>
        <v>111</v>
      </c>
      <c r="D67">
        <f ca="1">SUMIF(INDIRECT(D$58&amp;"!B:B"),$A67,OFFSET(INDIRECT(D$58&amp;"!A:A"),0,D$59-1))</f>
        <v>181</v>
      </c>
      <c r="E67">
        <f ca="1">SUMIF(INDIRECT(E$58&amp;"!B:B"),$A67,OFFSET(INDIRECT(E$58&amp;"!A:A"),0,E$59-1))</f>
        <v>206</v>
      </c>
      <c r="F67">
        <f ca="1">SUMIF(INDIRECT(F$58&amp;"!B:B"),$A67,OFFSET(INDIRECT(F$58&amp;"!A:A"),0,F$59-1))</f>
        <v>73</v>
      </c>
      <c r="G67">
        <f ca="1">SUMIF(INDIRECT(G$58&amp;"!B:B"),$A67,OFFSET(INDIRECT(G$58&amp;"!A:A"),0,G$59-1))</f>
        <v>577</v>
      </c>
      <c r="H67">
        <f t="shared" ca="1" si="20"/>
        <v>-2</v>
      </c>
      <c r="K67">
        <f t="shared" ca="1" si="21"/>
        <v>0</v>
      </c>
      <c r="L67">
        <f t="shared" ca="1" si="21"/>
        <v>0</v>
      </c>
      <c r="M67">
        <f t="shared" ca="1" si="21"/>
        <v>7</v>
      </c>
      <c r="N67">
        <f t="shared" ca="1" si="21"/>
        <v>25</v>
      </c>
      <c r="O67">
        <f t="shared" ca="1" si="21"/>
        <v>27</v>
      </c>
      <c r="P67">
        <f t="shared" ca="1" si="21"/>
        <v>59</v>
      </c>
      <c r="Q67">
        <f t="shared" ca="1" si="22"/>
        <v>0</v>
      </c>
      <c r="T67" s="3">
        <f t="shared" ca="1" si="23"/>
        <v>0</v>
      </c>
      <c r="U67" s="3">
        <f t="shared" ca="1" si="19"/>
        <v>0</v>
      </c>
      <c r="V67" s="3">
        <f t="shared" ca="1" si="19"/>
        <v>3.8674033149171269E-2</v>
      </c>
      <c r="W67" s="3">
        <f t="shared" ca="1" si="19"/>
        <v>0.12135922330097088</v>
      </c>
      <c r="X67" s="3">
        <f t="shared" ca="1" si="19"/>
        <v>0.36986301369863012</v>
      </c>
    </row>
    <row r="68" spans="1:24">
      <c r="A68" t="s">
        <v>11</v>
      </c>
      <c r="B68">
        <f ca="1">SUMIF(INDIRECT(B$58&amp;"!B:B"),$A68,OFFSET(INDIRECT(B$58&amp;"!A:A"),0,B$59-1))</f>
        <v>37</v>
      </c>
      <c r="C68">
        <f ca="1">SUMIF(INDIRECT(C$58&amp;"!B:B"),$A68,OFFSET(INDIRECT(C$58&amp;"!A:A"),0,C$59-1))</f>
        <v>379</v>
      </c>
      <c r="D68">
        <f ca="1">SUMIF(INDIRECT(D$58&amp;"!B:B"),$A68,OFFSET(INDIRECT(D$58&amp;"!A:A"),0,D$59-1))</f>
        <v>512</v>
      </c>
      <c r="E68">
        <f ca="1">SUMIF(INDIRECT(E$58&amp;"!B:B"),$A68,OFFSET(INDIRECT(E$58&amp;"!A:A"),0,E$59-1))</f>
        <v>446</v>
      </c>
      <c r="F68">
        <f ca="1">SUMIF(INDIRECT(F$58&amp;"!B:B"),$A68,OFFSET(INDIRECT(F$58&amp;"!A:A"),0,F$59-1))</f>
        <v>164</v>
      </c>
      <c r="G68">
        <f ca="1">SUMIF(INDIRECT(G$58&amp;"!B:B"),$A68,OFFSET(INDIRECT(G$58&amp;"!A:A"),0,G$59-1))</f>
        <v>1538</v>
      </c>
      <c r="H68">
        <f t="shared" ca="1" si="20"/>
        <v>0</v>
      </c>
      <c r="K68">
        <f t="shared" ca="1" si="21"/>
        <v>0</v>
      </c>
      <c r="L68">
        <f t="shared" ca="1" si="21"/>
        <v>1</v>
      </c>
      <c r="M68">
        <f t="shared" ca="1" si="21"/>
        <v>6</v>
      </c>
      <c r="N68">
        <f t="shared" ca="1" si="21"/>
        <v>36</v>
      </c>
      <c r="O68">
        <f t="shared" ca="1" si="21"/>
        <v>52</v>
      </c>
      <c r="P68">
        <f t="shared" ca="1" si="21"/>
        <v>95</v>
      </c>
      <c r="Q68">
        <f t="shared" ca="1" si="22"/>
        <v>0</v>
      </c>
      <c r="T68" s="3">
        <f t="shared" ca="1" si="23"/>
        <v>0</v>
      </c>
      <c r="U68" s="3">
        <f t="shared" ca="1" si="19"/>
        <v>2.6385224274406332E-3</v>
      </c>
      <c r="V68" s="3">
        <f t="shared" ca="1" si="19"/>
        <v>1.171875E-2</v>
      </c>
      <c r="W68" s="3">
        <f t="shared" ca="1" si="19"/>
        <v>8.0717488789237665E-2</v>
      </c>
      <c r="X68" s="3">
        <f t="shared" ca="1" si="19"/>
        <v>0.31707317073170732</v>
      </c>
    </row>
    <row r="69" spans="1:24">
      <c r="A69" t="s">
        <v>12</v>
      </c>
      <c r="B69">
        <f ca="1">SUMIF(INDIRECT(B$58&amp;"!B:B"),$A69,OFFSET(INDIRECT(B$58&amp;"!A:A"),0,B$59-1))</f>
        <v>39</v>
      </c>
      <c r="C69">
        <f ca="1">SUMIF(INDIRECT(C$58&amp;"!B:B"),$A69,OFFSET(INDIRECT(C$58&amp;"!A:A"),0,C$59-1))</f>
        <v>670</v>
      </c>
      <c r="D69">
        <f ca="1">SUMIF(INDIRECT(D$58&amp;"!B:B"),$A69,OFFSET(INDIRECT(D$58&amp;"!A:A"),0,D$59-1))</f>
        <v>823</v>
      </c>
      <c r="E69">
        <f ca="1">SUMIF(INDIRECT(E$58&amp;"!B:B"),$A69,OFFSET(INDIRECT(E$58&amp;"!A:A"),0,E$59-1))</f>
        <v>552</v>
      </c>
      <c r="F69">
        <f ca="1">SUMIF(INDIRECT(F$58&amp;"!B:B"),$A69,OFFSET(INDIRECT(F$58&amp;"!A:A"),0,F$59-1))</f>
        <v>178</v>
      </c>
      <c r="G69">
        <f ca="1">SUMIF(INDIRECT(G$58&amp;"!B:B"),$A69,OFFSET(INDIRECT(G$58&amp;"!A:A"),0,G$59-1))</f>
        <v>2263</v>
      </c>
      <c r="H69">
        <f t="shared" ca="1" si="20"/>
        <v>-1</v>
      </c>
      <c r="K69">
        <f t="shared" ca="1" si="21"/>
        <v>0</v>
      </c>
      <c r="L69">
        <f t="shared" ca="1" si="21"/>
        <v>2</v>
      </c>
      <c r="M69">
        <f t="shared" ca="1" si="21"/>
        <v>7</v>
      </c>
      <c r="N69">
        <f t="shared" ca="1" si="21"/>
        <v>53</v>
      </c>
      <c r="O69">
        <f t="shared" ca="1" si="21"/>
        <v>63</v>
      </c>
      <c r="P69">
        <f t="shared" ca="1" si="21"/>
        <v>125</v>
      </c>
      <c r="Q69">
        <f t="shared" ca="1" si="22"/>
        <v>0</v>
      </c>
      <c r="T69" s="3">
        <f t="shared" ca="1" si="23"/>
        <v>0</v>
      </c>
      <c r="U69" s="3">
        <f t="shared" ca="1" si="19"/>
        <v>2.9850746268656717E-3</v>
      </c>
      <c r="V69" s="3">
        <f t="shared" ca="1" si="19"/>
        <v>8.5054678007290396E-3</v>
      </c>
      <c r="W69" s="3">
        <f t="shared" ca="1" si="19"/>
        <v>9.6014492753623185E-2</v>
      </c>
      <c r="X69" s="3">
        <f t="shared" ca="1" si="19"/>
        <v>0.3539325842696629</v>
      </c>
    </row>
    <row r="70" spans="1:24">
      <c r="A70" t="s">
        <v>13</v>
      </c>
      <c r="B70">
        <f ca="1">SUMIF(INDIRECT(B$58&amp;"!B:B"),$A70,OFFSET(INDIRECT(B$58&amp;"!A:A"),0,B$59-1))</f>
        <v>67</v>
      </c>
      <c r="C70">
        <f ca="1">SUMIF(INDIRECT(C$58&amp;"!B:B"),$A70,OFFSET(INDIRECT(C$58&amp;"!A:A"),0,C$59-1))</f>
        <v>700</v>
      </c>
      <c r="D70">
        <f ca="1">SUMIF(INDIRECT(D$58&amp;"!B:B"),$A70,OFFSET(INDIRECT(D$58&amp;"!A:A"),0,D$59-1))</f>
        <v>911</v>
      </c>
      <c r="E70">
        <f ca="1">SUMIF(INDIRECT(E$58&amp;"!B:B"),$A70,OFFSET(INDIRECT(E$58&amp;"!A:A"),0,E$59-1))</f>
        <v>548</v>
      </c>
      <c r="F70">
        <f ca="1">SUMIF(INDIRECT(F$58&amp;"!B:B"),$A70,OFFSET(INDIRECT(F$58&amp;"!A:A"),0,F$59-1))</f>
        <v>257</v>
      </c>
      <c r="G70">
        <f ca="1">SUMIF(INDIRECT(G$58&amp;"!B:B"),$A70,OFFSET(INDIRECT(G$58&amp;"!A:A"),0,G$59-1))</f>
        <v>2484</v>
      </c>
      <c r="H70">
        <f t="shared" ca="1" si="20"/>
        <v>-1</v>
      </c>
      <c r="K70">
        <f t="shared" ca="1" si="21"/>
        <v>0</v>
      </c>
      <c r="L70">
        <f t="shared" ca="1" si="21"/>
        <v>1</v>
      </c>
      <c r="M70">
        <f t="shared" ca="1" si="21"/>
        <v>12</v>
      </c>
      <c r="N70">
        <f t="shared" ca="1" si="21"/>
        <v>63</v>
      </c>
      <c r="O70">
        <f t="shared" ca="1" si="21"/>
        <v>94</v>
      </c>
      <c r="P70">
        <f t="shared" ca="1" si="21"/>
        <v>170</v>
      </c>
      <c r="Q70">
        <f t="shared" ca="1" si="22"/>
        <v>0</v>
      </c>
      <c r="T70" s="3">
        <f t="shared" ca="1" si="23"/>
        <v>0</v>
      </c>
      <c r="U70" s="3">
        <f t="shared" ca="1" si="19"/>
        <v>1.4285714285714286E-3</v>
      </c>
      <c r="V70" s="3">
        <f t="shared" ca="1" si="19"/>
        <v>1.3172338090010977E-2</v>
      </c>
      <c r="W70" s="3">
        <f t="shared" ca="1" si="19"/>
        <v>0.11496350364963503</v>
      </c>
      <c r="X70" s="3">
        <f t="shared" ca="1" si="19"/>
        <v>0.36575875486381321</v>
      </c>
    </row>
    <row r="71" spans="1:24">
      <c r="A71" t="s">
        <v>14</v>
      </c>
      <c r="B71">
        <f ca="1">SUMIF(INDIRECT(B$58&amp;"!B:B"),$A71,OFFSET(INDIRECT(B$58&amp;"!A:A"),0,B$59-1))</f>
        <v>102</v>
      </c>
      <c r="C71">
        <f ca="1">SUMIF(INDIRECT(C$58&amp;"!B:B"),$A71,OFFSET(INDIRECT(C$58&amp;"!A:A"),0,C$59-1))</f>
        <v>660</v>
      </c>
      <c r="D71">
        <f ca="1">SUMIF(INDIRECT(D$58&amp;"!B:B"),$A71,OFFSET(INDIRECT(D$58&amp;"!A:A"),0,D$59-1))</f>
        <v>733</v>
      </c>
      <c r="E71">
        <f ca="1">SUMIF(INDIRECT(E$58&amp;"!B:B"),$A71,OFFSET(INDIRECT(E$58&amp;"!A:A"),0,E$59-1))</f>
        <v>518</v>
      </c>
      <c r="F71">
        <f ca="1">SUMIF(INDIRECT(F$58&amp;"!B:B"),$A71,OFFSET(INDIRECT(F$58&amp;"!A:A"),0,F$59-1))</f>
        <v>223</v>
      </c>
      <c r="G71">
        <f ca="1">SUMIF(INDIRECT(G$58&amp;"!B:B"),$A71,OFFSET(INDIRECT(G$58&amp;"!A:A"),0,G$59-1))</f>
        <v>2237</v>
      </c>
      <c r="H71">
        <f t="shared" ca="1" si="20"/>
        <v>-1</v>
      </c>
      <c r="K71">
        <f t="shared" ca="1" si="21"/>
        <v>0</v>
      </c>
      <c r="L71">
        <f t="shared" ca="1" si="21"/>
        <v>0</v>
      </c>
      <c r="M71">
        <f t="shared" ca="1" si="21"/>
        <v>11</v>
      </c>
      <c r="N71">
        <f t="shared" ca="1" si="21"/>
        <v>39</v>
      </c>
      <c r="O71">
        <f t="shared" ca="1" si="21"/>
        <v>67</v>
      </c>
      <c r="P71">
        <f t="shared" ca="1" si="21"/>
        <v>117</v>
      </c>
      <c r="Q71">
        <f t="shared" ca="1" si="22"/>
        <v>0</v>
      </c>
      <c r="T71" s="3">
        <f t="shared" ca="1" si="23"/>
        <v>0</v>
      </c>
      <c r="U71" s="3">
        <f t="shared" ca="1" si="19"/>
        <v>0</v>
      </c>
      <c r="V71" s="3">
        <f t="shared" ca="1" si="19"/>
        <v>1.5006821282401092E-2</v>
      </c>
      <c r="W71" s="3">
        <f t="shared" ca="1" si="19"/>
        <v>7.5289575289575292E-2</v>
      </c>
      <c r="X71" s="3">
        <f t="shared" ca="1" si="19"/>
        <v>0.30044843049327352</v>
      </c>
    </row>
    <row r="72" spans="1:24">
      <c r="A72" t="s">
        <v>15</v>
      </c>
      <c r="B72">
        <f ca="1">SUMIF(INDIRECT(B$58&amp;"!B:B"),$A72,OFFSET(INDIRECT(B$58&amp;"!A:A"),0,B$59-1))</f>
        <v>84</v>
      </c>
      <c r="C72">
        <f ca="1">SUMIF(INDIRECT(C$58&amp;"!B:B"),$A72,OFFSET(INDIRECT(C$58&amp;"!A:A"),0,C$59-1))</f>
        <v>493</v>
      </c>
      <c r="D72">
        <f ca="1">SUMIF(INDIRECT(D$58&amp;"!B:B"),$A72,OFFSET(INDIRECT(D$58&amp;"!A:A"),0,D$59-1))</f>
        <v>614</v>
      </c>
      <c r="E72">
        <f ca="1">SUMIF(INDIRECT(E$58&amp;"!B:B"),$A72,OFFSET(INDIRECT(E$58&amp;"!A:A"),0,E$59-1))</f>
        <v>364</v>
      </c>
      <c r="F72">
        <f ca="1">SUMIF(INDIRECT(F$58&amp;"!B:B"),$A72,OFFSET(INDIRECT(F$58&amp;"!A:A"),0,F$59-1))</f>
        <v>156</v>
      </c>
      <c r="G72">
        <f ca="1">SUMIF(INDIRECT(G$58&amp;"!B:B"),$A72,OFFSET(INDIRECT(G$58&amp;"!A:A"),0,G$59-1))</f>
        <v>1712</v>
      </c>
      <c r="H72">
        <f t="shared" ca="1" si="20"/>
        <v>-1</v>
      </c>
      <c r="K72">
        <f t="shared" ca="1" si="21"/>
        <v>0</v>
      </c>
      <c r="L72">
        <f t="shared" ca="1" si="21"/>
        <v>0</v>
      </c>
      <c r="M72">
        <f t="shared" ca="1" si="21"/>
        <v>7</v>
      </c>
      <c r="N72">
        <f t="shared" ca="1" si="21"/>
        <v>23</v>
      </c>
      <c r="O72">
        <f t="shared" ca="1" si="21"/>
        <v>43</v>
      </c>
      <c r="P72">
        <f t="shared" ca="1" si="21"/>
        <v>73</v>
      </c>
      <c r="Q72">
        <f t="shared" ca="1" si="22"/>
        <v>0</v>
      </c>
      <c r="T72" s="3">
        <f t="shared" ca="1" si="23"/>
        <v>0</v>
      </c>
      <c r="U72" s="3">
        <f t="shared" ca="1" si="19"/>
        <v>0</v>
      </c>
      <c r="V72" s="3">
        <f t="shared" ca="1" si="19"/>
        <v>1.1400651465798045E-2</v>
      </c>
      <c r="W72" s="3">
        <f t="shared" ca="1" si="19"/>
        <v>6.3186813186813184E-2</v>
      </c>
      <c r="X72" s="3">
        <f t="shared" ca="1" si="19"/>
        <v>0.27564102564102566</v>
      </c>
    </row>
    <row r="73" spans="1:24">
      <c r="A73" t="s">
        <v>16</v>
      </c>
      <c r="B73">
        <f ca="1">SUMIF(INDIRECT(B$58&amp;"!B:B"),$A73,OFFSET(INDIRECT(B$58&amp;"!A:A"),0,B$59-1))</f>
        <v>84</v>
      </c>
      <c r="C73">
        <f ca="1">SUMIF(INDIRECT(C$58&amp;"!B:B"),$A73,OFFSET(INDIRECT(C$58&amp;"!A:A"),0,C$59-1))</f>
        <v>445</v>
      </c>
      <c r="D73">
        <f ca="1">SUMIF(INDIRECT(D$58&amp;"!B:B"),$A73,OFFSET(INDIRECT(D$58&amp;"!A:A"),0,D$59-1))</f>
        <v>423</v>
      </c>
      <c r="E73">
        <f ca="1">SUMIF(INDIRECT(E$58&amp;"!B:B"),$A73,OFFSET(INDIRECT(E$58&amp;"!A:A"),0,E$59-1))</f>
        <v>267</v>
      </c>
      <c r="F73">
        <f ca="1">SUMIF(INDIRECT(F$58&amp;"!B:B"),$A73,OFFSET(INDIRECT(F$58&amp;"!A:A"),0,F$59-1))</f>
        <v>128</v>
      </c>
      <c r="G73">
        <f ca="1">SUMIF(INDIRECT(G$58&amp;"!B:B"),$A73,OFFSET(INDIRECT(G$58&amp;"!A:A"),0,G$59-1))</f>
        <v>1347</v>
      </c>
      <c r="H73">
        <f t="shared" ca="1" si="20"/>
        <v>0</v>
      </c>
      <c r="K73">
        <f t="shared" ca="1" si="21"/>
        <v>0</v>
      </c>
      <c r="L73">
        <f t="shared" ca="1" si="21"/>
        <v>1</v>
      </c>
      <c r="M73">
        <f t="shared" ca="1" si="21"/>
        <v>3</v>
      </c>
      <c r="N73">
        <f t="shared" ca="1" si="21"/>
        <v>21</v>
      </c>
      <c r="O73">
        <f t="shared" ca="1" si="21"/>
        <v>20</v>
      </c>
      <c r="P73">
        <f t="shared" ca="1" si="21"/>
        <v>45</v>
      </c>
      <c r="Q73">
        <f t="shared" ca="1" si="22"/>
        <v>0</v>
      </c>
      <c r="T73" s="3">
        <f t="shared" ca="1" si="23"/>
        <v>0</v>
      </c>
      <c r="U73" s="3">
        <f t="shared" ca="1" si="19"/>
        <v>2.2471910112359553E-3</v>
      </c>
      <c r="V73" s="3">
        <f t="shared" ca="1" si="19"/>
        <v>7.0921985815602835E-3</v>
      </c>
      <c r="W73" s="3">
        <f t="shared" ca="1" si="19"/>
        <v>7.8651685393258425E-2</v>
      </c>
      <c r="X73" s="3">
        <f t="shared" ca="1" si="19"/>
        <v>0.15625</v>
      </c>
    </row>
    <row r="74" spans="1:24">
      <c r="A74" t="s">
        <v>17</v>
      </c>
      <c r="B74">
        <f ca="1">SUMIF(INDIRECT(B$58&amp;"!B:B"),$A74,OFFSET(INDIRECT(B$58&amp;"!A:A"),0,B$59-1))</f>
        <v>68</v>
      </c>
      <c r="C74">
        <f ca="1">SUMIF(INDIRECT(C$58&amp;"!B:B"),$A74,OFFSET(INDIRECT(C$58&amp;"!A:A"),0,C$59-1))</f>
        <v>354</v>
      </c>
      <c r="D74">
        <f ca="1">SUMIF(INDIRECT(D$58&amp;"!B:B"),$A74,OFFSET(INDIRECT(D$58&amp;"!A:A"),0,D$59-1))</f>
        <v>323</v>
      </c>
      <c r="E74">
        <f ca="1">SUMIF(INDIRECT(E$58&amp;"!B:B"),$A74,OFFSET(INDIRECT(E$58&amp;"!A:A"),0,E$59-1))</f>
        <v>212</v>
      </c>
      <c r="F74">
        <f ca="1">SUMIF(INDIRECT(F$58&amp;"!B:B"),$A74,OFFSET(INDIRECT(F$58&amp;"!A:A"),0,F$59-1))</f>
        <v>104</v>
      </c>
      <c r="G74">
        <f ca="1">SUMIF(INDIRECT(G$58&amp;"!B:B"),$A74,OFFSET(INDIRECT(G$58&amp;"!A:A"),0,G$59-1))</f>
        <v>1063</v>
      </c>
      <c r="H74">
        <f t="shared" ca="1" si="20"/>
        <v>-2</v>
      </c>
      <c r="K74">
        <f t="shared" ca="1" si="21"/>
        <v>0</v>
      </c>
      <c r="L74">
        <f t="shared" ca="1" si="21"/>
        <v>2</v>
      </c>
      <c r="M74">
        <f t="shared" ca="1" si="21"/>
        <v>2</v>
      </c>
      <c r="N74">
        <f t="shared" ca="1" si="21"/>
        <v>1</v>
      </c>
      <c r="O74">
        <f t="shared" ca="1" si="21"/>
        <v>9</v>
      </c>
      <c r="P74">
        <f t="shared" ca="1" si="21"/>
        <v>14</v>
      </c>
      <c r="Q74">
        <f t="shared" ca="1" si="22"/>
        <v>0</v>
      </c>
      <c r="T74" s="3">
        <f t="shared" ca="1" si="23"/>
        <v>0</v>
      </c>
      <c r="U74" s="3">
        <f t="shared" ca="1" si="19"/>
        <v>5.6497175141242938E-3</v>
      </c>
      <c r="V74" s="3">
        <f t="shared" ca="1" si="19"/>
        <v>6.1919504643962852E-3</v>
      </c>
      <c r="W74" s="3">
        <f t="shared" ca="1" si="19"/>
        <v>4.7169811320754715E-3</v>
      </c>
      <c r="X74" s="3">
        <f t="shared" ca="1" si="19"/>
        <v>8.6538461538461536E-2</v>
      </c>
    </row>
    <row r="75" spans="1:24">
      <c r="A75" t="s">
        <v>18</v>
      </c>
      <c r="B75">
        <f ca="1">SUMIF(INDIRECT(B$58&amp;"!B:B"),$A75,OFFSET(INDIRECT(B$58&amp;"!A:A"),0,B$59-1))</f>
        <v>0</v>
      </c>
      <c r="C75">
        <f ca="1">SUMIF(INDIRECT(C$58&amp;"!B:B"),$A75,OFFSET(INDIRECT(C$58&amp;"!A:A"),0,C$59-1))</f>
        <v>0</v>
      </c>
      <c r="D75">
        <f ca="1">SUMIF(INDIRECT(D$58&amp;"!B:B"),$A75,OFFSET(INDIRECT(D$58&amp;"!A:A"),0,D$59-1))</f>
        <v>0</v>
      </c>
      <c r="E75">
        <f ca="1">SUMIF(INDIRECT(E$58&amp;"!B:B"),$A75,OFFSET(INDIRECT(E$58&amp;"!A:A"),0,E$59-1))</f>
        <v>0</v>
      </c>
      <c r="F75">
        <f ca="1">SUMIF(INDIRECT(F$58&amp;"!B:B"),$A75,OFFSET(INDIRECT(F$58&amp;"!A:A"),0,F$59-1))</f>
        <v>0</v>
      </c>
      <c r="G75">
        <f ca="1">SUMIF(INDIRECT(G$58&amp;"!B:B"),$A75,OFFSET(INDIRECT(G$58&amp;"!A:A"),0,G$59-1))</f>
        <v>0</v>
      </c>
      <c r="H75">
        <f t="shared" ca="1" si="20"/>
        <v>0</v>
      </c>
      <c r="K75">
        <f t="shared" ca="1" si="21"/>
        <v>0</v>
      </c>
      <c r="L75">
        <f t="shared" ca="1" si="21"/>
        <v>0</v>
      </c>
      <c r="M75">
        <f t="shared" ca="1" si="21"/>
        <v>0</v>
      </c>
      <c r="N75">
        <f t="shared" ca="1" si="21"/>
        <v>0</v>
      </c>
      <c r="O75">
        <f t="shared" ca="1" si="21"/>
        <v>0</v>
      </c>
      <c r="P75">
        <f t="shared" ca="1" si="21"/>
        <v>0</v>
      </c>
      <c r="Q75">
        <f t="shared" ca="1" si="22"/>
        <v>0</v>
      </c>
      <c r="T75" s="3" t="e">
        <f t="shared" ca="1" si="23"/>
        <v>#DIV/0!</v>
      </c>
      <c r="U75" s="3" t="e">
        <f t="shared" ca="1" si="19"/>
        <v>#DIV/0!</v>
      </c>
      <c r="V75" s="3" t="e">
        <f t="shared" ca="1" si="19"/>
        <v>#DIV/0!</v>
      </c>
      <c r="W75" s="3" t="e">
        <f t="shared" ca="1" si="19"/>
        <v>#DIV/0!</v>
      </c>
      <c r="X75" s="3" t="e">
        <f t="shared" ca="1" si="19"/>
        <v>#DIV/0!</v>
      </c>
    </row>
    <row r="78" spans="1:24">
      <c r="B78" s="2" t="s">
        <v>77</v>
      </c>
      <c r="C78" s="2" t="s">
        <v>77</v>
      </c>
      <c r="D78" s="2" t="s">
        <v>77</v>
      </c>
      <c r="E78" s="2" t="s">
        <v>77</v>
      </c>
      <c r="F78" s="2" t="s">
        <v>77</v>
      </c>
      <c r="G78" s="2" t="s">
        <v>77</v>
      </c>
      <c r="H78" s="2" t="s">
        <v>83</v>
      </c>
      <c r="K78" t="s">
        <v>58</v>
      </c>
      <c r="L78" t="s">
        <v>58</v>
      </c>
      <c r="M78" t="s">
        <v>58</v>
      </c>
      <c r="N78" t="s">
        <v>58</v>
      </c>
      <c r="O78" t="s">
        <v>58</v>
      </c>
      <c r="P78" t="s">
        <v>58</v>
      </c>
      <c r="Q78" s="2" t="s">
        <v>83</v>
      </c>
      <c r="T78" s="2" t="s">
        <v>80</v>
      </c>
      <c r="U78" s="2"/>
      <c r="V78" s="2"/>
      <c r="W78" s="2"/>
      <c r="X78" s="2"/>
    </row>
    <row r="79" spans="1:24">
      <c r="A79" t="s">
        <v>82</v>
      </c>
      <c r="B79" t="s">
        <v>3</v>
      </c>
      <c r="C79" t="s">
        <v>4</v>
      </c>
      <c r="D79" t="s">
        <v>5</v>
      </c>
      <c r="E79" t="s">
        <v>6</v>
      </c>
      <c r="F79" t="s">
        <v>7</v>
      </c>
      <c r="G79" t="s">
        <v>2</v>
      </c>
      <c r="K79" t="s">
        <v>3</v>
      </c>
      <c r="L79" t="s">
        <v>4</v>
      </c>
      <c r="M79" t="s">
        <v>5</v>
      </c>
      <c r="N79" t="s">
        <v>6</v>
      </c>
      <c r="O79" t="s">
        <v>7</v>
      </c>
      <c r="P79" t="s">
        <v>58</v>
      </c>
      <c r="T79" t="s">
        <v>3</v>
      </c>
      <c r="U79" t="s">
        <v>4</v>
      </c>
      <c r="V79" t="s">
        <v>5</v>
      </c>
      <c r="W79" t="s">
        <v>6</v>
      </c>
      <c r="X79" t="s">
        <v>7</v>
      </c>
    </row>
    <row r="80" spans="1:24">
      <c r="A80" t="s">
        <v>1</v>
      </c>
      <c r="B80">
        <v>20200426</v>
      </c>
      <c r="C80">
        <v>20200426</v>
      </c>
      <c r="D80">
        <v>20200426</v>
      </c>
      <c r="E80">
        <v>20200426</v>
      </c>
      <c r="F80">
        <v>20200426</v>
      </c>
      <c r="G80">
        <v>20200426</v>
      </c>
      <c r="K80">
        <v>20200426</v>
      </c>
      <c r="L80">
        <v>20200426</v>
      </c>
      <c r="M80">
        <v>20200426</v>
      </c>
      <c r="N80">
        <v>20200426</v>
      </c>
      <c r="O80">
        <v>20200426</v>
      </c>
      <c r="P80">
        <v>20200426</v>
      </c>
      <c r="T80">
        <v>20200419</v>
      </c>
      <c r="U80">
        <v>20200426</v>
      </c>
      <c r="V80">
        <v>20200419</v>
      </c>
      <c r="W80">
        <v>20200426</v>
      </c>
      <c r="X80">
        <v>20200419</v>
      </c>
    </row>
    <row r="81" spans="1:24" hidden="1" outlineLevel="1">
      <c r="B81" t="str">
        <f>B78&amp;"_"&amp;B80</f>
        <v>Cases_20200426</v>
      </c>
      <c r="C81" t="str">
        <f>C78&amp;"_"&amp;C80</f>
        <v>Cases_20200426</v>
      </c>
      <c r="D81" t="str">
        <f>D78&amp;"_"&amp;D80</f>
        <v>Cases_20200426</v>
      </c>
      <c r="E81" t="str">
        <f>E78&amp;"_"&amp;E80</f>
        <v>Cases_20200426</v>
      </c>
      <c r="F81" t="str">
        <f>F78&amp;"_"&amp;F80</f>
        <v>Cases_20200426</v>
      </c>
      <c r="G81" t="str">
        <f>G78&amp;"_"&amp;G80</f>
        <v>Cases_20200426</v>
      </c>
      <c r="K81" t="str">
        <f>K78&amp;"_"&amp;K80</f>
        <v>Deaths_20200426</v>
      </c>
      <c r="L81" t="str">
        <f>L78&amp;"_"&amp;L80</f>
        <v>Deaths_20200426</v>
      </c>
      <c r="M81" t="str">
        <f>M78&amp;"_"&amp;M80</f>
        <v>Deaths_20200426</v>
      </c>
      <c r="N81" t="str">
        <f>N78&amp;"_"&amp;N80</f>
        <v>Deaths_20200426</v>
      </c>
      <c r="O81" t="str">
        <f>O78&amp;"_"&amp;O80</f>
        <v>Deaths_20200426</v>
      </c>
      <c r="P81" t="str">
        <f>P78&amp;"_"&amp;P80</f>
        <v>Deaths_20200426</v>
      </c>
      <c r="T81" t="str">
        <f>T78&amp;"_"&amp;T80</f>
        <v>Fatality rate_20200419</v>
      </c>
      <c r="U81" t="str">
        <f>U78&amp;"_"&amp;U80</f>
        <v>_20200426</v>
      </c>
      <c r="V81" t="str">
        <f>V78&amp;"_"&amp;V80</f>
        <v>_20200419</v>
      </c>
      <c r="W81" t="str">
        <f>W78&amp;"_"&amp;W80</f>
        <v>_20200426</v>
      </c>
      <c r="X81" t="str">
        <f>X78&amp;"_"&amp;X80</f>
        <v>_20200419</v>
      </c>
    </row>
    <row r="82" spans="1:24" hidden="1" outlineLevel="1">
      <c r="B82">
        <f ca="1">MATCH(B79,INDIRECT(B81&amp;"!1:1"),0)</f>
        <v>4</v>
      </c>
      <c r="C82">
        <f t="shared" ref="C82" ca="1" si="24">MATCH(C79,INDIRECT(C81&amp;"!1:1"),0)</f>
        <v>5</v>
      </c>
      <c r="D82">
        <f t="shared" ref="D82" ca="1" si="25">MATCH(D79,INDIRECT(D81&amp;"!1:1"),0)</f>
        <v>6</v>
      </c>
      <c r="E82">
        <f t="shared" ref="E82" ca="1" si="26">MATCH(E79,INDIRECT(E81&amp;"!1:1"),0)</f>
        <v>7</v>
      </c>
      <c r="F82">
        <f t="shared" ref="F82:G82" ca="1" si="27">MATCH(F79,INDIRECT(F81&amp;"!1:1"),0)</f>
        <v>8</v>
      </c>
      <c r="G82">
        <f t="shared" ca="1" si="27"/>
        <v>3</v>
      </c>
      <c r="K82">
        <f ca="1">MATCH(K79,INDIRECT(K81&amp;"!1:1"),0)</f>
        <v>4</v>
      </c>
      <c r="L82">
        <f t="shared" ref="L82" ca="1" si="28">MATCH(L79,INDIRECT(L81&amp;"!1:1"),0)</f>
        <v>5</v>
      </c>
      <c r="M82">
        <f t="shared" ref="M82" ca="1" si="29">MATCH(M79,INDIRECT(M81&amp;"!1:1"),0)</f>
        <v>6</v>
      </c>
      <c r="N82">
        <f t="shared" ref="N82" ca="1" si="30">MATCH(N79,INDIRECT(N81&amp;"!1:1"),0)</f>
        <v>7</v>
      </c>
      <c r="O82">
        <f t="shared" ref="O82:P82" ca="1" si="31">MATCH(O79,INDIRECT(O81&amp;"!1:1"),0)</f>
        <v>8</v>
      </c>
      <c r="P82">
        <f t="shared" ca="1" si="31"/>
        <v>3</v>
      </c>
    </row>
    <row r="83" spans="1:24" collapsed="1">
      <c r="A83" t="s">
        <v>49</v>
      </c>
      <c r="B83">
        <f ca="1">SUMIF(INDIRECT(B$81&amp;"!B:B"),$A83,OFFSET(INDIRECT(B$81&amp;"!A:A"),0,B$82-1))</f>
        <v>0</v>
      </c>
      <c r="C83">
        <f t="shared" ref="C83:G83" ca="1" si="32">SUMIF(INDIRECT(C$81&amp;"!B:B"),$A83,OFFSET(INDIRECT(C$81&amp;"!A:A"),0,C$82-1))</f>
        <v>1</v>
      </c>
      <c r="D83">
        <f t="shared" ca="1" si="32"/>
        <v>0</v>
      </c>
      <c r="E83">
        <f t="shared" ca="1" si="32"/>
        <v>0</v>
      </c>
      <c r="F83">
        <f t="shared" ca="1" si="32"/>
        <v>0</v>
      </c>
      <c r="G83">
        <f t="shared" ca="1" si="32"/>
        <v>1</v>
      </c>
      <c r="H83">
        <f ca="1">SUM(B83:F83)-G83</f>
        <v>0</v>
      </c>
      <c r="K83">
        <f ca="1">SUMIF(INDIRECT(K$81&amp;"!B:B"),$A83,OFFSET(INDIRECT(K$81&amp;"!A:A"),0,K$82-1))</f>
        <v>0</v>
      </c>
      <c r="L83">
        <f t="shared" ref="L83:P83" ca="1" si="33">SUMIF(INDIRECT(L$81&amp;"!B:B"),$A83,OFFSET(INDIRECT(L$81&amp;"!A:A"),0,L$82-1))</f>
        <v>0</v>
      </c>
      <c r="M83">
        <f t="shared" ca="1" si="33"/>
        <v>0</v>
      </c>
      <c r="N83">
        <f t="shared" ca="1" si="33"/>
        <v>0</v>
      </c>
      <c r="O83">
        <f t="shared" ca="1" si="33"/>
        <v>0</v>
      </c>
      <c r="P83">
        <f t="shared" ca="1" si="33"/>
        <v>0</v>
      </c>
      <c r="Q83">
        <f ca="1">SUM(K83:O83)-P83</f>
        <v>0</v>
      </c>
      <c r="T83" s="3" t="e">
        <f ca="1">K83/B83</f>
        <v>#DIV/0!</v>
      </c>
      <c r="U83" s="3">
        <f t="shared" ref="U83:U98" ca="1" si="34">L83/C83</f>
        <v>0</v>
      </c>
      <c r="V83" s="3" t="e">
        <f t="shared" ref="V83:V98" ca="1" si="35">M83/D83</f>
        <v>#DIV/0!</v>
      </c>
      <c r="W83" s="3" t="e">
        <f t="shared" ref="W83:W98" ca="1" si="36">N83/E83</f>
        <v>#DIV/0!</v>
      </c>
      <c r="X83" s="3" t="e">
        <f t="shared" ref="X83:X98" ca="1" si="37">O83/F83</f>
        <v>#DIV/0!</v>
      </c>
    </row>
    <row r="84" spans="1:24">
      <c r="A84" t="s">
        <v>36</v>
      </c>
      <c r="B84">
        <f t="shared" ref="B84:G98" ca="1" si="38">SUMIF(INDIRECT(B$81&amp;"!B:B"),$A84,OFFSET(INDIRECT(B$81&amp;"!A:A"),0,B$82-1))</f>
        <v>0</v>
      </c>
      <c r="C84">
        <f t="shared" ca="1" si="38"/>
        <v>0</v>
      </c>
      <c r="D84">
        <f t="shared" ca="1" si="38"/>
        <v>0</v>
      </c>
      <c r="E84">
        <f t="shared" ca="1" si="38"/>
        <v>2</v>
      </c>
      <c r="F84">
        <f t="shared" ca="1" si="38"/>
        <v>0</v>
      </c>
      <c r="G84">
        <f t="shared" ca="1" si="38"/>
        <v>2</v>
      </c>
      <c r="H84">
        <f t="shared" ref="H84:H98" ca="1" si="39">SUM(B84:F84)-G84</f>
        <v>0</v>
      </c>
      <c r="K84">
        <f t="shared" ref="K84:P98" ca="1" si="40">SUMIF(INDIRECT(K$81&amp;"!B:B"),$A84,OFFSET(INDIRECT(K$81&amp;"!A:A"),0,K$82-1))</f>
        <v>0</v>
      </c>
      <c r="L84">
        <f t="shared" ca="1" si="40"/>
        <v>0</v>
      </c>
      <c r="M84">
        <f t="shared" ca="1" si="40"/>
        <v>0</v>
      </c>
      <c r="N84">
        <f t="shared" ca="1" si="40"/>
        <v>0</v>
      </c>
      <c r="O84">
        <f t="shared" ca="1" si="40"/>
        <v>0</v>
      </c>
      <c r="P84">
        <f t="shared" ca="1" si="40"/>
        <v>0</v>
      </c>
      <c r="Q84">
        <f t="shared" ref="Q84:Q98" ca="1" si="41">SUM(K84:O84)-P84</f>
        <v>0</v>
      </c>
      <c r="T84" s="3" t="e">
        <f t="shared" ref="T84:T98" ca="1" si="42">K84/B84</f>
        <v>#DIV/0!</v>
      </c>
      <c r="U84" s="3" t="e">
        <f t="shared" ca="1" si="34"/>
        <v>#DIV/0!</v>
      </c>
      <c r="V84" s="3" t="e">
        <f t="shared" ca="1" si="35"/>
        <v>#DIV/0!</v>
      </c>
      <c r="W84" s="3">
        <f t="shared" ca="1" si="36"/>
        <v>0</v>
      </c>
      <c r="X84" s="3" t="e">
        <f t="shared" ca="1" si="37"/>
        <v>#DIV/0!</v>
      </c>
    </row>
    <row r="85" spans="1:24">
      <c r="A85" t="s">
        <v>37</v>
      </c>
      <c r="B85">
        <f t="shared" ca="1" si="38"/>
        <v>0</v>
      </c>
      <c r="C85">
        <f t="shared" ca="1" si="38"/>
        <v>0</v>
      </c>
      <c r="D85">
        <f t="shared" ca="1" si="38"/>
        <v>1</v>
      </c>
      <c r="E85">
        <f t="shared" ca="1" si="38"/>
        <v>1</v>
      </c>
      <c r="F85">
        <f t="shared" ca="1" si="38"/>
        <v>1</v>
      </c>
      <c r="G85">
        <f t="shared" ca="1" si="38"/>
        <v>3</v>
      </c>
      <c r="H85">
        <f t="shared" ca="1" si="39"/>
        <v>0</v>
      </c>
      <c r="K85">
        <f t="shared" ca="1" si="40"/>
        <v>0</v>
      </c>
      <c r="L85">
        <f t="shared" ca="1" si="40"/>
        <v>0</v>
      </c>
      <c r="M85">
        <f t="shared" ca="1" si="40"/>
        <v>0</v>
      </c>
      <c r="N85">
        <f t="shared" ca="1" si="40"/>
        <v>0</v>
      </c>
      <c r="O85">
        <f t="shared" ca="1" si="40"/>
        <v>0</v>
      </c>
      <c r="P85">
        <f t="shared" ca="1" si="40"/>
        <v>0</v>
      </c>
      <c r="Q85">
        <f t="shared" ca="1" si="41"/>
        <v>0</v>
      </c>
      <c r="T85" s="3" t="e">
        <f t="shared" ca="1" si="42"/>
        <v>#DIV/0!</v>
      </c>
      <c r="U85" s="3" t="e">
        <f t="shared" ca="1" si="34"/>
        <v>#DIV/0!</v>
      </c>
      <c r="V85" s="3">
        <f t="shared" ca="1" si="35"/>
        <v>0</v>
      </c>
      <c r="W85" s="3">
        <f t="shared" ca="1" si="36"/>
        <v>0</v>
      </c>
      <c r="X85" s="3">
        <f t="shared" ca="1" si="37"/>
        <v>0</v>
      </c>
    </row>
    <row r="86" spans="1:24">
      <c r="A86" t="s">
        <v>38</v>
      </c>
      <c r="B86">
        <f t="shared" ca="1" si="38"/>
        <v>0</v>
      </c>
      <c r="C86">
        <f t="shared" ca="1" si="38"/>
        <v>2</v>
      </c>
      <c r="D86">
        <f t="shared" ca="1" si="38"/>
        <v>2</v>
      </c>
      <c r="E86">
        <f t="shared" ca="1" si="38"/>
        <v>5</v>
      </c>
      <c r="F86">
        <f t="shared" ca="1" si="38"/>
        <v>3</v>
      </c>
      <c r="G86">
        <f t="shared" ca="1" si="38"/>
        <v>12</v>
      </c>
      <c r="H86">
        <f t="shared" ca="1" si="39"/>
        <v>0</v>
      </c>
      <c r="K86">
        <f t="shared" ca="1" si="40"/>
        <v>0</v>
      </c>
      <c r="L86">
        <f t="shared" ca="1" si="40"/>
        <v>0</v>
      </c>
      <c r="M86">
        <f t="shared" ca="1" si="40"/>
        <v>0</v>
      </c>
      <c r="N86">
        <f t="shared" ca="1" si="40"/>
        <v>2</v>
      </c>
      <c r="O86">
        <f t="shared" ca="1" si="40"/>
        <v>1</v>
      </c>
      <c r="P86">
        <f t="shared" ca="1" si="40"/>
        <v>3</v>
      </c>
      <c r="Q86">
        <f t="shared" ca="1" si="41"/>
        <v>0</v>
      </c>
      <c r="T86" s="3" t="e">
        <f t="shared" ca="1" si="42"/>
        <v>#DIV/0!</v>
      </c>
      <c r="U86" s="3">
        <f t="shared" ca="1" si="34"/>
        <v>0</v>
      </c>
      <c r="V86" s="3">
        <f t="shared" ca="1" si="35"/>
        <v>0</v>
      </c>
      <c r="W86" s="3">
        <f t="shared" ca="1" si="36"/>
        <v>0.4</v>
      </c>
      <c r="X86" s="3">
        <f t="shared" ca="1" si="37"/>
        <v>0.33333333333333331</v>
      </c>
    </row>
    <row r="87" spans="1:24">
      <c r="A87" t="s">
        <v>29</v>
      </c>
      <c r="B87">
        <f t="shared" ca="1" si="38"/>
        <v>0</v>
      </c>
      <c r="C87">
        <f t="shared" ca="1" si="38"/>
        <v>3</v>
      </c>
      <c r="D87">
        <f t="shared" ca="1" si="38"/>
        <v>5</v>
      </c>
      <c r="E87">
        <f t="shared" ca="1" si="38"/>
        <v>4</v>
      </c>
      <c r="F87">
        <f t="shared" ca="1" si="38"/>
        <v>0</v>
      </c>
      <c r="G87">
        <f t="shared" ca="1" si="38"/>
        <v>12</v>
      </c>
      <c r="H87">
        <f t="shared" ca="1" si="39"/>
        <v>0</v>
      </c>
      <c r="K87">
        <f t="shared" ca="1" si="40"/>
        <v>0</v>
      </c>
      <c r="L87">
        <f t="shared" ca="1" si="40"/>
        <v>0</v>
      </c>
      <c r="M87">
        <f t="shared" ca="1" si="40"/>
        <v>1</v>
      </c>
      <c r="N87">
        <f t="shared" ca="1" si="40"/>
        <v>0</v>
      </c>
      <c r="O87">
        <f t="shared" ca="1" si="40"/>
        <v>0</v>
      </c>
      <c r="P87">
        <f t="shared" ca="1" si="40"/>
        <v>1</v>
      </c>
      <c r="Q87">
        <f t="shared" ca="1" si="41"/>
        <v>0</v>
      </c>
      <c r="T87" s="3" t="e">
        <f t="shared" ca="1" si="42"/>
        <v>#DIV/0!</v>
      </c>
      <c r="U87" s="3">
        <f t="shared" ca="1" si="34"/>
        <v>0</v>
      </c>
      <c r="V87" s="3">
        <f t="shared" ca="1" si="35"/>
        <v>0.2</v>
      </c>
      <c r="W87" s="3">
        <f t="shared" ca="1" si="36"/>
        <v>0</v>
      </c>
      <c r="X87" s="3" t="e">
        <f t="shared" ca="1" si="37"/>
        <v>#DIV/0!</v>
      </c>
    </row>
    <row r="88" spans="1:24">
      <c r="A88" t="s">
        <v>31</v>
      </c>
      <c r="B88">
        <f t="shared" ca="1" si="38"/>
        <v>1</v>
      </c>
      <c r="C88">
        <f t="shared" ca="1" si="38"/>
        <v>13</v>
      </c>
      <c r="D88">
        <f t="shared" ca="1" si="38"/>
        <v>23</v>
      </c>
      <c r="E88">
        <f t="shared" ca="1" si="38"/>
        <v>29</v>
      </c>
      <c r="F88">
        <f t="shared" ca="1" si="38"/>
        <v>6</v>
      </c>
      <c r="G88">
        <f t="shared" ca="1" si="38"/>
        <v>72</v>
      </c>
      <c r="H88">
        <f t="shared" ca="1" si="39"/>
        <v>0</v>
      </c>
      <c r="K88">
        <f t="shared" ca="1" si="40"/>
        <v>0</v>
      </c>
      <c r="L88">
        <f t="shared" ca="1" si="40"/>
        <v>0</v>
      </c>
      <c r="M88">
        <f t="shared" ca="1" si="40"/>
        <v>1</v>
      </c>
      <c r="N88">
        <f t="shared" ca="1" si="40"/>
        <v>5</v>
      </c>
      <c r="O88">
        <f t="shared" ca="1" si="40"/>
        <v>3</v>
      </c>
      <c r="P88">
        <f t="shared" ca="1" si="40"/>
        <v>9</v>
      </c>
      <c r="Q88">
        <f t="shared" ca="1" si="41"/>
        <v>0</v>
      </c>
      <c r="T88" s="3">
        <f t="shared" ca="1" si="42"/>
        <v>0</v>
      </c>
      <c r="U88" s="3">
        <f t="shared" ca="1" si="34"/>
        <v>0</v>
      </c>
      <c r="V88" s="3">
        <f t="shared" ca="1" si="35"/>
        <v>4.3478260869565216E-2</v>
      </c>
      <c r="W88" s="3">
        <f t="shared" ca="1" si="36"/>
        <v>0.17241379310344829</v>
      </c>
      <c r="X88" s="3">
        <f t="shared" ca="1" si="37"/>
        <v>0.5</v>
      </c>
    </row>
    <row r="89" spans="1:24">
      <c r="A89" t="s">
        <v>25</v>
      </c>
      <c r="B89">
        <f t="shared" ca="1" si="38"/>
        <v>5</v>
      </c>
      <c r="C89">
        <f t="shared" ca="1" si="38"/>
        <v>29</v>
      </c>
      <c r="D89">
        <f t="shared" ca="1" si="38"/>
        <v>57</v>
      </c>
      <c r="E89">
        <f t="shared" ca="1" si="38"/>
        <v>63</v>
      </c>
      <c r="F89">
        <f t="shared" ca="1" si="38"/>
        <v>30</v>
      </c>
      <c r="G89">
        <f t="shared" ca="1" si="38"/>
        <v>184</v>
      </c>
      <c r="H89">
        <f t="shared" ca="1" si="39"/>
        <v>0</v>
      </c>
      <c r="K89">
        <f t="shared" ca="1" si="40"/>
        <v>0</v>
      </c>
      <c r="L89">
        <f t="shared" ca="1" si="40"/>
        <v>0</v>
      </c>
      <c r="M89">
        <f t="shared" ca="1" si="40"/>
        <v>3</v>
      </c>
      <c r="N89">
        <f t="shared" ca="1" si="40"/>
        <v>14</v>
      </c>
      <c r="O89">
        <f t="shared" ca="1" si="40"/>
        <v>16</v>
      </c>
      <c r="P89">
        <f t="shared" ca="1" si="40"/>
        <v>33</v>
      </c>
      <c r="Q89">
        <f t="shared" ca="1" si="41"/>
        <v>0</v>
      </c>
      <c r="T89" s="3">
        <f t="shared" ca="1" si="42"/>
        <v>0</v>
      </c>
      <c r="U89" s="3">
        <f t="shared" ca="1" si="34"/>
        <v>0</v>
      </c>
      <c r="V89" s="3">
        <f t="shared" ca="1" si="35"/>
        <v>5.2631578947368418E-2</v>
      </c>
      <c r="W89" s="3">
        <f t="shared" ca="1" si="36"/>
        <v>0.22222222222222221</v>
      </c>
      <c r="X89" s="3">
        <f t="shared" ca="1" si="37"/>
        <v>0.53333333333333333</v>
      </c>
    </row>
    <row r="90" spans="1:24">
      <c r="A90" t="s">
        <v>21</v>
      </c>
      <c r="B90">
        <f t="shared" ca="1" si="38"/>
        <v>4</v>
      </c>
      <c r="C90">
        <f t="shared" ca="1" si="38"/>
        <v>111</v>
      </c>
      <c r="D90">
        <f t="shared" ca="1" si="38"/>
        <v>184</v>
      </c>
      <c r="E90">
        <f t="shared" ca="1" si="38"/>
        <v>209</v>
      </c>
      <c r="F90">
        <f t="shared" ca="1" si="38"/>
        <v>78</v>
      </c>
      <c r="G90">
        <f t="shared" ca="1" si="38"/>
        <v>588</v>
      </c>
      <c r="H90">
        <f t="shared" ca="1" si="39"/>
        <v>-2</v>
      </c>
      <c r="K90">
        <f t="shared" ca="1" si="40"/>
        <v>0</v>
      </c>
      <c r="L90">
        <f t="shared" ca="1" si="40"/>
        <v>0</v>
      </c>
      <c r="M90">
        <f t="shared" ca="1" si="40"/>
        <v>7</v>
      </c>
      <c r="N90">
        <f t="shared" ca="1" si="40"/>
        <v>27</v>
      </c>
      <c r="O90">
        <f t="shared" ca="1" si="40"/>
        <v>28</v>
      </c>
      <c r="P90">
        <f t="shared" ca="1" si="40"/>
        <v>62</v>
      </c>
      <c r="Q90">
        <f t="shared" ca="1" si="41"/>
        <v>0</v>
      </c>
      <c r="T90" s="3">
        <f t="shared" ca="1" si="42"/>
        <v>0</v>
      </c>
      <c r="U90" s="3">
        <f t="shared" ca="1" si="34"/>
        <v>0</v>
      </c>
      <c r="V90" s="3">
        <f t="shared" ca="1" si="35"/>
        <v>3.8043478260869568E-2</v>
      </c>
      <c r="W90" s="3">
        <f t="shared" ca="1" si="36"/>
        <v>0.12918660287081341</v>
      </c>
      <c r="X90" s="3">
        <f t="shared" ca="1" si="37"/>
        <v>0.35897435897435898</v>
      </c>
    </row>
    <row r="91" spans="1:24">
      <c r="A91" t="s">
        <v>11</v>
      </c>
      <c r="B91">
        <f t="shared" ca="1" si="38"/>
        <v>37</v>
      </c>
      <c r="C91">
        <f t="shared" ca="1" si="38"/>
        <v>382</v>
      </c>
      <c r="D91">
        <f t="shared" ca="1" si="38"/>
        <v>518</v>
      </c>
      <c r="E91">
        <f t="shared" ca="1" si="38"/>
        <v>449</v>
      </c>
      <c r="F91">
        <f t="shared" ca="1" si="38"/>
        <v>165</v>
      </c>
      <c r="G91">
        <f t="shared" ca="1" si="38"/>
        <v>1551</v>
      </c>
      <c r="H91">
        <f t="shared" ca="1" si="39"/>
        <v>0</v>
      </c>
      <c r="K91">
        <f t="shared" ca="1" si="40"/>
        <v>0</v>
      </c>
      <c r="L91">
        <f t="shared" ca="1" si="40"/>
        <v>1</v>
      </c>
      <c r="M91">
        <f t="shared" ca="1" si="40"/>
        <v>9</v>
      </c>
      <c r="N91">
        <f t="shared" ca="1" si="40"/>
        <v>38</v>
      </c>
      <c r="O91">
        <f t="shared" ca="1" si="40"/>
        <v>54</v>
      </c>
      <c r="P91">
        <f t="shared" ca="1" si="40"/>
        <v>102</v>
      </c>
      <c r="Q91">
        <f t="shared" ca="1" si="41"/>
        <v>0</v>
      </c>
      <c r="T91" s="3">
        <f t="shared" ca="1" si="42"/>
        <v>0</v>
      </c>
      <c r="U91" s="3">
        <f t="shared" ca="1" si="34"/>
        <v>2.617801047120419E-3</v>
      </c>
      <c r="V91" s="3">
        <f t="shared" ca="1" si="35"/>
        <v>1.7374517374517374E-2</v>
      </c>
      <c r="W91" s="3">
        <f t="shared" ca="1" si="36"/>
        <v>8.4632516703786187E-2</v>
      </c>
      <c r="X91" s="3">
        <f t="shared" ca="1" si="37"/>
        <v>0.32727272727272727</v>
      </c>
    </row>
    <row r="92" spans="1:24">
      <c r="A92" t="s">
        <v>12</v>
      </c>
      <c r="B92">
        <f t="shared" ca="1" si="38"/>
        <v>38</v>
      </c>
      <c r="C92">
        <f t="shared" ca="1" si="38"/>
        <v>680</v>
      </c>
      <c r="D92">
        <f t="shared" ca="1" si="38"/>
        <v>836</v>
      </c>
      <c r="E92">
        <f t="shared" ca="1" si="38"/>
        <v>559</v>
      </c>
      <c r="F92">
        <f t="shared" ca="1" si="38"/>
        <v>173</v>
      </c>
      <c r="G92">
        <f t="shared" ca="1" si="38"/>
        <v>2287</v>
      </c>
      <c r="H92">
        <f t="shared" ca="1" si="39"/>
        <v>-1</v>
      </c>
      <c r="K92">
        <f t="shared" ca="1" si="40"/>
        <v>0</v>
      </c>
      <c r="L92">
        <f t="shared" ca="1" si="40"/>
        <v>2</v>
      </c>
      <c r="M92">
        <f t="shared" ca="1" si="40"/>
        <v>5</v>
      </c>
      <c r="N92">
        <f t="shared" ca="1" si="40"/>
        <v>55</v>
      </c>
      <c r="O92">
        <f t="shared" ca="1" si="40"/>
        <v>63</v>
      </c>
      <c r="P92">
        <f t="shared" ca="1" si="40"/>
        <v>125</v>
      </c>
      <c r="Q92">
        <f t="shared" ca="1" si="41"/>
        <v>0</v>
      </c>
      <c r="T92" s="3">
        <f t="shared" ca="1" si="42"/>
        <v>0</v>
      </c>
      <c r="U92" s="3">
        <f t="shared" ca="1" si="34"/>
        <v>2.9411764705882353E-3</v>
      </c>
      <c r="V92" s="3">
        <f t="shared" ca="1" si="35"/>
        <v>5.9808612440191387E-3</v>
      </c>
      <c r="W92" s="3">
        <f t="shared" ca="1" si="36"/>
        <v>9.838998211091235E-2</v>
      </c>
      <c r="X92" s="3">
        <f t="shared" ca="1" si="37"/>
        <v>0.36416184971098264</v>
      </c>
    </row>
    <row r="93" spans="1:24">
      <c r="A93" t="s">
        <v>13</v>
      </c>
      <c r="B93">
        <f t="shared" ca="1" si="38"/>
        <v>65</v>
      </c>
      <c r="C93">
        <f t="shared" ca="1" si="38"/>
        <v>708</v>
      </c>
      <c r="D93">
        <f t="shared" ca="1" si="38"/>
        <v>917</v>
      </c>
      <c r="E93">
        <f t="shared" ca="1" si="38"/>
        <v>554</v>
      </c>
      <c r="F93">
        <f t="shared" ca="1" si="38"/>
        <v>265</v>
      </c>
      <c r="G93">
        <f t="shared" ca="1" si="38"/>
        <v>2511</v>
      </c>
      <c r="H93">
        <f t="shared" ca="1" si="39"/>
        <v>-2</v>
      </c>
      <c r="K93">
        <f t="shared" ca="1" si="40"/>
        <v>0</v>
      </c>
      <c r="L93">
        <f t="shared" ca="1" si="40"/>
        <v>2</v>
      </c>
      <c r="M93">
        <f t="shared" ca="1" si="40"/>
        <v>13</v>
      </c>
      <c r="N93">
        <f t="shared" ca="1" si="40"/>
        <v>67</v>
      </c>
      <c r="O93">
        <f t="shared" ca="1" si="40"/>
        <v>101</v>
      </c>
      <c r="P93">
        <f t="shared" ca="1" si="40"/>
        <v>183</v>
      </c>
      <c r="Q93">
        <f t="shared" ca="1" si="41"/>
        <v>0</v>
      </c>
      <c r="T93" s="3">
        <f t="shared" ca="1" si="42"/>
        <v>0</v>
      </c>
      <c r="U93" s="3">
        <f t="shared" ca="1" si="34"/>
        <v>2.8248587570621469E-3</v>
      </c>
      <c r="V93" s="3">
        <f t="shared" ca="1" si="35"/>
        <v>1.4176663031624863E-2</v>
      </c>
      <c r="W93" s="3">
        <f t="shared" ca="1" si="36"/>
        <v>0.12093862815884476</v>
      </c>
      <c r="X93" s="3">
        <f t="shared" ca="1" si="37"/>
        <v>0.38113207547169814</v>
      </c>
    </row>
    <row r="94" spans="1:24">
      <c r="A94" t="s">
        <v>14</v>
      </c>
      <c r="B94">
        <f t="shared" ca="1" si="38"/>
        <v>101</v>
      </c>
      <c r="C94">
        <f t="shared" ca="1" si="38"/>
        <v>669</v>
      </c>
      <c r="D94">
        <f t="shared" ca="1" si="38"/>
        <v>743</v>
      </c>
      <c r="E94">
        <f t="shared" ca="1" si="38"/>
        <v>519</v>
      </c>
      <c r="F94">
        <f t="shared" ca="1" si="38"/>
        <v>226</v>
      </c>
      <c r="G94">
        <f t="shared" ca="1" si="38"/>
        <v>2259</v>
      </c>
      <c r="H94">
        <f t="shared" ca="1" si="39"/>
        <v>-1</v>
      </c>
      <c r="K94">
        <f t="shared" ca="1" si="40"/>
        <v>0</v>
      </c>
      <c r="L94">
        <f t="shared" ca="1" si="40"/>
        <v>1</v>
      </c>
      <c r="M94">
        <f t="shared" ca="1" si="40"/>
        <v>12</v>
      </c>
      <c r="N94">
        <f t="shared" ca="1" si="40"/>
        <v>40</v>
      </c>
      <c r="O94">
        <f t="shared" ca="1" si="40"/>
        <v>66</v>
      </c>
      <c r="P94">
        <f t="shared" ca="1" si="40"/>
        <v>119</v>
      </c>
      <c r="Q94">
        <f t="shared" ca="1" si="41"/>
        <v>0</v>
      </c>
      <c r="T94" s="3">
        <f t="shared" ca="1" si="42"/>
        <v>0</v>
      </c>
      <c r="U94" s="3">
        <f t="shared" ca="1" si="34"/>
        <v>1.4947683109118087E-3</v>
      </c>
      <c r="V94" s="3">
        <f t="shared" ca="1" si="35"/>
        <v>1.6150740242261104E-2</v>
      </c>
      <c r="W94" s="3">
        <f t="shared" ca="1" si="36"/>
        <v>7.7071290944123308E-2</v>
      </c>
      <c r="X94" s="3">
        <f t="shared" ca="1" si="37"/>
        <v>0.29203539823008851</v>
      </c>
    </row>
    <row r="95" spans="1:24">
      <c r="A95" t="s">
        <v>15</v>
      </c>
      <c r="B95">
        <f t="shared" ca="1" si="38"/>
        <v>86</v>
      </c>
      <c r="C95">
        <f t="shared" ca="1" si="38"/>
        <v>524</v>
      </c>
      <c r="D95">
        <f t="shared" ca="1" si="38"/>
        <v>645</v>
      </c>
      <c r="E95">
        <f t="shared" ca="1" si="38"/>
        <v>379</v>
      </c>
      <c r="F95">
        <f t="shared" ca="1" si="38"/>
        <v>160</v>
      </c>
      <c r="G95">
        <f t="shared" ca="1" si="38"/>
        <v>1795</v>
      </c>
      <c r="H95">
        <f t="shared" ca="1" si="39"/>
        <v>-1</v>
      </c>
      <c r="K95">
        <f t="shared" ca="1" si="40"/>
        <v>0</v>
      </c>
      <c r="L95">
        <f t="shared" ca="1" si="40"/>
        <v>0</v>
      </c>
      <c r="M95">
        <f t="shared" ca="1" si="40"/>
        <v>8</v>
      </c>
      <c r="N95">
        <f t="shared" ca="1" si="40"/>
        <v>32</v>
      </c>
      <c r="O95">
        <f t="shared" ca="1" si="40"/>
        <v>53</v>
      </c>
      <c r="P95">
        <f t="shared" ca="1" si="40"/>
        <v>93</v>
      </c>
      <c r="Q95">
        <f t="shared" ca="1" si="41"/>
        <v>0</v>
      </c>
      <c r="T95" s="3">
        <f t="shared" ca="1" si="42"/>
        <v>0</v>
      </c>
      <c r="U95" s="3">
        <f t="shared" ca="1" si="34"/>
        <v>0</v>
      </c>
      <c r="V95" s="3">
        <f t="shared" ca="1" si="35"/>
        <v>1.2403100775193798E-2</v>
      </c>
      <c r="W95" s="3">
        <f t="shared" ca="1" si="36"/>
        <v>8.4432717678100261E-2</v>
      </c>
      <c r="X95" s="3">
        <f t="shared" ca="1" si="37"/>
        <v>0.33124999999999999</v>
      </c>
    </row>
    <row r="96" spans="1:24">
      <c r="A96" t="s">
        <v>16</v>
      </c>
      <c r="B96">
        <f t="shared" ca="1" si="38"/>
        <v>101</v>
      </c>
      <c r="C96">
        <f t="shared" ca="1" si="38"/>
        <v>550</v>
      </c>
      <c r="D96">
        <f t="shared" ca="1" si="38"/>
        <v>516</v>
      </c>
      <c r="E96">
        <f t="shared" ca="1" si="38"/>
        <v>315</v>
      </c>
      <c r="F96">
        <f t="shared" ca="1" si="38"/>
        <v>139</v>
      </c>
      <c r="G96">
        <f t="shared" ca="1" si="38"/>
        <v>1621</v>
      </c>
      <c r="H96">
        <f t="shared" ca="1" si="39"/>
        <v>0</v>
      </c>
      <c r="K96">
        <f t="shared" ca="1" si="40"/>
        <v>0</v>
      </c>
      <c r="L96">
        <f t="shared" ca="1" si="40"/>
        <v>1</v>
      </c>
      <c r="M96">
        <f t="shared" ca="1" si="40"/>
        <v>6</v>
      </c>
      <c r="N96">
        <f t="shared" ca="1" si="40"/>
        <v>26</v>
      </c>
      <c r="O96">
        <f t="shared" ca="1" si="40"/>
        <v>29</v>
      </c>
      <c r="P96">
        <f t="shared" ca="1" si="40"/>
        <v>62</v>
      </c>
      <c r="Q96">
        <f t="shared" ca="1" si="41"/>
        <v>0</v>
      </c>
      <c r="T96" s="3">
        <f t="shared" ca="1" si="42"/>
        <v>0</v>
      </c>
      <c r="U96" s="3">
        <f t="shared" ca="1" si="34"/>
        <v>1.8181818181818182E-3</v>
      </c>
      <c r="V96" s="3">
        <f t="shared" ca="1" si="35"/>
        <v>1.1627906976744186E-2</v>
      </c>
      <c r="W96" s="3">
        <f t="shared" ca="1" si="36"/>
        <v>8.2539682539682538E-2</v>
      </c>
      <c r="X96" s="3">
        <f t="shared" ca="1" si="37"/>
        <v>0.20863309352517986</v>
      </c>
    </row>
    <row r="97" spans="1:24">
      <c r="A97" t="s">
        <v>17</v>
      </c>
      <c r="B97">
        <f t="shared" ca="1" si="38"/>
        <v>83</v>
      </c>
      <c r="C97">
        <f t="shared" ca="1" si="38"/>
        <v>454</v>
      </c>
      <c r="D97">
        <f t="shared" ca="1" si="38"/>
        <v>429</v>
      </c>
      <c r="E97">
        <f t="shared" ca="1" si="38"/>
        <v>237</v>
      </c>
      <c r="F97">
        <f t="shared" ca="1" si="38"/>
        <v>126</v>
      </c>
      <c r="G97">
        <f t="shared" ca="1" si="38"/>
        <v>1332</v>
      </c>
      <c r="H97">
        <f t="shared" ca="1" si="39"/>
        <v>-3</v>
      </c>
      <c r="K97">
        <f t="shared" ca="1" si="40"/>
        <v>0</v>
      </c>
      <c r="L97">
        <f t="shared" ca="1" si="40"/>
        <v>1</v>
      </c>
      <c r="M97">
        <f t="shared" ca="1" si="40"/>
        <v>4</v>
      </c>
      <c r="N97">
        <f t="shared" ca="1" si="40"/>
        <v>10</v>
      </c>
      <c r="O97">
        <f t="shared" ca="1" si="40"/>
        <v>17</v>
      </c>
      <c r="P97">
        <f t="shared" ca="1" si="40"/>
        <v>32</v>
      </c>
      <c r="Q97">
        <f t="shared" ca="1" si="41"/>
        <v>0</v>
      </c>
      <c r="T97" s="3">
        <f t="shared" ca="1" si="42"/>
        <v>0</v>
      </c>
      <c r="U97" s="3">
        <f t="shared" ca="1" si="34"/>
        <v>2.2026431718061676E-3</v>
      </c>
      <c r="V97" s="3">
        <f t="shared" ca="1" si="35"/>
        <v>9.324009324009324E-3</v>
      </c>
      <c r="W97" s="3">
        <f t="shared" ca="1" si="36"/>
        <v>4.2194092827004218E-2</v>
      </c>
      <c r="X97" s="3">
        <f t="shared" ca="1" si="37"/>
        <v>0.13492063492063491</v>
      </c>
    </row>
    <row r="98" spans="1:24">
      <c r="A98" t="s">
        <v>18</v>
      </c>
      <c r="B98">
        <f t="shared" ca="1" si="38"/>
        <v>57</v>
      </c>
      <c r="C98">
        <f t="shared" ca="1" si="38"/>
        <v>302</v>
      </c>
      <c r="D98">
        <f t="shared" ca="1" si="38"/>
        <v>312</v>
      </c>
      <c r="E98">
        <f t="shared" ca="1" si="38"/>
        <v>173</v>
      </c>
      <c r="F98">
        <f t="shared" ca="1" si="38"/>
        <v>96</v>
      </c>
      <c r="G98">
        <f t="shared" ca="1" si="38"/>
        <v>940</v>
      </c>
      <c r="H98">
        <f t="shared" ca="1" si="39"/>
        <v>0</v>
      </c>
      <c r="K98">
        <f t="shared" ca="1" si="40"/>
        <v>0</v>
      </c>
      <c r="L98">
        <f t="shared" ca="1" si="40"/>
        <v>0</v>
      </c>
      <c r="M98">
        <f t="shared" ca="1" si="40"/>
        <v>0</v>
      </c>
      <c r="N98">
        <f t="shared" ca="1" si="40"/>
        <v>3</v>
      </c>
      <c r="O98">
        <f t="shared" ca="1" si="40"/>
        <v>7</v>
      </c>
      <c r="P98">
        <f t="shared" ca="1" si="40"/>
        <v>10</v>
      </c>
      <c r="Q98">
        <f t="shared" ca="1" si="41"/>
        <v>0</v>
      </c>
      <c r="T98" s="3">
        <f t="shared" ca="1" si="42"/>
        <v>0</v>
      </c>
      <c r="U98" s="3">
        <f t="shared" ca="1" si="34"/>
        <v>0</v>
      </c>
      <c r="V98" s="3">
        <f t="shared" ca="1" si="35"/>
        <v>0</v>
      </c>
      <c r="W98" s="3">
        <f t="shared" ca="1" si="36"/>
        <v>1.7341040462427744E-2</v>
      </c>
      <c r="X98" s="3">
        <f t="shared" ca="1" si="37"/>
        <v>7.2916666666666671E-2</v>
      </c>
    </row>
  </sheetData>
  <conditionalFormatting sqref="G36:J51">
    <cfRule type="colorScale" priority="11">
      <colorScale>
        <cfvo type="min"/>
        <cfvo type="max"/>
        <color rgb="FFFFEF9C"/>
        <color rgb="FF63BE7B"/>
      </colorScale>
    </cfRule>
  </conditionalFormatting>
  <conditionalFormatting sqref="T12:U27">
    <cfRule type="colorScale" priority="5">
      <colorScale>
        <cfvo type="min"/>
        <cfvo type="max"/>
        <color rgb="FFFCFCFF"/>
        <color rgb="FFF8696B"/>
      </colorScale>
    </cfRule>
  </conditionalFormatting>
  <conditionalFormatting sqref="K12:N27">
    <cfRule type="colorScale" priority="7">
      <colorScale>
        <cfvo type="min"/>
        <cfvo type="percentile" val="50"/>
        <cfvo type="max"/>
        <color rgb="FF63BE7B"/>
        <color rgb="FFFCFCFF"/>
        <color rgb="FFF8696B"/>
      </colorScale>
    </cfRule>
  </conditionalFormatting>
  <conditionalFormatting sqref="O12:R27">
    <cfRule type="colorScale" priority="6">
      <colorScale>
        <cfvo type="min"/>
        <cfvo type="percentile" val="50"/>
        <cfvo type="max"/>
        <color rgb="FF63BE7B"/>
        <color rgb="FFFCFCFF"/>
        <color rgb="FFF8696B"/>
      </colorScale>
    </cfRule>
  </conditionalFormatting>
  <conditionalFormatting sqref="V12:V27">
    <cfRule type="colorScale" priority="4">
      <colorScale>
        <cfvo type="min"/>
        <cfvo type="percentile" val="50"/>
        <cfvo type="max"/>
        <color rgb="FF63BE7B"/>
        <color rgb="FFFCFCFF"/>
        <color rgb="FFF8696B"/>
      </colorScale>
    </cfRule>
  </conditionalFormatting>
  <conditionalFormatting sqref="B36:F51">
    <cfRule type="colorScale" priority="3">
      <colorScale>
        <cfvo type="min"/>
        <cfvo type="percentile" val="50"/>
        <cfvo type="max"/>
        <color rgb="FF5A8AC6"/>
        <color rgb="FFFCFCFF"/>
        <color rgb="FFF8696B"/>
      </colorScale>
    </cfRule>
  </conditionalFormatting>
  <conditionalFormatting sqref="K36:O51">
    <cfRule type="colorScale" priority="2">
      <colorScale>
        <cfvo type="min"/>
        <cfvo type="percentile" val="50"/>
        <cfvo type="max"/>
        <color rgb="FF5A8AC6"/>
        <color rgb="FFFCFCFF"/>
        <color rgb="FFF8696B"/>
      </colorScale>
    </cfRule>
  </conditionalFormatting>
  <conditionalFormatting sqref="T36:X51">
    <cfRule type="colorScale" priority="1">
      <colorScale>
        <cfvo type="min"/>
        <cfvo type="percentile" val="50"/>
        <cfvo type="max"/>
        <color rgb="FF63BE7B"/>
        <color rgb="FFFCFCFF"/>
        <color rgb="FFF8696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3"/>
  <sheetViews>
    <sheetView workbookViewId="0">
      <selection activeCell="C1" sqref="C1"/>
    </sheetView>
  </sheetViews>
  <sheetFormatPr baseColWidth="10" defaultColWidth="8.83203125" defaultRowHeight="14" x14ac:dyDescent="0"/>
  <cols>
    <col min="12" max="12" width="12.6640625" bestFit="1" customWidth="1"/>
  </cols>
  <sheetData>
    <row r="1" spans="1:16">
      <c r="A1" t="s">
        <v>0</v>
      </c>
      <c r="B1" t="s">
        <v>1</v>
      </c>
      <c r="C1" t="s">
        <v>2</v>
      </c>
      <c r="D1" t="s">
        <v>3</v>
      </c>
      <c r="E1" t="s">
        <v>4</v>
      </c>
      <c r="F1" t="s">
        <v>5</v>
      </c>
      <c r="G1" t="s">
        <v>6</v>
      </c>
      <c r="H1" t="s">
        <v>7</v>
      </c>
      <c r="I1" t="s">
        <v>8</v>
      </c>
      <c r="J1" t="s">
        <v>9</v>
      </c>
      <c r="L1" t="s">
        <v>1</v>
      </c>
    </row>
    <row r="2" spans="1:16">
      <c r="A2" t="s">
        <v>10</v>
      </c>
      <c r="B2" t="s">
        <v>11</v>
      </c>
      <c r="C2">
        <v>4</v>
      </c>
      <c r="D2">
        <v>0</v>
      </c>
      <c r="E2">
        <v>1</v>
      </c>
      <c r="F2">
        <v>1</v>
      </c>
      <c r="G2">
        <v>2</v>
      </c>
      <c r="H2">
        <v>0</v>
      </c>
      <c r="I2">
        <v>0</v>
      </c>
      <c r="J2" s="1">
        <v>43954.595297235399</v>
      </c>
      <c r="K2">
        <f>SUM(D2:I2)</f>
        <v>4</v>
      </c>
      <c r="L2" t="s">
        <v>49</v>
      </c>
      <c r="M2">
        <f>SUMIF(B:B,L2,K:K)</f>
        <v>1</v>
      </c>
      <c r="N2">
        <f>M2</f>
        <v>1</v>
      </c>
      <c r="O2">
        <f>Cases_20200419!M2</f>
        <v>1</v>
      </c>
      <c r="P2">
        <f>Cases_20200419!N2</f>
        <v>1</v>
      </c>
    </row>
    <row r="3" spans="1:16">
      <c r="A3" t="s">
        <v>10</v>
      </c>
      <c r="B3" t="s">
        <v>12</v>
      </c>
      <c r="C3">
        <v>3</v>
      </c>
      <c r="D3">
        <v>0</v>
      </c>
      <c r="E3">
        <v>0</v>
      </c>
      <c r="F3">
        <v>3</v>
      </c>
      <c r="G3">
        <v>0</v>
      </c>
      <c r="H3">
        <v>0</v>
      </c>
      <c r="I3">
        <v>0</v>
      </c>
      <c r="J3" s="1">
        <v>43954.595297235399</v>
      </c>
      <c r="K3">
        <f t="shared" ref="K3:K66" si="0">SUM(D3:I3)</f>
        <v>3</v>
      </c>
      <c r="L3" t="s">
        <v>36</v>
      </c>
      <c r="M3">
        <f t="shared" ref="M3:M17" si="1">SUMIF(B:B,L3,K:K)</f>
        <v>2</v>
      </c>
      <c r="N3">
        <f>N2+M3</f>
        <v>3</v>
      </c>
      <c r="O3">
        <f>Cases_20200419!M3</f>
        <v>0</v>
      </c>
      <c r="P3">
        <f>Cases_20200419!N3</f>
        <v>1</v>
      </c>
    </row>
    <row r="4" spans="1:16">
      <c r="A4" t="s">
        <v>10</v>
      </c>
      <c r="B4" t="s">
        <v>13</v>
      </c>
      <c r="C4">
        <v>9</v>
      </c>
      <c r="D4">
        <v>0</v>
      </c>
      <c r="E4">
        <v>1</v>
      </c>
      <c r="F4">
        <v>4</v>
      </c>
      <c r="G4">
        <v>4</v>
      </c>
      <c r="H4">
        <v>0</v>
      </c>
      <c r="I4">
        <v>0</v>
      </c>
      <c r="J4" s="1">
        <v>43954.595297235399</v>
      </c>
      <c r="K4">
        <f t="shared" si="0"/>
        <v>9</v>
      </c>
      <c r="L4" t="s">
        <v>37</v>
      </c>
      <c r="M4">
        <f t="shared" si="1"/>
        <v>3</v>
      </c>
      <c r="N4">
        <f t="shared" ref="N4:N17" si="2">N3+M4</f>
        <v>6</v>
      </c>
      <c r="O4">
        <f>Cases_20200419!M4</f>
        <v>3</v>
      </c>
      <c r="P4">
        <f>Cases_20200419!N4</f>
        <v>4</v>
      </c>
    </row>
    <row r="5" spans="1:16">
      <c r="A5" t="s">
        <v>10</v>
      </c>
      <c r="B5" t="s">
        <v>14</v>
      </c>
      <c r="C5">
        <v>17</v>
      </c>
      <c r="D5">
        <v>2</v>
      </c>
      <c r="E5">
        <v>8</v>
      </c>
      <c r="F5">
        <v>4</v>
      </c>
      <c r="G5">
        <v>3</v>
      </c>
      <c r="H5">
        <v>0</v>
      </c>
      <c r="I5">
        <v>0</v>
      </c>
      <c r="J5" s="1">
        <v>43954.595297235399</v>
      </c>
      <c r="K5">
        <f t="shared" si="0"/>
        <v>17</v>
      </c>
      <c r="L5" t="s">
        <v>38</v>
      </c>
      <c r="M5">
        <f t="shared" si="1"/>
        <v>12</v>
      </c>
      <c r="N5">
        <f t="shared" si="2"/>
        <v>18</v>
      </c>
      <c r="O5">
        <f>Cases_20200419!M5</f>
        <v>12</v>
      </c>
      <c r="P5">
        <f>Cases_20200419!N5</f>
        <v>16</v>
      </c>
    </row>
    <row r="6" spans="1:16">
      <c r="A6" t="s">
        <v>10</v>
      </c>
      <c r="B6" t="s">
        <v>15</v>
      </c>
      <c r="C6">
        <v>8</v>
      </c>
      <c r="D6">
        <v>1</v>
      </c>
      <c r="E6">
        <v>2</v>
      </c>
      <c r="F6">
        <v>4</v>
      </c>
      <c r="G6">
        <v>1</v>
      </c>
      <c r="H6">
        <v>0</v>
      </c>
      <c r="I6">
        <v>0</v>
      </c>
      <c r="J6" s="1">
        <v>43954.595297235399</v>
      </c>
      <c r="K6">
        <f t="shared" si="0"/>
        <v>8</v>
      </c>
      <c r="L6" t="s">
        <v>29</v>
      </c>
      <c r="M6">
        <f t="shared" si="1"/>
        <v>12</v>
      </c>
      <c r="N6">
        <f t="shared" si="2"/>
        <v>30</v>
      </c>
      <c r="O6">
        <f>Cases_20200419!M6</f>
        <v>11</v>
      </c>
      <c r="P6">
        <f>Cases_20200419!N6</f>
        <v>27</v>
      </c>
    </row>
    <row r="7" spans="1:16">
      <c r="A7" t="s">
        <v>10</v>
      </c>
      <c r="B7" t="s">
        <v>16</v>
      </c>
      <c r="C7">
        <v>2</v>
      </c>
      <c r="D7">
        <v>0</v>
      </c>
      <c r="E7">
        <v>1</v>
      </c>
      <c r="F7">
        <v>1</v>
      </c>
      <c r="G7">
        <v>0</v>
      </c>
      <c r="H7">
        <v>0</v>
      </c>
      <c r="I7">
        <v>0</v>
      </c>
      <c r="J7" s="1">
        <v>43954.595297235399</v>
      </c>
      <c r="K7">
        <f t="shared" si="0"/>
        <v>2</v>
      </c>
      <c r="L7" t="s">
        <v>31</v>
      </c>
      <c r="M7">
        <f t="shared" si="1"/>
        <v>72</v>
      </c>
      <c r="N7">
        <f t="shared" si="2"/>
        <v>102</v>
      </c>
      <c r="O7">
        <f>Cases_20200419!M7</f>
        <v>73</v>
      </c>
      <c r="P7">
        <f>Cases_20200419!N7</f>
        <v>100</v>
      </c>
    </row>
    <row r="8" spans="1:16">
      <c r="A8" t="s">
        <v>10</v>
      </c>
      <c r="B8" t="s">
        <v>17</v>
      </c>
      <c r="C8">
        <v>4</v>
      </c>
      <c r="D8">
        <v>0</v>
      </c>
      <c r="E8">
        <v>4</v>
      </c>
      <c r="F8">
        <v>0</v>
      </c>
      <c r="G8">
        <v>0</v>
      </c>
      <c r="H8">
        <v>0</v>
      </c>
      <c r="I8">
        <v>0</v>
      </c>
      <c r="J8" s="1">
        <v>43954.595297235399</v>
      </c>
      <c r="K8">
        <f t="shared" si="0"/>
        <v>4</v>
      </c>
      <c r="L8" t="s">
        <v>25</v>
      </c>
      <c r="M8">
        <f t="shared" si="1"/>
        <v>184</v>
      </c>
      <c r="N8">
        <f t="shared" si="2"/>
        <v>286</v>
      </c>
      <c r="O8">
        <f>Cases_20200419!M8</f>
        <v>181</v>
      </c>
      <c r="P8">
        <f>Cases_20200419!N8</f>
        <v>281</v>
      </c>
    </row>
    <row r="9" spans="1:16">
      <c r="A9" t="s">
        <v>10</v>
      </c>
      <c r="B9" t="s">
        <v>18</v>
      </c>
      <c r="C9">
        <v>1</v>
      </c>
      <c r="D9">
        <v>0</v>
      </c>
      <c r="E9">
        <v>1</v>
      </c>
      <c r="F9">
        <v>0</v>
      </c>
      <c r="G9">
        <v>0</v>
      </c>
      <c r="H9">
        <v>0</v>
      </c>
      <c r="I9">
        <v>0</v>
      </c>
      <c r="J9" s="1">
        <v>43954.595297235399</v>
      </c>
      <c r="K9">
        <f t="shared" si="0"/>
        <v>1</v>
      </c>
      <c r="L9" t="s">
        <v>21</v>
      </c>
      <c r="M9">
        <f t="shared" si="1"/>
        <v>588</v>
      </c>
      <c r="N9">
        <f t="shared" si="2"/>
        <v>874</v>
      </c>
      <c r="O9">
        <f>Cases_20200419!M9</f>
        <v>577</v>
      </c>
      <c r="P9">
        <f>Cases_20200419!N9</f>
        <v>858</v>
      </c>
    </row>
    <row r="10" spans="1:16">
      <c r="A10" t="s">
        <v>19</v>
      </c>
      <c r="B10" t="s">
        <v>12</v>
      </c>
      <c r="C10">
        <v>2</v>
      </c>
      <c r="D10">
        <v>0</v>
      </c>
      <c r="E10">
        <v>0</v>
      </c>
      <c r="F10">
        <v>0</v>
      </c>
      <c r="G10">
        <v>2</v>
      </c>
      <c r="H10">
        <v>0</v>
      </c>
      <c r="I10">
        <v>0</v>
      </c>
      <c r="J10" s="1">
        <v>43954.595297235399</v>
      </c>
      <c r="K10">
        <f t="shared" si="0"/>
        <v>2</v>
      </c>
      <c r="L10" t="s">
        <v>11</v>
      </c>
      <c r="M10">
        <f t="shared" si="1"/>
        <v>1551</v>
      </c>
      <c r="N10">
        <f t="shared" si="2"/>
        <v>2425</v>
      </c>
      <c r="O10">
        <f>Cases_20200419!M10</f>
        <v>1538</v>
      </c>
      <c r="P10">
        <f>Cases_20200419!N10</f>
        <v>2396</v>
      </c>
    </row>
    <row r="11" spans="1:16">
      <c r="A11" t="s">
        <v>19</v>
      </c>
      <c r="B11" t="s">
        <v>14</v>
      </c>
      <c r="C11">
        <v>2</v>
      </c>
      <c r="D11">
        <v>0</v>
      </c>
      <c r="E11">
        <v>0</v>
      </c>
      <c r="F11">
        <v>2</v>
      </c>
      <c r="G11">
        <v>0</v>
      </c>
      <c r="H11">
        <v>0</v>
      </c>
      <c r="I11">
        <v>0</v>
      </c>
      <c r="J11" s="1">
        <v>43954.595297235399</v>
      </c>
      <c r="K11">
        <f t="shared" si="0"/>
        <v>2</v>
      </c>
      <c r="L11" t="s">
        <v>12</v>
      </c>
      <c r="M11">
        <f t="shared" si="1"/>
        <v>2287</v>
      </c>
      <c r="N11">
        <f t="shared" si="2"/>
        <v>4712</v>
      </c>
      <c r="O11">
        <f>Cases_20200419!M11</f>
        <v>2263</v>
      </c>
      <c r="P11">
        <f>Cases_20200419!N11</f>
        <v>4659</v>
      </c>
    </row>
    <row r="12" spans="1:16">
      <c r="A12" t="s">
        <v>19</v>
      </c>
      <c r="B12" t="s">
        <v>15</v>
      </c>
      <c r="C12">
        <v>7</v>
      </c>
      <c r="D12">
        <v>0</v>
      </c>
      <c r="E12">
        <v>1</v>
      </c>
      <c r="F12">
        <v>4</v>
      </c>
      <c r="G12">
        <v>1</v>
      </c>
      <c r="H12">
        <v>1</v>
      </c>
      <c r="I12">
        <v>0</v>
      </c>
      <c r="J12" s="1">
        <v>43954.595297235399</v>
      </c>
      <c r="K12">
        <f t="shared" si="0"/>
        <v>7</v>
      </c>
      <c r="L12" t="s">
        <v>13</v>
      </c>
      <c r="M12">
        <f t="shared" si="1"/>
        <v>2511</v>
      </c>
      <c r="N12">
        <f t="shared" si="2"/>
        <v>7223</v>
      </c>
      <c r="O12">
        <f>Cases_20200419!M12</f>
        <v>2484</v>
      </c>
      <c r="P12">
        <f>Cases_20200419!N12</f>
        <v>7143</v>
      </c>
    </row>
    <row r="13" spans="1:16">
      <c r="A13" t="s">
        <v>19</v>
      </c>
      <c r="B13" t="s">
        <v>16</v>
      </c>
      <c r="C13">
        <v>4</v>
      </c>
      <c r="D13">
        <v>1</v>
      </c>
      <c r="E13">
        <v>0</v>
      </c>
      <c r="F13">
        <v>3</v>
      </c>
      <c r="G13">
        <v>0</v>
      </c>
      <c r="H13">
        <v>0</v>
      </c>
      <c r="I13">
        <v>0</v>
      </c>
      <c r="J13" s="1">
        <v>43954.595297235399</v>
      </c>
      <c r="K13">
        <f t="shared" si="0"/>
        <v>4</v>
      </c>
      <c r="L13" t="s">
        <v>14</v>
      </c>
      <c r="M13">
        <f t="shared" si="1"/>
        <v>2259</v>
      </c>
      <c r="N13">
        <f t="shared" si="2"/>
        <v>9482</v>
      </c>
      <c r="O13">
        <f>Cases_20200419!M13</f>
        <v>2237</v>
      </c>
      <c r="P13">
        <f>Cases_20200419!N13</f>
        <v>9380</v>
      </c>
    </row>
    <row r="14" spans="1:16">
      <c r="A14" t="s">
        <v>19</v>
      </c>
      <c r="B14" t="s">
        <v>17</v>
      </c>
      <c r="C14">
        <v>3</v>
      </c>
      <c r="D14">
        <v>0</v>
      </c>
      <c r="E14">
        <v>0</v>
      </c>
      <c r="F14">
        <v>0</v>
      </c>
      <c r="G14">
        <v>2</v>
      </c>
      <c r="H14">
        <v>1</v>
      </c>
      <c r="I14">
        <v>0</v>
      </c>
      <c r="J14" s="1">
        <v>43954.595297235399</v>
      </c>
      <c r="K14">
        <f t="shared" si="0"/>
        <v>3</v>
      </c>
      <c r="L14" t="s">
        <v>15</v>
      </c>
      <c r="M14">
        <f t="shared" si="1"/>
        <v>1795</v>
      </c>
      <c r="N14">
        <f t="shared" si="2"/>
        <v>11277</v>
      </c>
      <c r="O14">
        <f>Cases_20200419!M14</f>
        <v>1712</v>
      </c>
      <c r="P14">
        <f>Cases_20200419!N14</f>
        <v>11092</v>
      </c>
    </row>
    <row r="15" spans="1:16">
      <c r="A15" t="s">
        <v>20</v>
      </c>
      <c r="B15" t="s">
        <v>21</v>
      </c>
      <c r="C15">
        <v>6</v>
      </c>
      <c r="D15">
        <v>0</v>
      </c>
      <c r="E15">
        <v>0</v>
      </c>
      <c r="F15">
        <v>0</v>
      </c>
      <c r="G15">
        <v>2</v>
      </c>
      <c r="H15">
        <v>4</v>
      </c>
      <c r="I15">
        <v>0</v>
      </c>
      <c r="J15" s="1">
        <v>43954.595297235399</v>
      </c>
      <c r="K15">
        <f t="shared" si="0"/>
        <v>6</v>
      </c>
      <c r="L15" t="s">
        <v>16</v>
      </c>
      <c r="M15">
        <f t="shared" si="1"/>
        <v>1621</v>
      </c>
      <c r="N15">
        <f t="shared" si="2"/>
        <v>12898</v>
      </c>
      <c r="O15">
        <f>Cases_20200419!M15</f>
        <v>1347</v>
      </c>
      <c r="P15">
        <f>Cases_20200419!N15</f>
        <v>12439</v>
      </c>
    </row>
    <row r="16" spans="1:16">
      <c r="A16" t="s">
        <v>20</v>
      </c>
      <c r="B16" t="s">
        <v>11</v>
      </c>
      <c r="C16">
        <v>17</v>
      </c>
      <c r="D16">
        <v>0</v>
      </c>
      <c r="E16">
        <v>3</v>
      </c>
      <c r="F16">
        <v>4</v>
      </c>
      <c r="G16">
        <v>6</v>
      </c>
      <c r="H16">
        <v>4</v>
      </c>
      <c r="I16">
        <v>0</v>
      </c>
      <c r="J16" s="1">
        <v>43954.595297235399</v>
      </c>
      <c r="K16">
        <f t="shared" si="0"/>
        <v>17</v>
      </c>
      <c r="L16" t="s">
        <v>17</v>
      </c>
      <c r="M16">
        <f t="shared" si="1"/>
        <v>1332</v>
      </c>
      <c r="N16">
        <f t="shared" si="2"/>
        <v>14230</v>
      </c>
      <c r="O16">
        <f>Cases_20200419!M16</f>
        <v>1063</v>
      </c>
      <c r="P16">
        <f>Cases_20200419!N16</f>
        <v>13502</v>
      </c>
    </row>
    <row r="17" spans="1:16">
      <c r="A17" t="s">
        <v>20</v>
      </c>
      <c r="B17" t="s">
        <v>12</v>
      </c>
      <c r="C17">
        <v>55</v>
      </c>
      <c r="D17">
        <v>2</v>
      </c>
      <c r="E17">
        <v>14</v>
      </c>
      <c r="F17">
        <v>15</v>
      </c>
      <c r="G17">
        <v>10</v>
      </c>
      <c r="H17">
        <v>13</v>
      </c>
      <c r="I17">
        <v>1</v>
      </c>
      <c r="J17" s="1">
        <v>43954.595297235399</v>
      </c>
      <c r="K17">
        <f t="shared" si="0"/>
        <v>55</v>
      </c>
      <c r="L17" t="s">
        <v>18</v>
      </c>
      <c r="M17">
        <f t="shared" si="1"/>
        <v>940</v>
      </c>
      <c r="N17">
        <f t="shared" si="2"/>
        <v>15170</v>
      </c>
      <c r="O17">
        <f>Cases_20200419!M17</f>
        <v>0</v>
      </c>
      <c r="P17">
        <f>Cases_20200419!N17</f>
        <v>13502</v>
      </c>
    </row>
    <row r="18" spans="1:16">
      <c r="A18" t="s">
        <v>20</v>
      </c>
      <c r="B18" t="s">
        <v>13</v>
      </c>
      <c r="C18">
        <v>100</v>
      </c>
      <c r="D18">
        <v>3</v>
      </c>
      <c r="E18">
        <v>20</v>
      </c>
      <c r="F18">
        <v>27</v>
      </c>
      <c r="G18">
        <v>25</v>
      </c>
      <c r="H18">
        <v>25</v>
      </c>
      <c r="I18">
        <v>0</v>
      </c>
      <c r="J18" s="1">
        <v>43954.595297235399</v>
      </c>
      <c r="K18">
        <f t="shared" si="0"/>
        <v>100</v>
      </c>
    </row>
    <row r="19" spans="1:16">
      <c r="A19" t="s">
        <v>20</v>
      </c>
      <c r="B19" t="s">
        <v>14</v>
      </c>
      <c r="C19">
        <v>86</v>
      </c>
      <c r="D19">
        <v>2</v>
      </c>
      <c r="E19">
        <v>24</v>
      </c>
      <c r="F19">
        <v>29</v>
      </c>
      <c r="G19">
        <v>19</v>
      </c>
      <c r="H19">
        <v>12</v>
      </c>
      <c r="I19">
        <v>0</v>
      </c>
      <c r="J19" s="1">
        <v>43954.595297235399</v>
      </c>
      <c r="K19">
        <f t="shared" si="0"/>
        <v>86</v>
      </c>
    </row>
    <row r="20" spans="1:16">
      <c r="A20" t="s">
        <v>20</v>
      </c>
      <c r="B20" t="s">
        <v>15</v>
      </c>
      <c r="C20">
        <v>68</v>
      </c>
      <c r="D20">
        <v>7</v>
      </c>
      <c r="E20">
        <v>20</v>
      </c>
      <c r="F20">
        <v>27</v>
      </c>
      <c r="G20">
        <v>12</v>
      </c>
      <c r="H20">
        <v>2</v>
      </c>
      <c r="I20">
        <v>0</v>
      </c>
      <c r="J20" s="1">
        <v>43954.595297235399</v>
      </c>
      <c r="K20">
        <f t="shared" si="0"/>
        <v>68</v>
      </c>
    </row>
    <row r="21" spans="1:16">
      <c r="A21" t="s">
        <v>20</v>
      </c>
      <c r="B21" t="s">
        <v>16</v>
      </c>
      <c r="C21">
        <v>53</v>
      </c>
      <c r="D21">
        <v>3</v>
      </c>
      <c r="E21">
        <v>22</v>
      </c>
      <c r="F21">
        <v>18</v>
      </c>
      <c r="G21">
        <v>9</v>
      </c>
      <c r="H21">
        <v>1</v>
      </c>
      <c r="I21">
        <v>0</v>
      </c>
      <c r="J21" s="1">
        <v>43954.595297235399</v>
      </c>
      <c r="K21">
        <f t="shared" si="0"/>
        <v>53</v>
      </c>
    </row>
    <row r="22" spans="1:16">
      <c r="A22" t="s">
        <v>20</v>
      </c>
      <c r="B22" t="s">
        <v>17</v>
      </c>
      <c r="C22">
        <v>95</v>
      </c>
      <c r="D22">
        <v>5</v>
      </c>
      <c r="E22">
        <v>39</v>
      </c>
      <c r="F22">
        <v>28</v>
      </c>
      <c r="G22">
        <v>11</v>
      </c>
      <c r="H22">
        <v>12</v>
      </c>
      <c r="I22">
        <v>0</v>
      </c>
      <c r="J22" s="1">
        <v>43954.595297235399</v>
      </c>
      <c r="K22">
        <f t="shared" si="0"/>
        <v>95</v>
      </c>
    </row>
    <row r="23" spans="1:16">
      <c r="A23" t="s">
        <v>20</v>
      </c>
      <c r="B23" t="s">
        <v>18</v>
      </c>
      <c r="C23">
        <v>38</v>
      </c>
      <c r="D23">
        <v>4</v>
      </c>
      <c r="E23">
        <v>10</v>
      </c>
      <c r="F23">
        <v>11</v>
      </c>
      <c r="G23">
        <v>8</v>
      </c>
      <c r="H23">
        <v>5</v>
      </c>
      <c r="I23">
        <v>0</v>
      </c>
      <c r="J23" s="1">
        <v>43954.595297235399</v>
      </c>
      <c r="K23">
        <f t="shared" si="0"/>
        <v>38</v>
      </c>
    </row>
    <row r="24" spans="1:16">
      <c r="A24" t="s">
        <v>22</v>
      </c>
      <c r="B24" t="s">
        <v>11</v>
      </c>
      <c r="C24">
        <v>8</v>
      </c>
      <c r="D24">
        <v>0</v>
      </c>
      <c r="E24">
        <v>1</v>
      </c>
      <c r="F24">
        <v>5</v>
      </c>
      <c r="G24">
        <v>1</v>
      </c>
      <c r="H24">
        <v>1</v>
      </c>
      <c r="I24">
        <v>0</v>
      </c>
      <c r="J24" s="1">
        <v>43954.595297235399</v>
      </c>
      <c r="K24">
        <f t="shared" si="0"/>
        <v>8</v>
      </c>
    </row>
    <row r="25" spans="1:16">
      <c r="A25" t="s">
        <v>22</v>
      </c>
      <c r="B25" t="s">
        <v>12</v>
      </c>
      <c r="C25">
        <v>7</v>
      </c>
      <c r="D25">
        <v>0</v>
      </c>
      <c r="E25">
        <v>3</v>
      </c>
      <c r="F25">
        <v>0</v>
      </c>
      <c r="G25">
        <v>2</v>
      </c>
      <c r="H25">
        <v>2</v>
      </c>
      <c r="I25">
        <v>0</v>
      </c>
      <c r="J25" s="1">
        <v>43954.595297235399</v>
      </c>
      <c r="K25">
        <f t="shared" si="0"/>
        <v>7</v>
      </c>
    </row>
    <row r="26" spans="1:16">
      <c r="A26" t="s">
        <v>22</v>
      </c>
      <c r="B26" t="s">
        <v>13</v>
      </c>
      <c r="C26">
        <v>12</v>
      </c>
      <c r="D26">
        <v>0</v>
      </c>
      <c r="E26">
        <v>3</v>
      </c>
      <c r="F26">
        <v>2</v>
      </c>
      <c r="G26">
        <v>3</v>
      </c>
      <c r="H26">
        <v>4</v>
      </c>
      <c r="I26">
        <v>0</v>
      </c>
      <c r="J26" s="1">
        <v>43954.595297235399</v>
      </c>
      <c r="K26">
        <f t="shared" si="0"/>
        <v>12</v>
      </c>
    </row>
    <row r="27" spans="1:16">
      <c r="A27" t="s">
        <v>22</v>
      </c>
      <c r="B27" t="s">
        <v>14</v>
      </c>
      <c r="C27">
        <v>24</v>
      </c>
      <c r="D27">
        <v>1</v>
      </c>
      <c r="E27">
        <v>7</v>
      </c>
      <c r="F27">
        <v>6</v>
      </c>
      <c r="G27">
        <v>9</v>
      </c>
      <c r="H27">
        <v>1</v>
      </c>
      <c r="I27">
        <v>0</v>
      </c>
      <c r="J27" s="1">
        <v>43954.595297235399</v>
      </c>
      <c r="K27">
        <f t="shared" si="0"/>
        <v>24</v>
      </c>
    </row>
    <row r="28" spans="1:16">
      <c r="A28" t="s">
        <v>22</v>
      </c>
      <c r="B28" t="s">
        <v>15</v>
      </c>
      <c r="C28">
        <v>15</v>
      </c>
      <c r="D28">
        <v>0</v>
      </c>
      <c r="E28">
        <v>10</v>
      </c>
      <c r="F28">
        <v>4</v>
      </c>
      <c r="G28">
        <v>1</v>
      </c>
      <c r="H28">
        <v>0</v>
      </c>
      <c r="I28">
        <v>0</v>
      </c>
      <c r="J28" s="1">
        <v>43954.595297235399</v>
      </c>
      <c r="K28">
        <f t="shared" si="0"/>
        <v>15</v>
      </c>
    </row>
    <row r="29" spans="1:16">
      <c r="A29" t="s">
        <v>22</v>
      </c>
      <c r="B29" t="s">
        <v>16</v>
      </c>
      <c r="C29">
        <v>23</v>
      </c>
      <c r="D29">
        <v>1</v>
      </c>
      <c r="E29">
        <v>16</v>
      </c>
      <c r="F29">
        <v>6</v>
      </c>
      <c r="G29">
        <v>0</v>
      </c>
      <c r="H29">
        <v>0</v>
      </c>
      <c r="I29">
        <v>0</v>
      </c>
      <c r="J29" s="1">
        <v>43954.595297235399</v>
      </c>
      <c r="K29">
        <f t="shared" si="0"/>
        <v>23</v>
      </c>
    </row>
    <row r="30" spans="1:16">
      <c r="A30" t="s">
        <v>22</v>
      </c>
      <c r="B30" t="s">
        <v>17</v>
      </c>
      <c r="C30">
        <v>21</v>
      </c>
      <c r="D30">
        <v>4</v>
      </c>
      <c r="E30">
        <v>5</v>
      </c>
      <c r="F30">
        <v>7</v>
      </c>
      <c r="G30">
        <v>5</v>
      </c>
      <c r="H30">
        <v>0</v>
      </c>
      <c r="I30">
        <v>0</v>
      </c>
      <c r="J30" s="1">
        <v>43954.595297235399</v>
      </c>
      <c r="K30">
        <f t="shared" si="0"/>
        <v>21</v>
      </c>
    </row>
    <row r="31" spans="1:16">
      <c r="A31" t="s">
        <v>22</v>
      </c>
      <c r="B31" t="s">
        <v>18</v>
      </c>
      <c r="C31">
        <v>8</v>
      </c>
      <c r="D31">
        <v>0</v>
      </c>
      <c r="E31">
        <v>2</v>
      </c>
      <c r="F31">
        <v>4</v>
      </c>
      <c r="G31">
        <v>2</v>
      </c>
      <c r="H31">
        <v>0</v>
      </c>
      <c r="I31">
        <v>0</v>
      </c>
      <c r="J31" s="1">
        <v>43954.595297235399</v>
      </c>
      <c r="K31">
        <f t="shared" si="0"/>
        <v>8</v>
      </c>
    </row>
    <row r="32" spans="1:16">
      <c r="A32" t="s">
        <v>23</v>
      </c>
      <c r="B32" t="s">
        <v>21</v>
      </c>
      <c r="C32">
        <v>2</v>
      </c>
      <c r="D32">
        <v>0</v>
      </c>
      <c r="E32">
        <v>0</v>
      </c>
      <c r="F32">
        <v>0</v>
      </c>
      <c r="G32">
        <v>2</v>
      </c>
      <c r="H32">
        <v>0</v>
      </c>
      <c r="I32">
        <v>0</v>
      </c>
      <c r="J32" s="1">
        <v>43954.595297235399</v>
      </c>
      <c r="K32">
        <f t="shared" si="0"/>
        <v>2</v>
      </c>
    </row>
    <row r="33" spans="1:11">
      <c r="A33" t="s">
        <v>23</v>
      </c>
      <c r="B33" t="s">
        <v>11</v>
      </c>
      <c r="C33">
        <v>5</v>
      </c>
      <c r="D33">
        <v>0</v>
      </c>
      <c r="E33">
        <v>0</v>
      </c>
      <c r="F33">
        <v>2</v>
      </c>
      <c r="G33">
        <v>3</v>
      </c>
      <c r="H33">
        <v>0</v>
      </c>
      <c r="I33">
        <v>0</v>
      </c>
      <c r="J33" s="1">
        <v>43954.595297235399</v>
      </c>
      <c r="K33">
        <f t="shared" si="0"/>
        <v>5</v>
      </c>
    </row>
    <row r="34" spans="1:11">
      <c r="A34" t="s">
        <v>23</v>
      </c>
      <c r="B34" t="s">
        <v>12</v>
      </c>
      <c r="C34">
        <v>3</v>
      </c>
      <c r="D34">
        <v>0</v>
      </c>
      <c r="E34">
        <v>2</v>
      </c>
      <c r="F34">
        <v>0</v>
      </c>
      <c r="G34">
        <v>1</v>
      </c>
      <c r="H34">
        <v>0</v>
      </c>
      <c r="I34">
        <v>0</v>
      </c>
      <c r="J34" s="1">
        <v>43954.595297235399</v>
      </c>
      <c r="K34">
        <f t="shared" si="0"/>
        <v>3</v>
      </c>
    </row>
    <row r="35" spans="1:11">
      <c r="A35" t="s">
        <v>23</v>
      </c>
      <c r="B35" t="s">
        <v>14</v>
      </c>
      <c r="C35">
        <v>3</v>
      </c>
      <c r="D35">
        <v>0</v>
      </c>
      <c r="E35">
        <v>2</v>
      </c>
      <c r="F35">
        <v>0</v>
      </c>
      <c r="G35">
        <v>1</v>
      </c>
      <c r="H35">
        <v>0</v>
      </c>
      <c r="I35">
        <v>0</v>
      </c>
      <c r="J35" s="1">
        <v>43954.595297235399</v>
      </c>
      <c r="K35">
        <f t="shared" si="0"/>
        <v>3</v>
      </c>
    </row>
    <row r="36" spans="1:11">
      <c r="A36" t="s">
        <v>23</v>
      </c>
      <c r="B36" t="s">
        <v>15</v>
      </c>
      <c r="C36">
        <v>1</v>
      </c>
      <c r="D36">
        <v>0</v>
      </c>
      <c r="E36">
        <v>0</v>
      </c>
      <c r="F36">
        <v>1</v>
      </c>
      <c r="G36">
        <v>0</v>
      </c>
      <c r="H36">
        <v>0</v>
      </c>
      <c r="I36">
        <v>0</v>
      </c>
      <c r="J36" s="1">
        <v>43954.595297235399</v>
      </c>
      <c r="K36">
        <f t="shared" si="0"/>
        <v>1</v>
      </c>
    </row>
    <row r="37" spans="1:11">
      <c r="A37" t="s">
        <v>23</v>
      </c>
      <c r="B37" t="s">
        <v>17</v>
      </c>
      <c r="C37">
        <v>4</v>
      </c>
      <c r="D37">
        <v>0</v>
      </c>
      <c r="E37">
        <v>4</v>
      </c>
      <c r="F37">
        <v>0</v>
      </c>
      <c r="G37">
        <v>0</v>
      </c>
      <c r="H37">
        <v>0</v>
      </c>
      <c r="I37">
        <v>0</v>
      </c>
      <c r="J37" s="1">
        <v>43954.595297235399</v>
      </c>
      <c r="K37">
        <f t="shared" si="0"/>
        <v>4</v>
      </c>
    </row>
    <row r="38" spans="1:11">
      <c r="A38" t="s">
        <v>23</v>
      </c>
      <c r="B38" t="s">
        <v>18</v>
      </c>
      <c r="C38">
        <v>1</v>
      </c>
      <c r="D38">
        <v>0</v>
      </c>
      <c r="E38">
        <v>0</v>
      </c>
      <c r="F38">
        <v>0</v>
      </c>
      <c r="G38">
        <v>0</v>
      </c>
      <c r="H38">
        <v>1</v>
      </c>
      <c r="I38">
        <v>0</v>
      </c>
      <c r="J38" s="1">
        <v>43954.595297235399</v>
      </c>
      <c r="K38">
        <f t="shared" si="0"/>
        <v>1</v>
      </c>
    </row>
    <row r="39" spans="1:11">
      <c r="A39" t="s">
        <v>24</v>
      </c>
      <c r="B39" t="s">
        <v>25</v>
      </c>
      <c r="C39">
        <v>3</v>
      </c>
      <c r="D39">
        <v>0</v>
      </c>
      <c r="E39">
        <v>0</v>
      </c>
      <c r="F39">
        <v>1</v>
      </c>
      <c r="G39">
        <v>1</v>
      </c>
      <c r="H39">
        <v>1</v>
      </c>
      <c r="I39">
        <v>0</v>
      </c>
      <c r="J39" s="1">
        <v>43954.595297235399</v>
      </c>
      <c r="K39">
        <f t="shared" si="0"/>
        <v>3</v>
      </c>
    </row>
    <row r="40" spans="1:11">
      <c r="A40" t="s">
        <v>24</v>
      </c>
      <c r="B40" t="s">
        <v>21</v>
      </c>
      <c r="C40">
        <v>5</v>
      </c>
      <c r="D40">
        <v>0</v>
      </c>
      <c r="E40">
        <v>0</v>
      </c>
      <c r="F40">
        <v>2</v>
      </c>
      <c r="G40">
        <v>0</v>
      </c>
      <c r="H40">
        <v>3</v>
      </c>
      <c r="I40">
        <v>0</v>
      </c>
      <c r="J40" s="1">
        <v>43954.595297235399</v>
      </c>
      <c r="K40">
        <f t="shared" si="0"/>
        <v>5</v>
      </c>
    </row>
    <row r="41" spans="1:11">
      <c r="A41" t="s">
        <v>24</v>
      </c>
      <c r="B41" t="s">
        <v>11</v>
      </c>
      <c r="C41">
        <v>29</v>
      </c>
      <c r="D41">
        <v>0</v>
      </c>
      <c r="E41">
        <v>3</v>
      </c>
      <c r="F41">
        <v>15</v>
      </c>
      <c r="G41">
        <v>11</v>
      </c>
      <c r="H41">
        <v>0</v>
      </c>
      <c r="I41">
        <v>0</v>
      </c>
      <c r="J41" s="1">
        <v>43954.595297235399</v>
      </c>
      <c r="K41">
        <f t="shared" si="0"/>
        <v>29</v>
      </c>
    </row>
    <row r="42" spans="1:11">
      <c r="A42" t="s">
        <v>24</v>
      </c>
      <c r="B42" t="s">
        <v>12</v>
      </c>
      <c r="C42">
        <v>56</v>
      </c>
      <c r="D42">
        <v>2</v>
      </c>
      <c r="E42">
        <v>10</v>
      </c>
      <c r="F42">
        <v>27</v>
      </c>
      <c r="G42">
        <v>13</v>
      </c>
      <c r="H42">
        <v>4</v>
      </c>
      <c r="I42">
        <v>0</v>
      </c>
      <c r="J42" s="1">
        <v>43954.595297235399</v>
      </c>
      <c r="K42">
        <f t="shared" si="0"/>
        <v>56</v>
      </c>
    </row>
    <row r="43" spans="1:11">
      <c r="A43" t="s">
        <v>24</v>
      </c>
      <c r="B43" t="s">
        <v>13</v>
      </c>
      <c r="C43">
        <v>66</v>
      </c>
      <c r="D43">
        <v>0</v>
      </c>
      <c r="E43">
        <v>21</v>
      </c>
      <c r="F43">
        <v>24</v>
      </c>
      <c r="G43">
        <v>19</v>
      </c>
      <c r="H43">
        <v>2</v>
      </c>
      <c r="I43">
        <v>0</v>
      </c>
      <c r="J43" s="1">
        <v>43954.595297235399</v>
      </c>
      <c r="K43">
        <f t="shared" si="0"/>
        <v>66</v>
      </c>
    </row>
    <row r="44" spans="1:11">
      <c r="A44" t="s">
        <v>24</v>
      </c>
      <c r="B44" t="s">
        <v>14</v>
      </c>
      <c r="C44">
        <v>51</v>
      </c>
      <c r="D44">
        <v>1</v>
      </c>
      <c r="E44">
        <v>11</v>
      </c>
      <c r="F44">
        <v>19</v>
      </c>
      <c r="G44">
        <v>17</v>
      </c>
      <c r="H44">
        <v>3</v>
      </c>
      <c r="I44">
        <v>0</v>
      </c>
      <c r="J44" s="1">
        <v>43954.595297235399</v>
      </c>
      <c r="K44">
        <f t="shared" si="0"/>
        <v>51</v>
      </c>
    </row>
    <row r="45" spans="1:11">
      <c r="A45" t="s">
        <v>24</v>
      </c>
      <c r="B45" t="s">
        <v>15</v>
      </c>
      <c r="C45">
        <v>59</v>
      </c>
      <c r="D45">
        <v>2</v>
      </c>
      <c r="E45">
        <v>18</v>
      </c>
      <c r="F45">
        <v>17</v>
      </c>
      <c r="G45">
        <v>16</v>
      </c>
      <c r="H45">
        <v>6</v>
      </c>
      <c r="I45">
        <v>0</v>
      </c>
      <c r="J45" s="1">
        <v>43954.595297235399</v>
      </c>
      <c r="K45">
        <f t="shared" si="0"/>
        <v>59</v>
      </c>
    </row>
    <row r="46" spans="1:11">
      <c r="A46" t="s">
        <v>24</v>
      </c>
      <c r="B46" t="s">
        <v>16</v>
      </c>
      <c r="C46">
        <v>32</v>
      </c>
      <c r="D46">
        <v>1</v>
      </c>
      <c r="E46">
        <v>3</v>
      </c>
      <c r="F46">
        <v>11</v>
      </c>
      <c r="G46">
        <v>11</v>
      </c>
      <c r="H46">
        <v>6</v>
      </c>
      <c r="I46">
        <v>0</v>
      </c>
      <c r="J46" s="1">
        <v>43954.595297235399</v>
      </c>
      <c r="K46">
        <f t="shared" si="0"/>
        <v>32</v>
      </c>
    </row>
    <row r="47" spans="1:11">
      <c r="A47" t="s">
        <v>24</v>
      </c>
      <c r="B47" t="s">
        <v>17</v>
      </c>
      <c r="C47">
        <v>16</v>
      </c>
      <c r="D47">
        <v>3</v>
      </c>
      <c r="E47">
        <v>3</v>
      </c>
      <c r="F47">
        <v>3</v>
      </c>
      <c r="G47">
        <v>1</v>
      </c>
      <c r="H47">
        <v>6</v>
      </c>
      <c r="I47">
        <v>0</v>
      </c>
      <c r="J47" s="1">
        <v>43954.595297235399</v>
      </c>
      <c r="K47">
        <f t="shared" si="0"/>
        <v>16</v>
      </c>
    </row>
    <row r="48" spans="1:11">
      <c r="A48" t="s">
        <v>24</v>
      </c>
      <c r="B48" t="s">
        <v>18</v>
      </c>
      <c r="C48">
        <v>11</v>
      </c>
      <c r="D48">
        <v>0</v>
      </c>
      <c r="E48">
        <v>5</v>
      </c>
      <c r="F48">
        <v>4</v>
      </c>
      <c r="G48">
        <v>2</v>
      </c>
      <c r="H48">
        <v>0</v>
      </c>
      <c r="I48">
        <v>0</v>
      </c>
      <c r="J48" s="1">
        <v>43954.595297235399</v>
      </c>
      <c r="K48">
        <f t="shared" si="0"/>
        <v>11</v>
      </c>
    </row>
    <row r="49" spans="1:11">
      <c r="A49" t="s">
        <v>26</v>
      </c>
      <c r="B49" t="s">
        <v>25</v>
      </c>
      <c r="C49">
        <v>1</v>
      </c>
      <c r="D49">
        <v>0</v>
      </c>
      <c r="E49">
        <v>0</v>
      </c>
      <c r="F49">
        <v>0</v>
      </c>
      <c r="G49">
        <v>1</v>
      </c>
      <c r="H49">
        <v>0</v>
      </c>
      <c r="I49">
        <v>0</v>
      </c>
      <c r="J49" s="1">
        <v>43954.595297235399</v>
      </c>
      <c r="K49">
        <f t="shared" si="0"/>
        <v>1</v>
      </c>
    </row>
    <row r="50" spans="1:11">
      <c r="A50" t="s">
        <v>26</v>
      </c>
      <c r="B50" t="s">
        <v>21</v>
      </c>
      <c r="C50">
        <v>1</v>
      </c>
      <c r="D50">
        <v>0</v>
      </c>
      <c r="E50">
        <v>0</v>
      </c>
      <c r="F50">
        <v>0</v>
      </c>
      <c r="G50">
        <v>1</v>
      </c>
      <c r="H50">
        <v>0</v>
      </c>
      <c r="I50">
        <v>0</v>
      </c>
      <c r="J50" s="1">
        <v>43954.595297235399</v>
      </c>
      <c r="K50">
        <f t="shared" si="0"/>
        <v>1</v>
      </c>
    </row>
    <row r="51" spans="1:11">
      <c r="A51" t="s">
        <v>26</v>
      </c>
      <c r="B51" t="s">
        <v>11</v>
      </c>
      <c r="C51">
        <v>7</v>
      </c>
      <c r="D51">
        <v>0</v>
      </c>
      <c r="E51">
        <v>2</v>
      </c>
      <c r="F51">
        <v>1</v>
      </c>
      <c r="G51">
        <v>4</v>
      </c>
      <c r="H51">
        <v>0</v>
      </c>
      <c r="I51">
        <v>0</v>
      </c>
      <c r="J51" s="1">
        <v>43954.595297235399</v>
      </c>
      <c r="K51">
        <f t="shared" si="0"/>
        <v>7</v>
      </c>
    </row>
    <row r="52" spans="1:11">
      <c r="A52" t="s">
        <v>26</v>
      </c>
      <c r="B52" t="s">
        <v>12</v>
      </c>
      <c r="C52">
        <v>8</v>
      </c>
      <c r="D52">
        <v>0</v>
      </c>
      <c r="E52">
        <v>3</v>
      </c>
      <c r="F52">
        <v>1</v>
      </c>
      <c r="G52">
        <v>3</v>
      </c>
      <c r="H52">
        <v>1</v>
      </c>
      <c r="I52">
        <v>0</v>
      </c>
      <c r="J52" s="1">
        <v>43954.595297235399</v>
      </c>
      <c r="K52">
        <f t="shared" si="0"/>
        <v>8</v>
      </c>
    </row>
    <row r="53" spans="1:11">
      <c r="A53" t="s">
        <v>26</v>
      </c>
      <c r="B53" t="s">
        <v>13</v>
      </c>
      <c r="C53">
        <v>3</v>
      </c>
      <c r="D53">
        <v>0</v>
      </c>
      <c r="E53">
        <v>2</v>
      </c>
      <c r="F53">
        <v>0</v>
      </c>
      <c r="G53">
        <v>1</v>
      </c>
      <c r="H53">
        <v>0</v>
      </c>
      <c r="I53">
        <v>0</v>
      </c>
      <c r="J53" s="1">
        <v>43954.595297235399</v>
      </c>
      <c r="K53">
        <f t="shared" si="0"/>
        <v>3</v>
      </c>
    </row>
    <row r="54" spans="1:11">
      <c r="A54" t="s">
        <v>26</v>
      </c>
      <c r="B54" t="s">
        <v>14</v>
      </c>
      <c r="C54">
        <v>6</v>
      </c>
      <c r="D54">
        <v>1</v>
      </c>
      <c r="E54">
        <v>1</v>
      </c>
      <c r="F54">
        <v>2</v>
      </c>
      <c r="G54">
        <v>2</v>
      </c>
      <c r="H54">
        <v>0</v>
      </c>
      <c r="I54">
        <v>0</v>
      </c>
      <c r="J54" s="1">
        <v>43954.595297235399</v>
      </c>
      <c r="K54">
        <f t="shared" si="0"/>
        <v>6</v>
      </c>
    </row>
    <row r="55" spans="1:11">
      <c r="A55" t="s">
        <v>26</v>
      </c>
      <c r="B55" t="s">
        <v>15</v>
      </c>
      <c r="C55">
        <v>6</v>
      </c>
      <c r="D55">
        <v>0</v>
      </c>
      <c r="E55">
        <v>0</v>
      </c>
      <c r="F55">
        <v>4</v>
      </c>
      <c r="G55">
        <v>2</v>
      </c>
      <c r="H55">
        <v>0</v>
      </c>
      <c r="I55">
        <v>0</v>
      </c>
      <c r="J55" s="1">
        <v>43954.595297235399</v>
      </c>
      <c r="K55">
        <f t="shared" si="0"/>
        <v>6</v>
      </c>
    </row>
    <row r="56" spans="1:11">
      <c r="A56" t="s">
        <v>26</v>
      </c>
      <c r="B56" t="s">
        <v>16</v>
      </c>
      <c r="C56">
        <v>9</v>
      </c>
      <c r="D56">
        <v>0</v>
      </c>
      <c r="E56">
        <v>1</v>
      </c>
      <c r="F56">
        <v>2</v>
      </c>
      <c r="G56">
        <v>6</v>
      </c>
      <c r="H56">
        <v>0</v>
      </c>
      <c r="I56">
        <v>0</v>
      </c>
      <c r="J56" s="1">
        <v>43954.595297235399</v>
      </c>
      <c r="K56">
        <f t="shared" si="0"/>
        <v>9</v>
      </c>
    </row>
    <row r="57" spans="1:11">
      <c r="A57" t="s">
        <v>26</v>
      </c>
      <c r="B57" t="s">
        <v>17</v>
      </c>
      <c r="C57">
        <v>2</v>
      </c>
      <c r="D57">
        <v>0</v>
      </c>
      <c r="E57">
        <v>2</v>
      </c>
      <c r="F57">
        <v>0</v>
      </c>
      <c r="G57">
        <v>0</v>
      </c>
      <c r="H57">
        <v>0</v>
      </c>
      <c r="I57">
        <v>0</v>
      </c>
      <c r="J57" s="1">
        <v>43954.595297235399</v>
      </c>
      <c r="K57">
        <f t="shared" si="0"/>
        <v>2</v>
      </c>
    </row>
    <row r="58" spans="1:11">
      <c r="A58" t="s">
        <v>26</v>
      </c>
      <c r="B58" t="s">
        <v>18</v>
      </c>
      <c r="C58">
        <v>10</v>
      </c>
      <c r="D58">
        <v>3</v>
      </c>
      <c r="E58">
        <v>3</v>
      </c>
      <c r="F58">
        <v>1</v>
      </c>
      <c r="G58">
        <v>3</v>
      </c>
      <c r="H58">
        <v>0</v>
      </c>
      <c r="I58">
        <v>0</v>
      </c>
      <c r="J58" s="1">
        <v>43954.595297235399</v>
      </c>
      <c r="K58">
        <f t="shared" si="0"/>
        <v>10</v>
      </c>
    </row>
    <row r="59" spans="1:11">
      <c r="A59" t="s">
        <v>27</v>
      </c>
      <c r="B59" t="s">
        <v>21</v>
      </c>
      <c r="C59">
        <v>2</v>
      </c>
      <c r="D59">
        <v>0</v>
      </c>
      <c r="E59">
        <v>0</v>
      </c>
      <c r="F59">
        <v>1</v>
      </c>
      <c r="G59">
        <v>0</v>
      </c>
      <c r="H59">
        <v>0</v>
      </c>
      <c r="I59">
        <v>1</v>
      </c>
      <c r="J59" s="1">
        <v>43954.595297235399</v>
      </c>
      <c r="K59">
        <f t="shared" si="0"/>
        <v>2</v>
      </c>
    </row>
    <row r="60" spans="1:11">
      <c r="A60" t="s">
        <v>27</v>
      </c>
      <c r="B60" t="s">
        <v>11</v>
      </c>
      <c r="C60">
        <v>1</v>
      </c>
      <c r="D60">
        <v>0</v>
      </c>
      <c r="E60">
        <v>0</v>
      </c>
      <c r="F60">
        <v>0</v>
      </c>
      <c r="G60">
        <v>0</v>
      </c>
      <c r="H60">
        <v>1</v>
      </c>
      <c r="I60">
        <v>0</v>
      </c>
      <c r="J60" s="1">
        <v>43954.595297235399</v>
      </c>
      <c r="K60">
        <f t="shared" si="0"/>
        <v>1</v>
      </c>
    </row>
    <row r="61" spans="1:11">
      <c r="A61" t="s">
        <v>27</v>
      </c>
      <c r="B61" t="s">
        <v>12</v>
      </c>
      <c r="C61">
        <v>1</v>
      </c>
      <c r="D61">
        <v>0</v>
      </c>
      <c r="E61">
        <v>0</v>
      </c>
      <c r="F61">
        <v>0</v>
      </c>
      <c r="G61">
        <v>1</v>
      </c>
      <c r="H61">
        <v>0</v>
      </c>
      <c r="I61">
        <v>0</v>
      </c>
      <c r="J61" s="1">
        <v>43954.595297235399</v>
      </c>
      <c r="K61">
        <f t="shared" si="0"/>
        <v>1</v>
      </c>
    </row>
    <row r="62" spans="1:11">
      <c r="A62" t="s">
        <v>27</v>
      </c>
      <c r="B62" t="s">
        <v>13</v>
      </c>
      <c r="C62">
        <v>9</v>
      </c>
      <c r="D62">
        <v>3</v>
      </c>
      <c r="E62">
        <v>1</v>
      </c>
      <c r="F62">
        <v>2</v>
      </c>
      <c r="G62">
        <v>1</v>
      </c>
      <c r="H62">
        <v>2</v>
      </c>
      <c r="I62">
        <v>0</v>
      </c>
      <c r="J62" s="1">
        <v>43954.595297235399</v>
      </c>
      <c r="K62">
        <f t="shared" si="0"/>
        <v>9</v>
      </c>
    </row>
    <row r="63" spans="1:11">
      <c r="A63" t="s">
        <v>27</v>
      </c>
      <c r="B63" t="s">
        <v>14</v>
      </c>
      <c r="C63">
        <v>8</v>
      </c>
      <c r="D63">
        <v>1</v>
      </c>
      <c r="E63">
        <v>6</v>
      </c>
      <c r="F63">
        <v>1</v>
      </c>
      <c r="G63">
        <v>0</v>
      </c>
      <c r="H63">
        <v>0</v>
      </c>
      <c r="I63">
        <v>0</v>
      </c>
      <c r="J63" s="1">
        <v>43954.595297235399</v>
      </c>
      <c r="K63">
        <f t="shared" si="0"/>
        <v>8</v>
      </c>
    </row>
    <row r="64" spans="1:11">
      <c r="A64" t="s">
        <v>27</v>
      </c>
      <c r="B64" t="s">
        <v>15</v>
      </c>
      <c r="C64">
        <v>8</v>
      </c>
      <c r="D64">
        <v>0</v>
      </c>
      <c r="E64">
        <v>4</v>
      </c>
      <c r="F64">
        <v>1</v>
      </c>
      <c r="G64">
        <v>2</v>
      </c>
      <c r="H64">
        <v>1</v>
      </c>
      <c r="I64">
        <v>0</v>
      </c>
      <c r="J64" s="1">
        <v>43954.595297235399</v>
      </c>
      <c r="K64">
        <f t="shared" si="0"/>
        <v>8</v>
      </c>
    </row>
    <row r="65" spans="1:11">
      <c r="A65" t="s">
        <v>27</v>
      </c>
      <c r="B65" t="s">
        <v>16</v>
      </c>
      <c r="C65">
        <v>38</v>
      </c>
      <c r="D65">
        <v>2</v>
      </c>
      <c r="E65">
        <v>31</v>
      </c>
      <c r="F65">
        <v>4</v>
      </c>
      <c r="G65">
        <v>0</v>
      </c>
      <c r="H65">
        <v>1</v>
      </c>
      <c r="I65">
        <v>0</v>
      </c>
      <c r="J65" s="1">
        <v>43954.595297235399</v>
      </c>
      <c r="K65">
        <f t="shared" si="0"/>
        <v>38</v>
      </c>
    </row>
    <row r="66" spans="1:11">
      <c r="A66" t="s">
        <v>27</v>
      </c>
      <c r="B66" t="s">
        <v>17</v>
      </c>
      <c r="C66">
        <v>11</v>
      </c>
      <c r="D66">
        <v>0</v>
      </c>
      <c r="E66">
        <v>7</v>
      </c>
      <c r="F66">
        <v>3</v>
      </c>
      <c r="G66">
        <v>1</v>
      </c>
      <c r="H66">
        <v>0</v>
      </c>
      <c r="I66">
        <v>0</v>
      </c>
      <c r="J66" s="1">
        <v>43954.595297235399</v>
      </c>
      <c r="K66">
        <f t="shared" si="0"/>
        <v>11</v>
      </c>
    </row>
    <row r="67" spans="1:11">
      <c r="A67" t="s">
        <v>27</v>
      </c>
      <c r="B67" t="s">
        <v>18</v>
      </c>
      <c r="C67">
        <v>4</v>
      </c>
      <c r="D67">
        <v>0</v>
      </c>
      <c r="E67">
        <v>1</v>
      </c>
      <c r="F67">
        <v>1</v>
      </c>
      <c r="G67">
        <v>1</v>
      </c>
      <c r="H67">
        <v>1</v>
      </c>
      <c r="I67">
        <v>0</v>
      </c>
      <c r="J67" s="1">
        <v>43954.595297235399</v>
      </c>
      <c r="K67">
        <f t="shared" ref="K67:K130" si="3">SUM(D67:I67)</f>
        <v>4</v>
      </c>
    </row>
    <row r="68" spans="1:11">
      <c r="A68" t="s">
        <v>28</v>
      </c>
      <c r="B68" t="s">
        <v>29</v>
      </c>
      <c r="C68">
        <v>1</v>
      </c>
      <c r="D68">
        <v>0</v>
      </c>
      <c r="E68">
        <v>0</v>
      </c>
      <c r="F68">
        <v>1</v>
      </c>
      <c r="G68">
        <v>0</v>
      </c>
      <c r="H68">
        <v>0</v>
      </c>
      <c r="I68">
        <v>0</v>
      </c>
      <c r="J68" s="1">
        <v>43954.595297235399</v>
      </c>
      <c r="K68">
        <f t="shared" si="3"/>
        <v>1</v>
      </c>
    </row>
    <row r="69" spans="1:11">
      <c r="A69" t="s">
        <v>28</v>
      </c>
      <c r="B69" t="s">
        <v>21</v>
      </c>
      <c r="C69">
        <v>2</v>
      </c>
      <c r="D69">
        <v>0</v>
      </c>
      <c r="E69">
        <v>1</v>
      </c>
      <c r="F69">
        <v>0</v>
      </c>
      <c r="G69">
        <v>1</v>
      </c>
      <c r="H69">
        <v>0</v>
      </c>
      <c r="I69">
        <v>0</v>
      </c>
      <c r="J69" s="1">
        <v>43954.595297235399</v>
      </c>
      <c r="K69">
        <f t="shared" si="3"/>
        <v>2</v>
      </c>
    </row>
    <row r="70" spans="1:11">
      <c r="A70" t="s">
        <v>28</v>
      </c>
      <c r="B70" t="s">
        <v>11</v>
      </c>
      <c r="C70">
        <v>4</v>
      </c>
      <c r="D70">
        <v>0</v>
      </c>
      <c r="E70">
        <v>1</v>
      </c>
      <c r="F70">
        <v>2</v>
      </c>
      <c r="G70">
        <v>1</v>
      </c>
      <c r="H70">
        <v>0</v>
      </c>
      <c r="I70">
        <v>0</v>
      </c>
      <c r="J70" s="1">
        <v>43954.595297235399</v>
      </c>
      <c r="K70">
        <f t="shared" si="3"/>
        <v>4</v>
      </c>
    </row>
    <row r="71" spans="1:11">
      <c r="A71" t="s">
        <v>28</v>
      </c>
      <c r="B71" t="s">
        <v>12</v>
      </c>
      <c r="C71">
        <v>18</v>
      </c>
      <c r="D71">
        <v>0</v>
      </c>
      <c r="E71">
        <v>10</v>
      </c>
      <c r="F71">
        <v>6</v>
      </c>
      <c r="G71">
        <v>1</v>
      </c>
      <c r="H71">
        <v>1</v>
      </c>
      <c r="I71">
        <v>0</v>
      </c>
      <c r="J71" s="1">
        <v>43954.595297235399</v>
      </c>
      <c r="K71">
        <f t="shared" si="3"/>
        <v>18</v>
      </c>
    </row>
    <row r="72" spans="1:11">
      <c r="A72" t="s">
        <v>28</v>
      </c>
      <c r="B72" t="s">
        <v>13</v>
      </c>
      <c r="C72">
        <v>47</v>
      </c>
      <c r="D72">
        <v>1</v>
      </c>
      <c r="E72">
        <v>10</v>
      </c>
      <c r="F72">
        <v>26</v>
      </c>
      <c r="G72">
        <v>10</v>
      </c>
      <c r="H72">
        <v>0</v>
      </c>
      <c r="I72">
        <v>0</v>
      </c>
      <c r="J72" s="1">
        <v>43954.595297235399</v>
      </c>
      <c r="K72">
        <f t="shared" si="3"/>
        <v>47</v>
      </c>
    </row>
    <row r="73" spans="1:11">
      <c r="A73" t="s">
        <v>28</v>
      </c>
      <c r="B73" t="s">
        <v>14</v>
      </c>
      <c r="C73">
        <v>52</v>
      </c>
      <c r="D73">
        <v>3</v>
      </c>
      <c r="E73">
        <v>16</v>
      </c>
      <c r="F73">
        <v>26</v>
      </c>
      <c r="G73">
        <v>5</v>
      </c>
      <c r="H73">
        <v>2</v>
      </c>
      <c r="I73">
        <v>0</v>
      </c>
      <c r="J73" s="1">
        <v>43954.595297235399</v>
      </c>
      <c r="K73">
        <f t="shared" si="3"/>
        <v>52</v>
      </c>
    </row>
    <row r="74" spans="1:11">
      <c r="A74" t="s">
        <v>28</v>
      </c>
      <c r="B74" t="s">
        <v>15</v>
      </c>
      <c r="C74">
        <v>61</v>
      </c>
      <c r="D74">
        <v>1</v>
      </c>
      <c r="E74">
        <v>20</v>
      </c>
      <c r="F74">
        <v>25</v>
      </c>
      <c r="G74">
        <v>14</v>
      </c>
      <c r="H74">
        <v>1</v>
      </c>
      <c r="I74">
        <v>0</v>
      </c>
      <c r="J74" s="1">
        <v>43954.595297235399</v>
      </c>
      <c r="K74">
        <f t="shared" si="3"/>
        <v>61</v>
      </c>
    </row>
    <row r="75" spans="1:11">
      <c r="A75" t="s">
        <v>28</v>
      </c>
      <c r="B75" t="s">
        <v>16</v>
      </c>
      <c r="C75">
        <v>67</v>
      </c>
      <c r="D75">
        <v>3</v>
      </c>
      <c r="E75">
        <v>22</v>
      </c>
      <c r="F75">
        <v>30</v>
      </c>
      <c r="G75">
        <v>5</v>
      </c>
      <c r="H75">
        <v>7</v>
      </c>
      <c r="I75">
        <v>0</v>
      </c>
      <c r="J75" s="1">
        <v>43954.595297235399</v>
      </c>
      <c r="K75">
        <f t="shared" si="3"/>
        <v>67</v>
      </c>
    </row>
    <row r="76" spans="1:11">
      <c r="A76" t="s">
        <v>28</v>
      </c>
      <c r="B76" t="s">
        <v>17</v>
      </c>
      <c r="C76">
        <v>81</v>
      </c>
      <c r="D76">
        <v>3</v>
      </c>
      <c r="E76">
        <v>24</v>
      </c>
      <c r="F76">
        <v>35</v>
      </c>
      <c r="G76">
        <v>13</v>
      </c>
      <c r="H76">
        <v>5</v>
      </c>
      <c r="I76">
        <v>1</v>
      </c>
      <c r="J76" s="1">
        <v>43954.595297235399</v>
      </c>
      <c r="K76">
        <f t="shared" si="3"/>
        <v>81</v>
      </c>
    </row>
    <row r="77" spans="1:11">
      <c r="A77" t="s">
        <v>28</v>
      </c>
      <c r="B77" t="s">
        <v>18</v>
      </c>
      <c r="C77">
        <v>30</v>
      </c>
      <c r="D77">
        <v>2</v>
      </c>
      <c r="E77">
        <v>11</v>
      </c>
      <c r="F77">
        <v>9</v>
      </c>
      <c r="G77">
        <v>7</v>
      </c>
      <c r="H77">
        <v>1</v>
      </c>
      <c r="I77">
        <v>0</v>
      </c>
      <c r="J77" s="1">
        <v>43954.595297235399</v>
      </c>
      <c r="K77">
        <f t="shared" si="3"/>
        <v>30</v>
      </c>
    </row>
    <row r="78" spans="1:11">
      <c r="A78" t="s">
        <v>30</v>
      </c>
      <c r="B78" t="s">
        <v>31</v>
      </c>
      <c r="C78">
        <v>1</v>
      </c>
      <c r="D78">
        <v>0</v>
      </c>
      <c r="E78">
        <v>0</v>
      </c>
      <c r="F78">
        <v>1</v>
      </c>
      <c r="G78">
        <v>0</v>
      </c>
      <c r="H78">
        <v>0</v>
      </c>
      <c r="I78">
        <v>0</v>
      </c>
      <c r="J78" s="1">
        <v>43954.595297235399</v>
      </c>
      <c r="K78">
        <f t="shared" si="3"/>
        <v>1</v>
      </c>
    </row>
    <row r="79" spans="1:11">
      <c r="A79" t="s">
        <v>30</v>
      </c>
      <c r="B79" t="s">
        <v>25</v>
      </c>
      <c r="C79">
        <v>1</v>
      </c>
      <c r="D79">
        <v>0</v>
      </c>
      <c r="E79">
        <v>0</v>
      </c>
      <c r="F79">
        <v>0</v>
      </c>
      <c r="G79">
        <v>0</v>
      </c>
      <c r="H79">
        <v>1</v>
      </c>
      <c r="I79">
        <v>0</v>
      </c>
      <c r="J79" s="1">
        <v>43954.595297235399</v>
      </c>
      <c r="K79">
        <f t="shared" si="3"/>
        <v>1</v>
      </c>
    </row>
    <row r="80" spans="1:11">
      <c r="A80" t="s">
        <v>30</v>
      </c>
      <c r="B80" t="s">
        <v>21</v>
      </c>
      <c r="C80">
        <v>4</v>
      </c>
      <c r="D80">
        <v>0</v>
      </c>
      <c r="E80">
        <v>1</v>
      </c>
      <c r="F80">
        <v>0</v>
      </c>
      <c r="G80">
        <v>3</v>
      </c>
      <c r="H80">
        <v>0</v>
      </c>
      <c r="I80">
        <v>0</v>
      </c>
      <c r="J80" s="1">
        <v>43954.595297235399</v>
      </c>
      <c r="K80">
        <f t="shared" si="3"/>
        <v>4</v>
      </c>
    </row>
    <row r="81" spans="1:11">
      <c r="A81" t="s">
        <v>30</v>
      </c>
      <c r="B81" t="s">
        <v>11</v>
      </c>
      <c r="C81">
        <v>34</v>
      </c>
      <c r="D81">
        <v>4</v>
      </c>
      <c r="E81">
        <v>12</v>
      </c>
      <c r="F81">
        <v>11</v>
      </c>
      <c r="G81">
        <v>7</v>
      </c>
      <c r="H81">
        <v>0</v>
      </c>
      <c r="I81">
        <v>0</v>
      </c>
      <c r="J81" s="1">
        <v>43954.595297235399</v>
      </c>
      <c r="K81">
        <f t="shared" si="3"/>
        <v>34</v>
      </c>
    </row>
    <row r="82" spans="1:11">
      <c r="A82" t="s">
        <v>30</v>
      </c>
      <c r="B82" t="s">
        <v>12</v>
      </c>
      <c r="C82">
        <v>30</v>
      </c>
      <c r="D82">
        <v>1</v>
      </c>
      <c r="E82">
        <v>8</v>
      </c>
      <c r="F82">
        <v>13</v>
      </c>
      <c r="G82">
        <v>8</v>
      </c>
      <c r="H82">
        <v>0</v>
      </c>
      <c r="I82">
        <v>0</v>
      </c>
      <c r="J82" s="1">
        <v>43954.595297235399</v>
      </c>
      <c r="K82">
        <f t="shared" si="3"/>
        <v>30</v>
      </c>
    </row>
    <row r="83" spans="1:11">
      <c r="A83" t="s">
        <v>30</v>
      </c>
      <c r="B83" t="s">
        <v>13</v>
      </c>
      <c r="C83">
        <v>19</v>
      </c>
      <c r="D83">
        <v>2</v>
      </c>
      <c r="E83">
        <v>8</v>
      </c>
      <c r="F83">
        <v>7</v>
      </c>
      <c r="G83">
        <v>2</v>
      </c>
      <c r="H83">
        <v>0</v>
      </c>
      <c r="I83">
        <v>0</v>
      </c>
      <c r="J83" s="1">
        <v>43954.595297235399</v>
      </c>
      <c r="K83">
        <f t="shared" si="3"/>
        <v>19</v>
      </c>
    </row>
    <row r="84" spans="1:11">
      <c r="A84" t="s">
        <v>30</v>
      </c>
      <c r="B84" t="s">
        <v>14</v>
      </c>
      <c r="C84">
        <v>13</v>
      </c>
      <c r="D84">
        <v>0</v>
      </c>
      <c r="E84">
        <v>8</v>
      </c>
      <c r="F84">
        <v>4</v>
      </c>
      <c r="G84">
        <v>1</v>
      </c>
      <c r="H84">
        <v>0</v>
      </c>
      <c r="I84">
        <v>0</v>
      </c>
      <c r="J84" s="1">
        <v>43954.595297235399</v>
      </c>
      <c r="K84">
        <f t="shared" si="3"/>
        <v>13</v>
      </c>
    </row>
    <row r="85" spans="1:11">
      <c r="A85" t="s">
        <v>30</v>
      </c>
      <c r="B85" t="s">
        <v>15</v>
      </c>
      <c r="C85">
        <v>26</v>
      </c>
      <c r="D85">
        <v>2</v>
      </c>
      <c r="E85">
        <v>7</v>
      </c>
      <c r="F85">
        <v>13</v>
      </c>
      <c r="G85">
        <v>4</v>
      </c>
      <c r="H85">
        <v>0</v>
      </c>
      <c r="I85">
        <v>0</v>
      </c>
      <c r="J85" s="1">
        <v>43954.595297235399</v>
      </c>
      <c r="K85">
        <f t="shared" si="3"/>
        <v>26</v>
      </c>
    </row>
    <row r="86" spans="1:11">
      <c r="A86" t="s">
        <v>30</v>
      </c>
      <c r="B86" t="s">
        <v>16</v>
      </c>
      <c r="C86">
        <v>17</v>
      </c>
      <c r="D86">
        <v>4</v>
      </c>
      <c r="E86">
        <v>4</v>
      </c>
      <c r="F86">
        <v>4</v>
      </c>
      <c r="G86">
        <v>5</v>
      </c>
      <c r="H86">
        <v>0</v>
      </c>
      <c r="I86">
        <v>0</v>
      </c>
      <c r="J86" s="1">
        <v>43954.595297235399</v>
      </c>
      <c r="K86">
        <f t="shared" si="3"/>
        <v>17</v>
      </c>
    </row>
    <row r="87" spans="1:11">
      <c r="A87" t="s">
        <v>30</v>
      </c>
      <c r="B87" t="s">
        <v>17</v>
      </c>
      <c r="C87">
        <v>16</v>
      </c>
      <c r="D87">
        <v>2</v>
      </c>
      <c r="E87">
        <v>9</v>
      </c>
      <c r="F87">
        <v>4</v>
      </c>
      <c r="G87">
        <v>0</v>
      </c>
      <c r="H87">
        <v>0</v>
      </c>
      <c r="I87">
        <v>1</v>
      </c>
      <c r="J87" s="1">
        <v>43954.595297235399</v>
      </c>
      <c r="K87">
        <f t="shared" si="3"/>
        <v>16</v>
      </c>
    </row>
    <row r="88" spans="1:11">
      <c r="A88" t="s">
        <v>30</v>
      </c>
      <c r="B88" t="s">
        <v>18</v>
      </c>
      <c r="C88">
        <v>9</v>
      </c>
      <c r="D88">
        <v>0</v>
      </c>
      <c r="E88">
        <v>6</v>
      </c>
      <c r="F88">
        <v>3</v>
      </c>
      <c r="G88">
        <v>0</v>
      </c>
      <c r="H88">
        <v>0</v>
      </c>
      <c r="I88">
        <v>0</v>
      </c>
      <c r="J88" s="1">
        <v>43954.595297235399</v>
      </c>
      <c r="K88">
        <f t="shared" si="3"/>
        <v>9</v>
      </c>
    </row>
    <row r="89" spans="1:11">
      <c r="A89" t="s">
        <v>32</v>
      </c>
      <c r="B89" t="s">
        <v>31</v>
      </c>
      <c r="C89">
        <v>1</v>
      </c>
      <c r="D89">
        <v>0</v>
      </c>
      <c r="E89">
        <v>0</v>
      </c>
      <c r="F89">
        <v>0</v>
      </c>
      <c r="G89">
        <v>1</v>
      </c>
      <c r="H89">
        <v>0</v>
      </c>
      <c r="I89">
        <v>0</v>
      </c>
      <c r="J89" s="1">
        <v>43954.595297235399</v>
      </c>
      <c r="K89">
        <f t="shared" si="3"/>
        <v>1</v>
      </c>
    </row>
    <row r="90" spans="1:11">
      <c r="A90" t="s">
        <v>32</v>
      </c>
      <c r="B90" t="s">
        <v>25</v>
      </c>
      <c r="C90">
        <v>1</v>
      </c>
      <c r="D90">
        <v>0</v>
      </c>
      <c r="E90">
        <v>0</v>
      </c>
      <c r="F90">
        <v>0</v>
      </c>
      <c r="G90">
        <v>1</v>
      </c>
      <c r="H90">
        <v>0</v>
      </c>
      <c r="I90">
        <v>0</v>
      </c>
      <c r="J90" s="1">
        <v>43954.595297235399</v>
      </c>
      <c r="K90">
        <f t="shared" si="3"/>
        <v>1</v>
      </c>
    </row>
    <row r="91" spans="1:11">
      <c r="A91" t="s">
        <v>32</v>
      </c>
      <c r="B91" t="s">
        <v>21</v>
      </c>
      <c r="C91">
        <v>1</v>
      </c>
      <c r="D91">
        <v>0</v>
      </c>
      <c r="E91">
        <v>0</v>
      </c>
      <c r="F91">
        <v>0</v>
      </c>
      <c r="G91">
        <v>1</v>
      </c>
      <c r="H91">
        <v>0</v>
      </c>
      <c r="I91">
        <v>0</v>
      </c>
      <c r="J91" s="1">
        <v>43954.595297235399</v>
      </c>
      <c r="K91">
        <f t="shared" si="3"/>
        <v>1</v>
      </c>
    </row>
    <row r="92" spans="1:11">
      <c r="A92" t="s">
        <v>32</v>
      </c>
      <c r="B92" t="s">
        <v>12</v>
      </c>
      <c r="C92">
        <v>1</v>
      </c>
      <c r="D92">
        <v>0</v>
      </c>
      <c r="E92">
        <v>0</v>
      </c>
      <c r="F92">
        <v>1</v>
      </c>
      <c r="G92">
        <v>0</v>
      </c>
      <c r="H92">
        <v>0</v>
      </c>
      <c r="I92">
        <v>0</v>
      </c>
      <c r="J92" s="1">
        <v>43954.595297235399</v>
      </c>
      <c r="K92">
        <f t="shared" si="3"/>
        <v>1</v>
      </c>
    </row>
    <row r="93" spans="1:11">
      <c r="A93" t="s">
        <v>32</v>
      </c>
      <c r="B93" t="s">
        <v>13</v>
      </c>
      <c r="C93">
        <v>3</v>
      </c>
      <c r="D93">
        <v>0</v>
      </c>
      <c r="E93">
        <v>1</v>
      </c>
      <c r="F93">
        <v>2</v>
      </c>
      <c r="G93">
        <v>0</v>
      </c>
      <c r="H93">
        <v>0</v>
      </c>
      <c r="I93">
        <v>0</v>
      </c>
      <c r="J93" s="1">
        <v>43954.595297235399</v>
      </c>
      <c r="K93">
        <f t="shared" si="3"/>
        <v>3</v>
      </c>
    </row>
    <row r="94" spans="1:11">
      <c r="A94" t="s">
        <v>32</v>
      </c>
      <c r="B94" t="s">
        <v>14</v>
      </c>
      <c r="C94">
        <v>4</v>
      </c>
      <c r="D94">
        <v>0</v>
      </c>
      <c r="E94">
        <v>0</v>
      </c>
      <c r="F94">
        <v>2</v>
      </c>
      <c r="G94">
        <v>2</v>
      </c>
      <c r="H94">
        <v>0</v>
      </c>
      <c r="I94">
        <v>0</v>
      </c>
      <c r="J94" s="1">
        <v>43954.595297235399</v>
      </c>
      <c r="K94">
        <f t="shared" si="3"/>
        <v>4</v>
      </c>
    </row>
    <row r="95" spans="1:11">
      <c r="A95" t="s">
        <v>32</v>
      </c>
      <c r="B95" t="s">
        <v>15</v>
      </c>
      <c r="C95">
        <v>1</v>
      </c>
      <c r="D95">
        <v>0</v>
      </c>
      <c r="E95">
        <v>0</v>
      </c>
      <c r="F95">
        <v>0</v>
      </c>
      <c r="G95">
        <v>1</v>
      </c>
      <c r="H95">
        <v>0</v>
      </c>
      <c r="I95">
        <v>0</v>
      </c>
      <c r="J95" s="1">
        <v>43954.595297235399</v>
      </c>
      <c r="K95">
        <f t="shared" si="3"/>
        <v>1</v>
      </c>
    </row>
    <row r="96" spans="1:11">
      <c r="A96" t="s">
        <v>33</v>
      </c>
      <c r="B96" t="s">
        <v>25</v>
      </c>
      <c r="C96">
        <v>2</v>
      </c>
      <c r="D96">
        <v>0</v>
      </c>
      <c r="E96">
        <v>0</v>
      </c>
      <c r="F96">
        <v>1</v>
      </c>
      <c r="G96">
        <v>1</v>
      </c>
      <c r="H96">
        <v>0</v>
      </c>
      <c r="I96">
        <v>0</v>
      </c>
      <c r="J96" s="1">
        <v>43954.595297235399</v>
      </c>
      <c r="K96">
        <f t="shared" si="3"/>
        <v>2</v>
      </c>
    </row>
    <row r="97" spans="1:11">
      <c r="A97" t="s">
        <v>33</v>
      </c>
      <c r="B97" t="s">
        <v>21</v>
      </c>
      <c r="C97">
        <v>10</v>
      </c>
      <c r="D97">
        <v>0</v>
      </c>
      <c r="E97">
        <v>0</v>
      </c>
      <c r="F97">
        <v>5</v>
      </c>
      <c r="G97">
        <v>5</v>
      </c>
      <c r="H97">
        <v>0</v>
      </c>
      <c r="I97">
        <v>0</v>
      </c>
      <c r="J97" s="1">
        <v>43954.595297235399</v>
      </c>
      <c r="K97">
        <f t="shared" si="3"/>
        <v>10</v>
      </c>
    </row>
    <row r="98" spans="1:11">
      <c r="A98" t="s">
        <v>33</v>
      </c>
      <c r="B98" t="s">
        <v>11</v>
      </c>
      <c r="C98">
        <v>23</v>
      </c>
      <c r="D98">
        <v>0</v>
      </c>
      <c r="E98">
        <v>6</v>
      </c>
      <c r="F98">
        <v>8</v>
      </c>
      <c r="G98">
        <v>7</v>
      </c>
      <c r="H98">
        <v>2</v>
      </c>
      <c r="I98">
        <v>0</v>
      </c>
      <c r="J98" s="1">
        <v>43954.595297235399</v>
      </c>
      <c r="K98">
        <f t="shared" si="3"/>
        <v>23</v>
      </c>
    </row>
    <row r="99" spans="1:11">
      <c r="A99" t="s">
        <v>33</v>
      </c>
      <c r="B99" t="s">
        <v>12</v>
      </c>
      <c r="C99">
        <v>33</v>
      </c>
      <c r="D99">
        <v>0</v>
      </c>
      <c r="E99">
        <v>9</v>
      </c>
      <c r="F99">
        <v>10</v>
      </c>
      <c r="G99">
        <v>10</v>
      </c>
      <c r="H99">
        <v>4</v>
      </c>
      <c r="I99">
        <v>0</v>
      </c>
      <c r="J99" s="1">
        <v>43954.595297235399</v>
      </c>
      <c r="K99">
        <f t="shared" si="3"/>
        <v>33</v>
      </c>
    </row>
    <row r="100" spans="1:11">
      <c r="A100" t="s">
        <v>33</v>
      </c>
      <c r="B100" t="s">
        <v>13</v>
      </c>
      <c r="C100">
        <v>68</v>
      </c>
      <c r="D100">
        <v>3</v>
      </c>
      <c r="E100">
        <v>13</v>
      </c>
      <c r="F100">
        <v>14</v>
      </c>
      <c r="G100">
        <v>14</v>
      </c>
      <c r="H100">
        <v>24</v>
      </c>
      <c r="I100">
        <v>0</v>
      </c>
      <c r="J100" s="1">
        <v>43954.595297235399</v>
      </c>
      <c r="K100">
        <f t="shared" si="3"/>
        <v>68</v>
      </c>
    </row>
    <row r="101" spans="1:11">
      <c r="A101" t="s">
        <v>33</v>
      </c>
      <c r="B101" t="s">
        <v>14</v>
      </c>
      <c r="C101">
        <v>23</v>
      </c>
      <c r="D101">
        <v>0</v>
      </c>
      <c r="E101">
        <v>2</v>
      </c>
      <c r="F101">
        <v>8</v>
      </c>
      <c r="G101">
        <v>9</v>
      </c>
      <c r="H101">
        <v>4</v>
      </c>
      <c r="I101">
        <v>0</v>
      </c>
      <c r="J101" s="1">
        <v>43954.595297235399</v>
      </c>
      <c r="K101">
        <f t="shared" si="3"/>
        <v>23</v>
      </c>
    </row>
    <row r="102" spans="1:11">
      <c r="A102" t="s">
        <v>33</v>
      </c>
      <c r="B102" t="s">
        <v>15</v>
      </c>
      <c r="C102">
        <v>5</v>
      </c>
      <c r="D102">
        <v>0</v>
      </c>
      <c r="E102">
        <v>2</v>
      </c>
      <c r="F102">
        <v>1</v>
      </c>
      <c r="G102">
        <v>1</v>
      </c>
      <c r="H102">
        <v>1</v>
      </c>
      <c r="I102">
        <v>0</v>
      </c>
      <c r="J102" s="1">
        <v>43954.595297235399</v>
      </c>
      <c r="K102">
        <f t="shared" si="3"/>
        <v>5</v>
      </c>
    </row>
    <row r="103" spans="1:11">
      <c r="A103" t="s">
        <v>33</v>
      </c>
      <c r="B103" t="s">
        <v>16</v>
      </c>
      <c r="C103">
        <v>2</v>
      </c>
      <c r="D103">
        <v>0</v>
      </c>
      <c r="E103">
        <v>1</v>
      </c>
      <c r="F103">
        <v>0</v>
      </c>
      <c r="G103">
        <v>0</v>
      </c>
      <c r="H103">
        <v>1</v>
      </c>
      <c r="I103">
        <v>0</v>
      </c>
      <c r="J103" s="1">
        <v>43954.595297235399</v>
      </c>
      <c r="K103">
        <f t="shared" si="3"/>
        <v>2</v>
      </c>
    </row>
    <row r="104" spans="1:11">
      <c r="A104" t="s">
        <v>33</v>
      </c>
      <c r="B104" t="s">
        <v>17</v>
      </c>
      <c r="C104">
        <v>2</v>
      </c>
      <c r="D104">
        <v>0</v>
      </c>
      <c r="E104">
        <v>0</v>
      </c>
      <c r="F104">
        <v>0</v>
      </c>
      <c r="G104">
        <v>0</v>
      </c>
      <c r="H104">
        <v>2</v>
      </c>
      <c r="I104">
        <v>0</v>
      </c>
      <c r="J104" s="1">
        <v>43954.595297235399</v>
      </c>
      <c r="K104">
        <f t="shared" si="3"/>
        <v>2</v>
      </c>
    </row>
    <row r="105" spans="1:11">
      <c r="A105" t="s">
        <v>33</v>
      </c>
      <c r="B105" t="s">
        <v>18</v>
      </c>
      <c r="C105">
        <v>1</v>
      </c>
      <c r="D105">
        <v>0</v>
      </c>
      <c r="E105">
        <v>0</v>
      </c>
      <c r="F105">
        <v>0</v>
      </c>
      <c r="G105">
        <v>1</v>
      </c>
      <c r="H105">
        <v>0</v>
      </c>
      <c r="I105">
        <v>0</v>
      </c>
      <c r="J105" s="1">
        <v>43954.595297235399</v>
      </c>
      <c r="K105">
        <f t="shared" si="3"/>
        <v>1</v>
      </c>
    </row>
    <row r="106" spans="1:11">
      <c r="A106" t="s">
        <v>34</v>
      </c>
      <c r="B106" t="s">
        <v>25</v>
      </c>
      <c r="C106">
        <v>2</v>
      </c>
      <c r="D106">
        <v>0</v>
      </c>
      <c r="E106">
        <v>0</v>
      </c>
      <c r="F106">
        <v>1</v>
      </c>
      <c r="G106">
        <v>1</v>
      </c>
      <c r="H106">
        <v>0</v>
      </c>
      <c r="I106">
        <v>0</v>
      </c>
      <c r="J106" s="1">
        <v>43954.595297235399</v>
      </c>
      <c r="K106">
        <f t="shared" si="3"/>
        <v>2</v>
      </c>
    </row>
    <row r="107" spans="1:11">
      <c r="A107" t="s">
        <v>34</v>
      </c>
      <c r="B107" t="s">
        <v>21</v>
      </c>
      <c r="C107">
        <v>3</v>
      </c>
      <c r="D107">
        <v>0</v>
      </c>
      <c r="E107">
        <v>2</v>
      </c>
      <c r="F107">
        <v>0</v>
      </c>
      <c r="G107">
        <v>1</v>
      </c>
      <c r="H107">
        <v>0</v>
      </c>
      <c r="I107">
        <v>0</v>
      </c>
      <c r="J107" s="1">
        <v>43954.595297235399</v>
      </c>
      <c r="K107">
        <f t="shared" si="3"/>
        <v>3</v>
      </c>
    </row>
    <row r="108" spans="1:11">
      <c r="A108" t="s">
        <v>34</v>
      </c>
      <c r="B108" t="s">
        <v>11</v>
      </c>
      <c r="C108">
        <v>10</v>
      </c>
      <c r="D108">
        <v>0</v>
      </c>
      <c r="E108">
        <v>3</v>
      </c>
      <c r="F108">
        <v>3</v>
      </c>
      <c r="G108">
        <v>4</v>
      </c>
      <c r="H108">
        <v>0</v>
      </c>
      <c r="I108">
        <v>0</v>
      </c>
      <c r="J108" s="1">
        <v>43954.595297235399</v>
      </c>
      <c r="K108">
        <f t="shared" si="3"/>
        <v>10</v>
      </c>
    </row>
    <row r="109" spans="1:11">
      <c r="A109" t="s">
        <v>34</v>
      </c>
      <c r="B109" t="s">
        <v>12</v>
      </c>
      <c r="C109">
        <v>8</v>
      </c>
      <c r="D109">
        <v>0</v>
      </c>
      <c r="E109">
        <v>2</v>
      </c>
      <c r="F109">
        <v>1</v>
      </c>
      <c r="G109">
        <v>5</v>
      </c>
      <c r="H109">
        <v>0</v>
      </c>
      <c r="I109">
        <v>0</v>
      </c>
      <c r="J109" s="1">
        <v>43954.595297235399</v>
      </c>
      <c r="K109">
        <f t="shared" si="3"/>
        <v>8</v>
      </c>
    </row>
    <row r="110" spans="1:11">
      <c r="A110" t="s">
        <v>34</v>
      </c>
      <c r="B110" t="s">
        <v>13</v>
      </c>
      <c r="C110">
        <v>3</v>
      </c>
      <c r="D110">
        <v>0</v>
      </c>
      <c r="E110">
        <v>0</v>
      </c>
      <c r="F110">
        <v>1</v>
      </c>
      <c r="G110">
        <v>1</v>
      </c>
      <c r="H110">
        <v>1</v>
      </c>
      <c r="I110">
        <v>0</v>
      </c>
      <c r="J110" s="1">
        <v>43954.595297235399</v>
      </c>
      <c r="K110">
        <f t="shared" si="3"/>
        <v>3</v>
      </c>
    </row>
    <row r="111" spans="1:11">
      <c r="A111" t="s">
        <v>34</v>
      </c>
      <c r="B111" t="s">
        <v>14</v>
      </c>
      <c r="C111">
        <v>2</v>
      </c>
      <c r="D111">
        <v>0</v>
      </c>
      <c r="E111">
        <v>0</v>
      </c>
      <c r="F111">
        <v>0</v>
      </c>
      <c r="G111">
        <v>2</v>
      </c>
      <c r="H111">
        <v>0</v>
      </c>
      <c r="I111">
        <v>0</v>
      </c>
      <c r="J111" s="1">
        <v>43954.595297235399</v>
      </c>
      <c r="K111">
        <f t="shared" si="3"/>
        <v>2</v>
      </c>
    </row>
    <row r="112" spans="1:11">
      <c r="A112" t="s">
        <v>35</v>
      </c>
      <c r="B112" t="s">
        <v>36</v>
      </c>
      <c r="C112">
        <v>2</v>
      </c>
      <c r="D112">
        <v>0</v>
      </c>
      <c r="E112">
        <v>0</v>
      </c>
      <c r="F112">
        <v>0</v>
      </c>
      <c r="G112">
        <v>2</v>
      </c>
      <c r="H112">
        <v>0</v>
      </c>
      <c r="I112">
        <v>0</v>
      </c>
      <c r="J112" s="1">
        <v>43954.595297235399</v>
      </c>
      <c r="K112">
        <f t="shared" si="3"/>
        <v>2</v>
      </c>
    </row>
    <row r="113" spans="1:11">
      <c r="A113" t="s">
        <v>35</v>
      </c>
      <c r="B113" t="s">
        <v>37</v>
      </c>
      <c r="C113">
        <v>3</v>
      </c>
      <c r="D113">
        <v>0</v>
      </c>
      <c r="E113">
        <v>0</v>
      </c>
      <c r="F113">
        <v>1</v>
      </c>
      <c r="G113">
        <v>1</v>
      </c>
      <c r="H113">
        <v>1</v>
      </c>
      <c r="I113">
        <v>0</v>
      </c>
      <c r="J113" s="1">
        <v>43954.595297235399</v>
      </c>
      <c r="K113">
        <f t="shared" si="3"/>
        <v>3</v>
      </c>
    </row>
    <row r="114" spans="1:11">
      <c r="A114" t="s">
        <v>35</v>
      </c>
      <c r="B114" t="s">
        <v>38</v>
      </c>
      <c r="C114">
        <v>6</v>
      </c>
      <c r="D114">
        <v>0</v>
      </c>
      <c r="E114">
        <v>1</v>
      </c>
      <c r="F114">
        <v>0</v>
      </c>
      <c r="G114">
        <v>4</v>
      </c>
      <c r="H114">
        <v>1</v>
      </c>
      <c r="I114">
        <v>0</v>
      </c>
      <c r="J114" s="1">
        <v>43954.595297235399</v>
      </c>
      <c r="K114">
        <f t="shared" si="3"/>
        <v>6</v>
      </c>
    </row>
    <row r="115" spans="1:11">
      <c r="A115" t="s">
        <v>35</v>
      </c>
      <c r="B115" t="s">
        <v>29</v>
      </c>
      <c r="C115">
        <v>6</v>
      </c>
      <c r="D115">
        <v>0</v>
      </c>
      <c r="E115">
        <v>2</v>
      </c>
      <c r="F115">
        <v>1</v>
      </c>
      <c r="G115">
        <v>3</v>
      </c>
      <c r="H115">
        <v>0</v>
      </c>
      <c r="I115">
        <v>0</v>
      </c>
      <c r="J115" s="1">
        <v>43954.595297235399</v>
      </c>
      <c r="K115">
        <f t="shared" si="3"/>
        <v>6</v>
      </c>
    </row>
    <row r="116" spans="1:11">
      <c r="A116" t="s">
        <v>35</v>
      </c>
      <c r="B116" t="s">
        <v>31</v>
      </c>
      <c r="C116">
        <v>42</v>
      </c>
      <c r="D116">
        <v>0</v>
      </c>
      <c r="E116">
        <v>8</v>
      </c>
      <c r="F116">
        <v>10</v>
      </c>
      <c r="G116">
        <v>18</v>
      </c>
      <c r="H116">
        <v>6</v>
      </c>
      <c r="I116">
        <v>0</v>
      </c>
      <c r="J116" s="1">
        <v>43954.595297235399</v>
      </c>
      <c r="K116">
        <f t="shared" si="3"/>
        <v>42</v>
      </c>
    </row>
    <row r="117" spans="1:11">
      <c r="A117" t="s">
        <v>35</v>
      </c>
      <c r="B117" t="s">
        <v>25</v>
      </c>
      <c r="C117">
        <v>109</v>
      </c>
      <c r="D117">
        <v>2</v>
      </c>
      <c r="E117">
        <v>16</v>
      </c>
      <c r="F117">
        <v>31</v>
      </c>
      <c r="G117">
        <v>39</v>
      </c>
      <c r="H117">
        <v>21</v>
      </c>
      <c r="I117">
        <v>0</v>
      </c>
      <c r="J117" s="1">
        <v>43954.595297235399</v>
      </c>
      <c r="K117">
        <f t="shared" si="3"/>
        <v>109</v>
      </c>
    </row>
    <row r="118" spans="1:11">
      <c r="A118" t="s">
        <v>35</v>
      </c>
      <c r="B118" t="s">
        <v>21</v>
      </c>
      <c r="C118">
        <v>268</v>
      </c>
      <c r="D118">
        <v>1</v>
      </c>
      <c r="E118">
        <v>58</v>
      </c>
      <c r="F118">
        <v>74</v>
      </c>
      <c r="G118">
        <v>89</v>
      </c>
      <c r="H118">
        <v>46</v>
      </c>
      <c r="I118">
        <v>0</v>
      </c>
      <c r="J118" s="1">
        <v>43954.595297235399</v>
      </c>
      <c r="K118">
        <f t="shared" si="3"/>
        <v>268</v>
      </c>
    </row>
    <row r="119" spans="1:11">
      <c r="A119" t="s">
        <v>35</v>
      </c>
      <c r="B119" t="s">
        <v>11</v>
      </c>
      <c r="C119">
        <v>783</v>
      </c>
      <c r="D119">
        <v>19</v>
      </c>
      <c r="E119">
        <v>195</v>
      </c>
      <c r="F119">
        <v>232</v>
      </c>
      <c r="G119">
        <v>228</v>
      </c>
      <c r="H119">
        <v>109</v>
      </c>
      <c r="I119">
        <v>0</v>
      </c>
      <c r="J119" s="1">
        <v>43954.595297235399</v>
      </c>
      <c r="K119">
        <f t="shared" si="3"/>
        <v>783</v>
      </c>
    </row>
    <row r="120" spans="1:11">
      <c r="A120" t="s">
        <v>35</v>
      </c>
      <c r="B120" t="s">
        <v>12</v>
      </c>
      <c r="C120">
        <v>999</v>
      </c>
      <c r="D120">
        <v>12</v>
      </c>
      <c r="E120">
        <v>310</v>
      </c>
      <c r="F120">
        <v>355</v>
      </c>
      <c r="G120">
        <v>238</v>
      </c>
      <c r="H120">
        <v>84</v>
      </c>
      <c r="I120">
        <v>0</v>
      </c>
      <c r="J120" s="1">
        <v>43954.595297235399</v>
      </c>
      <c r="K120">
        <f t="shared" si="3"/>
        <v>999</v>
      </c>
    </row>
    <row r="121" spans="1:11">
      <c r="A121" t="s">
        <v>35</v>
      </c>
      <c r="B121" t="s">
        <v>13</v>
      </c>
      <c r="C121">
        <v>1059</v>
      </c>
      <c r="D121">
        <v>18</v>
      </c>
      <c r="E121">
        <v>302</v>
      </c>
      <c r="F121">
        <v>387</v>
      </c>
      <c r="G121">
        <v>226</v>
      </c>
      <c r="H121">
        <v>126</v>
      </c>
      <c r="I121">
        <v>0</v>
      </c>
      <c r="J121" s="1">
        <v>43954.595297235399</v>
      </c>
      <c r="K121">
        <f t="shared" si="3"/>
        <v>1059</v>
      </c>
    </row>
    <row r="122" spans="1:11">
      <c r="A122" t="s">
        <v>35</v>
      </c>
      <c r="B122" t="s">
        <v>14</v>
      </c>
      <c r="C122">
        <v>952</v>
      </c>
      <c r="D122">
        <v>35</v>
      </c>
      <c r="E122">
        <v>288</v>
      </c>
      <c r="F122">
        <v>320</v>
      </c>
      <c r="G122">
        <v>217</v>
      </c>
      <c r="H122">
        <v>91</v>
      </c>
      <c r="I122">
        <v>1</v>
      </c>
      <c r="J122" s="1">
        <v>43954.595297235399</v>
      </c>
      <c r="K122">
        <f t="shared" si="3"/>
        <v>952</v>
      </c>
    </row>
    <row r="123" spans="1:11">
      <c r="A123" t="s">
        <v>35</v>
      </c>
      <c r="B123" t="s">
        <v>15</v>
      </c>
      <c r="C123">
        <v>780</v>
      </c>
      <c r="D123">
        <v>33</v>
      </c>
      <c r="E123">
        <v>205</v>
      </c>
      <c r="F123">
        <v>280</v>
      </c>
      <c r="G123">
        <v>176</v>
      </c>
      <c r="H123">
        <v>85</v>
      </c>
      <c r="I123">
        <v>1</v>
      </c>
      <c r="J123" s="1">
        <v>43954.595297235399</v>
      </c>
      <c r="K123">
        <f t="shared" si="3"/>
        <v>780</v>
      </c>
    </row>
    <row r="124" spans="1:11">
      <c r="A124" t="s">
        <v>35</v>
      </c>
      <c r="B124" t="s">
        <v>16</v>
      </c>
      <c r="C124">
        <v>658</v>
      </c>
      <c r="D124">
        <v>37</v>
      </c>
      <c r="E124">
        <v>222</v>
      </c>
      <c r="F124">
        <v>205</v>
      </c>
      <c r="G124">
        <v>133</v>
      </c>
      <c r="H124">
        <v>61</v>
      </c>
      <c r="I124">
        <v>0</v>
      </c>
      <c r="J124" s="1">
        <v>43954.595297235399</v>
      </c>
      <c r="K124">
        <f t="shared" si="3"/>
        <v>658</v>
      </c>
    </row>
    <row r="125" spans="1:11">
      <c r="A125" t="s">
        <v>35</v>
      </c>
      <c r="B125" t="s">
        <v>17</v>
      </c>
      <c r="C125">
        <v>458</v>
      </c>
      <c r="D125">
        <v>24</v>
      </c>
      <c r="E125">
        <v>149</v>
      </c>
      <c r="F125">
        <v>140</v>
      </c>
      <c r="G125">
        <v>104</v>
      </c>
      <c r="H125">
        <v>41</v>
      </c>
      <c r="I125">
        <v>0</v>
      </c>
      <c r="J125" s="1">
        <v>43954.595297235399</v>
      </c>
      <c r="K125">
        <f t="shared" si="3"/>
        <v>458</v>
      </c>
    </row>
    <row r="126" spans="1:11">
      <c r="A126" t="s">
        <v>35</v>
      </c>
      <c r="B126" t="s">
        <v>18</v>
      </c>
      <c r="C126">
        <v>324</v>
      </c>
      <c r="D126">
        <v>12</v>
      </c>
      <c r="E126">
        <v>106</v>
      </c>
      <c r="F126">
        <v>118</v>
      </c>
      <c r="G126">
        <v>63</v>
      </c>
      <c r="H126">
        <v>25</v>
      </c>
      <c r="I126">
        <v>0</v>
      </c>
      <c r="J126" s="1">
        <v>43954.595297235399</v>
      </c>
      <c r="K126">
        <f t="shared" si="3"/>
        <v>324</v>
      </c>
    </row>
    <row r="127" spans="1:11">
      <c r="A127" t="s">
        <v>39</v>
      </c>
      <c r="B127" t="s">
        <v>31</v>
      </c>
      <c r="C127">
        <v>1</v>
      </c>
      <c r="D127">
        <v>0</v>
      </c>
      <c r="E127">
        <v>1</v>
      </c>
      <c r="F127">
        <v>0</v>
      </c>
      <c r="G127">
        <v>0</v>
      </c>
      <c r="H127">
        <v>0</v>
      </c>
      <c r="I127">
        <v>0</v>
      </c>
      <c r="J127" s="1">
        <v>43954.595297235399</v>
      </c>
      <c r="K127">
        <f t="shared" si="3"/>
        <v>1</v>
      </c>
    </row>
    <row r="128" spans="1:11">
      <c r="A128" t="s">
        <v>39</v>
      </c>
      <c r="B128" t="s">
        <v>25</v>
      </c>
      <c r="C128">
        <v>1</v>
      </c>
      <c r="D128">
        <v>0</v>
      </c>
      <c r="E128">
        <v>0</v>
      </c>
      <c r="F128">
        <v>0</v>
      </c>
      <c r="G128">
        <v>1</v>
      </c>
      <c r="H128">
        <v>0</v>
      </c>
      <c r="I128">
        <v>0</v>
      </c>
      <c r="J128" s="1">
        <v>43954.595297235399</v>
      </c>
      <c r="K128">
        <f t="shared" si="3"/>
        <v>1</v>
      </c>
    </row>
    <row r="129" spans="1:11">
      <c r="A129" t="s">
        <v>39</v>
      </c>
      <c r="B129" t="s">
        <v>21</v>
      </c>
      <c r="C129">
        <v>6</v>
      </c>
      <c r="D129">
        <v>0</v>
      </c>
      <c r="E129">
        <v>1</v>
      </c>
      <c r="F129">
        <v>5</v>
      </c>
      <c r="G129">
        <v>0</v>
      </c>
      <c r="H129">
        <v>0</v>
      </c>
      <c r="I129">
        <v>0</v>
      </c>
      <c r="J129" s="1">
        <v>43954.595297235399</v>
      </c>
      <c r="K129">
        <f t="shared" si="3"/>
        <v>6</v>
      </c>
    </row>
    <row r="130" spans="1:11">
      <c r="A130" t="s">
        <v>39</v>
      </c>
      <c r="B130" t="s">
        <v>11</v>
      </c>
      <c r="C130">
        <v>22</v>
      </c>
      <c r="D130">
        <v>2</v>
      </c>
      <c r="E130">
        <v>5</v>
      </c>
      <c r="F130">
        <v>9</v>
      </c>
      <c r="G130">
        <v>6</v>
      </c>
      <c r="H130">
        <v>0</v>
      </c>
      <c r="I130">
        <v>0</v>
      </c>
      <c r="J130" s="1">
        <v>43954.595297235399</v>
      </c>
      <c r="K130">
        <f t="shared" si="3"/>
        <v>22</v>
      </c>
    </row>
    <row r="131" spans="1:11">
      <c r="A131" t="s">
        <v>39</v>
      </c>
      <c r="B131" t="s">
        <v>12</v>
      </c>
      <c r="C131">
        <v>34</v>
      </c>
      <c r="D131">
        <v>1</v>
      </c>
      <c r="E131">
        <v>7</v>
      </c>
      <c r="F131">
        <v>17</v>
      </c>
      <c r="G131">
        <v>8</v>
      </c>
      <c r="H131">
        <v>1</v>
      </c>
      <c r="I131">
        <v>0</v>
      </c>
      <c r="J131" s="1">
        <v>43954.595297235399</v>
      </c>
      <c r="K131">
        <f t="shared" ref="K131:K194" si="4">SUM(D131:I131)</f>
        <v>34</v>
      </c>
    </row>
    <row r="132" spans="1:11">
      <c r="A132" t="s">
        <v>39</v>
      </c>
      <c r="B132" t="s">
        <v>13</v>
      </c>
      <c r="C132">
        <v>36</v>
      </c>
      <c r="D132">
        <v>1</v>
      </c>
      <c r="E132">
        <v>10</v>
      </c>
      <c r="F132">
        <v>17</v>
      </c>
      <c r="G132">
        <v>6</v>
      </c>
      <c r="H132">
        <v>2</v>
      </c>
      <c r="I132">
        <v>0</v>
      </c>
      <c r="J132" s="1">
        <v>43954.595297235399</v>
      </c>
      <c r="K132">
        <f t="shared" si="4"/>
        <v>36</v>
      </c>
    </row>
    <row r="133" spans="1:11">
      <c r="A133" t="s">
        <v>39</v>
      </c>
      <c r="B133" t="s">
        <v>14</v>
      </c>
      <c r="C133">
        <v>27</v>
      </c>
      <c r="D133">
        <v>1</v>
      </c>
      <c r="E133">
        <v>11</v>
      </c>
      <c r="F133">
        <v>7</v>
      </c>
      <c r="G133">
        <v>6</v>
      </c>
      <c r="H133">
        <v>2</v>
      </c>
      <c r="I133">
        <v>0</v>
      </c>
      <c r="J133" s="1">
        <v>43954.595297235399</v>
      </c>
      <c r="K133">
        <f t="shared" si="4"/>
        <v>27</v>
      </c>
    </row>
    <row r="134" spans="1:11">
      <c r="A134" t="s">
        <v>39</v>
      </c>
      <c r="B134" t="s">
        <v>15</v>
      </c>
      <c r="C134">
        <v>10</v>
      </c>
      <c r="D134">
        <v>0</v>
      </c>
      <c r="E134">
        <v>2</v>
      </c>
      <c r="F134">
        <v>5</v>
      </c>
      <c r="G134">
        <v>3</v>
      </c>
      <c r="H134">
        <v>0</v>
      </c>
      <c r="I134">
        <v>0</v>
      </c>
      <c r="J134" s="1">
        <v>43954.595297235399</v>
      </c>
      <c r="K134">
        <f t="shared" si="4"/>
        <v>10</v>
      </c>
    </row>
    <row r="135" spans="1:11">
      <c r="A135" t="s">
        <v>39</v>
      </c>
      <c r="B135" t="s">
        <v>16</v>
      </c>
      <c r="C135">
        <v>9</v>
      </c>
      <c r="D135">
        <v>1</v>
      </c>
      <c r="E135">
        <v>4</v>
      </c>
      <c r="F135">
        <v>3</v>
      </c>
      <c r="G135">
        <v>0</v>
      </c>
      <c r="H135">
        <v>1</v>
      </c>
      <c r="I135">
        <v>0</v>
      </c>
      <c r="J135" s="1">
        <v>43954.595297235399</v>
      </c>
      <c r="K135">
        <f t="shared" si="4"/>
        <v>9</v>
      </c>
    </row>
    <row r="136" spans="1:11">
      <c r="A136" t="s">
        <v>39</v>
      </c>
      <c r="B136" t="s">
        <v>17</v>
      </c>
      <c r="C136">
        <v>3</v>
      </c>
      <c r="D136">
        <v>0</v>
      </c>
      <c r="E136">
        <v>2</v>
      </c>
      <c r="F136">
        <v>1</v>
      </c>
      <c r="G136">
        <v>0</v>
      </c>
      <c r="H136">
        <v>0</v>
      </c>
      <c r="I136">
        <v>0</v>
      </c>
      <c r="J136" s="1">
        <v>43954.595297235399</v>
      </c>
      <c r="K136">
        <f t="shared" si="4"/>
        <v>3</v>
      </c>
    </row>
    <row r="137" spans="1:11">
      <c r="A137" t="s">
        <v>39</v>
      </c>
      <c r="B137" t="s">
        <v>18</v>
      </c>
      <c r="C137">
        <v>1</v>
      </c>
      <c r="D137">
        <v>1</v>
      </c>
      <c r="E137">
        <v>0</v>
      </c>
      <c r="F137">
        <v>0</v>
      </c>
      <c r="G137">
        <v>0</v>
      </c>
      <c r="H137">
        <v>0</v>
      </c>
      <c r="I137">
        <v>0</v>
      </c>
      <c r="J137" s="1">
        <v>43954.595297235399</v>
      </c>
      <c r="K137">
        <f t="shared" si="4"/>
        <v>1</v>
      </c>
    </row>
    <row r="138" spans="1:11">
      <c r="A138" t="s">
        <v>40</v>
      </c>
      <c r="B138" t="s">
        <v>31</v>
      </c>
      <c r="C138">
        <v>2</v>
      </c>
      <c r="D138">
        <v>0</v>
      </c>
      <c r="E138">
        <v>0</v>
      </c>
      <c r="F138">
        <v>0</v>
      </c>
      <c r="G138">
        <v>2</v>
      </c>
      <c r="H138">
        <v>0</v>
      </c>
      <c r="I138">
        <v>0</v>
      </c>
      <c r="J138" s="1">
        <v>43954.595297235399</v>
      </c>
      <c r="K138">
        <f t="shared" si="4"/>
        <v>2</v>
      </c>
    </row>
    <row r="139" spans="1:11">
      <c r="A139" t="s">
        <v>40</v>
      </c>
      <c r="B139" t="s">
        <v>11</v>
      </c>
      <c r="C139">
        <v>2</v>
      </c>
      <c r="D139">
        <v>0</v>
      </c>
      <c r="E139">
        <v>0</v>
      </c>
      <c r="F139">
        <v>2</v>
      </c>
      <c r="G139">
        <v>0</v>
      </c>
      <c r="H139">
        <v>0</v>
      </c>
      <c r="I139">
        <v>0</v>
      </c>
      <c r="J139" s="1">
        <v>43954.595297235399</v>
      </c>
      <c r="K139">
        <f t="shared" si="4"/>
        <v>2</v>
      </c>
    </row>
    <row r="140" spans="1:11">
      <c r="A140" t="s">
        <v>40</v>
      </c>
      <c r="B140" t="s">
        <v>12</v>
      </c>
      <c r="C140">
        <v>5</v>
      </c>
      <c r="D140">
        <v>0</v>
      </c>
      <c r="E140">
        <v>2</v>
      </c>
      <c r="F140">
        <v>2</v>
      </c>
      <c r="G140">
        <v>1</v>
      </c>
      <c r="H140">
        <v>0</v>
      </c>
      <c r="I140">
        <v>0</v>
      </c>
      <c r="J140" s="1">
        <v>43954.595297235399</v>
      </c>
      <c r="K140">
        <f t="shared" si="4"/>
        <v>5</v>
      </c>
    </row>
    <row r="141" spans="1:11">
      <c r="A141" t="s">
        <v>40</v>
      </c>
      <c r="B141" t="s">
        <v>13</v>
      </c>
      <c r="C141">
        <v>2</v>
      </c>
      <c r="D141">
        <v>0</v>
      </c>
      <c r="E141">
        <v>1</v>
      </c>
      <c r="F141">
        <v>1</v>
      </c>
      <c r="G141">
        <v>0</v>
      </c>
      <c r="H141">
        <v>0</v>
      </c>
      <c r="I141">
        <v>0</v>
      </c>
      <c r="J141" s="1">
        <v>43954.595297235399</v>
      </c>
      <c r="K141">
        <f t="shared" si="4"/>
        <v>2</v>
      </c>
    </row>
    <row r="142" spans="1:11">
      <c r="A142" t="s">
        <v>40</v>
      </c>
      <c r="B142" t="s">
        <v>14</v>
      </c>
      <c r="C142">
        <v>2</v>
      </c>
      <c r="D142">
        <v>0</v>
      </c>
      <c r="E142">
        <v>1</v>
      </c>
      <c r="F142">
        <v>0</v>
      </c>
      <c r="G142">
        <v>1</v>
      </c>
      <c r="H142">
        <v>0</v>
      </c>
      <c r="I142">
        <v>0</v>
      </c>
      <c r="J142" s="1">
        <v>43954.595297235399</v>
      </c>
      <c r="K142">
        <f t="shared" si="4"/>
        <v>2</v>
      </c>
    </row>
    <row r="143" spans="1:11">
      <c r="A143" t="s">
        <v>40</v>
      </c>
      <c r="B143" t="s">
        <v>15</v>
      </c>
      <c r="C143">
        <v>1</v>
      </c>
      <c r="D143">
        <v>0</v>
      </c>
      <c r="E143">
        <v>0</v>
      </c>
      <c r="F143">
        <v>0</v>
      </c>
      <c r="G143">
        <v>1</v>
      </c>
      <c r="H143">
        <v>0</v>
      </c>
      <c r="I143">
        <v>0</v>
      </c>
      <c r="J143" s="1">
        <v>43954.595297235399</v>
      </c>
      <c r="K143">
        <f t="shared" si="4"/>
        <v>1</v>
      </c>
    </row>
    <row r="144" spans="1:11">
      <c r="A144" t="s">
        <v>40</v>
      </c>
      <c r="B144" t="s">
        <v>18</v>
      </c>
      <c r="C144">
        <v>1</v>
      </c>
      <c r="D144">
        <v>0</v>
      </c>
      <c r="E144">
        <v>0</v>
      </c>
      <c r="F144">
        <v>1</v>
      </c>
      <c r="G144">
        <v>0</v>
      </c>
      <c r="H144">
        <v>0</v>
      </c>
      <c r="I144">
        <v>0</v>
      </c>
      <c r="J144" s="1">
        <v>43954.595297235399</v>
      </c>
      <c r="K144">
        <f t="shared" si="4"/>
        <v>1</v>
      </c>
    </row>
    <row r="145" spans="1:11">
      <c r="A145" t="s">
        <v>41</v>
      </c>
      <c r="B145" t="s">
        <v>21</v>
      </c>
      <c r="C145">
        <v>2</v>
      </c>
      <c r="D145">
        <v>0</v>
      </c>
      <c r="E145">
        <v>0</v>
      </c>
      <c r="F145">
        <v>1</v>
      </c>
      <c r="G145">
        <v>1</v>
      </c>
      <c r="H145">
        <v>0</v>
      </c>
      <c r="I145">
        <v>0</v>
      </c>
      <c r="J145" s="1">
        <v>43954.595297235399</v>
      </c>
      <c r="K145">
        <f t="shared" si="4"/>
        <v>2</v>
      </c>
    </row>
    <row r="146" spans="1:11">
      <c r="A146" t="s">
        <v>41</v>
      </c>
      <c r="B146" t="s">
        <v>12</v>
      </c>
      <c r="C146">
        <v>6</v>
      </c>
      <c r="D146">
        <v>0</v>
      </c>
      <c r="E146">
        <v>0</v>
      </c>
      <c r="F146">
        <v>0</v>
      </c>
      <c r="G146">
        <v>6</v>
      </c>
      <c r="H146">
        <v>0</v>
      </c>
      <c r="I146">
        <v>0</v>
      </c>
      <c r="J146" s="1">
        <v>43954.595297235399</v>
      </c>
      <c r="K146">
        <f t="shared" si="4"/>
        <v>6</v>
      </c>
    </row>
    <row r="147" spans="1:11">
      <c r="A147" t="s">
        <v>41</v>
      </c>
      <c r="B147" t="s">
        <v>13</v>
      </c>
      <c r="C147">
        <v>2</v>
      </c>
      <c r="D147">
        <v>0</v>
      </c>
      <c r="E147">
        <v>1</v>
      </c>
      <c r="F147">
        <v>0</v>
      </c>
      <c r="G147">
        <v>0</v>
      </c>
      <c r="H147">
        <v>1</v>
      </c>
      <c r="I147">
        <v>0</v>
      </c>
      <c r="J147" s="1">
        <v>43954.595297235399</v>
      </c>
      <c r="K147">
        <f t="shared" si="4"/>
        <v>2</v>
      </c>
    </row>
    <row r="148" spans="1:11">
      <c r="A148" t="s">
        <v>41</v>
      </c>
      <c r="B148" t="s">
        <v>14</v>
      </c>
      <c r="C148">
        <v>2</v>
      </c>
      <c r="D148">
        <v>1</v>
      </c>
      <c r="E148">
        <v>0</v>
      </c>
      <c r="F148">
        <v>0</v>
      </c>
      <c r="G148">
        <v>1</v>
      </c>
      <c r="H148">
        <v>0</v>
      </c>
      <c r="I148">
        <v>0</v>
      </c>
      <c r="J148" s="1">
        <v>43954.595297235399</v>
      </c>
      <c r="K148">
        <f t="shared" si="4"/>
        <v>2</v>
      </c>
    </row>
    <row r="149" spans="1:11">
      <c r="A149" t="s">
        <v>41</v>
      </c>
      <c r="B149" t="s">
        <v>15</v>
      </c>
      <c r="C149">
        <v>4</v>
      </c>
      <c r="D149">
        <v>0</v>
      </c>
      <c r="E149">
        <v>1</v>
      </c>
      <c r="F149">
        <v>0</v>
      </c>
      <c r="G149">
        <v>1</v>
      </c>
      <c r="H149">
        <v>2</v>
      </c>
      <c r="I149">
        <v>0</v>
      </c>
      <c r="J149" s="1">
        <v>43954.595297235399</v>
      </c>
      <c r="K149">
        <f t="shared" si="4"/>
        <v>4</v>
      </c>
    </row>
    <row r="150" spans="1:11">
      <c r="A150" t="s">
        <v>41</v>
      </c>
      <c r="B150" t="s">
        <v>17</v>
      </c>
      <c r="C150">
        <v>1</v>
      </c>
      <c r="D150">
        <v>0</v>
      </c>
      <c r="E150">
        <v>0</v>
      </c>
      <c r="F150">
        <v>0</v>
      </c>
      <c r="G150">
        <v>1</v>
      </c>
      <c r="H150">
        <v>0</v>
      </c>
      <c r="I150">
        <v>0</v>
      </c>
      <c r="J150" s="1">
        <v>43954.595297235399</v>
      </c>
      <c r="K150">
        <f t="shared" si="4"/>
        <v>1</v>
      </c>
    </row>
    <row r="151" spans="1:11">
      <c r="A151" t="s">
        <v>41</v>
      </c>
      <c r="B151" t="s">
        <v>18</v>
      </c>
      <c r="C151">
        <v>1</v>
      </c>
      <c r="D151">
        <v>0</v>
      </c>
      <c r="E151">
        <v>0</v>
      </c>
      <c r="F151">
        <v>0</v>
      </c>
      <c r="G151">
        <v>1</v>
      </c>
      <c r="H151">
        <v>0</v>
      </c>
      <c r="I151">
        <v>0</v>
      </c>
      <c r="J151" s="1">
        <v>43954.595297235399</v>
      </c>
      <c r="K151">
        <f t="shared" si="4"/>
        <v>1</v>
      </c>
    </row>
    <row r="152" spans="1:11">
      <c r="A152" t="s">
        <v>42</v>
      </c>
      <c r="B152" t="s">
        <v>11</v>
      </c>
      <c r="C152">
        <v>3</v>
      </c>
      <c r="D152">
        <v>0</v>
      </c>
      <c r="E152">
        <v>1</v>
      </c>
      <c r="F152">
        <v>1</v>
      </c>
      <c r="G152">
        <v>0</v>
      </c>
      <c r="H152">
        <v>1</v>
      </c>
      <c r="I152">
        <v>0</v>
      </c>
      <c r="J152" s="1">
        <v>43954.595297235399</v>
      </c>
      <c r="K152">
        <f t="shared" si="4"/>
        <v>3</v>
      </c>
    </row>
    <row r="153" spans="1:11">
      <c r="A153" t="s">
        <v>42</v>
      </c>
      <c r="B153" t="s">
        <v>12</v>
      </c>
      <c r="C153">
        <v>10</v>
      </c>
      <c r="D153">
        <v>0</v>
      </c>
      <c r="E153">
        <v>2</v>
      </c>
      <c r="F153">
        <v>2</v>
      </c>
      <c r="G153">
        <v>4</v>
      </c>
      <c r="H153">
        <v>2</v>
      </c>
      <c r="I153">
        <v>0</v>
      </c>
      <c r="J153" s="1">
        <v>43954.595297235399</v>
      </c>
      <c r="K153">
        <f t="shared" si="4"/>
        <v>10</v>
      </c>
    </row>
    <row r="154" spans="1:11">
      <c r="A154" t="s">
        <v>42</v>
      </c>
      <c r="B154" t="s">
        <v>13</v>
      </c>
      <c r="C154">
        <v>4</v>
      </c>
      <c r="D154">
        <v>0</v>
      </c>
      <c r="E154">
        <v>1</v>
      </c>
      <c r="F154">
        <v>0</v>
      </c>
      <c r="G154">
        <v>2</v>
      </c>
      <c r="H154">
        <v>1</v>
      </c>
      <c r="I154">
        <v>0</v>
      </c>
      <c r="J154" s="1">
        <v>43954.595297235399</v>
      </c>
      <c r="K154">
        <f t="shared" si="4"/>
        <v>4</v>
      </c>
    </row>
    <row r="155" spans="1:11">
      <c r="A155" t="s">
        <v>42</v>
      </c>
      <c r="B155" t="s">
        <v>14</v>
      </c>
      <c r="C155">
        <v>2</v>
      </c>
      <c r="D155">
        <v>0</v>
      </c>
      <c r="E155">
        <v>0</v>
      </c>
      <c r="F155">
        <v>1</v>
      </c>
      <c r="G155">
        <v>1</v>
      </c>
      <c r="H155">
        <v>0</v>
      </c>
      <c r="I155">
        <v>0</v>
      </c>
      <c r="J155" s="1">
        <v>43954.595297235399</v>
      </c>
      <c r="K155">
        <f t="shared" si="4"/>
        <v>2</v>
      </c>
    </row>
    <row r="156" spans="1:11">
      <c r="A156" t="s">
        <v>42</v>
      </c>
      <c r="B156" t="s">
        <v>15</v>
      </c>
      <c r="C156">
        <v>3</v>
      </c>
      <c r="D156">
        <v>0</v>
      </c>
      <c r="E156">
        <v>1</v>
      </c>
      <c r="F156">
        <v>1</v>
      </c>
      <c r="G156">
        <v>1</v>
      </c>
      <c r="H156">
        <v>0</v>
      </c>
      <c r="I156">
        <v>0</v>
      </c>
      <c r="J156" s="1">
        <v>43954.595297235399</v>
      </c>
      <c r="K156">
        <f t="shared" si="4"/>
        <v>3</v>
      </c>
    </row>
    <row r="157" spans="1:11">
      <c r="A157" t="s">
        <v>42</v>
      </c>
      <c r="B157" t="s">
        <v>16</v>
      </c>
      <c r="C157">
        <v>1</v>
      </c>
      <c r="D157">
        <v>0</v>
      </c>
      <c r="E157">
        <v>1</v>
      </c>
      <c r="F157">
        <v>0</v>
      </c>
      <c r="G157">
        <v>0</v>
      </c>
      <c r="H157">
        <v>0</v>
      </c>
      <c r="I157">
        <v>0</v>
      </c>
      <c r="J157" s="1">
        <v>43954.595297235399</v>
      </c>
      <c r="K157">
        <f t="shared" si="4"/>
        <v>1</v>
      </c>
    </row>
    <row r="158" spans="1:11">
      <c r="A158" t="s">
        <v>42</v>
      </c>
      <c r="B158" t="s">
        <v>17</v>
      </c>
      <c r="C158">
        <v>6</v>
      </c>
      <c r="D158">
        <v>0</v>
      </c>
      <c r="E158">
        <v>0</v>
      </c>
      <c r="F158">
        <v>2</v>
      </c>
      <c r="G158">
        <v>4</v>
      </c>
      <c r="H158">
        <v>0</v>
      </c>
      <c r="I158">
        <v>0</v>
      </c>
      <c r="J158" s="1">
        <v>43954.595297235399</v>
      </c>
      <c r="K158">
        <f t="shared" si="4"/>
        <v>6</v>
      </c>
    </row>
    <row r="159" spans="1:11">
      <c r="A159" t="s">
        <v>43</v>
      </c>
      <c r="B159" t="s">
        <v>11</v>
      </c>
      <c r="C159">
        <v>2</v>
      </c>
      <c r="D159">
        <v>0</v>
      </c>
      <c r="E159">
        <v>0</v>
      </c>
      <c r="F159">
        <v>0</v>
      </c>
      <c r="G159">
        <v>1</v>
      </c>
      <c r="H159">
        <v>1</v>
      </c>
      <c r="I159">
        <v>0</v>
      </c>
      <c r="J159" s="1">
        <v>43954.595297235399</v>
      </c>
      <c r="K159">
        <f t="shared" si="4"/>
        <v>2</v>
      </c>
    </row>
    <row r="160" spans="1:11">
      <c r="A160" t="s">
        <v>43</v>
      </c>
      <c r="B160" t="s">
        <v>12</v>
      </c>
      <c r="C160">
        <v>1</v>
      </c>
      <c r="D160">
        <v>0</v>
      </c>
      <c r="E160">
        <v>0</v>
      </c>
      <c r="F160">
        <v>1</v>
      </c>
      <c r="G160">
        <v>0</v>
      </c>
      <c r="H160">
        <v>0</v>
      </c>
      <c r="I160">
        <v>0</v>
      </c>
      <c r="J160" s="1">
        <v>43954.595297235399</v>
      </c>
      <c r="K160">
        <f t="shared" si="4"/>
        <v>1</v>
      </c>
    </row>
    <row r="161" spans="1:11">
      <c r="A161" t="s">
        <v>43</v>
      </c>
      <c r="B161" t="s">
        <v>13</v>
      </c>
      <c r="C161">
        <v>6</v>
      </c>
      <c r="D161">
        <v>0</v>
      </c>
      <c r="E161">
        <v>1</v>
      </c>
      <c r="F161">
        <v>1</v>
      </c>
      <c r="G161">
        <v>4</v>
      </c>
      <c r="H161">
        <v>0</v>
      </c>
      <c r="I161">
        <v>0</v>
      </c>
      <c r="J161" s="1">
        <v>43954.595297235399</v>
      </c>
      <c r="K161">
        <f t="shared" si="4"/>
        <v>6</v>
      </c>
    </row>
    <row r="162" spans="1:11">
      <c r="A162" t="s">
        <v>43</v>
      </c>
      <c r="B162" t="s">
        <v>14</v>
      </c>
      <c r="C162">
        <v>11</v>
      </c>
      <c r="D162">
        <v>0</v>
      </c>
      <c r="E162">
        <v>1</v>
      </c>
      <c r="F162">
        <v>6</v>
      </c>
      <c r="G162">
        <v>4</v>
      </c>
      <c r="H162">
        <v>0</v>
      </c>
      <c r="I162">
        <v>0</v>
      </c>
      <c r="J162" s="1">
        <v>43954.595297235399</v>
      </c>
      <c r="K162">
        <f t="shared" si="4"/>
        <v>11</v>
      </c>
    </row>
    <row r="163" spans="1:11">
      <c r="A163" t="s">
        <v>43</v>
      </c>
      <c r="B163" t="s">
        <v>16</v>
      </c>
      <c r="C163">
        <v>2</v>
      </c>
      <c r="D163">
        <v>0</v>
      </c>
      <c r="E163">
        <v>0</v>
      </c>
      <c r="F163">
        <v>1</v>
      </c>
      <c r="G163">
        <v>1</v>
      </c>
      <c r="H163">
        <v>0</v>
      </c>
      <c r="I163">
        <v>0</v>
      </c>
      <c r="J163" s="1">
        <v>43954.595297235399</v>
      </c>
      <c r="K163">
        <f t="shared" si="4"/>
        <v>2</v>
      </c>
    </row>
    <row r="164" spans="1:11">
      <c r="A164" t="s">
        <v>43</v>
      </c>
      <c r="B164" t="s">
        <v>17</v>
      </c>
      <c r="C164">
        <v>1</v>
      </c>
      <c r="D164">
        <v>0</v>
      </c>
      <c r="E164">
        <v>1</v>
      </c>
      <c r="F164">
        <v>0</v>
      </c>
      <c r="G164">
        <v>0</v>
      </c>
      <c r="H164">
        <v>0</v>
      </c>
      <c r="I164">
        <v>0</v>
      </c>
      <c r="J164" s="1">
        <v>43954.595297235399</v>
      </c>
      <c r="K164">
        <f t="shared" si="4"/>
        <v>1</v>
      </c>
    </row>
    <row r="165" spans="1:11">
      <c r="A165" t="s">
        <v>43</v>
      </c>
      <c r="B165" t="s">
        <v>18</v>
      </c>
      <c r="C165">
        <v>3</v>
      </c>
      <c r="D165">
        <v>0</v>
      </c>
      <c r="E165">
        <v>0</v>
      </c>
      <c r="F165">
        <v>2</v>
      </c>
      <c r="G165">
        <v>0</v>
      </c>
      <c r="H165">
        <v>1</v>
      </c>
      <c r="I165">
        <v>0</v>
      </c>
      <c r="J165" s="1">
        <v>43954.595297235399</v>
      </c>
      <c r="K165">
        <f t="shared" si="4"/>
        <v>3</v>
      </c>
    </row>
    <row r="166" spans="1:11">
      <c r="A166" t="s">
        <v>44</v>
      </c>
      <c r="B166" t="s">
        <v>11</v>
      </c>
      <c r="C166">
        <v>3</v>
      </c>
      <c r="D166">
        <v>0</v>
      </c>
      <c r="E166">
        <v>0</v>
      </c>
      <c r="F166">
        <v>2</v>
      </c>
      <c r="G166">
        <v>1</v>
      </c>
      <c r="H166">
        <v>0</v>
      </c>
      <c r="I166">
        <v>0</v>
      </c>
      <c r="J166" s="1">
        <v>43954.595297235399</v>
      </c>
      <c r="K166">
        <f t="shared" si="4"/>
        <v>3</v>
      </c>
    </row>
    <row r="167" spans="1:11">
      <c r="A167" t="s">
        <v>44</v>
      </c>
      <c r="B167" t="s">
        <v>12</v>
      </c>
      <c r="C167">
        <v>1</v>
      </c>
      <c r="D167">
        <v>0</v>
      </c>
      <c r="E167">
        <v>0</v>
      </c>
      <c r="F167">
        <v>0</v>
      </c>
      <c r="G167">
        <v>1</v>
      </c>
      <c r="H167">
        <v>0</v>
      </c>
      <c r="I167">
        <v>0</v>
      </c>
      <c r="J167" s="1">
        <v>43954.595297235399</v>
      </c>
      <c r="K167">
        <f t="shared" si="4"/>
        <v>1</v>
      </c>
    </row>
    <row r="168" spans="1:11">
      <c r="A168" t="s">
        <v>44</v>
      </c>
      <c r="B168" t="s">
        <v>13</v>
      </c>
      <c r="C168">
        <v>4</v>
      </c>
      <c r="D168">
        <v>1</v>
      </c>
      <c r="E168">
        <v>1</v>
      </c>
      <c r="F168">
        <v>0</v>
      </c>
      <c r="G168">
        <v>2</v>
      </c>
      <c r="H168">
        <v>0</v>
      </c>
      <c r="I168">
        <v>0</v>
      </c>
      <c r="J168" s="1">
        <v>43954.595297235399</v>
      </c>
      <c r="K168">
        <f t="shared" si="4"/>
        <v>4</v>
      </c>
    </row>
    <row r="169" spans="1:11">
      <c r="A169" t="s">
        <v>44</v>
      </c>
      <c r="B169" t="s">
        <v>14</v>
      </c>
      <c r="C169">
        <v>3</v>
      </c>
      <c r="D169">
        <v>2</v>
      </c>
      <c r="E169">
        <v>1</v>
      </c>
      <c r="F169">
        <v>0</v>
      </c>
      <c r="G169">
        <v>0</v>
      </c>
      <c r="H169">
        <v>0</v>
      </c>
      <c r="I169">
        <v>0</v>
      </c>
      <c r="J169" s="1">
        <v>43954.595297235399</v>
      </c>
      <c r="K169">
        <f t="shared" si="4"/>
        <v>3</v>
      </c>
    </row>
    <row r="170" spans="1:11">
      <c r="A170" t="s">
        <v>44</v>
      </c>
      <c r="B170" t="s">
        <v>15</v>
      </c>
      <c r="C170">
        <v>3</v>
      </c>
      <c r="D170">
        <v>1</v>
      </c>
      <c r="E170">
        <v>0</v>
      </c>
      <c r="F170">
        <v>2</v>
      </c>
      <c r="G170">
        <v>0</v>
      </c>
      <c r="H170">
        <v>0</v>
      </c>
      <c r="I170">
        <v>0</v>
      </c>
      <c r="J170" s="1">
        <v>43954.595297235399</v>
      </c>
      <c r="K170">
        <f t="shared" si="4"/>
        <v>3</v>
      </c>
    </row>
    <row r="171" spans="1:11">
      <c r="A171" t="s">
        <v>44</v>
      </c>
      <c r="B171" t="s">
        <v>16</v>
      </c>
      <c r="C171">
        <v>3</v>
      </c>
      <c r="D171">
        <v>0</v>
      </c>
      <c r="E171">
        <v>0</v>
      </c>
      <c r="F171">
        <v>2</v>
      </c>
      <c r="G171">
        <v>1</v>
      </c>
      <c r="H171">
        <v>0</v>
      </c>
      <c r="I171">
        <v>0</v>
      </c>
      <c r="J171" s="1">
        <v>43954.595297235399</v>
      </c>
      <c r="K171">
        <f t="shared" si="4"/>
        <v>3</v>
      </c>
    </row>
    <row r="172" spans="1:11">
      <c r="A172" t="s">
        <v>44</v>
      </c>
      <c r="B172" t="s">
        <v>17</v>
      </c>
      <c r="C172">
        <v>4</v>
      </c>
      <c r="D172">
        <v>0</v>
      </c>
      <c r="E172">
        <v>2</v>
      </c>
      <c r="F172">
        <v>0</v>
      </c>
      <c r="G172">
        <v>2</v>
      </c>
      <c r="H172">
        <v>0</v>
      </c>
      <c r="I172">
        <v>0</v>
      </c>
      <c r="J172" s="1">
        <v>43954.595297235399</v>
      </c>
      <c r="K172">
        <f t="shared" si="4"/>
        <v>4</v>
      </c>
    </row>
    <row r="173" spans="1:11">
      <c r="A173" t="s">
        <v>45</v>
      </c>
      <c r="B173" t="s">
        <v>31</v>
      </c>
      <c r="C173">
        <v>1</v>
      </c>
      <c r="D173">
        <v>0</v>
      </c>
      <c r="E173">
        <v>1</v>
      </c>
      <c r="F173">
        <v>0</v>
      </c>
      <c r="G173">
        <v>0</v>
      </c>
      <c r="H173">
        <v>0</v>
      </c>
      <c r="I173">
        <v>0</v>
      </c>
      <c r="J173" s="1">
        <v>43954.595297235399</v>
      </c>
      <c r="K173">
        <f t="shared" si="4"/>
        <v>1</v>
      </c>
    </row>
    <row r="174" spans="1:11">
      <c r="A174" t="s">
        <v>45</v>
      </c>
      <c r="B174" t="s">
        <v>25</v>
      </c>
      <c r="C174">
        <v>10</v>
      </c>
      <c r="D174">
        <v>2</v>
      </c>
      <c r="E174">
        <v>1</v>
      </c>
      <c r="F174">
        <v>6</v>
      </c>
      <c r="G174">
        <v>1</v>
      </c>
      <c r="H174">
        <v>0</v>
      </c>
      <c r="I174">
        <v>0</v>
      </c>
      <c r="J174" s="1">
        <v>43954.595297235399</v>
      </c>
      <c r="K174">
        <f t="shared" si="4"/>
        <v>10</v>
      </c>
    </row>
    <row r="175" spans="1:11">
      <c r="A175" t="s">
        <v>45</v>
      </c>
      <c r="B175" t="s">
        <v>21</v>
      </c>
      <c r="C175">
        <v>37</v>
      </c>
      <c r="D175">
        <v>0</v>
      </c>
      <c r="E175">
        <v>6</v>
      </c>
      <c r="F175">
        <v>14</v>
      </c>
      <c r="G175">
        <v>16</v>
      </c>
      <c r="H175">
        <v>1</v>
      </c>
      <c r="I175">
        <v>0</v>
      </c>
      <c r="J175" s="1">
        <v>43954.595297235399</v>
      </c>
      <c r="K175">
        <f t="shared" si="4"/>
        <v>37</v>
      </c>
    </row>
    <row r="176" spans="1:11">
      <c r="A176" t="s">
        <v>45</v>
      </c>
      <c r="B176" t="s">
        <v>11</v>
      </c>
      <c r="C176">
        <v>102</v>
      </c>
      <c r="D176">
        <v>4</v>
      </c>
      <c r="E176">
        <v>26</v>
      </c>
      <c r="F176">
        <v>35</v>
      </c>
      <c r="G176">
        <v>30</v>
      </c>
      <c r="H176">
        <v>7</v>
      </c>
      <c r="I176">
        <v>0</v>
      </c>
      <c r="J176" s="1">
        <v>43954.595297235399</v>
      </c>
      <c r="K176">
        <f t="shared" si="4"/>
        <v>102</v>
      </c>
    </row>
    <row r="177" spans="1:11">
      <c r="A177" t="s">
        <v>45</v>
      </c>
      <c r="B177" t="s">
        <v>12</v>
      </c>
      <c r="C177">
        <v>214</v>
      </c>
      <c r="D177">
        <v>7</v>
      </c>
      <c r="E177">
        <v>62</v>
      </c>
      <c r="F177">
        <v>83</v>
      </c>
      <c r="G177">
        <v>57</v>
      </c>
      <c r="H177">
        <v>5</v>
      </c>
      <c r="I177">
        <v>0</v>
      </c>
      <c r="J177" s="1">
        <v>43954.595297235399</v>
      </c>
      <c r="K177">
        <f t="shared" si="4"/>
        <v>214</v>
      </c>
    </row>
    <row r="178" spans="1:11">
      <c r="A178" t="s">
        <v>45</v>
      </c>
      <c r="B178" t="s">
        <v>13</v>
      </c>
      <c r="C178">
        <v>241</v>
      </c>
      <c r="D178">
        <v>7</v>
      </c>
      <c r="E178">
        <v>62</v>
      </c>
      <c r="F178">
        <v>102</v>
      </c>
      <c r="G178">
        <v>60</v>
      </c>
      <c r="H178">
        <v>10</v>
      </c>
      <c r="I178">
        <v>0</v>
      </c>
      <c r="J178" s="1">
        <v>43954.595297235399</v>
      </c>
      <c r="K178">
        <f t="shared" si="4"/>
        <v>241</v>
      </c>
    </row>
    <row r="179" spans="1:11">
      <c r="A179" t="s">
        <v>45</v>
      </c>
      <c r="B179" t="s">
        <v>14</v>
      </c>
      <c r="C179">
        <v>266</v>
      </c>
      <c r="D179">
        <v>10</v>
      </c>
      <c r="E179">
        <v>85</v>
      </c>
      <c r="F179">
        <v>86</v>
      </c>
      <c r="G179">
        <v>60</v>
      </c>
      <c r="H179">
        <v>25</v>
      </c>
      <c r="I179">
        <v>0</v>
      </c>
      <c r="J179" s="1">
        <v>43954.595297235399</v>
      </c>
      <c r="K179">
        <f t="shared" si="4"/>
        <v>266</v>
      </c>
    </row>
    <row r="180" spans="1:11">
      <c r="A180" t="s">
        <v>45</v>
      </c>
      <c r="B180" t="s">
        <v>15</v>
      </c>
      <c r="C180">
        <v>170</v>
      </c>
      <c r="D180">
        <v>13</v>
      </c>
      <c r="E180">
        <v>53</v>
      </c>
      <c r="F180">
        <v>60</v>
      </c>
      <c r="G180">
        <v>31</v>
      </c>
      <c r="H180">
        <v>13</v>
      </c>
      <c r="I180">
        <v>0</v>
      </c>
      <c r="J180" s="1">
        <v>43954.595297235399</v>
      </c>
      <c r="K180">
        <f t="shared" si="4"/>
        <v>170</v>
      </c>
    </row>
    <row r="181" spans="1:11">
      <c r="A181" t="s">
        <v>45</v>
      </c>
      <c r="B181" t="s">
        <v>16</v>
      </c>
      <c r="C181">
        <v>166</v>
      </c>
      <c r="D181">
        <v>2</v>
      </c>
      <c r="E181">
        <v>48</v>
      </c>
      <c r="F181">
        <v>72</v>
      </c>
      <c r="G181">
        <v>35</v>
      </c>
      <c r="H181">
        <v>9</v>
      </c>
      <c r="I181">
        <v>0</v>
      </c>
      <c r="J181" s="1">
        <v>43954.595297235399</v>
      </c>
      <c r="K181">
        <f t="shared" si="4"/>
        <v>166</v>
      </c>
    </row>
    <row r="182" spans="1:11">
      <c r="A182" t="s">
        <v>45</v>
      </c>
      <c r="B182" t="s">
        <v>17</v>
      </c>
      <c r="C182">
        <v>104</v>
      </c>
      <c r="D182">
        <v>6</v>
      </c>
      <c r="E182">
        <v>31</v>
      </c>
      <c r="F182">
        <v>41</v>
      </c>
      <c r="G182">
        <v>17</v>
      </c>
      <c r="H182">
        <v>9</v>
      </c>
      <c r="I182">
        <v>0</v>
      </c>
      <c r="J182" s="1">
        <v>43954.595297235399</v>
      </c>
      <c r="K182">
        <f t="shared" si="4"/>
        <v>104</v>
      </c>
    </row>
    <row r="183" spans="1:11">
      <c r="A183" t="s">
        <v>45</v>
      </c>
      <c r="B183" t="s">
        <v>18</v>
      </c>
      <c r="C183">
        <v>82</v>
      </c>
      <c r="D183">
        <v>5</v>
      </c>
      <c r="E183">
        <v>28</v>
      </c>
      <c r="F183">
        <v>31</v>
      </c>
      <c r="G183">
        <v>13</v>
      </c>
      <c r="H183">
        <v>5</v>
      </c>
      <c r="I183">
        <v>0</v>
      </c>
      <c r="J183" s="1">
        <v>43954.595297235399</v>
      </c>
      <c r="K183">
        <f t="shared" si="4"/>
        <v>82</v>
      </c>
    </row>
    <row r="184" spans="1:11">
      <c r="A184" t="s">
        <v>46</v>
      </c>
      <c r="B184" t="s">
        <v>11</v>
      </c>
      <c r="C184">
        <v>1</v>
      </c>
      <c r="D184">
        <v>0</v>
      </c>
      <c r="E184">
        <v>0</v>
      </c>
      <c r="F184">
        <v>1</v>
      </c>
      <c r="G184">
        <v>0</v>
      </c>
      <c r="H184">
        <v>0</v>
      </c>
      <c r="I184">
        <v>0</v>
      </c>
      <c r="J184" s="1">
        <v>43954.595297235399</v>
      </c>
      <c r="K184">
        <f t="shared" si="4"/>
        <v>1</v>
      </c>
    </row>
    <row r="185" spans="1:11">
      <c r="A185" t="s">
        <v>46</v>
      </c>
      <c r="B185" t="s">
        <v>12</v>
      </c>
      <c r="C185">
        <v>3</v>
      </c>
      <c r="D185">
        <v>0</v>
      </c>
      <c r="E185">
        <v>0</v>
      </c>
      <c r="F185">
        <v>2</v>
      </c>
      <c r="G185">
        <v>1</v>
      </c>
      <c r="H185">
        <v>0</v>
      </c>
      <c r="I185">
        <v>0</v>
      </c>
      <c r="J185" s="1">
        <v>43954.595297235399</v>
      </c>
      <c r="K185">
        <f t="shared" si="4"/>
        <v>3</v>
      </c>
    </row>
    <row r="186" spans="1:11">
      <c r="A186" t="s">
        <v>46</v>
      </c>
      <c r="B186" t="s">
        <v>13</v>
      </c>
      <c r="C186">
        <v>2</v>
      </c>
      <c r="D186">
        <v>0</v>
      </c>
      <c r="E186">
        <v>0</v>
      </c>
      <c r="F186">
        <v>2</v>
      </c>
      <c r="G186">
        <v>0</v>
      </c>
      <c r="H186">
        <v>0</v>
      </c>
      <c r="I186">
        <v>0</v>
      </c>
      <c r="J186" s="1">
        <v>43954.595297235399</v>
      </c>
      <c r="K186">
        <f t="shared" si="4"/>
        <v>2</v>
      </c>
    </row>
    <row r="187" spans="1:11">
      <c r="A187" t="s">
        <v>46</v>
      </c>
      <c r="B187" t="s">
        <v>14</v>
      </c>
      <c r="C187">
        <v>6</v>
      </c>
      <c r="D187">
        <v>0</v>
      </c>
      <c r="E187">
        <v>0</v>
      </c>
      <c r="F187">
        <v>4</v>
      </c>
      <c r="G187">
        <v>2</v>
      </c>
      <c r="H187">
        <v>0</v>
      </c>
      <c r="I187">
        <v>0</v>
      </c>
      <c r="J187" s="1">
        <v>43954.595297235399</v>
      </c>
      <c r="K187">
        <f t="shared" si="4"/>
        <v>6</v>
      </c>
    </row>
    <row r="188" spans="1:11">
      <c r="A188" t="s">
        <v>46</v>
      </c>
      <c r="B188" t="s">
        <v>15</v>
      </c>
      <c r="C188">
        <v>1</v>
      </c>
      <c r="D188">
        <v>1</v>
      </c>
      <c r="E188">
        <v>0</v>
      </c>
      <c r="F188">
        <v>0</v>
      </c>
      <c r="G188">
        <v>0</v>
      </c>
      <c r="H188">
        <v>0</v>
      </c>
      <c r="I188">
        <v>0</v>
      </c>
      <c r="J188" s="1">
        <v>43954.595297235399</v>
      </c>
      <c r="K188">
        <f t="shared" si="4"/>
        <v>1</v>
      </c>
    </row>
    <row r="189" spans="1:11">
      <c r="A189" t="s">
        <v>46</v>
      </c>
      <c r="B189" t="s">
        <v>16</v>
      </c>
      <c r="C189">
        <v>1</v>
      </c>
      <c r="D189">
        <v>0</v>
      </c>
      <c r="E189">
        <v>0</v>
      </c>
      <c r="F189">
        <v>1</v>
      </c>
      <c r="G189">
        <v>0</v>
      </c>
      <c r="H189">
        <v>0</v>
      </c>
      <c r="I189">
        <v>0</v>
      </c>
      <c r="J189" s="1">
        <v>43954.595297235399</v>
      </c>
      <c r="K189">
        <f t="shared" si="4"/>
        <v>1</v>
      </c>
    </row>
    <row r="190" spans="1:11">
      <c r="A190" t="s">
        <v>47</v>
      </c>
      <c r="B190" t="s">
        <v>31</v>
      </c>
      <c r="C190">
        <v>1</v>
      </c>
      <c r="D190">
        <v>0</v>
      </c>
      <c r="E190">
        <v>0</v>
      </c>
      <c r="F190">
        <v>1</v>
      </c>
      <c r="G190">
        <v>0</v>
      </c>
      <c r="H190">
        <v>0</v>
      </c>
      <c r="I190">
        <v>0</v>
      </c>
      <c r="J190" s="1">
        <v>43954.595297235399</v>
      </c>
      <c r="K190">
        <f t="shared" si="4"/>
        <v>1</v>
      </c>
    </row>
    <row r="191" spans="1:11">
      <c r="A191" t="s">
        <v>47</v>
      </c>
      <c r="B191" t="s">
        <v>25</v>
      </c>
      <c r="C191">
        <v>1</v>
      </c>
      <c r="D191">
        <v>0</v>
      </c>
      <c r="E191">
        <v>1</v>
      </c>
      <c r="F191">
        <v>0</v>
      </c>
      <c r="G191">
        <v>0</v>
      </c>
      <c r="H191">
        <v>0</v>
      </c>
      <c r="I191">
        <v>0</v>
      </c>
      <c r="J191" s="1">
        <v>43954.595297235399</v>
      </c>
      <c r="K191">
        <f t="shared" si="4"/>
        <v>1</v>
      </c>
    </row>
    <row r="192" spans="1:11">
      <c r="A192" t="s">
        <v>47</v>
      </c>
      <c r="B192" t="s">
        <v>21</v>
      </c>
      <c r="C192">
        <v>8</v>
      </c>
      <c r="D192">
        <v>0</v>
      </c>
      <c r="E192">
        <v>3</v>
      </c>
      <c r="F192">
        <v>2</v>
      </c>
      <c r="G192">
        <v>2</v>
      </c>
      <c r="H192">
        <v>1</v>
      </c>
      <c r="I192">
        <v>0</v>
      </c>
      <c r="J192" s="1">
        <v>43954.595297235399</v>
      </c>
      <c r="K192">
        <f t="shared" si="4"/>
        <v>8</v>
      </c>
    </row>
    <row r="193" spans="1:11">
      <c r="A193" t="s">
        <v>47</v>
      </c>
      <c r="B193" t="s">
        <v>11</v>
      </c>
      <c r="C193">
        <v>42</v>
      </c>
      <c r="D193">
        <v>1</v>
      </c>
      <c r="E193">
        <v>7</v>
      </c>
      <c r="F193">
        <v>11</v>
      </c>
      <c r="G193">
        <v>20</v>
      </c>
      <c r="H193">
        <v>3</v>
      </c>
      <c r="I193">
        <v>0</v>
      </c>
      <c r="J193" s="1">
        <v>43954.595297235399</v>
      </c>
      <c r="K193">
        <f t="shared" si="4"/>
        <v>42</v>
      </c>
    </row>
    <row r="194" spans="1:11">
      <c r="A194" t="s">
        <v>47</v>
      </c>
      <c r="B194" t="s">
        <v>12</v>
      </c>
      <c r="C194">
        <v>49</v>
      </c>
      <c r="D194">
        <v>3</v>
      </c>
      <c r="E194">
        <v>10</v>
      </c>
      <c r="F194">
        <v>20</v>
      </c>
      <c r="G194">
        <v>13</v>
      </c>
      <c r="H194">
        <v>3</v>
      </c>
      <c r="I194">
        <v>0</v>
      </c>
      <c r="J194" s="1">
        <v>43954.595297235399</v>
      </c>
      <c r="K194">
        <f t="shared" si="4"/>
        <v>49</v>
      </c>
    </row>
    <row r="195" spans="1:11">
      <c r="A195" t="s">
        <v>47</v>
      </c>
      <c r="B195" t="s">
        <v>13</v>
      </c>
      <c r="C195">
        <v>44</v>
      </c>
      <c r="D195">
        <v>3</v>
      </c>
      <c r="E195">
        <v>13</v>
      </c>
      <c r="F195">
        <v>14</v>
      </c>
      <c r="G195">
        <v>9</v>
      </c>
      <c r="H195">
        <v>5</v>
      </c>
      <c r="I195">
        <v>0</v>
      </c>
      <c r="J195" s="1">
        <v>43954.595297235399</v>
      </c>
      <c r="K195">
        <f t="shared" ref="K195:K258" si="5">SUM(D195:I195)</f>
        <v>44</v>
      </c>
    </row>
    <row r="196" spans="1:11">
      <c r="A196" t="s">
        <v>47</v>
      </c>
      <c r="B196" t="s">
        <v>14</v>
      </c>
      <c r="C196">
        <v>39</v>
      </c>
      <c r="D196">
        <v>0</v>
      </c>
      <c r="E196">
        <v>8</v>
      </c>
      <c r="F196">
        <v>11</v>
      </c>
      <c r="G196">
        <v>12</v>
      </c>
      <c r="H196">
        <v>8</v>
      </c>
      <c r="I196">
        <v>0</v>
      </c>
      <c r="J196" s="1">
        <v>43954.595297235399</v>
      </c>
      <c r="K196">
        <f t="shared" si="5"/>
        <v>39</v>
      </c>
    </row>
    <row r="197" spans="1:11">
      <c r="A197" t="s">
        <v>47</v>
      </c>
      <c r="B197" t="s">
        <v>15</v>
      </c>
      <c r="C197">
        <v>44</v>
      </c>
      <c r="D197">
        <v>3</v>
      </c>
      <c r="E197">
        <v>13</v>
      </c>
      <c r="F197">
        <v>21</v>
      </c>
      <c r="G197">
        <v>7</v>
      </c>
      <c r="H197">
        <v>0</v>
      </c>
      <c r="I197">
        <v>0</v>
      </c>
      <c r="J197" s="1">
        <v>43954.595297235399</v>
      </c>
      <c r="K197">
        <f t="shared" si="5"/>
        <v>44</v>
      </c>
    </row>
    <row r="198" spans="1:11">
      <c r="A198" t="s">
        <v>47</v>
      </c>
      <c r="B198" t="s">
        <v>16</v>
      </c>
      <c r="C198">
        <v>49</v>
      </c>
      <c r="D198">
        <v>1</v>
      </c>
      <c r="E198">
        <v>15</v>
      </c>
      <c r="F198">
        <v>10</v>
      </c>
      <c r="G198">
        <v>17</v>
      </c>
      <c r="H198">
        <v>6</v>
      </c>
      <c r="I198">
        <v>0</v>
      </c>
      <c r="J198" s="1">
        <v>43954.595297235399</v>
      </c>
      <c r="K198">
        <f t="shared" si="5"/>
        <v>49</v>
      </c>
    </row>
    <row r="199" spans="1:11">
      <c r="A199" t="s">
        <v>47</v>
      </c>
      <c r="B199" t="s">
        <v>17</v>
      </c>
      <c r="C199">
        <v>48</v>
      </c>
      <c r="D199">
        <v>9</v>
      </c>
      <c r="E199">
        <v>21</v>
      </c>
      <c r="F199">
        <v>15</v>
      </c>
      <c r="G199">
        <v>2</v>
      </c>
      <c r="H199">
        <v>1</v>
      </c>
      <c r="I199">
        <v>0</v>
      </c>
      <c r="J199" s="1">
        <v>43954.595297235399</v>
      </c>
      <c r="K199">
        <f t="shared" si="5"/>
        <v>48</v>
      </c>
    </row>
    <row r="200" spans="1:11">
      <c r="A200" t="s">
        <v>47</v>
      </c>
      <c r="B200" t="s">
        <v>18</v>
      </c>
      <c r="C200">
        <v>29</v>
      </c>
      <c r="D200">
        <v>5</v>
      </c>
      <c r="E200">
        <v>12</v>
      </c>
      <c r="F200">
        <v>9</v>
      </c>
      <c r="G200">
        <v>3</v>
      </c>
      <c r="H200">
        <v>0</v>
      </c>
      <c r="I200">
        <v>0</v>
      </c>
      <c r="J200" s="1">
        <v>43954.595297235399</v>
      </c>
      <c r="K200">
        <f t="shared" si="5"/>
        <v>29</v>
      </c>
    </row>
    <row r="201" spans="1:11">
      <c r="A201" t="s">
        <v>48</v>
      </c>
      <c r="B201" t="s">
        <v>49</v>
      </c>
      <c r="C201">
        <v>1</v>
      </c>
      <c r="D201">
        <v>0</v>
      </c>
      <c r="E201">
        <v>1</v>
      </c>
      <c r="F201">
        <v>0</v>
      </c>
      <c r="G201">
        <v>0</v>
      </c>
      <c r="H201">
        <v>0</v>
      </c>
      <c r="I201">
        <v>0</v>
      </c>
      <c r="J201" s="1">
        <v>43954.595297235399</v>
      </c>
      <c r="K201">
        <f t="shared" si="5"/>
        <v>1</v>
      </c>
    </row>
    <row r="202" spans="1:11">
      <c r="A202" t="s">
        <v>48</v>
      </c>
      <c r="B202" t="s">
        <v>38</v>
      </c>
      <c r="C202">
        <v>6</v>
      </c>
      <c r="D202">
        <v>0</v>
      </c>
      <c r="E202">
        <v>1</v>
      </c>
      <c r="F202">
        <v>2</v>
      </c>
      <c r="G202">
        <v>1</v>
      </c>
      <c r="H202">
        <v>2</v>
      </c>
      <c r="I202">
        <v>0</v>
      </c>
      <c r="J202" s="1">
        <v>43954.595297235399</v>
      </c>
      <c r="K202">
        <f t="shared" si="5"/>
        <v>6</v>
      </c>
    </row>
    <row r="203" spans="1:11">
      <c r="A203" t="s">
        <v>48</v>
      </c>
      <c r="B203" t="s">
        <v>29</v>
      </c>
      <c r="C203">
        <v>4</v>
      </c>
      <c r="D203">
        <v>0</v>
      </c>
      <c r="E203">
        <v>1</v>
      </c>
      <c r="F203">
        <v>2</v>
      </c>
      <c r="G203">
        <v>1</v>
      </c>
      <c r="H203">
        <v>0</v>
      </c>
      <c r="I203">
        <v>0</v>
      </c>
      <c r="J203" s="1">
        <v>43954.595297235399</v>
      </c>
      <c r="K203">
        <f t="shared" si="5"/>
        <v>4</v>
      </c>
    </row>
    <row r="204" spans="1:11">
      <c r="A204" t="s">
        <v>48</v>
      </c>
      <c r="B204" t="s">
        <v>31</v>
      </c>
      <c r="C204">
        <v>19</v>
      </c>
      <c r="D204">
        <v>1</v>
      </c>
      <c r="E204">
        <v>3</v>
      </c>
      <c r="F204">
        <v>9</v>
      </c>
      <c r="G204">
        <v>6</v>
      </c>
      <c r="H204">
        <v>0</v>
      </c>
      <c r="I204">
        <v>0</v>
      </c>
      <c r="J204" s="1">
        <v>43954.595297235399</v>
      </c>
      <c r="K204">
        <f t="shared" si="5"/>
        <v>19</v>
      </c>
    </row>
    <row r="205" spans="1:11">
      <c r="A205" t="s">
        <v>48</v>
      </c>
      <c r="B205" t="s">
        <v>25</v>
      </c>
      <c r="C205">
        <v>50</v>
      </c>
      <c r="D205">
        <v>1</v>
      </c>
      <c r="E205">
        <v>11</v>
      </c>
      <c r="F205">
        <v>15</v>
      </c>
      <c r="G205">
        <v>17</v>
      </c>
      <c r="H205">
        <v>6</v>
      </c>
      <c r="I205">
        <v>0</v>
      </c>
      <c r="J205" s="1">
        <v>43954.595297235399</v>
      </c>
      <c r="K205">
        <f t="shared" si="5"/>
        <v>50</v>
      </c>
    </row>
    <row r="206" spans="1:11">
      <c r="A206" t="s">
        <v>48</v>
      </c>
      <c r="B206" t="s">
        <v>21</v>
      </c>
      <c r="C206">
        <v>198</v>
      </c>
      <c r="D206">
        <v>3</v>
      </c>
      <c r="E206">
        <v>35</v>
      </c>
      <c r="F206">
        <v>67</v>
      </c>
      <c r="G206">
        <v>70</v>
      </c>
      <c r="H206">
        <v>22</v>
      </c>
      <c r="I206">
        <v>1</v>
      </c>
      <c r="J206" s="1">
        <v>43954.595297235399</v>
      </c>
      <c r="K206">
        <f t="shared" si="5"/>
        <v>198</v>
      </c>
    </row>
    <row r="207" spans="1:11">
      <c r="A207" t="s">
        <v>48</v>
      </c>
      <c r="B207" t="s">
        <v>11</v>
      </c>
      <c r="C207">
        <v>341</v>
      </c>
      <c r="D207">
        <v>5</v>
      </c>
      <c r="E207">
        <v>85</v>
      </c>
      <c r="F207">
        <v>140</v>
      </c>
      <c r="G207">
        <v>83</v>
      </c>
      <c r="H207">
        <v>28</v>
      </c>
      <c r="I207">
        <v>0</v>
      </c>
      <c r="J207" s="1">
        <v>43954.595297235399</v>
      </c>
      <c r="K207">
        <f t="shared" si="5"/>
        <v>341</v>
      </c>
    </row>
    <row r="208" spans="1:11">
      <c r="A208" t="s">
        <v>48</v>
      </c>
      <c r="B208" t="s">
        <v>12</v>
      </c>
      <c r="C208">
        <v>483</v>
      </c>
      <c r="D208">
        <v>5</v>
      </c>
      <c r="E208">
        <v>154</v>
      </c>
      <c r="F208">
        <v>189</v>
      </c>
      <c r="G208">
        <v>111</v>
      </c>
      <c r="H208">
        <v>24</v>
      </c>
      <c r="I208">
        <v>0</v>
      </c>
      <c r="J208" s="1">
        <v>43954.595297235399</v>
      </c>
      <c r="K208">
        <f t="shared" si="5"/>
        <v>483</v>
      </c>
    </row>
    <row r="209" spans="1:11">
      <c r="A209" t="s">
        <v>48</v>
      </c>
      <c r="B209" t="s">
        <v>13</v>
      </c>
      <c r="C209">
        <v>429</v>
      </c>
      <c r="D209">
        <v>16</v>
      </c>
      <c r="E209">
        <v>145</v>
      </c>
      <c r="F209">
        <v>168</v>
      </c>
      <c r="G209">
        <v>76</v>
      </c>
      <c r="H209">
        <v>24</v>
      </c>
      <c r="I209">
        <v>0</v>
      </c>
      <c r="J209" s="1">
        <v>43954.595297235399</v>
      </c>
      <c r="K209">
        <f t="shared" si="5"/>
        <v>429</v>
      </c>
    </row>
    <row r="210" spans="1:11">
      <c r="A210" t="s">
        <v>48</v>
      </c>
      <c r="B210" t="s">
        <v>14</v>
      </c>
      <c r="C210">
        <v>299</v>
      </c>
      <c r="D210">
        <v>16</v>
      </c>
      <c r="E210">
        <v>100</v>
      </c>
      <c r="F210">
        <v>95</v>
      </c>
      <c r="G210">
        <v>55</v>
      </c>
      <c r="H210">
        <v>33</v>
      </c>
      <c r="I210">
        <v>0</v>
      </c>
      <c r="J210" s="1">
        <v>43954.595297235399</v>
      </c>
      <c r="K210">
        <f t="shared" si="5"/>
        <v>299</v>
      </c>
    </row>
    <row r="211" spans="1:11">
      <c r="A211" t="s">
        <v>48</v>
      </c>
      <c r="B211" t="s">
        <v>15</v>
      </c>
      <c r="C211">
        <v>214</v>
      </c>
      <c r="D211">
        <v>9</v>
      </c>
      <c r="E211">
        <v>71</v>
      </c>
      <c r="F211">
        <v>80</v>
      </c>
      <c r="G211">
        <v>36</v>
      </c>
      <c r="H211">
        <v>18</v>
      </c>
      <c r="I211">
        <v>0</v>
      </c>
      <c r="J211" s="1">
        <v>43954.595297235399</v>
      </c>
      <c r="K211">
        <f t="shared" si="5"/>
        <v>214</v>
      </c>
    </row>
    <row r="212" spans="1:11">
      <c r="A212" t="s">
        <v>48</v>
      </c>
      <c r="B212" t="s">
        <v>16</v>
      </c>
      <c r="C212">
        <v>183</v>
      </c>
      <c r="D212">
        <v>14</v>
      </c>
      <c r="E212">
        <v>57</v>
      </c>
      <c r="F212">
        <v>51</v>
      </c>
      <c r="G212">
        <v>40</v>
      </c>
      <c r="H212">
        <v>21</v>
      </c>
      <c r="I212">
        <v>0</v>
      </c>
      <c r="J212" s="1">
        <v>43954.595297235399</v>
      </c>
      <c r="K212">
        <f t="shared" si="5"/>
        <v>183</v>
      </c>
    </row>
    <row r="213" spans="1:11">
      <c r="A213" t="s">
        <v>48</v>
      </c>
      <c r="B213" t="s">
        <v>17</v>
      </c>
      <c r="C213">
        <v>154</v>
      </c>
      <c r="D213">
        <v>5</v>
      </c>
      <c r="E213">
        <v>37</v>
      </c>
      <c r="F213">
        <v>61</v>
      </c>
      <c r="G213">
        <v>24</v>
      </c>
      <c r="H213">
        <v>27</v>
      </c>
      <c r="I213">
        <v>0</v>
      </c>
      <c r="J213" s="1">
        <v>43954.595297235399</v>
      </c>
      <c r="K213">
        <f t="shared" si="5"/>
        <v>154</v>
      </c>
    </row>
    <row r="214" spans="1:11">
      <c r="A214" t="s">
        <v>48</v>
      </c>
      <c r="B214" t="s">
        <v>18</v>
      </c>
      <c r="C214">
        <v>128</v>
      </c>
      <c r="D214">
        <v>4</v>
      </c>
      <c r="E214">
        <v>36</v>
      </c>
      <c r="F214">
        <v>38</v>
      </c>
      <c r="G214">
        <v>27</v>
      </c>
      <c r="H214">
        <v>23</v>
      </c>
      <c r="I214">
        <v>0</v>
      </c>
      <c r="J214" s="1">
        <v>43954.595297235399</v>
      </c>
      <c r="K214">
        <f t="shared" si="5"/>
        <v>128</v>
      </c>
    </row>
    <row r="215" spans="1:11">
      <c r="A215" t="s">
        <v>50</v>
      </c>
      <c r="B215" t="s">
        <v>31</v>
      </c>
      <c r="C215">
        <v>1</v>
      </c>
      <c r="D215">
        <v>0</v>
      </c>
      <c r="E215">
        <v>0</v>
      </c>
      <c r="F215">
        <v>0</v>
      </c>
      <c r="G215">
        <v>1</v>
      </c>
      <c r="H215">
        <v>0</v>
      </c>
      <c r="I215">
        <v>0</v>
      </c>
      <c r="J215" s="1">
        <v>43954.595297235399</v>
      </c>
      <c r="K215">
        <f t="shared" si="5"/>
        <v>1</v>
      </c>
    </row>
    <row r="216" spans="1:11">
      <c r="A216" t="s">
        <v>50</v>
      </c>
      <c r="B216" t="s">
        <v>25</v>
      </c>
      <c r="C216">
        <v>1</v>
      </c>
      <c r="D216">
        <v>0</v>
      </c>
      <c r="E216">
        <v>0</v>
      </c>
      <c r="F216">
        <v>0</v>
      </c>
      <c r="G216">
        <v>0</v>
      </c>
      <c r="H216">
        <v>1</v>
      </c>
      <c r="I216">
        <v>0</v>
      </c>
      <c r="J216" s="1">
        <v>43954.595297235399</v>
      </c>
      <c r="K216">
        <f t="shared" si="5"/>
        <v>1</v>
      </c>
    </row>
    <row r="217" spans="1:11">
      <c r="A217" t="s">
        <v>50</v>
      </c>
      <c r="B217" t="s">
        <v>21</v>
      </c>
      <c r="C217">
        <v>9</v>
      </c>
      <c r="D217">
        <v>0</v>
      </c>
      <c r="E217">
        <v>4</v>
      </c>
      <c r="F217">
        <v>3</v>
      </c>
      <c r="G217">
        <v>2</v>
      </c>
      <c r="H217">
        <v>0</v>
      </c>
      <c r="I217">
        <v>0</v>
      </c>
      <c r="J217" s="1">
        <v>43954.595297235399</v>
      </c>
      <c r="K217">
        <f t="shared" si="5"/>
        <v>9</v>
      </c>
    </row>
    <row r="218" spans="1:11">
      <c r="A218" t="s">
        <v>50</v>
      </c>
      <c r="B218" t="s">
        <v>11</v>
      </c>
      <c r="C218">
        <v>38</v>
      </c>
      <c r="D218">
        <v>0</v>
      </c>
      <c r="E218">
        <v>8</v>
      </c>
      <c r="F218">
        <v>12</v>
      </c>
      <c r="G218">
        <v>17</v>
      </c>
      <c r="H218">
        <v>1</v>
      </c>
      <c r="I218">
        <v>0</v>
      </c>
      <c r="J218" s="1">
        <v>43954.595297235399</v>
      </c>
      <c r="K218">
        <f t="shared" si="5"/>
        <v>38</v>
      </c>
    </row>
    <row r="219" spans="1:11">
      <c r="A219" t="s">
        <v>50</v>
      </c>
      <c r="B219" t="s">
        <v>12</v>
      </c>
      <c r="C219">
        <v>89</v>
      </c>
      <c r="D219">
        <v>1</v>
      </c>
      <c r="E219">
        <v>19</v>
      </c>
      <c r="F219">
        <v>39</v>
      </c>
      <c r="G219">
        <v>26</v>
      </c>
      <c r="H219">
        <v>4</v>
      </c>
      <c r="I219">
        <v>0</v>
      </c>
      <c r="J219" s="1">
        <v>43954.595297235399</v>
      </c>
      <c r="K219">
        <f t="shared" si="5"/>
        <v>89</v>
      </c>
    </row>
    <row r="220" spans="1:11">
      <c r="A220" t="s">
        <v>50</v>
      </c>
      <c r="B220" t="s">
        <v>13</v>
      </c>
      <c r="C220">
        <v>71</v>
      </c>
      <c r="D220">
        <v>2</v>
      </c>
      <c r="E220">
        <v>22</v>
      </c>
      <c r="F220">
        <v>24</v>
      </c>
      <c r="G220">
        <v>17</v>
      </c>
      <c r="H220">
        <v>6</v>
      </c>
      <c r="I220">
        <v>0</v>
      </c>
      <c r="J220" s="1">
        <v>43954.595297235399</v>
      </c>
      <c r="K220">
        <f t="shared" si="5"/>
        <v>71</v>
      </c>
    </row>
    <row r="221" spans="1:11">
      <c r="A221" t="s">
        <v>50</v>
      </c>
      <c r="B221" t="s">
        <v>14</v>
      </c>
      <c r="C221">
        <v>44</v>
      </c>
      <c r="D221">
        <v>3</v>
      </c>
      <c r="E221">
        <v>10</v>
      </c>
      <c r="F221">
        <v>13</v>
      </c>
      <c r="G221">
        <v>15</v>
      </c>
      <c r="H221">
        <v>3</v>
      </c>
      <c r="I221">
        <v>0</v>
      </c>
      <c r="J221" s="1">
        <v>43954.595297235399</v>
      </c>
      <c r="K221">
        <f t="shared" si="5"/>
        <v>44</v>
      </c>
    </row>
    <row r="222" spans="1:11">
      <c r="A222" t="s">
        <v>50</v>
      </c>
      <c r="B222" t="s">
        <v>15</v>
      </c>
      <c r="C222">
        <v>31</v>
      </c>
      <c r="D222">
        <v>0</v>
      </c>
      <c r="E222">
        <v>6</v>
      </c>
      <c r="F222">
        <v>7</v>
      </c>
      <c r="G222">
        <v>7</v>
      </c>
      <c r="H222">
        <v>11</v>
      </c>
      <c r="I222">
        <v>0</v>
      </c>
      <c r="J222" s="1">
        <v>43954.595297235399</v>
      </c>
      <c r="K222">
        <f t="shared" si="5"/>
        <v>31</v>
      </c>
    </row>
    <row r="223" spans="1:11">
      <c r="A223" t="s">
        <v>50</v>
      </c>
      <c r="B223" t="s">
        <v>16</v>
      </c>
      <c r="C223">
        <v>33</v>
      </c>
      <c r="D223">
        <v>0</v>
      </c>
      <c r="E223">
        <v>8</v>
      </c>
      <c r="F223">
        <v>10</v>
      </c>
      <c r="G223">
        <v>7</v>
      </c>
      <c r="H223">
        <v>8</v>
      </c>
      <c r="I223">
        <v>0</v>
      </c>
      <c r="J223" s="1">
        <v>43954.595297235399</v>
      </c>
      <c r="K223">
        <f t="shared" si="5"/>
        <v>33</v>
      </c>
    </row>
    <row r="224" spans="1:11">
      <c r="A224" t="s">
        <v>50</v>
      </c>
      <c r="B224" t="s">
        <v>17</v>
      </c>
      <c r="C224">
        <v>39</v>
      </c>
      <c r="D224">
        <v>4</v>
      </c>
      <c r="E224">
        <v>13</v>
      </c>
      <c r="F224">
        <v>8</v>
      </c>
      <c r="G224">
        <v>9</v>
      </c>
      <c r="H224">
        <v>5</v>
      </c>
      <c r="I224">
        <v>0</v>
      </c>
      <c r="J224" s="1">
        <v>43954.595297235399</v>
      </c>
      <c r="K224">
        <f t="shared" si="5"/>
        <v>39</v>
      </c>
    </row>
    <row r="225" spans="1:11">
      <c r="A225" t="s">
        <v>50</v>
      </c>
      <c r="B225" t="s">
        <v>18</v>
      </c>
      <c r="C225">
        <v>13</v>
      </c>
      <c r="D225">
        <v>0</v>
      </c>
      <c r="E225">
        <v>3</v>
      </c>
      <c r="F225">
        <v>2</v>
      </c>
      <c r="G225">
        <v>3</v>
      </c>
      <c r="H225">
        <v>5</v>
      </c>
      <c r="I225">
        <v>0</v>
      </c>
      <c r="J225" s="1">
        <v>43954.595297235399</v>
      </c>
      <c r="K225">
        <f t="shared" si="5"/>
        <v>13</v>
      </c>
    </row>
    <row r="226" spans="1:11">
      <c r="A226" t="s">
        <v>51</v>
      </c>
      <c r="B226" t="s">
        <v>21</v>
      </c>
      <c r="C226">
        <v>1</v>
      </c>
      <c r="D226">
        <v>0</v>
      </c>
      <c r="E226">
        <v>0</v>
      </c>
      <c r="F226">
        <v>1</v>
      </c>
      <c r="G226">
        <v>0</v>
      </c>
      <c r="H226">
        <v>0</v>
      </c>
      <c r="I226">
        <v>0</v>
      </c>
      <c r="J226" s="1">
        <v>43954.595297235399</v>
      </c>
      <c r="K226">
        <f t="shared" si="5"/>
        <v>1</v>
      </c>
    </row>
    <row r="227" spans="1:11">
      <c r="A227" t="s">
        <v>51</v>
      </c>
      <c r="B227" t="s">
        <v>11</v>
      </c>
      <c r="C227">
        <v>1</v>
      </c>
      <c r="D227">
        <v>0</v>
      </c>
      <c r="E227">
        <v>0</v>
      </c>
      <c r="F227">
        <v>0</v>
      </c>
      <c r="G227">
        <v>1</v>
      </c>
      <c r="H227">
        <v>0</v>
      </c>
      <c r="I227">
        <v>0</v>
      </c>
      <c r="J227" s="1">
        <v>43954.595297235399</v>
      </c>
      <c r="K227">
        <f t="shared" si="5"/>
        <v>1</v>
      </c>
    </row>
    <row r="228" spans="1:11">
      <c r="A228" t="s">
        <v>51</v>
      </c>
      <c r="B228" t="s">
        <v>12</v>
      </c>
      <c r="C228">
        <v>1</v>
      </c>
      <c r="D228">
        <v>0</v>
      </c>
      <c r="E228">
        <v>0</v>
      </c>
      <c r="F228">
        <v>0</v>
      </c>
      <c r="G228">
        <v>1</v>
      </c>
      <c r="H228">
        <v>0</v>
      </c>
      <c r="I228">
        <v>0</v>
      </c>
      <c r="J228" s="1">
        <v>43954.595297235399</v>
      </c>
      <c r="K228">
        <f t="shared" si="5"/>
        <v>1</v>
      </c>
    </row>
    <row r="229" spans="1:11">
      <c r="A229" t="s">
        <v>51</v>
      </c>
      <c r="B229" t="s">
        <v>13</v>
      </c>
      <c r="C229">
        <v>3</v>
      </c>
      <c r="D229">
        <v>0</v>
      </c>
      <c r="E229">
        <v>0</v>
      </c>
      <c r="F229">
        <v>1</v>
      </c>
      <c r="G229">
        <v>2</v>
      </c>
      <c r="H229">
        <v>0</v>
      </c>
      <c r="I229">
        <v>0</v>
      </c>
      <c r="J229" s="1">
        <v>43954.595297235399</v>
      </c>
      <c r="K229">
        <f t="shared" si="5"/>
        <v>3</v>
      </c>
    </row>
    <row r="230" spans="1:11">
      <c r="A230" t="s">
        <v>51</v>
      </c>
      <c r="B230" t="s">
        <v>14</v>
      </c>
      <c r="C230">
        <v>1</v>
      </c>
      <c r="D230">
        <v>0</v>
      </c>
      <c r="E230">
        <v>0</v>
      </c>
      <c r="F230">
        <v>0</v>
      </c>
      <c r="G230">
        <v>1</v>
      </c>
      <c r="H230">
        <v>0</v>
      </c>
      <c r="I230">
        <v>0</v>
      </c>
      <c r="J230" s="1">
        <v>43954.595297235399</v>
      </c>
      <c r="K230">
        <f t="shared" si="5"/>
        <v>1</v>
      </c>
    </row>
    <row r="231" spans="1:11">
      <c r="A231" t="s">
        <v>51</v>
      </c>
      <c r="B231" t="s">
        <v>16</v>
      </c>
      <c r="C231">
        <v>2</v>
      </c>
      <c r="D231">
        <v>1</v>
      </c>
      <c r="E231">
        <v>0</v>
      </c>
      <c r="F231">
        <v>0</v>
      </c>
      <c r="G231">
        <v>1</v>
      </c>
      <c r="H231">
        <v>0</v>
      </c>
      <c r="I231">
        <v>0</v>
      </c>
      <c r="J231" s="1">
        <v>43954.595297235399</v>
      </c>
      <c r="K231">
        <f t="shared" si="5"/>
        <v>2</v>
      </c>
    </row>
    <row r="232" spans="1:11">
      <c r="A232" t="s">
        <v>52</v>
      </c>
      <c r="B232" t="s">
        <v>25</v>
      </c>
      <c r="C232">
        <v>1</v>
      </c>
      <c r="D232">
        <v>0</v>
      </c>
      <c r="E232">
        <v>0</v>
      </c>
      <c r="F232">
        <v>1</v>
      </c>
      <c r="G232">
        <v>0</v>
      </c>
      <c r="H232">
        <v>0</v>
      </c>
      <c r="I232">
        <v>0</v>
      </c>
      <c r="J232" s="1">
        <v>43954.595297235399</v>
      </c>
      <c r="K232">
        <f t="shared" si="5"/>
        <v>1</v>
      </c>
    </row>
    <row r="233" spans="1:11">
      <c r="A233" t="s">
        <v>52</v>
      </c>
      <c r="B233" t="s">
        <v>21</v>
      </c>
      <c r="C233">
        <v>4</v>
      </c>
      <c r="D233">
        <v>0</v>
      </c>
      <c r="E233">
        <v>0</v>
      </c>
      <c r="F233">
        <v>3</v>
      </c>
      <c r="G233">
        <v>1</v>
      </c>
      <c r="H233">
        <v>0</v>
      </c>
      <c r="I233">
        <v>0</v>
      </c>
      <c r="J233" s="1">
        <v>43954.595297235399</v>
      </c>
      <c r="K233">
        <f t="shared" si="5"/>
        <v>4</v>
      </c>
    </row>
    <row r="234" spans="1:11">
      <c r="A234" t="s">
        <v>52</v>
      </c>
      <c r="B234" t="s">
        <v>11</v>
      </c>
      <c r="C234">
        <v>17</v>
      </c>
      <c r="D234">
        <v>0</v>
      </c>
      <c r="E234">
        <v>4</v>
      </c>
      <c r="F234">
        <v>6</v>
      </c>
      <c r="G234">
        <v>6</v>
      </c>
      <c r="H234">
        <v>1</v>
      </c>
      <c r="I234">
        <v>0</v>
      </c>
      <c r="J234" s="1">
        <v>43954.595297235399</v>
      </c>
      <c r="K234">
        <f t="shared" si="5"/>
        <v>17</v>
      </c>
    </row>
    <row r="235" spans="1:11">
      <c r="A235" t="s">
        <v>52</v>
      </c>
      <c r="B235" t="s">
        <v>12</v>
      </c>
      <c r="C235">
        <v>15</v>
      </c>
      <c r="D235">
        <v>0</v>
      </c>
      <c r="E235">
        <v>1</v>
      </c>
      <c r="F235">
        <v>6</v>
      </c>
      <c r="G235">
        <v>8</v>
      </c>
      <c r="H235">
        <v>0</v>
      </c>
      <c r="I235">
        <v>0</v>
      </c>
      <c r="J235" s="1">
        <v>43954.595297235399</v>
      </c>
      <c r="K235">
        <f t="shared" si="5"/>
        <v>15</v>
      </c>
    </row>
    <row r="236" spans="1:11">
      <c r="A236" t="s">
        <v>52</v>
      </c>
      <c r="B236" t="s">
        <v>13</v>
      </c>
      <c r="C236">
        <v>30</v>
      </c>
      <c r="D236">
        <v>1</v>
      </c>
      <c r="E236">
        <v>6</v>
      </c>
      <c r="F236">
        <v>10</v>
      </c>
      <c r="G236">
        <v>12</v>
      </c>
      <c r="H236">
        <v>1</v>
      </c>
      <c r="I236">
        <v>0</v>
      </c>
      <c r="J236" s="1">
        <v>43954.595297235399</v>
      </c>
      <c r="K236">
        <f t="shared" si="5"/>
        <v>30</v>
      </c>
    </row>
    <row r="237" spans="1:11">
      <c r="A237" t="s">
        <v>52</v>
      </c>
      <c r="B237" t="s">
        <v>14</v>
      </c>
      <c r="C237">
        <v>16</v>
      </c>
      <c r="D237">
        <v>1</v>
      </c>
      <c r="E237">
        <v>6</v>
      </c>
      <c r="F237">
        <v>6</v>
      </c>
      <c r="G237">
        <v>3</v>
      </c>
      <c r="H237">
        <v>0</v>
      </c>
      <c r="I237">
        <v>0</v>
      </c>
      <c r="J237" s="1">
        <v>43954.595297235399</v>
      </c>
      <c r="K237">
        <f t="shared" si="5"/>
        <v>16</v>
      </c>
    </row>
    <row r="238" spans="1:11">
      <c r="A238" t="s">
        <v>52</v>
      </c>
      <c r="B238" t="s">
        <v>15</v>
      </c>
      <c r="C238">
        <v>10</v>
      </c>
      <c r="D238">
        <v>0</v>
      </c>
      <c r="E238">
        <v>4</v>
      </c>
      <c r="F238">
        <v>4</v>
      </c>
      <c r="G238">
        <v>2</v>
      </c>
      <c r="H238">
        <v>0</v>
      </c>
      <c r="I238">
        <v>0</v>
      </c>
      <c r="J238" s="1">
        <v>43954.595297235399</v>
      </c>
      <c r="K238">
        <f t="shared" si="5"/>
        <v>10</v>
      </c>
    </row>
    <row r="239" spans="1:11">
      <c r="A239" t="s">
        <v>52</v>
      </c>
      <c r="B239" t="s">
        <v>16</v>
      </c>
      <c r="C239">
        <v>9</v>
      </c>
      <c r="D239">
        <v>1</v>
      </c>
      <c r="E239">
        <v>2</v>
      </c>
      <c r="F239">
        <v>5</v>
      </c>
      <c r="G239">
        <v>1</v>
      </c>
      <c r="H239">
        <v>0</v>
      </c>
      <c r="I239">
        <v>0</v>
      </c>
      <c r="J239" s="1">
        <v>43954.595297235399</v>
      </c>
      <c r="K239">
        <f t="shared" si="5"/>
        <v>9</v>
      </c>
    </row>
    <row r="240" spans="1:11">
      <c r="A240" t="s">
        <v>52</v>
      </c>
      <c r="B240" t="s">
        <v>17</v>
      </c>
      <c r="C240">
        <v>5</v>
      </c>
      <c r="D240">
        <v>1</v>
      </c>
      <c r="E240">
        <v>1</v>
      </c>
      <c r="F240">
        <v>3</v>
      </c>
      <c r="G240">
        <v>0</v>
      </c>
      <c r="H240">
        <v>0</v>
      </c>
      <c r="I240">
        <v>0</v>
      </c>
      <c r="J240" s="1">
        <v>43954.595297235399</v>
      </c>
      <c r="K240">
        <f t="shared" si="5"/>
        <v>5</v>
      </c>
    </row>
    <row r="241" spans="1:11">
      <c r="A241" t="s">
        <v>52</v>
      </c>
      <c r="B241" t="s">
        <v>18</v>
      </c>
      <c r="C241">
        <v>4</v>
      </c>
      <c r="D241">
        <v>1</v>
      </c>
      <c r="E241">
        <v>0</v>
      </c>
      <c r="F241">
        <v>1</v>
      </c>
      <c r="G241">
        <v>2</v>
      </c>
      <c r="H241">
        <v>0</v>
      </c>
      <c r="I241">
        <v>0</v>
      </c>
      <c r="J241" s="1">
        <v>43954.595297235399</v>
      </c>
      <c r="K241">
        <f t="shared" si="5"/>
        <v>4</v>
      </c>
    </row>
    <row r="242" spans="1:11">
      <c r="A242" t="s">
        <v>53</v>
      </c>
      <c r="B242" t="s">
        <v>11</v>
      </c>
      <c r="C242">
        <v>1</v>
      </c>
      <c r="D242">
        <v>0</v>
      </c>
      <c r="E242">
        <v>0</v>
      </c>
      <c r="F242">
        <v>1</v>
      </c>
      <c r="G242">
        <v>0</v>
      </c>
      <c r="H242">
        <v>0</v>
      </c>
      <c r="I242">
        <v>0</v>
      </c>
      <c r="J242" s="1">
        <v>43954.595297235399</v>
      </c>
      <c r="K242">
        <f t="shared" si="5"/>
        <v>1</v>
      </c>
    </row>
    <row r="243" spans="1:11">
      <c r="A243" t="s">
        <v>53</v>
      </c>
      <c r="B243" t="s">
        <v>12</v>
      </c>
      <c r="C243">
        <v>2</v>
      </c>
      <c r="D243">
        <v>0</v>
      </c>
      <c r="E243">
        <v>1</v>
      </c>
      <c r="F243">
        <v>0</v>
      </c>
      <c r="G243">
        <v>1</v>
      </c>
      <c r="H243">
        <v>0</v>
      </c>
      <c r="I243">
        <v>0</v>
      </c>
      <c r="J243" s="1">
        <v>43954.595297235399</v>
      </c>
      <c r="K243">
        <f t="shared" si="5"/>
        <v>2</v>
      </c>
    </row>
    <row r="244" spans="1:11">
      <c r="A244" t="s">
        <v>53</v>
      </c>
      <c r="B244" t="s">
        <v>13</v>
      </c>
      <c r="C244">
        <v>5</v>
      </c>
      <c r="D244">
        <v>0</v>
      </c>
      <c r="E244">
        <v>2</v>
      </c>
      <c r="F244">
        <v>1</v>
      </c>
      <c r="G244">
        <v>1</v>
      </c>
      <c r="H244">
        <v>0</v>
      </c>
      <c r="I244">
        <v>1</v>
      </c>
      <c r="J244" s="1">
        <v>43954.595297235399</v>
      </c>
      <c r="K244">
        <f t="shared" si="5"/>
        <v>5</v>
      </c>
    </row>
    <row r="245" spans="1:11">
      <c r="A245" t="s">
        <v>53</v>
      </c>
      <c r="B245" t="s">
        <v>14</v>
      </c>
      <c r="C245">
        <v>11</v>
      </c>
      <c r="D245">
        <v>1</v>
      </c>
      <c r="E245">
        <v>4</v>
      </c>
      <c r="F245">
        <v>4</v>
      </c>
      <c r="G245">
        <v>2</v>
      </c>
      <c r="H245">
        <v>0</v>
      </c>
      <c r="I245">
        <v>0</v>
      </c>
      <c r="J245" s="1">
        <v>43954.595297235399</v>
      </c>
      <c r="K245">
        <f t="shared" si="5"/>
        <v>11</v>
      </c>
    </row>
    <row r="246" spans="1:11">
      <c r="A246" t="s">
        <v>53</v>
      </c>
      <c r="B246" t="s">
        <v>15</v>
      </c>
      <c r="C246">
        <v>11</v>
      </c>
      <c r="D246">
        <v>0</v>
      </c>
      <c r="E246">
        <v>4</v>
      </c>
      <c r="F246">
        <v>3</v>
      </c>
      <c r="G246">
        <v>4</v>
      </c>
      <c r="H246">
        <v>0</v>
      </c>
      <c r="I246">
        <v>0</v>
      </c>
      <c r="J246" s="1">
        <v>43954.595297235399</v>
      </c>
      <c r="K246">
        <f t="shared" si="5"/>
        <v>11</v>
      </c>
    </row>
    <row r="247" spans="1:11">
      <c r="A247" t="s">
        <v>53</v>
      </c>
      <c r="B247" t="s">
        <v>16</v>
      </c>
      <c r="C247">
        <v>10</v>
      </c>
      <c r="D247">
        <v>1</v>
      </c>
      <c r="E247">
        <v>4</v>
      </c>
      <c r="F247">
        <v>5</v>
      </c>
      <c r="G247">
        <v>0</v>
      </c>
      <c r="H247">
        <v>0</v>
      </c>
      <c r="I247">
        <v>0</v>
      </c>
      <c r="J247" s="1">
        <v>43954.595297235399</v>
      </c>
      <c r="K247">
        <f t="shared" si="5"/>
        <v>10</v>
      </c>
    </row>
    <row r="248" spans="1:11">
      <c r="A248" t="s">
        <v>53</v>
      </c>
      <c r="B248" t="s">
        <v>17</v>
      </c>
      <c r="C248">
        <v>34</v>
      </c>
      <c r="D248">
        <v>3</v>
      </c>
      <c r="E248">
        <v>10</v>
      </c>
      <c r="F248">
        <v>10</v>
      </c>
      <c r="G248">
        <v>10</v>
      </c>
      <c r="H248">
        <v>1</v>
      </c>
      <c r="I248">
        <v>0</v>
      </c>
      <c r="J248" s="1">
        <v>43954.595297235399</v>
      </c>
      <c r="K248">
        <f t="shared" si="5"/>
        <v>34</v>
      </c>
    </row>
    <row r="249" spans="1:11">
      <c r="A249" t="s">
        <v>53</v>
      </c>
      <c r="B249" t="s">
        <v>18</v>
      </c>
      <c r="C249">
        <v>14</v>
      </c>
      <c r="D249">
        <v>2</v>
      </c>
      <c r="E249">
        <v>8</v>
      </c>
      <c r="F249">
        <v>4</v>
      </c>
      <c r="G249">
        <v>0</v>
      </c>
      <c r="H249">
        <v>0</v>
      </c>
      <c r="I249">
        <v>0</v>
      </c>
      <c r="J249" s="1">
        <v>43954.595297235399</v>
      </c>
      <c r="K249">
        <f t="shared" si="5"/>
        <v>14</v>
      </c>
    </row>
    <row r="250" spans="1:11">
      <c r="A250" t="s">
        <v>54</v>
      </c>
      <c r="B250" t="s">
        <v>31</v>
      </c>
      <c r="C250">
        <v>1</v>
      </c>
      <c r="D250">
        <v>0</v>
      </c>
      <c r="E250">
        <v>0</v>
      </c>
      <c r="F250">
        <v>0</v>
      </c>
      <c r="G250">
        <v>1</v>
      </c>
      <c r="H250">
        <v>0</v>
      </c>
      <c r="I250">
        <v>0</v>
      </c>
      <c r="J250" s="1">
        <v>43954.595297235399</v>
      </c>
      <c r="K250">
        <f t="shared" si="5"/>
        <v>1</v>
      </c>
    </row>
    <row r="251" spans="1:11">
      <c r="A251" t="s">
        <v>54</v>
      </c>
      <c r="B251" t="s">
        <v>25</v>
      </c>
      <c r="C251">
        <v>1</v>
      </c>
      <c r="D251">
        <v>0</v>
      </c>
      <c r="E251">
        <v>0</v>
      </c>
      <c r="F251">
        <v>1</v>
      </c>
      <c r="G251">
        <v>0</v>
      </c>
      <c r="H251">
        <v>0</v>
      </c>
      <c r="I251">
        <v>0</v>
      </c>
      <c r="J251" s="1">
        <v>43954.595297235399</v>
      </c>
      <c r="K251">
        <f t="shared" si="5"/>
        <v>1</v>
      </c>
    </row>
    <row r="252" spans="1:11">
      <c r="A252" t="s">
        <v>54</v>
      </c>
      <c r="B252" t="s">
        <v>21</v>
      </c>
      <c r="C252">
        <v>5</v>
      </c>
      <c r="D252">
        <v>0</v>
      </c>
      <c r="E252">
        <v>0</v>
      </c>
      <c r="F252">
        <v>2</v>
      </c>
      <c r="G252">
        <v>3</v>
      </c>
      <c r="H252">
        <v>0</v>
      </c>
      <c r="I252">
        <v>0</v>
      </c>
      <c r="J252" s="1">
        <v>43954.595297235399</v>
      </c>
      <c r="K252">
        <f t="shared" si="5"/>
        <v>5</v>
      </c>
    </row>
    <row r="253" spans="1:11">
      <c r="A253" t="s">
        <v>54</v>
      </c>
      <c r="B253" t="s">
        <v>11</v>
      </c>
      <c r="C253">
        <v>28</v>
      </c>
      <c r="D253">
        <v>1</v>
      </c>
      <c r="E253">
        <v>8</v>
      </c>
      <c r="F253">
        <v>8</v>
      </c>
      <c r="G253">
        <v>5</v>
      </c>
      <c r="H253">
        <v>6</v>
      </c>
      <c r="I253">
        <v>0</v>
      </c>
      <c r="J253" s="1">
        <v>43954.595297235399</v>
      </c>
      <c r="K253">
        <f t="shared" si="5"/>
        <v>28</v>
      </c>
    </row>
    <row r="254" spans="1:11">
      <c r="A254" t="s">
        <v>54</v>
      </c>
      <c r="B254" t="s">
        <v>12</v>
      </c>
      <c r="C254">
        <v>77</v>
      </c>
      <c r="D254">
        <v>1</v>
      </c>
      <c r="E254">
        <v>22</v>
      </c>
      <c r="F254">
        <v>19</v>
      </c>
      <c r="G254">
        <v>14</v>
      </c>
      <c r="H254">
        <v>21</v>
      </c>
      <c r="I254">
        <v>0</v>
      </c>
      <c r="J254" s="1">
        <v>43954.595297235399</v>
      </c>
      <c r="K254">
        <f t="shared" si="5"/>
        <v>77</v>
      </c>
    </row>
    <row r="255" spans="1:11">
      <c r="A255" t="s">
        <v>54</v>
      </c>
      <c r="B255" t="s">
        <v>13</v>
      </c>
      <c r="C255">
        <v>78</v>
      </c>
      <c r="D255">
        <v>1</v>
      </c>
      <c r="E255">
        <v>20</v>
      </c>
      <c r="F255">
        <v>27</v>
      </c>
      <c r="G255">
        <v>19</v>
      </c>
      <c r="H255">
        <v>11</v>
      </c>
      <c r="I255">
        <v>0</v>
      </c>
      <c r="J255" s="1">
        <v>43954.595297235399</v>
      </c>
      <c r="K255">
        <f t="shared" si="5"/>
        <v>78</v>
      </c>
    </row>
    <row r="256" spans="1:11">
      <c r="A256" t="s">
        <v>54</v>
      </c>
      <c r="B256" t="s">
        <v>14</v>
      </c>
      <c r="C256">
        <v>64</v>
      </c>
      <c r="D256">
        <v>4</v>
      </c>
      <c r="E256">
        <v>16</v>
      </c>
      <c r="F256">
        <v>13</v>
      </c>
      <c r="G256">
        <v>10</v>
      </c>
      <c r="H256">
        <v>21</v>
      </c>
      <c r="I256">
        <v>0</v>
      </c>
      <c r="J256" s="1">
        <v>43954.595297235399</v>
      </c>
      <c r="K256">
        <f t="shared" si="5"/>
        <v>64</v>
      </c>
    </row>
    <row r="257" spans="1:11">
      <c r="A257" t="s">
        <v>54</v>
      </c>
      <c r="B257" t="s">
        <v>15</v>
      </c>
      <c r="C257">
        <v>19</v>
      </c>
      <c r="D257">
        <v>1</v>
      </c>
      <c r="E257">
        <v>2</v>
      </c>
      <c r="F257">
        <v>3</v>
      </c>
      <c r="G257">
        <v>8</v>
      </c>
      <c r="H257">
        <v>5</v>
      </c>
      <c r="I257">
        <v>0</v>
      </c>
      <c r="J257" s="1">
        <v>43954.595297235399</v>
      </c>
      <c r="K257">
        <f t="shared" si="5"/>
        <v>19</v>
      </c>
    </row>
    <row r="258" spans="1:11">
      <c r="A258" t="s">
        <v>54</v>
      </c>
      <c r="B258" t="s">
        <v>16</v>
      </c>
      <c r="C258">
        <v>11</v>
      </c>
      <c r="D258">
        <v>0</v>
      </c>
      <c r="E258">
        <v>5</v>
      </c>
      <c r="F258">
        <v>1</v>
      </c>
      <c r="G258">
        <v>2</v>
      </c>
      <c r="H258">
        <v>3</v>
      </c>
      <c r="I258">
        <v>0</v>
      </c>
      <c r="J258" s="1">
        <v>43954.595297235399</v>
      </c>
      <c r="K258">
        <f t="shared" si="5"/>
        <v>11</v>
      </c>
    </row>
    <row r="259" spans="1:11">
      <c r="A259" t="s">
        <v>54</v>
      </c>
      <c r="B259" t="s">
        <v>17</v>
      </c>
      <c r="C259">
        <v>10</v>
      </c>
      <c r="D259">
        <v>2</v>
      </c>
      <c r="E259">
        <v>5</v>
      </c>
      <c r="F259">
        <v>2</v>
      </c>
      <c r="G259">
        <v>1</v>
      </c>
      <c r="H259">
        <v>0</v>
      </c>
      <c r="I259">
        <v>0</v>
      </c>
      <c r="J259" s="1">
        <v>43954.595297235399</v>
      </c>
      <c r="K259">
        <f t="shared" ref="K259:K283" si="6">SUM(D259:I259)</f>
        <v>10</v>
      </c>
    </row>
    <row r="260" spans="1:11">
      <c r="A260" t="s">
        <v>54</v>
      </c>
      <c r="B260" t="s">
        <v>18</v>
      </c>
      <c r="C260">
        <v>22</v>
      </c>
      <c r="D260">
        <v>5</v>
      </c>
      <c r="E260">
        <v>10</v>
      </c>
      <c r="F260">
        <v>3</v>
      </c>
      <c r="G260">
        <v>2</v>
      </c>
      <c r="H260">
        <v>2</v>
      </c>
      <c r="I260">
        <v>0</v>
      </c>
      <c r="J260" s="1">
        <v>43954.595297235399</v>
      </c>
      <c r="K260">
        <f t="shared" si="6"/>
        <v>22</v>
      </c>
    </row>
    <row r="261" spans="1:11">
      <c r="A261" t="s">
        <v>55</v>
      </c>
      <c r="B261" t="s">
        <v>11</v>
      </c>
      <c r="C261">
        <v>1</v>
      </c>
      <c r="D261">
        <v>0</v>
      </c>
      <c r="E261">
        <v>1</v>
      </c>
      <c r="F261">
        <v>0</v>
      </c>
      <c r="G261">
        <v>0</v>
      </c>
      <c r="H261">
        <v>0</v>
      </c>
      <c r="I261">
        <v>0</v>
      </c>
      <c r="J261" s="1">
        <v>43954.595297235399</v>
      </c>
      <c r="K261">
        <f t="shared" si="6"/>
        <v>1</v>
      </c>
    </row>
    <row r="262" spans="1:11">
      <c r="A262" t="s">
        <v>55</v>
      </c>
      <c r="B262" t="s">
        <v>12</v>
      </c>
      <c r="C262">
        <v>4</v>
      </c>
      <c r="D262">
        <v>0</v>
      </c>
      <c r="E262">
        <v>1</v>
      </c>
      <c r="F262">
        <v>2</v>
      </c>
      <c r="G262">
        <v>1</v>
      </c>
      <c r="H262">
        <v>0</v>
      </c>
      <c r="I262">
        <v>0</v>
      </c>
      <c r="J262" s="1">
        <v>43954.595297235399</v>
      </c>
      <c r="K262">
        <f t="shared" si="6"/>
        <v>4</v>
      </c>
    </row>
    <row r="263" spans="1:11">
      <c r="A263" t="s">
        <v>55</v>
      </c>
      <c r="B263" t="s">
        <v>13</v>
      </c>
      <c r="C263">
        <v>3</v>
      </c>
      <c r="D263">
        <v>1</v>
      </c>
      <c r="E263">
        <v>0</v>
      </c>
      <c r="F263">
        <v>2</v>
      </c>
      <c r="G263">
        <v>0</v>
      </c>
      <c r="H263">
        <v>0</v>
      </c>
      <c r="I263">
        <v>0</v>
      </c>
      <c r="J263" s="1">
        <v>43954.595297235399</v>
      </c>
      <c r="K263">
        <f t="shared" si="6"/>
        <v>3</v>
      </c>
    </row>
    <row r="264" spans="1:11">
      <c r="A264" t="s">
        <v>55</v>
      </c>
      <c r="B264" t="s">
        <v>14</v>
      </c>
      <c r="C264">
        <v>3</v>
      </c>
      <c r="D264">
        <v>0</v>
      </c>
      <c r="E264">
        <v>1</v>
      </c>
      <c r="F264">
        <v>2</v>
      </c>
      <c r="G264">
        <v>0</v>
      </c>
      <c r="H264">
        <v>0</v>
      </c>
      <c r="I264">
        <v>0</v>
      </c>
      <c r="J264" s="1">
        <v>43954.595297235399</v>
      </c>
      <c r="K264">
        <f t="shared" si="6"/>
        <v>3</v>
      </c>
    </row>
    <row r="265" spans="1:11">
      <c r="A265" t="s">
        <v>55</v>
      </c>
      <c r="B265" t="s">
        <v>16</v>
      </c>
      <c r="C265">
        <v>2</v>
      </c>
      <c r="D265">
        <v>0</v>
      </c>
      <c r="E265">
        <v>2</v>
      </c>
      <c r="F265">
        <v>0</v>
      </c>
      <c r="G265">
        <v>0</v>
      </c>
      <c r="H265">
        <v>0</v>
      </c>
      <c r="I265">
        <v>0</v>
      </c>
      <c r="J265" s="1">
        <v>43954.595297235399</v>
      </c>
      <c r="K265">
        <f t="shared" si="6"/>
        <v>2</v>
      </c>
    </row>
    <row r="266" spans="1:11">
      <c r="A266" t="s">
        <v>55</v>
      </c>
      <c r="B266" t="s">
        <v>17</v>
      </c>
      <c r="C266">
        <v>1</v>
      </c>
      <c r="D266">
        <v>0</v>
      </c>
      <c r="E266">
        <v>1</v>
      </c>
      <c r="F266">
        <v>0</v>
      </c>
      <c r="G266">
        <v>0</v>
      </c>
      <c r="H266">
        <v>0</v>
      </c>
      <c r="I266">
        <v>0</v>
      </c>
      <c r="J266" s="1">
        <v>43954.595297235399</v>
      </c>
      <c r="K266">
        <f t="shared" si="6"/>
        <v>1</v>
      </c>
    </row>
    <row r="267" spans="1:11">
      <c r="A267" t="s">
        <v>56</v>
      </c>
      <c r="B267" t="s">
        <v>29</v>
      </c>
      <c r="C267">
        <v>1</v>
      </c>
      <c r="D267">
        <v>0</v>
      </c>
      <c r="E267">
        <v>0</v>
      </c>
      <c r="F267">
        <v>1</v>
      </c>
      <c r="G267">
        <v>0</v>
      </c>
      <c r="H267">
        <v>0</v>
      </c>
      <c r="I267">
        <v>0</v>
      </c>
      <c r="J267" s="1">
        <v>43954.595297235399</v>
      </c>
      <c r="K267">
        <f t="shared" si="6"/>
        <v>1</v>
      </c>
    </row>
    <row r="268" spans="1:11">
      <c r="A268" t="s">
        <v>56</v>
      </c>
      <c r="B268" t="s">
        <v>31</v>
      </c>
      <c r="C268">
        <v>2</v>
      </c>
      <c r="D268">
        <v>0</v>
      </c>
      <c r="E268">
        <v>0</v>
      </c>
      <c r="F268">
        <v>2</v>
      </c>
      <c r="G268">
        <v>0</v>
      </c>
      <c r="H268">
        <v>0</v>
      </c>
      <c r="I268">
        <v>0</v>
      </c>
      <c r="J268" s="1">
        <v>43954.595297235399</v>
      </c>
      <c r="K268">
        <f t="shared" si="6"/>
        <v>2</v>
      </c>
    </row>
    <row r="269" spans="1:11">
      <c r="A269" t="s">
        <v>56</v>
      </c>
      <c r="B269" t="s">
        <v>21</v>
      </c>
      <c r="C269">
        <v>14</v>
      </c>
      <c r="D269">
        <v>0</v>
      </c>
      <c r="E269">
        <v>0</v>
      </c>
      <c r="F269">
        <v>4</v>
      </c>
      <c r="G269">
        <v>9</v>
      </c>
      <c r="H269">
        <v>1</v>
      </c>
      <c r="I269">
        <v>0</v>
      </c>
      <c r="J269" s="1">
        <v>43954.595297235399</v>
      </c>
      <c r="K269">
        <f t="shared" si="6"/>
        <v>14</v>
      </c>
    </row>
    <row r="270" spans="1:11">
      <c r="A270" t="s">
        <v>56</v>
      </c>
      <c r="B270" t="s">
        <v>11</v>
      </c>
      <c r="C270">
        <v>22</v>
      </c>
      <c r="D270">
        <v>1</v>
      </c>
      <c r="E270">
        <v>10</v>
      </c>
      <c r="F270">
        <v>6</v>
      </c>
      <c r="G270">
        <v>5</v>
      </c>
      <c r="H270">
        <v>0</v>
      </c>
      <c r="I270">
        <v>0</v>
      </c>
      <c r="J270" s="1">
        <v>43954.595297235399</v>
      </c>
      <c r="K270">
        <f t="shared" si="6"/>
        <v>22</v>
      </c>
    </row>
    <row r="271" spans="1:11">
      <c r="A271" t="s">
        <v>56</v>
      </c>
      <c r="B271" t="s">
        <v>12</v>
      </c>
      <c r="C271">
        <v>69</v>
      </c>
      <c r="D271">
        <v>3</v>
      </c>
      <c r="E271">
        <v>28</v>
      </c>
      <c r="F271">
        <v>22</v>
      </c>
      <c r="G271">
        <v>12</v>
      </c>
      <c r="H271">
        <v>4</v>
      </c>
      <c r="I271">
        <v>0</v>
      </c>
      <c r="J271" s="1">
        <v>43954.595297235399</v>
      </c>
      <c r="K271">
        <f t="shared" si="6"/>
        <v>69</v>
      </c>
    </row>
    <row r="272" spans="1:11">
      <c r="A272" t="s">
        <v>56</v>
      </c>
      <c r="B272" t="s">
        <v>13</v>
      </c>
      <c r="C272">
        <v>151</v>
      </c>
      <c r="D272">
        <v>1</v>
      </c>
      <c r="E272">
        <v>40</v>
      </c>
      <c r="F272">
        <v>51</v>
      </c>
      <c r="G272">
        <v>38</v>
      </c>
      <c r="H272">
        <v>20</v>
      </c>
      <c r="I272">
        <v>1</v>
      </c>
      <c r="J272" s="1">
        <v>43954.595297235399</v>
      </c>
      <c r="K272">
        <f t="shared" si="6"/>
        <v>151</v>
      </c>
    </row>
    <row r="273" spans="1:11">
      <c r="A273" t="s">
        <v>56</v>
      </c>
      <c r="B273" t="s">
        <v>14</v>
      </c>
      <c r="C273">
        <v>217</v>
      </c>
      <c r="D273">
        <v>14</v>
      </c>
      <c r="E273">
        <v>52</v>
      </c>
      <c r="F273">
        <v>72</v>
      </c>
      <c r="G273">
        <v>58</v>
      </c>
      <c r="H273">
        <v>21</v>
      </c>
      <c r="I273">
        <v>0</v>
      </c>
      <c r="J273" s="1">
        <v>43954.595297235399</v>
      </c>
      <c r="K273">
        <f t="shared" si="6"/>
        <v>217</v>
      </c>
    </row>
    <row r="274" spans="1:11">
      <c r="A274" t="s">
        <v>56</v>
      </c>
      <c r="B274" t="s">
        <v>15</v>
      </c>
      <c r="C274">
        <v>227</v>
      </c>
      <c r="D274">
        <v>12</v>
      </c>
      <c r="E274">
        <v>77</v>
      </c>
      <c r="F274">
        <v>77</v>
      </c>
      <c r="G274">
        <v>47</v>
      </c>
      <c r="H274">
        <v>14</v>
      </c>
      <c r="I274">
        <v>0</v>
      </c>
      <c r="J274" s="1">
        <v>43954.595297235399</v>
      </c>
      <c r="K274">
        <f t="shared" si="6"/>
        <v>227</v>
      </c>
    </row>
    <row r="275" spans="1:11">
      <c r="A275" t="s">
        <v>56</v>
      </c>
      <c r="B275" t="s">
        <v>16</v>
      </c>
      <c r="C275">
        <v>224</v>
      </c>
      <c r="D275">
        <v>28</v>
      </c>
      <c r="E275">
        <v>78</v>
      </c>
      <c r="F275">
        <v>66</v>
      </c>
      <c r="G275">
        <v>38</v>
      </c>
      <c r="H275">
        <v>14</v>
      </c>
      <c r="I275">
        <v>0</v>
      </c>
      <c r="J275" s="1">
        <v>43954.595297235399</v>
      </c>
      <c r="K275">
        <f t="shared" si="6"/>
        <v>224</v>
      </c>
    </row>
    <row r="276" spans="1:11">
      <c r="A276" t="s">
        <v>56</v>
      </c>
      <c r="B276" t="s">
        <v>17</v>
      </c>
      <c r="C276">
        <v>196</v>
      </c>
      <c r="D276">
        <v>12</v>
      </c>
      <c r="E276">
        <v>78</v>
      </c>
      <c r="F276">
        <v>61</v>
      </c>
      <c r="G276">
        <v>29</v>
      </c>
      <c r="H276">
        <v>16</v>
      </c>
      <c r="I276">
        <v>0</v>
      </c>
      <c r="J276" s="1">
        <v>43954.595297235399</v>
      </c>
      <c r="K276">
        <f t="shared" si="6"/>
        <v>196</v>
      </c>
    </row>
    <row r="277" spans="1:11">
      <c r="A277" t="s">
        <v>56</v>
      </c>
      <c r="B277" t="s">
        <v>18</v>
      </c>
      <c r="C277">
        <v>173</v>
      </c>
      <c r="D277">
        <v>12</v>
      </c>
      <c r="E277">
        <v>47</v>
      </c>
      <c r="F277">
        <v>58</v>
      </c>
      <c r="G277">
        <v>31</v>
      </c>
      <c r="H277">
        <v>25</v>
      </c>
      <c r="I277">
        <v>0</v>
      </c>
      <c r="J277" s="1">
        <v>43954.595297235399</v>
      </c>
      <c r="K277">
        <f t="shared" si="6"/>
        <v>173</v>
      </c>
    </row>
    <row r="278" spans="1:11">
      <c r="A278" t="s">
        <v>57</v>
      </c>
      <c r="B278" t="s">
        <v>13</v>
      </c>
      <c r="C278">
        <v>2</v>
      </c>
      <c r="D278">
        <v>1</v>
      </c>
      <c r="E278">
        <v>1</v>
      </c>
      <c r="F278">
        <v>0</v>
      </c>
      <c r="G278">
        <v>0</v>
      </c>
      <c r="H278">
        <v>0</v>
      </c>
      <c r="I278">
        <v>0</v>
      </c>
      <c r="J278" s="1">
        <v>43954.595297235399</v>
      </c>
      <c r="K278">
        <f t="shared" si="6"/>
        <v>2</v>
      </c>
    </row>
    <row r="279" spans="1:11">
      <c r="A279" t="s">
        <v>57</v>
      </c>
      <c r="B279" t="s">
        <v>14</v>
      </c>
      <c r="C279">
        <v>3</v>
      </c>
      <c r="D279">
        <v>2</v>
      </c>
      <c r="E279">
        <v>0</v>
      </c>
      <c r="F279">
        <v>0</v>
      </c>
      <c r="G279">
        <v>1</v>
      </c>
      <c r="H279">
        <v>0</v>
      </c>
      <c r="I279">
        <v>0</v>
      </c>
      <c r="J279" s="1">
        <v>43954.595297235399</v>
      </c>
      <c r="K279">
        <f t="shared" si="6"/>
        <v>3</v>
      </c>
    </row>
    <row r="280" spans="1:11">
      <c r="A280" t="s">
        <v>57</v>
      </c>
      <c r="B280" t="s">
        <v>15</v>
      </c>
      <c r="C280">
        <v>2</v>
      </c>
      <c r="D280">
        <v>0</v>
      </c>
      <c r="E280">
        <v>1</v>
      </c>
      <c r="F280">
        <v>1</v>
      </c>
      <c r="G280">
        <v>0</v>
      </c>
      <c r="H280">
        <v>0</v>
      </c>
      <c r="I280">
        <v>0</v>
      </c>
      <c r="J280" s="1">
        <v>43954.595297235399</v>
      </c>
      <c r="K280">
        <f t="shared" si="6"/>
        <v>2</v>
      </c>
    </row>
    <row r="281" spans="1:11">
      <c r="A281" t="s">
        <v>57</v>
      </c>
      <c r="B281" t="s">
        <v>16</v>
      </c>
      <c r="C281">
        <v>11</v>
      </c>
      <c r="D281">
        <v>0</v>
      </c>
      <c r="E281">
        <v>3</v>
      </c>
      <c r="F281">
        <v>5</v>
      </c>
      <c r="G281">
        <v>3</v>
      </c>
      <c r="H281">
        <v>0</v>
      </c>
      <c r="I281">
        <v>0</v>
      </c>
      <c r="J281" s="1">
        <v>43954.595297235399</v>
      </c>
      <c r="K281">
        <f t="shared" si="6"/>
        <v>11</v>
      </c>
    </row>
    <row r="282" spans="1:11">
      <c r="A282" t="s">
        <v>57</v>
      </c>
      <c r="B282" t="s">
        <v>17</v>
      </c>
      <c r="C282">
        <v>13</v>
      </c>
      <c r="D282">
        <v>0</v>
      </c>
      <c r="E282">
        <v>6</v>
      </c>
      <c r="F282">
        <v>5</v>
      </c>
      <c r="G282">
        <v>1</v>
      </c>
      <c r="H282">
        <v>0</v>
      </c>
      <c r="I282">
        <v>1</v>
      </c>
      <c r="J282" s="1">
        <v>43954.595297235399</v>
      </c>
      <c r="K282">
        <f t="shared" si="6"/>
        <v>13</v>
      </c>
    </row>
    <row r="283" spans="1:11">
      <c r="A283" t="s">
        <v>57</v>
      </c>
      <c r="B283" t="s">
        <v>18</v>
      </c>
      <c r="C283">
        <v>32</v>
      </c>
      <c r="D283">
        <v>1</v>
      </c>
      <c r="E283">
        <v>13</v>
      </c>
      <c r="F283">
        <v>12</v>
      </c>
      <c r="G283">
        <v>4</v>
      </c>
      <c r="H283">
        <v>2</v>
      </c>
      <c r="I283">
        <v>0</v>
      </c>
      <c r="J283" s="1">
        <v>43954.595297235399</v>
      </c>
      <c r="K283">
        <f t="shared" si="6"/>
        <v>32</v>
      </c>
    </row>
  </sheetData>
  <sortState ref="L1:L17">
    <sortCondition ref="L1"/>
  </sortState>
  <pageMargins left="0.7" right="0.7" top="0.75" bottom="0.75" header="0.3" footer="0.3"/>
  <pageSetup paperSize="9"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workbookViewId="0">
      <selection activeCell="I1" sqref="I1:I1048576"/>
    </sheetView>
  </sheetViews>
  <sheetFormatPr baseColWidth="10" defaultColWidth="8.83203125" defaultRowHeight="14" x14ac:dyDescent="0"/>
  <cols>
    <col min="12" max="12" width="12.6640625" bestFit="1" customWidth="1"/>
  </cols>
  <sheetData>
    <row r="1" spans="1:16">
      <c r="A1" t="s">
        <v>0</v>
      </c>
      <c r="B1" t="s">
        <v>1</v>
      </c>
      <c r="C1" t="s">
        <v>58</v>
      </c>
      <c r="D1" t="s">
        <v>3</v>
      </c>
      <c r="E1" t="s">
        <v>4</v>
      </c>
      <c r="F1" t="s">
        <v>5</v>
      </c>
      <c r="G1" t="s">
        <v>6</v>
      </c>
      <c r="H1" t="s">
        <v>7</v>
      </c>
      <c r="I1" t="s">
        <v>8</v>
      </c>
      <c r="J1" t="s">
        <v>9</v>
      </c>
      <c r="L1" t="s">
        <v>1</v>
      </c>
    </row>
    <row r="2" spans="1:16">
      <c r="A2" t="s">
        <v>19</v>
      </c>
      <c r="B2" t="s">
        <v>12</v>
      </c>
      <c r="C2">
        <v>1</v>
      </c>
      <c r="D2">
        <v>0</v>
      </c>
      <c r="E2">
        <v>0</v>
      </c>
      <c r="F2">
        <v>0</v>
      </c>
      <c r="G2">
        <v>1</v>
      </c>
      <c r="H2">
        <v>0</v>
      </c>
      <c r="I2">
        <v>0</v>
      </c>
      <c r="J2" s="1">
        <v>43954.595297235399</v>
      </c>
      <c r="K2">
        <f>SUM(D2:I2)</f>
        <v>1</v>
      </c>
      <c r="L2" t="s">
        <v>49</v>
      </c>
      <c r="M2">
        <f>SUMIF(B:B,L2,K:K)</f>
        <v>0</v>
      </c>
      <c r="N2">
        <f>M2</f>
        <v>0</v>
      </c>
      <c r="O2">
        <f>Deaths_20200419!M2</f>
        <v>0</v>
      </c>
      <c r="P2">
        <f>Deaths_20200419!N2</f>
        <v>0</v>
      </c>
    </row>
    <row r="3" spans="1:16">
      <c r="A3" t="s">
        <v>19</v>
      </c>
      <c r="B3" t="s">
        <v>15</v>
      </c>
      <c r="C3">
        <v>1</v>
      </c>
      <c r="D3">
        <v>0</v>
      </c>
      <c r="E3">
        <v>0</v>
      </c>
      <c r="F3">
        <v>0</v>
      </c>
      <c r="G3">
        <v>0</v>
      </c>
      <c r="H3">
        <v>1</v>
      </c>
      <c r="I3">
        <v>0</v>
      </c>
      <c r="J3" s="1">
        <v>43954.595297235399</v>
      </c>
      <c r="K3">
        <f t="shared" ref="K3:K66" si="0">SUM(D3:I3)</f>
        <v>1</v>
      </c>
      <c r="L3" t="s">
        <v>36</v>
      </c>
      <c r="M3">
        <f t="shared" ref="M3:M17" si="1">SUMIF(B:B,L3,K:K)</f>
        <v>0</v>
      </c>
      <c r="N3">
        <f>N2+M3</f>
        <v>0</v>
      </c>
      <c r="O3">
        <f>Deaths_20200419!M3</f>
        <v>0</v>
      </c>
      <c r="P3">
        <f>Deaths_20200419!N3</f>
        <v>0</v>
      </c>
    </row>
    <row r="4" spans="1:16">
      <c r="A4" t="s">
        <v>20</v>
      </c>
      <c r="B4" t="s">
        <v>21</v>
      </c>
      <c r="C4">
        <v>3</v>
      </c>
      <c r="D4">
        <v>0</v>
      </c>
      <c r="E4">
        <v>0</v>
      </c>
      <c r="F4">
        <v>0</v>
      </c>
      <c r="G4">
        <v>1</v>
      </c>
      <c r="H4">
        <v>2</v>
      </c>
      <c r="I4">
        <v>0</v>
      </c>
      <c r="J4" s="1">
        <v>43954.595297235399</v>
      </c>
      <c r="K4">
        <f t="shared" si="0"/>
        <v>3</v>
      </c>
      <c r="L4" t="s">
        <v>37</v>
      </c>
      <c r="M4">
        <f t="shared" si="1"/>
        <v>0</v>
      </c>
      <c r="N4">
        <f t="shared" ref="N4:N17" si="2">N3+M4</f>
        <v>0</v>
      </c>
      <c r="O4">
        <f>Deaths_20200419!M4</f>
        <v>0</v>
      </c>
      <c r="P4">
        <f>Deaths_20200419!N4</f>
        <v>0</v>
      </c>
    </row>
    <row r="5" spans="1:16">
      <c r="A5" t="s">
        <v>20</v>
      </c>
      <c r="B5" t="s">
        <v>11</v>
      </c>
      <c r="C5">
        <v>4</v>
      </c>
      <c r="D5">
        <v>0</v>
      </c>
      <c r="E5">
        <v>0</v>
      </c>
      <c r="F5">
        <v>0</v>
      </c>
      <c r="G5">
        <v>3</v>
      </c>
      <c r="H5">
        <v>1</v>
      </c>
      <c r="I5">
        <v>0</v>
      </c>
      <c r="J5" s="1">
        <v>43954.595297235399</v>
      </c>
      <c r="K5">
        <f t="shared" si="0"/>
        <v>4</v>
      </c>
      <c r="L5" t="s">
        <v>38</v>
      </c>
      <c r="M5">
        <f t="shared" si="1"/>
        <v>3</v>
      </c>
      <c r="N5">
        <f t="shared" si="2"/>
        <v>3</v>
      </c>
      <c r="O5">
        <f>Deaths_20200419!M5</f>
        <v>4</v>
      </c>
      <c r="P5">
        <f>Deaths_20200419!N5</f>
        <v>4</v>
      </c>
    </row>
    <row r="6" spans="1:16">
      <c r="A6" t="s">
        <v>20</v>
      </c>
      <c r="B6" t="s">
        <v>12</v>
      </c>
      <c r="C6">
        <v>8</v>
      </c>
      <c r="D6">
        <v>0</v>
      </c>
      <c r="E6">
        <v>0</v>
      </c>
      <c r="F6">
        <v>0</v>
      </c>
      <c r="G6">
        <v>5</v>
      </c>
      <c r="H6">
        <v>3</v>
      </c>
      <c r="I6">
        <v>0</v>
      </c>
      <c r="J6" s="1">
        <v>43954.595297235399</v>
      </c>
      <c r="K6">
        <f t="shared" si="0"/>
        <v>8</v>
      </c>
      <c r="L6" t="s">
        <v>29</v>
      </c>
      <c r="M6">
        <f t="shared" si="1"/>
        <v>1</v>
      </c>
      <c r="N6">
        <f t="shared" si="2"/>
        <v>4</v>
      </c>
      <c r="O6">
        <f>Deaths_20200419!M6</f>
        <v>1</v>
      </c>
      <c r="P6">
        <f>Deaths_20200419!N6</f>
        <v>5</v>
      </c>
    </row>
    <row r="7" spans="1:16">
      <c r="A7" t="s">
        <v>20</v>
      </c>
      <c r="B7" t="s">
        <v>13</v>
      </c>
      <c r="C7">
        <v>14</v>
      </c>
      <c r="D7">
        <v>0</v>
      </c>
      <c r="E7">
        <v>0</v>
      </c>
      <c r="F7">
        <v>0</v>
      </c>
      <c r="G7">
        <v>3</v>
      </c>
      <c r="H7">
        <v>11</v>
      </c>
      <c r="I7">
        <v>0</v>
      </c>
      <c r="J7" s="1">
        <v>43954.595297235399</v>
      </c>
      <c r="K7">
        <f t="shared" si="0"/>
        <v>14</v>
      </c>
      <c r="L7" t="s">
        <v>31</v>
      </c>
      <c r="M7">
        <f t="shared" si="1"/>
        <v>9</v>
      </c>
      <c r="N7">
        <f t="shared" si="2"/>
        <v>13</v>
      </c>
      <c r="O7">
        <f>Deaths_20200419!M7</f>
        <v>11</v>
      </c>
      <c r="P7">
        <f>Deaths_20200419!N7</f>
        <v>16</v>
      </c>
    </row>
    <row r="8" spans="1:16">
      <c r="A8" t="s">
        <v>20</v>
      </c>
      <c r="B8" t="s">
        <v>14</v>
      </c>
      <c r="C8">
        <v>8</v>
      </c>
      <c r="D8">
        <v>0</v>
      </c>
      <c r="E8">
        <v>0</v>
      </c>
      <c r="F8">
        <v>1</v>
      </c>
      <c r="G8">
        <v>4</v>
      </c>
      <c r="H8">
        <v>3</v>
      </c>
      <c r="I8">
        <v>0</v>
      </c>
      <c r="J8" s="1">
        <v>43954.595297235399</v>
      </c>
      <c r="K8">
        <f t="shared" si="0"/>
        <v>8</v>
      </c>
      <c r="L8" t="s">
        <v>25</v>
      </c>
      <c r="M8">
        <f t="shared" si="1"/>
        <v>33</v>
      </c>
      <c r="N8">
        <f t="shared" si="2"/>
        <v>46</v>
      </c>
      <c r="O8">
        <f>Deaths_20200419!M8</f>
        <v>34</v>
      </c>
      <c r="P8">
        <f>Deaths_20200419!N8</f>
        <v>50</v>
      </c>
    </row>
    <row r="9" spans="1:16">
      <c r="A9" t="s">
        <v>20</v>
      </c>
      <c r="B9" t="s">
        <v>15</v>
      </c>
      <c r="C9">
        <v>2</v>
      </c>
      <c r="D9">
        <v>0</v>
      </c>
      <c r="E9">
        <v>0</v>
      </c>
      <c r="F9">
        <v>0</v>
      </c>
      <c r="G9">
        <v>0</v>
      </c>
      <c r="H9">
        <v>2</v>
      </c>
      <c r="I9">
        <v>0</v>
      </c>
      <c r="J9" s="1">
        <v>43954.595297235399</v>
      </c>
      <c r="K9">
        <f t="shared" si="0"/>
        <v>2</v>
      </c>
      <c r="L9" t="s">
        <v>21</v>
      </c>
      <c r="M9">
        <f t="shared" si="1"/>
        <v>62</v>
      </c>
      <c r="N9">
        <f t="shared" si="2"/>
        <v>108</v>
      </c>
      <c r="O9">
        <f>Deaths_20200419!M9</f>
        <v>59</v>
      </c>
      <c r="P9">
        <f>Deaths_20200419!N9</f>
        <v>109</v>
      </c>
    </row>
    <row r="10" spans="1:16">
      <c r="A10" t="s">
        <v>20</v>
      </c>
      <c r="B10" t="s">
        <v>16</v>
      </c>
      <c r="C10">
        <v>1</v>
      </c>
      <c r="D10">
        <v>0</v>
      </c>
      <c r="E10">
        <v>0</v>
      </c>
      <c r="F10">
        <v>0</v>
      </c>
      <c r="G10">
        <v>0</v>
      </c>
      <c r="H10">
        <v>1</v>
      </c>
      <c r="I10">
        <v>0</v>
      </c>
      <c r="J10" s="1">
        <v>43954.595297235399</v>
      </c>
      <c r="K10">
        <f t="shared" si="0"/>
        <v>1</v>
      </c>
      <c r="L10" t="s">
        <v>11</v>
      </c>
      <c r="M10">
        <f t="shared" si="1"/>
        <v>102</v>
      </c>
      <c r="N10">
        <f t="shared" si="2"/>
        <v>210</v>
      </c>
      <c r="O10">
        <f>Deaths_20200419!M10</f>
        <v>95</v>
      </c>
      <c r="P10">
        <f>Deaths_20200419!N10</f>
        <v>204</v>
      </c>
    </row>
    <row r="11" spans="1:16">
      <c r="A11" t="s">
        <v>20</v>
      </c>
      <c r="B11" t="s">
        <v>17</v>
      </c>
      <c r="C11">
        <v>3</v>
      </c>
      <c r="D11">
        <v>0</v>
      </c>
      <c r="E11">
        <v>0</v>
      </c>
      <c r="F11">
        <v>0</v>
      </c>
      <c r="G11">
        <v>2</v>
      </c>
      <c r="H11">
        <v>1</v>
      </c>
      <c r="I11">
        <v>0</v>
      </c>
      <c r="J11" s="1">
        <v>43954.595297235399</v>
      </c>
      <c r="K11">
        <f t="shared" si="0"/>
        <v>3</v>
      </c>
      <c r="L11" t="s">
        <v>12</v>
      </c>
      <c r="M11">
        <f t="shared" si="1"/>
        <v>125</v>
      </c>
      <c r="N11">
        <f t="shared" si="2"/>
        <v>335</v>
      </c>
      <c r="O11">
        <f>Deaths_20200419!M11</f>
        <v>125</v>
      </c>
      <c r="P11">
        <f>Deaths_20200419!N11</f>
        <v>329</v>
      </c>
    </row>
    <row r="12" spans="1:16">
      <c r="A12" t="s">
        <v>20</v>
      </c>
      <c r="B12" t="s">
        <v>18</v>
      </c>
      <c r="C12">
        <v>1</v>
      </c>
      <c r="D12">
        <v>0</v>
      </c>
      <c r="E12">
        <v>0</v>
      </c>
      <c r="F12">
        <v>0</v>
      </c>
      <c r="G12">
        <v>0</v>
      </c>
      <c r="H12">
        <v>1</v>
      </c>
      <c r="I12">
        <v>0</v>
      </c>
      <c r="J12" s="1">
        <v>43954.595297235399</v>
      </c>
      <c r="K12">
        <f t="shared" si="0"/>
        <v>1</v>
      </c>
      <c r="L12" t="s">
        <v>13</v>
      </c>
      <c r="M12">
        <f t="shared" si="1"/>
        <v>183</v>
      </c>
      <c r="N12">
        <f t="shared" si="2"/>
        <v>518</v>
      </c>
      <c r="O12">
        <f>Deaths_20200419!M12</f>
        <v>170</v>
      </c>
      <c r="P12">
        <f>Deaths_20200419!N12</f>
        <v>499</v>
      </c>
    </row>
    <row r="13" spans="1:16">
      <c r="A13" t="s">
        <v>22</v>
      </c>
      <c r="B13" t="s">
        <v>11</v>
      </c>
      <c r="C13">
        <v>1</v>
      </c>
      <c r="D13">
        <v>0</v>
      </c>
      <c r="E13">
        <v>0</v>
      </c>
      <c r="F13">
        <v>0</v>
      </c>
      <c r="G13">
        <v>0</v>
      </c>
      <c r="H13">
        <v>1</v>
      </c>
      <c r="I13">
        <v>0</v>
      </c>
      <c r="J13" s="1">
        <v>43954.595297235399</v>
      </c>
      <c r="K13">
        <f t="shared" si="0"/>
        <v>1</v>
      </c>
      <c r="L13" t="s">
        <v>14</v>
      </c>
      <c r="M13">
        <f t="shared" si="1"/>
        <v>119</v>
      </c>
      <c r="N13">
        <f t="shared" si="2"/>
        <v>637</v>
      </c>
      <c r="O13">
        <f>Deaths_20200419!M13</f>
        <v>117</v>
      </c>
      <c r="P13">
        <f>Deaths_20200419!N13</f>
        <v>616</v>
      </c>
    </row>
    <row r="14" spans="1:16">
      <c r="A14" t="s">
        <v>22</v>
      </c>
      <c r="B14" t="s">
        <v>12</v>
      </c>
      <c r="C14">
        <v>2</v>
      </c>
      <c r="D14">
        <v>0</v>
      </c>
      <c r="E14">
        <v>0</v>
      </c>
      <c r="F14">
        <v>0</v>
      </c>
      <c r="G14">
        <v>0</v>
      </c>
      <c r="H14">
        <v>2</v>
      </c>
      <c r="I14">
        <v>0</v>
      </c>
      <c r="J14" s="1">
        <v>43954.595297235399</v>
      </c>
      <c r="K14">
        <f t="shared" si="0"/>
        <v>2</v>
      </c>
      <c r="L14" t="s">
        <v>15</v>
      </c>
      <c r="M14">
        <f t="shared" si="1"/>
        <v>93</v>
      </c>
      <c r="N14">
        <f t="shared" si="2"/>
        <v>730</v>
      </c>
      <c r="O14">
        <f>Deaths_20200419!M14</f>
        <v>73</v>
      </c>
      <c r="P14">
        <f>Deaths_20200419!N14</f>
        <v>689</v>
      </c>
    </row>
    <row r="15" spans="1:16">
      <c r="A15" t="s">
        <v>22</v>
      </c>
      <c r="B15" t="s">
        <v>13</v>
      </c>
      <c r="C15">
        <v>1</v>
      </c>
      <c r="D15">
        <v>0</v>
      </c>
      <c r="E15">
        <v>0</v>
      </c>
      <c r="F15">
        <v>0</v>
      </c>
      <c r="G15">
        <v>0</v>
      </c>
      <c r="H15">
        <v>1</v>
      </c>
      <c r="I15">
        <v>0</v>
      </c>
      <c r="J15" s="1">
        <v>43954.595297235399</v>
      </c>
      <c r="K15">
        <f t="shared" si="0"/>
        <v>1</v>
      </c>
      <c r="L15" t="s">
        <v>16</v>
      </c>
      <c r="M15">
        <f t="shared" si="1"/>
        <v>62</v>
      </c>
      <c r="N15">
        <f t="shared" si="2"/>
        <v>792</v>
      </c>
      <c r="O15">
        <f>Deaths_20200419!M15</f>
        <v>45</v>
      </c>
      <c r="P15">
        <f>Deaths_20200419!N15</f>
        <v>734</v>
      </c>
    </row>
    <row r="16" spans="1:16">
      <c r="A16" t="s">
        <v>22</v>
      </c>
      <c r="B16" t="s">
        <v>14</v>
      </c>
      <c r="C16">
        <v>1</v>
      </c>
      <c r="D16">
        <v>0</v>
      </c>
      <c r="E16">
        <v>0</v>
      </c>
      <c r="F16">
        <v>0</v>
      </c>
      <c r="G16">
        <v>0</v>
      </c>
      <c r="H16">
        <v>1</v>
      </c>
      <c r="I16">
        <v>0</v>
      </c>
      <c r="J16" s="1">
        <v>43954.595297235399</v>
      </c>
      <c r="K16">
        <f t="shared" si="0"/>
        <v>1</v>
      </c>
      <c r="L16" t="s">
        <v>17</v>
      </c>
      <c r="M16">
        <f t="shared" si="1"/>
        <v>32</v>
      </c>
      <c r="N16">
        <f t="shared" si="2"/>
        <v>824</v>
      </c>
      <c r="O16">
        <f>Deaths_20200419!M16</f>
        <v>14</v>
      </c>
      <c r="P16">
        <f>Deaths_20200419!N16</f>
        <v>748</v>
      </c>
    </row>
    <row r="17" spans="1:16">
      <c r="A17" t="s">
        <v>24</v>
      </c>
      <c r="B17" t="s">
        <v>25</v>
      </c>
      <c r="C17">
        <v>2</v>
      </c>
      <c r="D17">
        <v>0</v>
      </c>
      <c r="E17">
        <v>0</v>
      </c>
      <c r="F17">
        <v>0</v>
      </c>
      <c r="G17">
        <v>1</v>
      </c>
      <c r="H17">
        <v>1</v>
      </c>
      <c r="I17">
        <v>0</v>
      </c>
      <c r="J17" s="1">
        <v>43954.595297235399</v>
      </c>
      <c r="K17">
        <f t="shared" si="0"/>
        <v>2</v>
      </c>
      <c r="L17" t="s">
        <v>18</v>
      </c>
      <c r="M17">
        <f t="shared" si="1"/>
        <v>10</v>
      </c>
      <c r="N17">
        <f t="shared" si="2"/>
        <v>834</v>
      </c>
      <c r="O17">
        <f>Deaths_20200419!M17</f>
        <v>0</v>
      </c>
      <c r="P17">
        <f>Deaths_20200419!N17</f>
        <v>748</v>
      </c>
    </row>
    <row r="18" spans="1:16">
      <c r="A18" t="s">
        <v>24</v>
      </c>
      <c r="B18" t="s">
        <v>21</v>
      </c>
      <c r="C18">
        <v>2</v>
      </c>
      <c r="D18">
        <v>0</v>
      </c>
      <c r="E18">
        <v>0</v>
      </c>
      <c r="F18">
        <v>0</v>
      </c>
      <c r="G18">
        <v>0</v>
      </c>
      <c r="H18">
        <v>2</v>
      </c>
      <c r="I18">
        <v>0</v>
      </c>
      <c r="J18" s="1">
        <v>43954.595297235399</v>
      </c>
      <c r="K18">
        <f t="shared" si="0"/>
        <v>2</v>
      </c>
    </row>
    <row r="19" spans="1:16">
      <c r="A19" t="s">
        <v>24</v>
      </c>
      <c r="B19" t="s">
        <v>11</v>
      </c>
      <c r="C19">
        <v>1</v>
      </c>
      <c r="D19">
        <v>0</v>
      </c>
      <c r="E19">
        <v>0</v>
      </c>
      <c r="F19">
        <v>0</v>
      </c>
      <c r="G19">
        <v>1</v>
      </c>
      <c r="H19">
        <v>0</v>
      </c>
      <c r="I19">
        <v>0</v>
      </c>
      <c r="J19" s="1">
        <v>43954.595297235399</v>
      </c>
      <c r="K19">
        <f t="shared" si="0"/>
        <v>1</v>
      </c>
    </row>
    <row r="20" spans="1:16">
      <c r="A20" t="s">
        <v>24</v>
      </c>
      <c r="B20" t="s">
        <v>12</v>
      </c>
      <c r="C20">
        <v>2</v>
      </c>
      <c r="D20">
        <v>0</v>
      </c>
      <c r="E20">
        <v>0</v>
      </c>
      <c r="F20">
        <v>0</v>
      </c>
      <c r="G20">
        <v>0</v>
      </c>
      <c r="H20">
        <v>2</v>
      </c>
      <c r="I20">
        <v>0</v>
      </c>
      <c r="J20" s="1">
        <v>43954.595297235399</v>
      </c>
      <c r="K20">
        <f t="shared" si="0"/>
        <v>2</v>
      </c>
    </row>
    <row r="21" spans="1:16">
      <c r="A21" t="s">
        <v>24</v>
      </c>
      <c r="B21" t="s">
        <v>13</v>
      </c>
      <c r="C21">
        <v>6</v>
      </c>
      <c r="D21">
        <v>0</v>
      </c>
      <c r="E21">
        <v>0</v>
      </c>
      <c r="F21">
        <v>0</v>
      </c>
      <c r="G21">
        <v>5</v>
      </c>
      <c r="H21">
        <v>1</v>
      </c>
      <c r="I21">
        <v>0</v>
      </c>
      <c r="J21" s="1">
        <v>43954.595297235399</v>
      </c>
      <c r="K21">
        <f t="shared" si="0"/>
        <v>6</v>
      </c>
    </row>
    <row r="22" spans="1:16">
      <c r="A22" t="s">
        <v>24</v>
      </c>
      <c r="B22" t="s">
        <v>14</v>
      </c>
      <c r="C22">
        <v>2</v>
      </c>
      <c r="D22">
        <v>0</v>
      </c>
      <c r="E22">
        <v>0</v>
      </c>
      <c r="F22">
        <v>1</v>
      </c>
      <c r="G22">
        <v>0</v>
      </c>
      <c r="H22">
        <v>1</v>
      </c>
      <c r="I22">
        <v>0</v>
      </c>
      <c r="J22" s="1">
        <v>43954.595297235399</v>
      </c>
      <c r="K22">
        <f t="shared" si="0"/>
        <v>2</v>
      </c>
    </row>
    <row r="23" spans="1:16">
      <c r="A23" t="s">
        <v>24</v>
      </c>
      <c r="B23" t="s">
        <v>15</v>
      </c>
      <c r="C23">
        <v>2</v>
      </c>
      <c r="D23">
        <v>0</v>
      </c>
      <c r="E23">
        <v>0</v>
      </c>
      <c r="F23">
        <v>0</v>
      </c>
      <c r="G23">
        <v>0</v>
      </c>
      <c r="H23">
        <v>2</v>
      </c>
      <c r="I23">
        <v>0</v>
      </c>
      <c r="J23" s="1">
        <v>43954.595297235399</v>
      </c>
      <c r="K23">
        <f t="shared" si="0"/>
        <v>2</v>
      </c>
    </row>
    <row r="24" spans="1:16">
      <c r="A24" t="s">
        <v>24</v>
      </c>
      <c r="B24" t="s">
        <v>16</v>
      </c>
      <c r="C24">
        <v>1</v>
      </c>
      <c r="D24">
        <v>0</v>
      </c>
      <c r="E24">
        <v>0</v>
      </c>
      <c r="F24">
        <v>0</v>
      </c>
      <c r="G24">
        <v>0</v>
      </c>
      <c r="H24">
        <v>1</v>
      </c>
      <c r="I24">
        <v>0</v>
      </c>
      <c r="J24" s="1">
        <v>43954.595297235399</v>
      </c>
      <c r="K24">
        <f t="shared" si="0"/>
        <v>1</v>
      </c>
    </row>
    <row r="25" spans="1:16">
      <c r="A25" t="s">
        <v>24</v>
      </c>
      <c r="B25" t="s">
        <v>17</v>
      </c>
      <c r="C25">
        <v>1</v>
      </c>
      <c r="D25">
        <v>0</v>
      </c>
      <c r="E25">
        <v>0</v>
      </c>
      <c r="F25">
        <v>0</v>
      </c>
      <c r="G25">
        <v>0</v>
      </c>
      <c r="H25">
        <v>1</v>
      </c>
      <c r="I25">
        <v>0</v>
      </c>
      <c r="J25" s="1">
        <v>43954.595297235399</v>
      </c>
      <c r="K25">
        <f t="shared" si="0"/>
        <v>1</v>
      </c>
    </row>
    <row r="26" spans="1:16">
      <c r="A26" t="s">
        <v>27</v>
      </c>
      <c r="B26" t="s">
        <v>11</v>
      </c>
      <c r="C26">
        <v>1</v>
      </c>
      <c r="D26">
        <v>0</v>
      </c>
      <c r="E26">
        <v>0</v>
      </c>
      <c r="F26">
        <v>0</v>
      </c>
      <c r="G26">
        <v>0</v>
      </c>
      <c r="H26">
        <v>1</v>
      </c>
      <c r="I26">
        <v>0</v>
      </c>
      <c r="J26" s="1">
        <v>43954.595297235399</v>
      </c>
      <c r="K26">
        <f t="shared" si="0"/>
        <v>1</v>
      </c>
    </row>
    <row r="27" spans="1:16">
      <c r="A27" t="s">
        <v>28</v>
      </c>
      <c r="B27" t="s">
        <v>13</v>
      </c>
      <c r="C27">
        <v>3</v>
      </c>
      <c r="D27">
        <v>0</v>
      </c>
      <c r="E27">
        <v>0</v>
      </c>
      <c r="F27">
        <v>0</v>
      </c>
      <c r="G27">
        <v>3</v>
      </c>
      <c r="H27">
        <v>0</v>
      </c>
      <c r="I27">
        <v>0</v>
      </c>
      <c r="J27" s="1">
        <v>43954.595297235399</v>
      </c>
      <c r="K27">
        <f t="shared" si="0"/>
        <v>3</v>
      </c>
    </row>
    <row r="28" spans="1:16">
      <c r="A28" t="s">
        <v>28</v>
      </c>
      <c r="B28" t="s">
        <v>14</v>
      </c>
      <c r="C28">
        <v>2</v>
      </c>
      <c r="D28">
        <v>0</v>
      </c>
      <c r="E28">
        <v>0</v>
      </c>
      <c r="F28">
        <v>1</v>
      </c>
      <c r="G28">
        <v>0</v>
      </c>
      <c r="H28">
        <v>1</v>
      </c>
      <c r="I28">
        <v>0</v>
      </c>
      <c r="J28" s="1">
        <v>43954.595297235399</v>
      </c>
      <c r="K28">
        <f t="shared" si="0"/>
        <v>2</v>
      </c>
    </row>
    <row r="29" spans="1:16">
      <c r="A29" t="s">
        <v>28</v>
      </c>
      <c r="B29" t="s">
        <v>15</v>
      </c>
      <c r="C29">
        <v>1</v>
      </c>
      <c r="D29">
        <v>0</v>
      </c>
      <c r="E29">
        <v>0</v>
      </c>
      <c r="F29">
        <v>1</v>
      </c>
      <c r="G29">
        <v>0</v>
      </c>
      <c r="H29">
        <v>0</v>
      </c>
      <c r="I29">
        <v>0</v>
      </c>
      <c r="J29" s="1">
        <v>43954.595297235399</v>
      </c>
      <c r="K29">
        <f t="shared" si="0"/>
        <v>1</v>
      </c>
    </row>
    <row r="30" spans="1:16">
      <c r="A30" t="s">
        <v>28</v>
      </c>
      <c r="B30" t="s">
        <v>16</v>
      </c>
      <c r="C30">
        <v>3</v>
      </c>
      <c r="D30">
        <v>0</v>
      </c>
      <c r="E30">
        <v>0</v>
      </c>
      <c r="F30">
        <v>0</v>
      </c>
      <c r="G30">
        <v>1</v>
      </c>
      <c r="H30">
        <v>2</v>
      </c>
      <c r="I30">
        <v>0</v>
      </c>
      <c r="J30" s="1">
        <v>43954.595297235399</v>
      </c>
      <c r="K30">
        <f t="shared" si="0"/>
        <v>3</v>
      </c>
    </row>
    <row r="31" spans="1:16">
      <c r="A31" t="s">
        <v>28</v>
      </c>
      <c r="B31" t="s">
        <v>17</v>
      </c>
      <c r="C31">
        <v>2</v>
      </c>
      <c r="D31">
        <v>0</v>
      </c>
      <c r="E31">
        <v>0</v>
      </c>
      <c r="F31">
        <v>1</v>
      </c>
      <c r="G31">
        <v>1</v>
      </c>
      <c r="H31">
        <v>0</v>
      </c>
      <c r="I31">
        <v>0</v>
      </c>
      <c r="J31" s="1">
        <v>43954.595297235399</v>
      </c>
      <c r="K31">
        <f t="shared" si="0"/>
        <v>2</v>
      </c>
    </row>
    <row r="32" spans="1:16">
      <c r="A32" t="s">
        <v>30</v>
      </c>
      <c r="B32" t="s">
        <v>25</v>
      </c>
      <c r="C32">
        <v>1</v>
      </c>
      <c r="D32">
        <v>0</v>
      </c>
      <c r="E32">
        <v>0</v>
      </c>
      <c r="F32">
        <v>0</v>
      </c>
      <c r="G32">
        <v>0</v>
      </c>
      <c r="H32">
        <v>1</v>
      </c>
      <c r="I32">
        <v>0</v>
      </c>
      <c r="J32" s="1">
        <v>43954.595297235399</v>
      </c>
      <c r="K32">
        <f t="shared" si="0"/>
        <v>1</v>
      </c>
    </row>
    <row r="33" spans="1:11">
      <c r="A33" t="s">
        <v>30</v>
      </c>
      <c r="B33" t="s">
        <v>12</v>
      </c>
      <c r="C33">
        <v>1</v>
      </c>
      <c r="D33">
        <v>0</v>
      </c>
      <c r="E33">
        <v>0</v>
      </c>
      <c r="F33">
        <v>0</v>
      </c>
      <c r="G33">
        <v>1</v>
      </c>
      <c r="H33">
        <v>0</v>
      </c>
      <c r="I33">
        <v>0</v>
      </c>
      <c r="J33" s="1">
        <v>43954.595297235399</v>
      </c>
      <c r="K33">
        <f t="shared" si="0"/>
        <v>1</v>
      </c>
    </row>
    <row r="34" spans="1:11">
      <c r="A34" t="s">
        <v>30</v>
      </c>
      <c r="B34" t="s">
        <v>17</v>
      </c>
      <c r="C34">
        <v>1</v>
      </c>
      <c r="D34">
        <v>0</v>
      </c>
      <c r="E34">
        <v>0</v>
      </c>
      <c r="F34">
        <v>1</v>
      </c>
      <c r="G34">
        <v>0</v>
      </c>
      <c r="H34">
        <v>0</v>
      </c>
      <c r="I34">
        <v>0</v>
      </c>
      <c r="J34" s="1">
        <v>43954.595297235399</v>
      </c>
      <c r="K34">
        <f t="shared" si="0"/>
        <v>1</v>
      </c>
    </row>
    <row r="35" spans="1:11">
      <c r="A35" t="s">
        <v>33</v>
      </c>
      <c r="B35" t="s">
        <v>11</v>
      </c>
      <c r="C35">
        <v>1</v>
      </c>
      <c r="D35">
        <v>0</v>
      </c>
      <c r="E35">
        <v>0</v>
      </c>
      <c r="F35">
        <v>0</v>
      </c>
      <c r="G35">
        <v>0</v>
      </c>
      <c r="H35">
        <v>1</v>
      </c>
      <c r="I35">
        <v>0</v>
      </c>
      <c r="J35" s="1">
        <v>43954.595297235399</v>
      </c>
      <c r="K35">
        <f t="shared" si="0"/>
        <v>1</v>
      </c>
    </row>
    <row r="36" spans="1:11">
      <c r="A36" t="s">
        <v>33</v>
      </c>
      <c r="B36" t="s">
        <v>12</v>
      </c>
      <c r="C36">
        <v>2</v>
      </c>
      <c r="D36">
        <v>0</v>
      </c>
      <c r="E36">
        <v>0</v>
      </c>
      <c r="F36">
        <v>0</v>
      </c>
      <c r="G36">
        <v>0</v>
      </c>
      <c r="H36">
        <v>2</v>
      </c>
      <c r="I36">
        <v>0</v>
      </c>
      <c r="J36" s="1">
        <v>43954.595297235399</v>
      </c>
      <c r="K36">
        <f t="shared" si="0"/>
        <v>2</v>
      </c>
    </row>
    <row r="37" spans="1:11">
      <c r="A37" t="s">
        <v>33</v>
      </c>
      <c r="B37" t="s">
        <v>13</v>
      </c>
      <c r="C37">
        <v>6</v>
      </c>
      <c r="D37">
        <v>0</v>
      </c>
      <c r="E37">
        <v>0</v>
      </c>
      <c r="F37">
        <v>0</v>
      </c>
      <c r="G37">
        <v>2</v>
      </c>
      <c r="H37">
        <v>4</v>
      </c>
      <c r="I37">
        <v>0</v>
      </c>
      <c r="J37" s="1">
        <v>43954.595297235399</v>
      </c>
      <c r="K37">
        <f t="shared" si="0"/>
        <v>6</v>
      </c>
    </row>
    <row r="38" spans="1:11">
      <c r="A38" t="s">
        <v>35</v>
      </c>
      <c r="B38" t="s">
        <v>38</v>
      </c>
      <c r="C38">
        <v>3</v>
      </c>
      <c r="D38">
        <v>0</v>
      </c>
      <c r="E38">
        <v>0</v>
      </c>
      <c r="F38">
        <v>0</v>
      </c>
      <c r="G38">
        <v>2</v>
      </c>
      <c r="H38">
        <v>1</v>
      </c>
      <c r="I38">
        <v>0</v>
      </c>
      <c r="J38" s="1">
        <v>43954.595297235399</v>
      </c>
      <c r="K38">
        <f t="shared" si="0"/>
        <v>3</v>
      </c>
    </row>
    <row r="39" spans="1:11">
      <c r="A39" t="s">
        <v>35</v>
      </c>
      <c r="B39" t="s">
        <v>29</v>
      </c>
      <c r="C39">
        <v>1</v>
      </c>
      <c r="D39">
        <v>0</v>
      </c>
      <c r="E39">
        <v>0</v>
      </c>
      <c r="F39">
        <v>1</v>
      </c>
      <c r="G39">
        <v>0</v>
      </c>
      <c r="H39">
        <v>0</v>
      </c>
      <c r="I39">
        <v>0</v>
      </c>
      <c r="J39" s="1">
        <v>43954.595297235399</v>
      </c>
      <c r="K39">
        <f t="shared" si="0"/>
        <v>1</v>
      </c>
    </row>
    <row r="40" spans="1:11">
      <c r="A40" t="s">
        <v>35</v>
      </c>
      <c r="B40" t="s">
        <v>31</v>
      </c>
      <c r="C40">
        <v>8</v>
      </c>
      <c r="D40">
        <v>0</v>
      </c>
      <c r="E40">
        <v>0</v>
      </c>
      <c r="F40">
        <v>0</v>
      </c>
      <c r="G40">
        <v>5</v>
      </c>
      <c r="H40">
        <v>3</v>
      </c>
      <c r="I40">
        <v>0</v>
      </c>
      <c r="J40" s="1">
        <v>43954.595297235399</v>
      </c>
      <c r="K40">
        <f t="shared" si="0"/>
        <v>8</v>
      </c>
    </row>
    <row r="41" spans="1:11">
      <c r="A41" t="s">
        <v>35</v>
      </c>
      <c r="B41" t="s">
        <v>25</v>
      </c>
      <c r="C41">
        <v>28</v>
      </c>
      <c r="D41">
        <v>0</v>
      </c>
      <c r="E41">
        <v>0</v>
      </c>
      <c r="F41">
        <v>3</v>
      </c>
      <c r="G41">
        <v>12</v>
      </c>
      <c r="H41">
        <v>13</v>
      </c>
      <c r="I41">
        <v>0</v>
      </c>
      <c r="J41" s="1">
        <v>43954.595297235399</v>
      </c>
      <c r="K41">
        <f t="shared" si="0"/>
        <v>28</v>
      </c>
    </row>
    <row r="42" spans="1:11">
      <c r="A42" t="s">
        <v>35</v>
      </c>
      <c r="B42" t="s">
        <v>21</v>
      </c>
      <c r="C42">
        <v>38</v>
      </c>
      <c r="D42">
        <v>0</v>
      </c>
      <c r="E42">
        <v>0</v>
      </c>
      <c r="F42">
        <v>2</v>
      </c>
      <c r="G42">
        <v>20</v>
      </c>
      <c r="H42">
        <v>16</v>
      </c>
      <c r="I42">
        <v>0</v>
      </c>
      <c r="J42" s="1">
        <v>43954.595297235399</v>
      </c>
      <c r="K42">
        <f t="shared" si="0"/>
        <v>38</v>
      </c>
    </row>
    <row r="43" spans="1:11">
      <c r="A43" t="s">
        <v>35</v>
      </c>
      <c r="B43" t="s">
        <v>11</v>
      </c>
      <c r="C43">
        <v>62</v>
      </c>
      <c r="D43">
        <v>0</v>
      </c>
      <c r="E43">
        <v>1</v>
      </c>
      <c r="F43">
        <v>5</v>
      </c>
      <c r="G43">
        <v>22</v>
      </c>
      <c r="H43">
        <v>34</v>
      </c>
      <c r="I43">
        <v>0</v>
      </c>
      <c r="J43" s="1">
        <v>43954.595297235399</v>
      </c>
      <c r="K43">
        <f t="shared" si="0"/>
        <v>62</v>
      </c>
    </row>
    <row r="44" spans="1:11">
      <c r="A44" t="s">
        <v>35</v>
      </c>
      <c r="B44" t="s">
        <v>12</v>
      </c>
      <c r="C44">
        <v>63</v>
      </c>
      <c r="D44">
        <v>0</v>
      </c>
      <c r="E44">
        <v>1</v>
      </c>
      <c r="F44">
        <v>3</v>
      </c>
      <c r="G44">
        <v>26</v>
      </c>
      <c r="H44">
        <v>33</v>
      </c>
      <c r="I44">
        <v>0</v>
      </c>
      <c r="J44" s="1">
        <v>43954.595297235399</v>
      </c>
      <c r="K44">
        <f t="shared" si="0"/>
        <v>63</v>
      </c>
    </row>
    <row r="45" spans="1:11">
      <c r="A45" t="s">
        <v>35</v>
      </c>
      <c r="B45" t="s">
        <v>13</v>
      </c>
      <c r="C45">
        <v>99</v>
      </c>
      <c r="D45">
        <v>0</v>
      </c>
      <c r="E45">
        <v>1</v>
      </c>
      <c r="F45">
        <v>9</v>
      </c>
      <c r="G45">
        <v>29</v>
      </c>
      <c r="H45">
        <v>60</v>
      </c>
      <c r="I45">
        <v>0</v>
      </c>
      <c r="J45" s="1">
        <v>43954.595297235399</v>
      </c>
      <c r="K45">
        <f t="shared" si="0"/>
        <v>99</v>
      </c>
    </row>
    <row r="46" spans="1:11">
      <c r="A46" t="s">
        <v>35</v>
      </c>
      <c r="B46" t="s">
        <v>14</v>
      </c>
      <c r="C46">
        <v>56</v>
      </c>
      <c r="D46">
        <v>0</v>
      </c>
      <c r="E46">
        <v>1</v>
      </c>
      <c r="F46">
        <v>5</v>
      </c>
      <c r="G46">
        <v>16</v>
      </c>
      <c r="H46">
        <v>34</v>
      </c>
      <c r="I46">
        <v>0</v>
      </c>
      <c r="J46" s="1">
        <v>43954.595297235399</v>
      </c>
      <c r="K46">
        <f t="shared" si="0"/>
        <v>56</v>
      </c>
    </row>
    <row r="47" spans="1:11">
      <c r="A47" t="s">
        <v>35</v>
      </c>
      <c r="B47" t="s">
        <v>15</v>
      </c>
      <c r="C47">
        <v>42</v>
      </c>
      <c r="D47">
        <v>0</v>
      </c>
      <c r="E47">
        <v>0</v>
      </c>
      <c r="F47">
        <v>1</v>
      </c>
      <c r="G47">
        <v>14</v>
      </c>
      <c r="H47">
        <v>27</v>
      </c>
      <c r="I47">
        <v>0</v>
      </c>
      <c r="J47" s="1">
        <v>43954.595297235399</v>
      </c>
      <c r="K47">
        <f t="shared" si="0"/>
        <v>42</v>
      </c>
    </row>
    <row r="48" spans="1:11">
      <c r="A48" t="s">
        <v>35</v>
      </c>
      <c r="B48" t="s">
        <v>16</v>
      </c>
      <c r="C48">
        <v>34</v>
      </c>
      <c r="D48">
        <v>0</v>
      </c>
      <c r="E48">
        <v>1</v>
      </c>
      <c r="F48">
        <v>5</v>
      </c>
      <c r="G48">
        <v>13</v>
      </c>
      <c r="H48">
        <v>15</v>
      </c>
      <c r="I48">
        <v>0</v>
      </c>
      <c r="J48" s="1">
        <v>43954.595297235399</v>
      </c>
      <c r="K48">
        <f t="shared" si="0"/>
        <v>34</v>
      </c>
    </row>
    <row r="49" spans="1:11">
      <c r="A49" t="s">
        <v>35</v>
      </c>
      <c r="B49" t="s">
        <v>17</v>
      </c>
      <c r="C49">
        <v>17</v>
      </c>
      <c r="D49">
        <v>0</v>
      </c>
      <c r="E49">
        <v>1</v>
      </c>
      <c r="F49">
        <v>0</v>
      </c>
      <c r="G49">
        <v>5</v>
      </c>
      <c r="H49">
        <v>11</v>
      </c>
      <c r="I49">
        <v>0</v>
      </c>
      <c r="J49" s="1">
        <v>43954.595297235399</v>
      </c>
      <c r="K49">
        <f t="shared" si="0"/>
        <v>17</v>
      </c>
    </row>
    <row r="50" spans="1:11">
      <c r="A50" t="s">
        <v>35</v>
      </c>
      <c r="B50" t="s">
        <v>18</v>
      </c>
      <c r="C50">
        <v>8</v>
      </c>
      <c r="D50">
        <v>0</v>
      </c>
      <c r="E50">
        <v>0</v>
      </c>
      <c r="F50">
        <v>0</v>
      </c>
      <c r="G50">
        <v>2</v>
      </c>
      <c r="H50">
        <v>6</v>
      </c>
      <c r="I50">
        <v>0</v>
      </c>
      <c r="J50" s="1">
        <v>43954.595297235399</v>
      </c>
      <c r="K50">
        <f t="shared" si="0"/>
        <v>8</v>
      </c>
    </row>
    <row r="51" spans="1:11">
      <c r="A51" t="s">
        <v>39</v>
      </c>
      <c r="B51" t="s">
        <v>13</v>
      </c>
      <c r="C51">
        <v>1</v>
      </c>
      <c r="D51">
        <v>0</v>
      </c>
      <c r="E51">
        <v>0</v>
      </c>
      <c r="F51">
        <v>0</v>
      </c>
      <c r="G51">
        <v>0</v>
      </c>
      <c r="H51">
        <v>1</v>
      </c>
      <c r="I51">
        <v>0</v>
      </c>
      <c r="J51" s="1">
        <v>43954.595297235399</v>
      </c>
      <c r="K51">
        <f t="shared" si="0"/>
        <v>1</v>
      </c>
    </row>
    <row r="52" spans="1:11">
      <c r="A52" t="s">
        <v>39</v>
      </c>
      <c r="B52" t="s">
        <v>14</v>
      </c>
      <c r="C52">
        <v>1</v>
      </c>
      <c r="D52">
        <v>0</v>
      </c>
      <c r="E52">
        <v>0</v>
      </c>
      <c r="F52">
        <v>0</v>
      </c>
      <c r="G52">
        <v>1</v>
      </c>
      <c r="H52">
        <v>0</v>
      </c>
      <c r="I52">
        <v>0</v>
      </c>
      <c r="J52" s="1">
        <v>43954.595297235399</v>
      </c>
      <c r="K52">
        <f t="shared" si="0"/>
        <v>1</v>
      </c>
    </row>
    <row r="53" spans="1:11">
      <c r="A53" t="s">
        <v>41</v>
      </c>
      <c r="B53" t="s">
        <v>12</v>
      </c>
      <c r="C53">
        <v>1</v>
      </c>
      <c r="D53">
        <v>0</v>
      </c>
      <c r="E53">
        <v>0</v>
      </c>
      <c r="F53">
        <v>0</v>
      </c>
      <c r="G53">
        <v>1</v>
      </c>
      <c r="H53">
        <v>0</v>
      </c>
      <c r="I53">
        <v>0</v>
      </c>
      <c r="J53" s="1">
        <v>43954.595297235399</v>
      </c>
      <c r="K53">
        <f t="shared" si="0"/>
        <v>1</v>
      </c>
    </row>
    <row r="54" spans="1:11">
      <c r="A54" t="s">
        <v>41</v>
      </c>
      <c r="B54" t="s">
        <v>13</v>
      </c>
      <c r="C54">
        <v>1</v>
      </c>
      <c r="D54">
        <v>0</v>
      </c>
      <c r="E54">
        <v>0</v>
      </c>
      <c r="F54">
        <v>0</v>
      </c>
      <c r="G54">
        <v>0</v>
      </c>
      <c r="H54">
        <v>1</v>
      </c>
      <c r="I54">
        <v>0</v>
      </c>
      <c r="J54" s="1">
        <v>43954.595297235399</v>
      </c>
      <c r="K54">
        <f t="shared" si="0"/>
        <v>1</v>
      </c>
    </row>
    <row r="55" spans="1:11">
      <c r="A55" t="s">
        <v>41</v>
      </c>
      <c r="B55" t="s">
        <v>15</v>
      </c>
      <c r="C55">
        <v>1</v>
      </c>
      <c r="D55">
        <v>0</v>
      </c>
      <c r="E55">
        <v>0</v>
      </c>
      <c r="F55">
        <v>0</v>
      </c>
      <c r="G55">
        <v>0</v>
      </c>
      <c r="H55">
        <v>1</v>
      </c>
      <c r="I55">
        <v>0</v>
      </c>
      <c r="J55" s="1">
        <v>43954.595297235399</v>
      </c>
      <c r="K55">
        <f t="shared" si="0"/>
        <v>1</v>
      </c>
    </row>
    <row r="56" spans="1:11">
      <c r="A56" t="s">
        <v>42</v>
      </c>
      <c r="B56" t="s">
        <v>12</v>
      </c>
      <c r="C56">
        <v>1</v>
      </c>
      <c r="D56">
        <v>0</v>
      </c>
      <c r="E56">
        <v>0</v>
      </c>
      <c r="F56">
        <v>0</v>
      </c>
      <c r="G56">
        <v>0</v>
      </c>
      <c r="H56">
        <v>1</v>
      </c>
      <c r="I56">
        <v>0</v>
      </c>
      <c r="J56" s="1">
        <v>43954.595297235399</v>
      </c>
      <c r="K56">
        <f t="shared" si="0"/>
        <v>1</v>
      </c>
    </row>
    <row r="57" spans="1:11">
      <c r="A57" t="s">
        <v>42</v>
      </c>
      <c r="B57" t="s">
        <v>13</v>
      </c>
      <c r="C57">
        <v>1</v>
      </c>
      <c r="D57">
        <v>0</v>
      </c>
      <c r="E57">
        <v>0</v>
      </c>
      <c r="F57">
        <v>0</v>
      </c>
      <c r="G57">
        <v>0</v>
      </c>
      <c r="H57">
        <v>1</v>
      </c>
      <c r="I57">
        <v>0</v>
      </c>
      <c r="J57" s="1">
        <v>43954.595297235399</v>
      </c>
      <c r="K57">
        <f t="shared" si="0"/>
        <v>1</v>
      </c>
    </row>
    <row r="58" spans="1:11">
      <c r="A58" t="s">
        <v>42</v>
      </c>
      <c r="B58" t="s">
        <v>15</v>
      </c>
      <c r="C58">
        <v>1</v>
      </c>
      <c r="D58">
        <v>0</v>
      </c>
      <c r="E58">
        <v>0</v>
      </c>
      <c r="F58">
        <v>0</v>
      </c>
      <c r="G58">
        <v>1</v>
      </c>
      <c r="H58">
        <v>0</v>
      </c>
      <c r="I58">
        <v>0</v>
      </c>
      <c r="J58" s="1">
        <v>43954.595297235399</v>
      </c>
      <c r="K58">
        <f t="shared" si="0"/>
        <v>1</v>
      </c>
    </row>
    <row r="59" spans="1:11">
      <c r="A59" t="s">
        <v>43</v>
      </c>
      <c r="B59" t="s">
        <v>16</v>
      </c>
      <c r="C59">
        <v>1</v>
      </c>
      <c r="D59">
        <v>0</v>
      </c>
      <c r="E59">
        <v>0</v>
      </c>
      <c r="F59">
        <v>0</v>
      </c>
      <c r="G59">
        <v>1</v>
      </c>
      <c r="H59">
        <v>0</v>
      </c>
      <c r="I59">
        <v>0</v>
      </c>
      <c r="J59" s="1">
        <v>43954.595297235399</v>
      </c>
      <c r="K59">
        <f t="shared" si="0"/>
        <v>1</v>
      </c>
    </row>
    <row r="60" spans="1:11">
      <c r="A60" t="s">
        <v>44</v>
      </c>
      <c r="B60" t="s">
        <v>16</v>
      </c>
      <c r="C60">
        <v>1</v>
      </c>
      <c r="D60">
        <v>0</v>
      </c>
      <c r="E60">
        <v>0</v>
      </c>
      <c r="F60">
        <v>1</v>
      </c>
      <c r="G60">
        <v>0</v>
      </c>
      <c r="H60">
        <v>0</v>
      </c>
      <c r="I60">
        <v>0</v>
      </c>
      <c r="J60" s="1">
        <v>43954.595297235399</v>
      </c>
      <c r="K60">
        <f t="shared" si="0"/>
        <v>1</v>
      </c>
    </row>
    <row r="61" spans="1:11">
      <c r="A61" t="s">
        <v>45</v>
      </c>
      <c r="B61" t="s">
        <v>21</v>
      </c>
      <c r="C61">
        <v>2</v>
      </c>
      <c r="D61">
        <v>0</v>
      </c>
      <c r="E61">
        <v>0</v>
      </c>
      <c r="F61">
        <v>1</v>
      </c>
      <c r="G61">
        <v>1</v>
      </c>
      <c r="H61">
        <v>0</v>
      </c>
      <c r="I61">
        <v>0</v>
      </c>
      <c r="J61" s="1">
        <v>43954.595297235399</v>
      </c>
      <c r="K61">
        <f t="shared" si="0"/>
        <v>2</v>
      </c>
    </row>
    <row r="62" spans="1:11">
      <c r="A62" t="s">
        <v>45</v>
      </c>
      <c r="B62" t="s">
        <v>11</v>
      </c>
      <c r="C62">
        <v>3</v>
      </c>
      <c r="D62">
        <v>0</v>
      </c>
      <c r="E62">
        <v>0</v>
      </c>
      <c r="F62">
        <v>0</v>
      </c>
      <c r="G62">
        <v>2</v>
      </c>
      <c r="H62">
        <v>1</v>
      </c>
      <c r="I62">
        <v>0</v>
      </c>
      <c r="J62" s="1">
        <v>43954.595297235399</v>
      </c>
      <c r="K62">
        <f t="shared" si="0"/>
        <v>3</v>
      </c>
    </row>
    <row r="63" spans="1:11">
      <c r="A63" t="s">
        <v>45</v>
      </c>
      <c r="B63" t="s">
        <v>12</v>
      </c>
      <c r="C63">
        <v>6</v>
      </c>
      <c r="D63">
        <v>0</v>
      </c>
      <c r="E63">
        <v>0</v>
      </c>
      <c r="F63">
        <v>0</v>
      </c>
      <c r="G63">
        <v>5</v>
      </c>
      <c r="H63">
        <v>1</v>
      </c>
      <c r="I63">
        <v>0</v>
      </c>
      <c r="J63" s="1">
        <v>43954.595297235399</v>
      </c>
      <c r="K63">
        <f t="shared" si="0"/>
        <v>6</v>
      </c>
    </row>
    <row r="64" spans="1:11">
      <c r="A64" t="s">
        <v>45</v>
      </c>
      <c r="B64" t="s">
        <v>13</v>
      </c>
      <c r="C64">
        <v>8</v>
      </c>
      <c r="D64">
        <v>0</v>
      </c>
      <c r="E64">
        <v>0</v>
      </c>
      <c r="F64">
        <v>0</v>
      </c>
      <c r="G64">
        <v>6</v>
      </c>
      <c r="H64">
        <v>2</v>
      </c>
      <c r="I64">
        <v>0</v>
      </c>
      <c r="J64" s="1">
        <v>43954.595297235399</v>
      </c>
      <c r="K64">
        <f t="shared" si="0"/>
        <v>8</v>
      </c>
    </row>
    <row r="65" spans="1:11">
      <c r="A65" t="s">
        <v>45</v>
      </c>
      <c r="B65" t="s">
        <v>14</v>
      </c>
      <c r="C65">
        <v>11</v>
      </c>
      <c r="D65">
        <v>0</v>
      </c>
      <c r="E65">
        <v>0</v>
      </c>
      <c r="F65">
        <v>1</v>
      </c>
      <c r="G65">
        <v>4</v>
      </c>
      <c r="H65">
        <v>6</v>
      </c>
      <c r="I65">
        <v>0</v>
      </c>
      <c r="J65" s="1">
        <v>43954.595297235399</v>
      </c>
      <c r="K65">
        <f t="shared" si="0"/>
        <v>11</v>
      </c>
    </row>
    <row r="66" spans="1:11">
      <c r="A66" t="s">
        <v>45</v>
      </c>
      <c r="B66" t="s">
        <v>15</v>
      </c>
      <c r="C66">
        <v>8</v>
      </c>
      <c r="D66">
        <v>0</v>
      </c>
      <c r="E66">
        <v>0</v>
      </c>
      <c r="F66">
        <v>0</v>
      </c>
      <c r="G66">
        <v>4</v>
      </c>
      <c r="H66">
        <v>4</v>
      </c>
      <c r="I66">
        <v>0</v>
      </c>
      <c r="J66" s="1">
        <v>43954.595297235399</v>
      </c>
      <c r="K66">
        <f t="shared" si="0"/>
        <v>8</v>
      </c>
    </row>
    <row r="67" spans="1:11">
      <c r="A67" t="s">
        <v>45</v>
      </c>
      <c r="B67" t="s">
        <v>16</v>
      </c>
      <c r="C67">
        <v>7</v>
      </c>
      <c r="D67">
        <v>0</v>
      </c>
      <c r="E67">
        <v>0</v>
      </c>
      <c r="F67">
        <v>0</v>
      </c>
      <c r="G67">
        <v>3</v>
      </c>
      <c r="H67">
        <v>4</v>
      </c>
      <c r="I67">
        <v>0</v>
      </c>
      <c r="J67" s="1">
        <v>43954.595297235399</v>
      </c>
      <c r="K67">
        <f t="shared" ref="K67:K130" si="3">SUM(D67:I67)</f>
        <v>7</v>
      </c>
    </row>
    <row r="68" spans="1:11">
      <c r="A68" t="s">
        <v>45</v>
      </c>
      <c r="B68" t="s">
        <v>17</v>
      </c>
      <c r="C68">
        <v>5</v>
      </c>
      <c r="D68">
        <v>0</v>
      </c>
      <c r="E68">
        <v>0</v>
      </c>
      <c r="F68">
        <v>2</v>
      </c>
      <c r="G68">
        <v>1</v>
      </c>
      <c r="H68">
        <v>2</v>
      </c>
      <c r="I68">
        <v>0</v>
      </c>
      <c r="J68" s="1">
        <v>43954.595297235399</v>
      </c>
      <c r="K68">
        <f t="shared" si="3"/>
        <v>5</v>
      </c>
    </row>
    <row r="69" spans="1:11">
      <c r="A69" t="s">
        <v>47</v>
      </c>
      <c r="B69" t="s">
        <v>21</v>
      </c>
      <c r="C69">
        <v>1</v>
      </c>
      <c r="D69">
        <v>0</v>
      </c>
      <c r="E69">
        <v>0</v>
      </c>
      <c r="F69">
        <v>0</v>
      </c>
      <c r="G69">
        <v>0</v>
      </c>
      <c r="H69">
        <v>1</v>
      </c>
      <c r="I69">
        <v>0</v>
      </c>
      <c r="J69" s="1">
        <v>43954.595297235399</v>
      </c>
      <c r="K69">
        <f t="shared" si="3"/>
        <v>1</v>
      </c>
    </row>
    <row r="70" spans="1:11">
      <c r="A70" t="s">
        <v>47</v>
      </c>
      <c r="B70" t="s">
        <v>11</v>
      </c>
      <c r="C70">
        <v>1</v>
      </c>
      <c r="D70">
        <v>0</v>
      </c>
      <c r="E70">
        <v>0</v>
      </c>
      <c r="F70">
        <v>0</v>
      </c>
      <c r="G70">
        <v>0</v>
      </c>
      <c r="H70">
        <v>1</v>
      </c>
      <c r="I70">
        <v>0</v>
      </c>
      <c r="J70" s="1">
        <v>43954.595297235399</v>
      </c>
      <c r="K70">
        <f t="shared" si="3"/>
        <v>1</v>
      </c>
    </row>
    <row r="71" spans="1:11">
      <c r="A71" t="s">
        <v>47</v>
      </c>
      <c r="B71" t="s">
        <v>12</v>
      </c>
      <c r="C71">
        <v>1</v>
      </c>
      <c r="D71">
        <v>0</v>
      </c>
      <c r="E71">
        <v>0</v>
      </c>
      <c r="F71">
        <v>0</v>
      </c>
      <c r="G71">
        <v>0</v>
      </c>
      <c r="H71">
        <v>1</v>
      </c>
      <c r="I71">
        <v>0</v>
      </c>
      <c r="J71" s="1">
        <v>43954.595297235399</v>
      </c>
      <c r="K71">
        <f t="shared" si="3"/>
        <v>1</v>
      </c>
    </row>
    <row r="72" spans="1:11">
      <c r="A72" t="s">
        <v>47</v>
      </c>
      <c r="B72" t="s">
        <v>13</v>
      </c>
      <c r="C72">
        <v>1</v>
      </c>
      <c r="D72">
        <v>0</v>
      </c>
      <c r="E72">
        <v>0</v>
      </c>
      <c r="F72">
        <v>1</v>
      </c>
      <c r="G72">
        <v>0</v>
      </c>
      <c r="H72">
        <v>0</v>
      </c>
      <c r="I72">
        <v>0</v>
      </c>
      <c r="J72" s="1">
        <v>43954.595297235399</v>
      </c>
      <c r="K72">
        <f t="shared" si="3"/>
        <v>1</v>
      </c>
    </row>
    <row r="73" spans="1:11">
      <c r="A73" t="s">
        <v>47</v>
      </c>
      <c r="B73" t="s">
        <v>14</v>
      </c>
      <c r="C73">
        <v>5</v>
      </c>
      <c r="D73">
        <v>0</v>
      </c>
      <c r="E73">
        <v>0</v>
      </c>
      <c r="F73">
        <v>0</v>
      </c>
      <c r="G73">
        <v>3</v>
      </c>
      <c r="H73">
        <v>2</v>
      </c>
      <c r="I73">
        <v>0</v>
      </c>
      <c r="J73" s="1">
        <v>43954.595297235399</v>
      </c>
      <c r="K73">
        <f t="shared" si="3"/>
        <v>5</v>
      </c>
    </row>
    <row r="74" spans="1:11">
      <c r="A74" t="s">
        <v>47</v>
      </c>
      <c r="B74" t="s">
        <v>15</v>
      </c>
      <c r="C74">
        <v>1</v>
      </c>
      <c r="D74">
        <v>0</v>
      </c>
      <c r="E74">
        <v>0</v>
      </c>
      <c r="F74">
        <v>1</v>
      </c>
      <c r="G74">
        <v>0</v>
      </c>
      <c r="H74">
        <v>0</v>
      </c>
      <c r="I74">
        <v>0</v>
      </c>
      <c r="J74" s="1">
        <v>43954.595297235399</v>
      </c>
      <c r="K74">
        <f t="shared" si="3"/>
        <v>1</v>
      </c>
    </row>
    <row r="75" spans="1:11">
      <c r="A75" t="s">
        <v>47</v>
      </c>
      <c r="B75" t="s">
        <v>16</v>
      </c>
      <c r="C75">
        <v>3</v>
      </c>
      <c r="D75">
        <v>0</v>
      </c>
      <c r="E75">
        <v>0</v>
      </c>
      <c r="F75">
        <v>0</v>
      </c>
      <c r="G75">
        <v>2</v>
      </c>
      <c r="H75">
        <v>1</v>
      </c>
      <c r="I75">
        <v>0</v>
      </c>
      <c r="J75" s="1">
        <v>43954.595297235399</v>
      </c>
      <c r="K75">
        <f t="shared" si="3"/>
        <v>3</v>
      </c>
    </row>
    <row r="76" spans="1:11">
      <c r="A76" t="s">
        <v>48</v>
      </c>
      <c r="B76" t="s">
        <v>31</v>
      </c>
      <c r="C76">
        <v>1</v>
      </c>
      <c r="D76">
        <v>0</v>
      </c>
      <c r="E76">
        <v>0</v>
      </c>
      <c r="F76">
        <v>1</v>
      </c>
      <c r="G76">
        <v>0</v>
      </c>
      <c r="H76">
        <v>0</v>
      </c>
      <c r="I76">
        <v>0</v>
      </c>
      <c r="J76" s="1">
        <v>43954.595297235399</v>
      </c>
      <c r="K76">
        <f t="shared" si="3"/>
        <v>1</v>
      </c>
    </row>
    <row r="77" spans="1:11">
      <c r="A77" t="s">
        <v>48</v>
      </c>
      <c r="B77" t="s">
        <v>25</v>
      </c>
      <c r="C77">
        <v>1</v>
      </c>
      <c r="D77">
        <v>0</v>
      </c>
      <c r="E77">
        <v>0</v>
      </c>
      <c r="F77">
        <v>0</v>
      </c>
      <c r="G77">
        <v>1</v>
      </c>
      <c r="H77">
        <v>0</v>
      </c>
      <c r="I77">
        <v>0</v>
      </c>
      <c r="J77" s="1">
        <v>43954.595297235399</v>
      </c>
      <c r="K77">
        <f t="shared" si="3"/>
        <v>1</v>
      </c>
    </row>
    <row r="78" spans="1:11">
      <c r="A78" t="s">
        <v>48</v>
      </c>
      <c r="B78" t="s">
        <v>21</v>
      </c>
      <c r="C78">
        <v>15</v>
      </c>
      <c r="D78">
        <v>0</v>
      </c>
      <c r="E78">
        <v>0</v>
      </c>
      <c r="F78">
        <v>3</v>
      </c>
      <c r="G78">
        <v>5</v>
      </c>
      <c r="H78">
        <v>7</v>
      </c>
      <c r="I78">
        <v>0</v>
      </c>
      <c r="J78" s="1">
        <v>43954.595297235399</v>
      </c>
      <c r="K78">
        <f t="shared" si="3"/>
        <v>15</v>
      </c>
    </row>
    <row r="79" spans="1:11">
      <c r="A79" t="s">
        <v>48</v>
      </c>
      <c r="B79" t="s">
        <v>11</v>
      </c>
      <c r="C79">
        <v>21</v>
      </c>
      <c r="D79">
        <v>0</v>
      </c>
      <c r="E79">
        <v>0</v>
      </c>
      <c r="F79">
        <v>4</v>
      </c>
      <c r="G79">
        <v>7</v>
      </c>
      <c r="H79">
        <v>10</v>
      </c>
      <c r="I79">
        <v>0</v>
      </c>
      <c r="J79" s="1">
        <v>43954.595297235399</v>
      </c>
      <c r="K79">
        <f t="shared" si="3"/>
        <v>21</v>
      </c>
    </row>
    <row r="80" spans="1:11">
      <c r="A80" t="s">
        <v>48</v>
      </c>
      <c r="B80" t="s">
        <v>12</v>
      </c>
      <c r="C80">
        <v>22</v>
      </c>
      <c r="D80">
        <v>0</v>
      </c>
      <c r="E80">
        <v>0</v>
      </c>
      <c r="F80">
        <v>1</v>
      </c>
      <c r="G80">
        <v>13</v>
      </c>
      <c r="H80">
        <v>8</v>
      </c>
      <c r="I80">
        <v>0</v>
      </c>
      <c r="J80" s="1">
        <v>43954.595297235399</v>
      </c>
      <c r="K80">
        <f t="shared" si="3"/>
        <v>22</v>
      </c>
    </row>
    <row r="81" spans="1:11">
      <c r="A81" t="s">
        <v>48</v>
      </c>
      <c r="B81" t="s">
        <v>13</v>
      </c>
      <c r="C81">
        <v>14</v>
      </c>
      <c r="D81">
        <v>0</v>
      </c>
      <c r="E81">
        <v>1</v>
      </c>
      <c r="F81">
        <v>2</v>
      </c>
      <c r="G81">
        <v>7</v>
      </c>
      <c r="H81">
        <v>4</v>
      </c>
      <c r="I81">
        <v>0</v>
      </c>
      <c r="J81" s="1">
        <v>43954.595297235399</v>
      </c>
      <c r="K81">
        <f t="shared" si="3"/>
        <v>14</v>
      </c>
    </row>
    <row r="82" spans="1:11">
      <c r="A82" t="s">
        <v>48</v>
      </c>
      <c r="B82" t="s">
        <v>14</v>
      </c>
      <c r="C82">
        <v>15</v>
      </c>
      <c r="D82">
        <v>0</v>
      </c>
      <c r="E82">
        <v>0</v>
      </c>
      <c r="F82">
        <v>0</v>
      </c>
      <c r="G82">
        <v>5</v>
      </c>
      <c r="H82">
        <v>10</v>
      </c>
      <c r="I82">
        <v>0</v>
      </c>
      <c r="J82" s="1">
        <v>43954.595297235399</v>
      </c>
      <c r="K82">
        <f t="shared" si="3"/>
        <v>15</v>
      </c>
    </row>
    <row r="83" spans="1:11">
      <c r="A83" t="s">
        <v>48</v>
      </c>
      <c r="B83" t="s">
        <v>15</v>
      </c>
      <c r="C83">
        <v>12</v>
      </c>
      <c r="D83">
        <v>0</v>
      </c>
      <c r="E83">
        <v>0</v>
      </c>
      <c r="F83">
        <v>3</v>
      </c>
      <c r="G83">
        <v>4</v>
      </c>
      <c r="H83">
        <v>5</v>
      </c>
      <c r="I83">
        <v>0</v>
      </c>
      <c r="J83" s="1">
        <v>43954.595297235399</v>
      </c>
      <c r="K83">
        <f t="shared" si="3"/>
        <v>12</v>
      </c>
    </row>
    <row r="84" spans="1:11">
      <c r="A84" t="s">
        <v>48</v>
      </c>
      <c r="B84" t="s">
        <v>16</v>
      </c>
      <c r="C84">
        <v>5</v>
      </c>
      <c r="D84">
        <v>0</v>
      </c>
      <c r="E84">
        <v>0</v>
      </c>
      <c r="F84">
        <v>0</v>
      </c>
      <c r="G84">
        <v>3</v>
      </c>
      <c r="H84">
        <v>2</v>
      </c>
      <c r="I84">
        <v>0</v>
      </c>
      <c r="J84" s="1">
        <v>43954.595297235399</v>
      </c>
      <c r="K84">
        <f t="shared" si="3"/>
        <v>5</v>
      </c>
    </row>
    <row r="85" spans="1:11">
      <c r="A85" t="s">
        <v>48</v>
      </c>
      <c r="B85" t="s">
        <v>17</v>
      </c>
      <c r="C85">
        <v>2</v>
      </c>
      <c r="D85">
        <v>0</v>
      </c>
      <c r="E85">
        <v>0</v>
      </c>
      <c r="F85">
        <v>0</v>
      </c>
      <c r="G85">
        <v>1</v>
      </c>
      <c r="H85">
        <v>1</v>
      </c>
      <c r="I85">
        <v>0</v>
      </c>
      <c r="J85" s="1">
        <v>43954.595297235399</v>
      </c>
      <c r="K85">
        <f t="shared" si="3"/>
        <v>2</v>
      </c>
    </row>
    <row r="86" spans="1:11">
      <c r="A86" t="s">
        <v>48</v>
      </c>
      <c r="B86" t="s">
        <v>18</v>
      </c>
      <c r="C86">
        <v>1</v>
      </c>
      <c r="D86">
        <v>0</v>
      </c>
      <c r="E86">
        <v>0</v>
      </c>
      <c r="F86">
        <v>0</v>
      </c>
      <c r="G86">
        <v>1</v>
      </c>
      <c r="H86">
        <v>0</v>
      </c>
      <c r="I86">
        <v>0</v>
      </c>
      <c r="J86" s="1">
        <v>43954.595297235399</v>
      </c>
      <c r="K86">
        <f t="shared" si="3"/>
        <v>1</v>
      </c>
    </row>
    <row r="87" spans="1:11">
      <c r="A87" t="s">
        <v>50</v>
      </c>
      <c r="B87" t="s">
        <v>25</v>
      </c>
      <c r="C87">
        <v>1</v>
      </c>
      <c r="D87">
        <v>0</v>
      </c>
      <c r="E87">
        <v>0</v>
      </c>
      <c r="F87">
        <v>0</v>
      </c>
      <c r="G87">
        <v>0</v>
      </c>
      <c r="H87">
        <v>1</v>
      </c>
      <c r="I87">
        <v>0</v>
      </c>
      <c r="J87" s="1">
        <v>43954.595297235399</v>
      </c>
      <c r="K87">
        <f t="shared" si="3"/>
        <v>1</v>
      </c>
    </row>
    <row r="88" spans="1:11">
      <c r="A88" t="s">
        <v>50</v>
      </c>
      <c r="B88" t="s">
        <v>21</v>
      </c>
      <c r="C88">
        <v>1</v>
      </c>
      <c r="D88">
        <v>0</v>
      </c>
      <c r="E88">
        <v>0</v>
      </c>
      <c r="F88">
        <v>1</v>
      </c>
      <c r="G88">
        <v>0</v>
      </c>
      <c r="H88">
        <v>0</v>
      </c>
      <c r="I88">
        <v>0</v>
      </c>
      <c r="J88" s="1">
        <v>43954.595297235399</v>
      </c>
      <c r="K88">
        <f t="shared" si="3"/>
        <v>1</v>
      </c>
    </row>
    <row r="89" spans="1:11">
      <c r="A89" t="s">
        <v>50</v>
      </c>
      <c r="B89" t="s">
        <v>11</v>
      </c>
      <c r="C89">
        <v>2</v>
      </c>
      <c r="D89">
        <v>0</v>
      </c>
      <c r="E89">
        <v>0</v>
      </c>
      <c r="F89">
        <v>0</v>
      </c>
      <c r="G89">
        <v>2</v>
      </c>
      <c r="H89">
        <v>0</v>
      </c>
      <c r="I89">
        <v>0</v>
      </c>
      <c r="J89" s="1">
        <v>43954.595297235399</v>
      </c>
      <c r="K89">
        <f t="shared" si="3"/>
        <v>2</v>
      </c>
    </row>
    <row r="90" spans="1:11">
      <c r="A90" t="s">
        <v>50</v>
      </c>
      <c r="B90" t="s">
        <v>12</v>
      </c>
      <c r="C90">
        <v>2</v>
      </c>
      <c r="D90">
        <v>0</v>
      </c>
      <c r="E90">
        <v>0</v>
      </c>
      <c r="F90">
        <v>1</v>
      </c>
      <c r="G90">
        <v>0</v>
      </c>
      <c r="H90">
        <v>1</v>
      </c>
      <c r="I90">
        <v>0</v>
      </c>
      <c r="J90" s="1">
        <v>43954.595297235399</v>
      </c>
      <c r="K90">
        <f t="shared" si="3"/>
        <v>2</v>
      </c>
    </row>
    <row r="91" spans="1:11">
      <c r="A91" t="s">
        <v>50</v>
      </c>
      <c r="B91" t="s">
        <v>13</v>
      </c>
      <c r="C91">
        <v>8</v>
      </c>
      <c r="D91">
        <v>0</v>
      </c>
      <c r="E91">
        <v>0</v>
      </c>
      <c r="F91">
        <v>0</v>
      </c>
      <c r="G91">
        <v>5</v>
      </c>
      <c r="H91">
        <v>3</v>
      </c>
      <c r="I91">
        <v>0</v>
      </c>
      <c r="J91" s="1">
        <v>43954.595297235399</v>
      </c>
      <c r="K91">
        <f t="shared" si="3"/>
        <v>8</v>
      </c>
    </row>
    <row r="92" spans="1:11">
      <c r="A92" t="s">
        <v>50</v>
      </c>
      <c r="B92" t="s">
        <v>14</v>
      </c>
      <c r="C92">
        <v>2</v>
      </c>
      <c r="D92">
        <v>0</v>
      </c>
      <c r="E92">
        <v>0</v>
      </c>
      <c r="F92">
        <v>1</v>
      </c>
      <c r="G92">
        <v>0</v>
      </c>
      <c r="H92">
        <v>1</v>
      </c>
      <c r="I92">
        <v>0</v>
      </c>
      <c r="J92" s="1">
        <v>43954.595297235399</v>
      </c>
      <c r="K92">
        <f t="shared" si="3"/>
        <v>2</v>
      </c>
    </row>
    <row r="93" spans="1:11">
      <c r="A93" t="s">
        <v>50</v>
      </c>
      <c r="B93" t="s">
        <v>15</v>
      </c>
      <c r="C93">
        <v>5</v>
      </c>
      <c r="D93">
        <v>0</v>
      </c>
      <c r="E93">
        <v>0</v>
      </c>
      <c r="F93">
        <v>0</v>
      </c>
      <c r="G93">
        <v>0</v>
      </c>
      <c r="H93">
        <v>5</v>
      </c>
      <c r="I93">
        <v>0</v>
      </c>
      <c r="J93" s="1">
        <v>43954.595297235399</v>
      </c>
      <c r="K93">
        <f t="shared" si="3"/>
        <v>5</v>
      </c>
    </row>
    <row r="94" spans="1:11">
      <c r="A94" t="s">
        <v>50</v>
      </c>
      <c r="B94" t="s">
        <v>16</v>
      </c>
      <c r="C94">
        <v>1</v>
      </c>
      <c r="D94">
        <v>0</v>
      </c>
      <c r="E94">
        <v>0</v>
      </c>
      <c r="F94">
        <v>0</v>
      </c>
      <c r="G94">
        <v>0</v>
      </c>
      <c r="H94">
        <v>1</v>
      </c>
      <c r="I94">
        <v>0</v>
      </c>
      <c r="J94" s="1">
        <v>43954.595297235399</v>
      </c>
      <c r="K94">
        <f t="shared" si="3"/>
        <v>1</v>
      </c>
    </row>
    <row r="95" spans="1:11">
      <c r="A95" t="s">
        <v>51</v>
      </c>
      <c r="B95" t="s">
        <v>13</v>
      </c>
      <c r="C95">
        <v>1</v>
      </c>
      <c r="D95">
        <v>0</v>
      </c>
      <c r="E95">
        <v>0</v>
      </c>
      <c r="F95">
        <v>0</v>
      </c>
      <c r="G95">
        <v>1</v>
      </c>
      <c r="H95">
        <v>0</v>
      </c>
      <c r="I95">
        <v>0</v>
      </c>
      <c r="J95" s="1">
        <v>43954.595297235399</v>
      </c>
      <c r="K95">
        <f t="shared" si="3"/>
        <v>1</v>
      </c>
    </row>
    <row r="96" spans="1:11">
      <c r="A96" t="s">
        <v>52</v>
      </c>
      <c r="B96" t="s">
        <v>11</v>
      </c>
      <c r="C96">
        <v>1</v>
      </c>
      <c r="D96">
        <v>0</v>
      </c>
      <c r="E96">
        <v>0</v>
      </c>
      <c r="F96">
        <v>0</v>
      </c>
      <c r="G96">
        <v>0</v>
      </c>
      <c r="H96">
        <v>1</v>
      </c>
      <c r="I96">
        <v>0</v>
      </c>
      <c r="J96" s="1">
        <v>43954.595297235399</v>
      </c>
      <c r="K96">
        <f t="shared" si="3"/>
        <v>1</v>
      </c>
    </row>
    <row r="97" spans="1:11">
      <c r="A97" t="s">
        <v>54</v>
      </c>
      <c r="B97" t="s">
        <v>11</v>
      </c>
      <c r="C97">
        <v>4</v>
      </c>
      <c r="D97">
        <v>0</v>
      </c>
      <c r="E97">
        <v>0</v>
      </c>
      <c r="F97">
        <v>0</v>
      </c>
      <c r="G97">
        <v>1</v>
      </c>
      <c r="H97">
        <v>3</v>
      </c>
      <c r="I97">
        <v>0</v>
      </c>
      <c r="J97" s="1">
        <v>43954.595297235399</v>
      </c>
      <c r="K97">
        <f t="shared" si="3"/>
        <v>4</v>
      </c>
    </row>
    <row r="98" spans="1:11">
      <c r="A98" t="s">
        <v>54</v>
      </c>
      <c r="B98" t="s">
        <v>12</v>
      </c>
      <c r="C98">
        <v>11</v>
      </c>
      <c r="D98">
        <v>0</v>
      </c>
      <c r="E98">
        <v>0</v>
      </c>
      <c r="F98">
        <v>0</v>
      </c>
      <c r="G98">
        <v>3</v>
      </c>
      <c r="H98">
        <v>8</v>
      </c>
      <c r="I98">
        <v>0</v>
      </c>
      <c r="J98" s="1">
        <v>43954.595297235399</v>
      </c>
      <c r="K98">
        <f t="shared" si="3"/>
        <v>11</v>
      </c>
    </row>
    <row r="99" spans="1:11">
      <c r="A99" t="s">
        <v>54</v>
      </c>
      <c r="B99" t="s">
        <v>13</v>
      </c>
      <c r="C99">
        <v>6</v>
      </c>
      <c r="D99">
        <v>0</v>
      </c>
      <c r="E99">
        <v>0</v>
      </c>
      <c r="F99">
        <v>0</v>
      </c>
      <c r="G99">
        <v>2</v>
      </c>
      <c r="H99">
        <v>4</v>
      </c>
      <c r="I99">
        <v>0</v>
      </c>
      <c r="J99" s="1">
        <v>43954.595297235399</v>
      </c>
      <c r="K99">
        <f t="shared" si="3"/>
        <v>6</v>
      </c>
    </row>
    <row r="100" spans="1:11">
      <c r="A100" t="s">
        <v>54</v>
      </c>
      <c r="B100" t="s">
        <v>14</v>
      </c>
      <c r="C100">
        <v>4</v>
      </c>
      <c r="D100">
        <v>0</v>
      </c>
      <c r="E100">
        <v>0</v>
      </c>
      <c r="F100">
        <v>0</v>
      </c>
      <c r="G100">
        <v>0</v>
      </c>
      <c r="H100">
        <v>4</v>
      </c>
      <c r="I100">
        <v>0</v>
      </c>
      <c r="J100" s="1">
        <v>43954.595297235399</v>
      </c>
      <c r="K100">
        <f t="shared" si="3"/>
        <v>4</v>
      </c>
    </row>
    <row r="101" spans="1:11">
      <c r="A101" t="s">
        <v>54</v>
      </c>
      <c r="B101" t="s">
        <v>15</v>
      </c>
      <c r="C101">
        <v>3</v>
      </c>
      <c r="D101">
        <v>0</v>
      </c>
      <c r="E101">
        <v>0</v>
      </c>
      <c r="F101">
        <v>0</v>
      </c>
      <c r="G101">
        <v>1</v>
      </c>
      <c r="H101">
        <v>2</v>
      </c>
      <c r="I101">
        <v>0</v>
      </c>
      <c r="J101" s="1">
        <v>43954.595297235399</v>
      </c>
      <c r="K101">
        <f t="shared" si="3"/>
        <v>3</v>
      </c>
    </row>
    <row r="102" spans="1:11">
      <c r="A102" t="s">
        <v>56</v>
      </c>
      <c r="B102" t="s">
        <v>12</v>
      </c>
      <c r="C102">
        <v>2</v>
      </c>
      <c r="D102">
        <v>0</v>
      </c>
      <c r="E102">
        <v>1</v>
      </c>
      <c r="F102">
        <v>0</v>
      </c>
      <c r="G102">
        <v>0</v>
      </c>
      <c r="H102">
        <v>1</v>
      </c>
      <c r="I102">
        <v>0</v>
      </c>
      <c r="J102" s="1">
        <v>43954.595297235399</v>
      </c>
      <c r="K102">
        <f t="shared" si="3"/>
        <v>2</v>
      </c>
    </row>
    <row r="103" spans="1:11">
      <c r="A103" t="s">
        <v>56</v>
      </c>
      <c r="B103" t="s">
        <v>13</v>
      </c>
      <c r="C103">
        <v>13</v>
      </c>
      <c r="D103">
        <v>0</v>
      </c>
      <c r="E103">
        <v>0</v>
      </c>
      <c r="F103">
        <v>1</v>
      </c>
      <c r="G103">
        <v>4</v>
      </c>
      <c r="H103">
        <v>8</v>
      </c>
      <c r="I103">
        <v>0</v>
      </c>
      <c r="J103" s="1">
        <v>43954.595297235399</v>
      </c>
      <c r="K103">
        <f t="shared" si="3"/>
        <v>13</v>
      </c>
    </row>
    <row r="104" spans="1:11">
      <c r="A104" t="s">
        <v>56</v>
      </c>
      <c r="B104" t="s">
        <v>14</v>
      </c>
      <c r="C104">
        <v>12</v>
      </c>
      <c r="D104">
        <v>0</v>
      </c>
      <c r="E104">
        <v>0</v>
      </c>
      <c r="F104">
        <v>2</v>
      </c>
      <c r="G104">
        <v>7</v>
      </c>
      <c r="H104">
        <v>3</v>
      </c>
      <c r="I104">
        <v>0</v>
      </c>
      <c r="J104" s="1">
        <v>43954.595297235399</v>
      </c>
      <c r="K104">
        <f t="shared" si="3"/>
        <v>12</v>
      </c>
    </row>
    <row r="105" spans="1:11">
      <c r="A105" t="s">
        <v>56</v>
      </c>
      <c r="B105" t="s">
        <v>15</v>
      </c>
      <c r="C105">
        <v>14</v>
      </c>
      <c r="D105">
        <v>0</v>
      </c>
      <c r="E105">
        <v>0</v>
      </c>
      <c r="F105">
        <v>2</v>
      </c>
      <c r="G105">
        <v>8</v>
      </c>
      <c r="H105">
        <v>4</v>
      </c>
      <c r="I105">
        <v>0</v>
      </c>
      <c r="J105" s="1">
        <v>43954.595297235399</v>
      </c>
      <c r="K105">
        <f t="shared" si="3"/>
        <v>14</v>
      </c>
    </row>
    <row r="106" spans="1:11">
      <c r="A106" t="s">
        <v>56</v>
      </c>
      <c r="B106" t="s">
        <v>16</v>
      </c>
      <c r="C106">
        <v>5</v>
      </c>
      <c r="D106">
        <v>0</v>
      </c>
      <c r="E106">
        <v>0</v>
      </c>
      <c r="F106">
        <v>0</v>
      </c>
      <c r="G106">
        <v>3</v>
      </c>
      <c r="H106">
        <v>2</v>
      </c>
      <c r="I106">
        <v>0</v>
      </c>
      <c r="J106" s="1">
        <v>43954.595297235399</v>
      </c>
      <c r="K106">
        <f t="shared" si="3"/>
        <v>5</v>
      </c>
    </row>
    <row r="107" spans="1:11">
      <c r="A107" t="s">
        <v>56</v>
      </c>
      <c r="B107" t="s">
        <v>17</v>
      </c>
      <c r="C107">
        <v>1</v>
      </c>
      <c r="D107">
        <v>0</v>
      </c>
      <c r="E107">
        <v>0</v>
      </c>
      <c r="F107">
        <v>0</v>
      </c>
      <c r="G107">
        <v>0</v>
      </c>
      <c r="H107">
        <v>1</v>
      </c>
      <c r="I107">
        <v>0</v>
      </c>
      <c r="J107" s="1">
        <v>43954.595297235399</v>
      </c>
      <c r="K107">
        <f t="shared" si="3"/>
        <v>1</v>
      </c>
    </row>
  </sheetData>
  <pageMargins left="0.7" right="0.7" top="0.75" bottom="0.75" header="0.3" footer="0.3"/>
  <pageSetup paperSize="9"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8"/>
  <sheetViews>
    <sheetView workbookViewId="0">
      <selection activeCell="C1" sqref="C1"/>
    </sheetView>
  </sheetViews>
  <sheetFormatPr baseColWidth="10" defaultColWidth="8.83203125" defaultRowHeight="14" x14ac:dyDescent="0"/>
  <cols>
    <col min="12" max="12" width="12.6640625" bestFit="1" customWidth="1"/>
  </cols>
  <sheetData>
    <row r="1" spans="1:14">
      <c r="A1" t="s">
        <v>0</v>
      </c>
      <c r="B1" t="s">
        <v>1</v>
      </c>
      <c r="C1" t="s">
        <v>2</v>
      </c>
      <c r="D1" t="s">
        <v>3</v>
      </c>
      <c r="E1" t="s">
        <v>4</v>
      </c>
      <c r="F1" t="s">
        <v>5</v>
      </c>
      <c r="G1" t="s">
        <v>6</v>
      </c>
      <c r="H1" t="s">
        <v>7</v>
      </c>
      <c r="I1" t="s">
        <v>8</v>
      </c>
      <c r="J1" t="s">
        <v>9</v>
      </c>
      <c r="L1" t="s">
        <v>1</v>
      </c>
    </row>
    <row r="2" spans="1:14">
      <c r="A2" t="s">
        <v>10</v>
      </c>
      <c r="B2" t="s">
        <v>11</v>
      </c>
      <c r="C2">
        <v>4</v>
      </c>
      <c r="D2">
        <v>0</v>
      </c>
      <c r="E2">
        <v>1</v>
      </c>
      <c r="F2">
        <v>1</v>
      </c>
      <c r="G2">
        <v>2</v>
      </c>
      <c r="H2">
        <v>0</v>
      </c>
      <c r="I2">
        <v>0</v>
      </c>
      <c r="J2" s="1">
        <v>43947.572390163499</v>
      </c>
      <c r="K2">
        <f>SUM(D2:I2)</f>
        <v>4</v>
      </c>
      <c r="L2" t="s">
        <v>49</v>
      </c>
      <c r="M2">
        <f>SUMIF(B:B,L2,K:K)</f>
        <v>1</v>
      </c>
      <c r="N2">
        <f>M2</f>
        <v>1</v>
      </c>
    </row>
    <row r="3" spans="1:14">
      <c r="A3" t="s">
        <v>10</v>
      </c>
      <c r="B3" t="s">
        <v>12</v>
      </c>
      <c r="C3">
        <v>3</v>
      </c>
      <c r="D3">
        <v>0</v>
      </c>
      <c r="E3">
        <v>0</v>
      </c>
      <c r="F3">
        <v>3</v>
      </c>
      <c r="G3">
        <v>0</v>
      </c>
      <c r="H3">
        <v>0</v>
      </c>
      <c r="I3">
        <v>0</v>
      </c>
      <c r="J3" s="1">
        <v>43947.572390163499</v>
      </c>
      <c r="K3">
        <f>SUM(D3:I3)</f>
        <v>3</v>
      </c>
      <c r="L3" t="s">
        <v>36</v>
      </c>
      <c r="M3">
        <f>SUMIF(B:B,L3,K:K)</f>
        <v>0</v>
      </c>
      <c r="N3">
        <f>N2+M3</f>
        <v>1</v>
      </c>
    </row>
    <row r="4" spans="1:14">
      <c r="A4" t="s">
        <v>10</v>
      </c>
      <c r="B4" t="s">
        <v>13</v>
      </c>
      <c r="C4">
        <v>9</v>
      </c>
      <c r="D4">
        <v>0</v>
      </c>
      <c r="E4">
        <v>1</v>
      </c>
      <c r="F4">
        <v>4</v>
      </c>
      <c r="G4">
        <v>4</v>
      </c>
      <c r="H4">
        <v>0</v>
      </c>
      <c r="I4">
        <v>0</v>
      </c>
      <c r="J4" s="1">
        <v>43947.572390163499</v>
      </c>
      <c r="K4">
        <f>SUM(D4:I4)</f>
        <v>9</v>
      </c>
      <c r="L4" t="s">
        <v>37</v>
      </c>
      <c r="M4">
        <f>SUMIF(B:B,L4,K:K)</f>
        <v>3</v>
      </c>
      <c r="N4">
        <f>N3+M4</f>
        <v>4</v>
      </c>
    </row>
    <row r="5" spans="1:14">
      <c r="A5" t="s">
        <v>10</v>
      </c>
      <c r="B5" t="s">
        <v>14</v>
      </c>
      <c r="C5">
        <v>17</v>
      </c>
      <c r="D5">
        <v>2</v>
      </c>
      <c r="E5">
        <v>8</v>
      </c>
      <c r="F5">
        <v>4</v>
      </c>
      <c r="G5">
        <v>3</v>
      </c>
      <c r="H5">
        <v>0</v>
      </c>
      <c r="I5">
        <v>0</v>
      </c>
      <c r="J5" s="1">
        <v>43947.572390163499</v>
      </c>
      <c r="K5">
        <f>SUM(D5:I5)</f>
        <v>17</v>
      </c>
      <c r="L5" t="s">
        <v>38</v>
      </c>
      <c r="M5">
        <f>SUMIF(B:B,L5,K:K)</f>
        <v>12</v>
      </c>
      <c r="N5">
        <f>N4+M5</f>
        <v>16</v>
      </c>
    </row>
    <row r="6" spans="1:14">
      <c r="A6" t="s">
        <v>10</v>
      </c>
      <c r="B6" t="s">
        <v>15</v>
      </c>
      <c r="C6">
        <v>8</v>
      </c>
      <c r="D6">
        <v>1</v>
      </c>
      <c r="E6">
        <v>2</v>
      </c>
      <c r="F6">
        <v>4</v>
      </c>
      <c r="G6">
        <v>1</v>
      </c>
      <c r="H6">
        <v>0</v>
      </c>
      <c r="I6">
        <v>0</v>
      </c>
      <c r="J6" s="1">
        <v>43947.572390163499</v>
      </c>
      <c r="K6">
        <f>SUM(D6:I6)</f>
        <v>8</v>
      </c>
      <c r="L6" t="s">
        <v>29</v>
      </c>
      <c r="M6">
        <f>SUMIF(B:B,L6,K:K)</f>
        <v>11</v>
      </c>
      <c r="N6">
        <f>N5+M6</f>
        <v>27</v>
      </c>
    </row>
    <row r="7" spans="1:14">
      <c r="A7" t="s">
        <v>10</v>
      </c>
      <c r="B7" t="s">
        <v>16</v>
      </c>
      <c r="C7">
        <v>2</v>
      </c>
      <c r="D7">
        <v>0</v>
      </c>
      <c r="E7">
        <v>1</v>
      </c>
      <c r="F7">
        <v>1</v>
      </c>
      <c r="G7">
        <v>0</v>
      </c>
      <c r="H7">
        <v>0</v>
      </c>
      <c r="I7">
        <v>0</v>
      </c>
      <c r="J7" s="1">
        <v>43947.572390163499</v>
      </c>
      <c r="K7">
        <f>SUM(D7:I7)</f>
        <v>2</v>
      </c>
      <c r="L7" t="s">
        <v>31</v>
      </c>
      <c r="M7">
        <f>SUMIF(B:B,L7,K:K)</f>
        <v>73</v>
      </c>
      <c r="N7">
        <f>N6+M7</f>
        <v>100</v>
      </c>
    </row>
    <row r="8" spans="1:14">
      <c r="A8" t="s">
        <v>10</v>
      </c>
      <c r="B8" t="s">
        <v>17</v>
      </c>
      <c r="C8">
        <v>3</v>
      </c>
      <c r="D8">
        <v>0</v>
      </c>
      <c r="E8">
        <v>3</v>
      </c>
      <c r="F8">
        <v>0</v>
      </c>
      <c r="G8">
        <v>0</v>
      </c>
      <c r="H8">
        <v>0</v>
      </c>
      <c r="I8">
        <v>0</v>
      </c>
      <c r="J8" s="1">
        <v>43947.572390163499</v>
      </c>
      <c r="K8">
        <f>SUM(D8:I8)</f>
        <v>3</v>
      </c>
      <c r="L8" t="s">
        <v>25</v>
      </c>
      <c r="M8">
        <f>SUMIF(B:B,L8,K:K)</f>
        <v>181</v>
      </c>
      <c r="N8">
        <f>N7+M8</f>
        <v>281</v>
      </c>
    </row>
    <row r="9" spans="1:14">
      <c r="A9" t="s">
        <v>19</v>
      </c>
      <c r="B9" t="s">
        <v>12</v>
      </c>
      <c r="C9">
        <v>2</v>
      </c>
      <c r="D9">
        <v>0</v>
      </c>
      <c r="E9">
        <v>0</v>
      </c>
      <c r="F9">
        <v>0</v>
      </c>
      <c r="G9">
        <v>2</v>
      </c>
      <c r="H9">
        <v>0</v>
      </c>
      <c r="I9">
        <v>0</v>
      </c>
      <c r="J9" s="1">
        <v>43947.572390163499</v>
      </c>
      <c r="K9">
        <f>SUM(D9:I9)</f>
        <v>2</v>
      </c>
      <c r="L9" t="s">
        <v>21</v>
      </c>
      <c r="M9">
        <f>SUMIF(B:B,L9,K:K)</f>
        <v>577</v>
      </c>
      <c r="N9">
        <f>N8+M9</f>
        <v>858</v>
      </c>
    </row>
    <row r="10" spans="1:14">
      <c r="A10" t="s">
        <v>19</v>
      </c>
      <c r="B10" t="s">
        <v>14</v>
      </c>
      <c r="C10">
        <v>2</v>
      </c>
      <c r="D10">
        <v>0</v>
      </c>
      <c r="E10">
        <v>0</v>
      </c>
      <c r="F10">
        <v>2</v>
      </c>
      <c r="G10">
        <v>0</v>
      </c>
      <c r="H10">
        <v>0</v>
      </c>
      <c r="I10">
        <v>0</v>
      </c>
      <c r="J10" s="1">
        <v>43947.572390163499</v>
      </c>
      <c r="K10">
        <f>SUM(D10:I10)</f>
        <v>2</v>
      </c>
      <c r="L10" t="s">
        <v>11</v>
      </c>
      <c r="M10">
        <f>SUMIF(B:B,L10,K:K)</f>
        <v>1538</v>
      </c>
      <c r="N10">
        <f>N9+M10</f>
        <v>2396</v>
      </c>
    </row>
    <row r="11" spans="1:14">
      <c r="A11" t="s">
        <v>19</v>
      </c>
      <c r="B11" t="s">
        <v>15</v>
      </c>
      <c r="C11">
        <v>6</v>
      </c>
      <c r="D11">
        <v>0</v>
      </c>
      <c r="E11">
        <v>1</v>
      </c>
      <c r="F11">
        <v>3</v>
      </c>
      <c r="G11">
        <v>1</v>
      </c>
      <c r="H11">
        <v>1</v>
      </c>
      <c r="I11">
        <v>0</v>
      </c>
      <c r="J11" s="1">
        <v>43947.572390163499</v>
      </c>
      <c r="K11">
        <f>SUM(D11:I11)</f>
        <v>6</v>
      </c>
      <c r="L11" t="s">
        <v>12</v>
      </c>
      <c r="M11">
        <f>SUMIF(B:B,L11,K:K)</f>
        <v>2263</v>
      </c>
      <c r="N11">
        <f>N10+M11</f>
        <v>4659</v>
      </c>
    </row>
    <row r="12" spans="1:14">
      <c r="A12" t="s">
        <v>19</v>
      </c>
      <c r="B12" t="s">
        <v>16</v>
      </c>
      <c r="C12">
        <v>4</v>
      </c>
      <c r="D12">
        <v>0</v>
      </c>
      <c r="E12">
        <v>0</v>
      </c>
      <c r="F12">
        <v>4</v>
      </c>
      <c r="G12">
        <v>0</v>
      </c>
      <c r="H12">
        <v>0</v>
      </c>
      <c r="I12">
        <v>0</v>
      </c>
      <c r="J12" s="1">
        <v>43947.572390163499</v>
      </c>
      <c r="K12">
        <f>SUM(D12:I12)</f>
        <v>4</v>
      </c>
      <c r="L12" t="s">
        <v>13</v>
      </c>
      <c r="M12">
        <f>SUMIF(B:B,L12,K:K)</f>
        <v>2484</v>
      </c>
      <c r="N12">
        <f>N11+M12</f>
        <v>7143</v>
      </c>
    </row>
    <row r="13" spans="1:14">
      <c r="A13" t="s">
        <v>19</v>
      </c>
      <c r="B13" t="s">
        <v>17</v>
      </c>
      <c r="C13">
        <v>3</v>
      </c>
      <c r="D13">
        <v>1</v>
      </c>
      <c r="E13">
        <v>0</v>
      </c>
      <c r="F13">
        <v>0</v>
      </c>
      <c r="G13">
        <v>1</v>
      </c>
      <c r="H13">
        <v>1</v>
      </c>
      <c r="I13">
        <v>0</v>
      </c>
      <c r="J13" s="1">
        <v>43947.572390163499</v>
      </c>
      <c r="K13">
        <f>SUM(D13:I13)</f>
        <v>3</v>
      </c>
      <c r="L13" t="s">
        <v>14</v>
      </c>
      <c r="M13">
        <f>SUMIF(B:B,L13,K:K)</f>
        <v>2237</v>
      </c>
      <c r="N13">
        <f>N12+M13</f>
        <v>9380</v>
      </c>
    </row>
    <row r="14" spans="1:14">
      <c r="A14" t="s">
        <v>20</v>
      </c>
      <c r="B14" t="s">
        <v>21</v>
      </c>
      <c r="C14">
        <v>6</v>
      </c>
      <c r="D14">
        <v>0</v>
      </c>
      <c r="E14">
        <v>0</v>
      </c>
      <c r="F14">
        <v>0</v>
      </c>
      <c r="G14">
        <v>2</v>
      </c>
      <c r="H14">
        <v>4</v>
      </c>
      <c r="I14">
        <v>0</v>
      </c>
      <c r="J14" s="1">
        <v>43947.572390163499</v>
      </c>
      <c r="K14">
        <f>SUM(D14:I14)</f>
        <v>6</v>
      </c>
      <c r="L14" t="s">
        <v>15</v>
      </c>
      <c r="M14">
        <f>SUMIF(B:B,L14,K:K)</f>
        <v>1712</v>
      </c>
      <c r="N14">
        <f>N13+M14</f>
        <v>11092</v>
      </c>
    </row>
    <row r="15" spans="1:14">
      <c r="A15" t="s">
        <v>20</v>
      </c>
      <c r="B15" t="s">
        <v>11</v>
      </c>
      <c r="C15">
        <v>17</v>
      </c>
      <c r="D15">
        <v>0</v>
      </c>
      <c r="E15">
        <v>3</v>
      </c>
      <c r="F15">
        <v>4</v>
      </c>
      <c r="G15">
        <v>6</v>
      </c>
      <c r="H15">
        <v>4</v>
      </c>
      <c r="I15">
        <v>0</v>
      </c>
      <c r="J15" s="1">
        <v>43947.572390163499</v>
      </c>
      <c r="K15">
        <f>SUM(D15:I15)</f>
        <v>17</v>
      </c>
      <c r="L15" t="s">
        <v>16</v>
      </c>
      <c r="M15">
        <f>SUMIF(B:B,L15,K:K)</f>
        <v>1347</v>
      </c>
      <c r="N15">
        <f>N14+M15</f>
        <v>12439</v>
      </c>
    </row>
    <row r="16" spans="1:14">
      <c r="A16" t="s">
        <v>20</v>
      </c>
      <c r="B16" t="s">
        <v>12</v>
      </c>
      <c r="C16">
        <v>54</v>
      </c>
      <c r="D16">
        <v>2</v>
      </c>
      <c r="E16">
        <v>13</v>
      </c>
      <c r="F16">
        <v>15</v>
      </c>
      <c r="G16">
        <v>10</v>
      </c>
      <c r="H16">
        <v>13</v>
      </c>
      <c r="I16">
        <v>1</v>
      </c>
      <c r="J16" s="1">
        <v>43947.572390163499</v>
      </c>
      <c r="K16">
        <f>SUM(D16:I16)</f>
        <v>54</v>
      </c>
      <c r="L16" t="s">
        <v>17</v>
      </c>
      <c r="M16">
        <f>SUMIF(B:B,L16,K:K)</f>
        <v>1063</v>
      </c>
      <c r="N16">
        <f>N15+M16</f>
        <v>13502</v>
      </c>
    </row>
    <row r="17" spans="1:14">
      <c r="A17" t="s">
        <v>20</v>
      </c>
      <c r="B17" t="s">
        <v>13</v>
      </c>
      <c r="C17">
        <v>100</v>
      </c>
      <c r="D17">
        <v>3</v>
      </c>
      <c r="E17">
        <v>20</v>
      </c>
      <c r="F17">
        <v>27</v>
      </c>
      <c r="G17">
        <v>25</v>
      </c>
      <c r="H17">
        <v>25</v>
      </c>
      <c r="I17">
        <v>0</v>
      </c>
      <c r="J17" s="1">
        <v>43947.572390163499</v>
      </c>
      <c r="K17">
        <f>SUM(D17:I17)</f>
        <v>100</v>
      </c>
      <c r="L17" t="s">
        <v>18</v>
      </c>
      <c r="M17">
        <f>SUMIF(B:B,L17,K:K)</f>
        <v>0</v>
      </c>
      <c r="N17">
        <f>N16+M17</f>
        <v>13502</v>
      </c>
    </row>
    <row r="18" spans="1:14">
      <c r="A18" t="s">
        <v>20</v>
      </c>
      <c r="B18" t="s">
        <v>14</v>
      </c>
      <c r="C18">
        <v>84</v>
      </c>
      <c r="D18">
        <v>2</v>
      </c>
      <c r="E18">
        <v>23</v>
      </c>
      <c r="F18">
        <v>29</v>
      </c>
      <c r="G18">
        <v>20</v>
      </c>
      <c r="H18">
        <v>10</v>
      </c>
      <c r="I18">
        <v>0</v>
      </c>
      <c r="J18" s="1">
        <v>43947.572390163499</v>
      </c>
      <c r="K18">
        <f>SUM(D18:I18)</f>
        <v>84</v>
      </c>
    </row>
    <row r="19" spans="1:14">
      <c r="A19" t="s">
        <v>20</v>
      </c>
      <c r="B19" t="s">
        <v>15</v>
      </c>
      <c r="C19">
        <v>66</v>
      </c>
      <c r="D19">
        <v>7</v>
      </c>
      <c r="E19">
        <v>19</v>
      </c>
      <c r="F19">
        <v>26</v>
      </c>
      <c r="G19">
        <v>12</v>
      </c>
      <c r="H19">
        <v>2</v>
      </c>
      <c r="I19">
        <v>0</v>
      </c>
      <c r="J19" s="1">
        <v>43947.572390163499</v>
      </c>
      <c r="K19">
        <f>SUM(D19:I19)</f>
        <v>66</v>
      </c>
    </row>
    <row r="20" spans="1:14">
      <c r="A20" t="s">
        <v>20</v>
      </c>
      <c r="B20" t="s">
        <v>16</v>
      </c>
      <c r="C20">
        <v>42</v>
      </c>
      <c r="D20">
        <v>2</v>
      </c>
      <c r="E20">
        <v>15</v>
      </c>
      <c r="F20">
        <v>16</v>
      </c>
      <c r="G20">
        <v>8</v>
      </c>
      <c r="H20">
        <v>1</v>
      </c>
      <c r="I20">
        <v>0</v>
      </c>
      <c r="J20" s="1">
        <v>43947.572390163499</v>
      </c>
      <c r="K20">
        <f>SUM(D20:I20)</f>
        <v>42</v>
      </c>
    </row>
    <row r="21" spans="1:14">
      <c r="A21" t="s">
        <v>20</v>
      </c>
      <c r="B21" t="s">
        <v>17</v>
      </c>
      <c r="C21">
        <v>36</v>
      </c>
      <c r="D21">
        <v>2</v>
      </c>
      <c r="E21">
        <v>11</v>
      </c>
      <c r="F21">
        <v>8</v>
      </c>
      <c r="G21">
        <v>6</v>
      </c>
      <c r="H21">
        <v>9</v>
      </c>
      <c r="I21">
        <v>0</v>
      </c>
      <c r="J21" s="1">
        <v>43947.572390163499</v>
      </c>
      <c r="K21">
        <f>SUM(D21:I21)</f>
        <v>36</v>
      </c>
    </row>
    <row r="22" spans="1:14">
      <c r="A22" t="s">
        <v>22</v>
      </c>
      <c r="B22" t="s">
        <v>11</v>
      </c>
      <c r="C22">
        <v>8</v>
      </c>
      <c r="D22">
        <v>0</v>
      </c>
      <c r="E22">
        <v>1</v>
      </c>
      <c r="F22">
        <v>5</v>
      </c>
      <c r="G22">
        <v>1</v>
      </c>
      <c r="H22">
        <v>1</v>
      </c>
      <c r="I22">
        <v>0</v>
      </c>
      <c r="J22" s="1">
        <v>43947.572390163499</v>
      </c>
      <c r="K22">
        <f>SUM(D22:I22)</f>
        <v>8</v>
      </c>
    </row>
    <row r="23" spans="1:14">
      <c r="A23" t="s">
        <v>22</v>
      </c>
      <c r="B23" t="s">
        <v>12</v>
      </c>
      <c r="C23">
        <v>7</v>
      </c>
      <c r="D23">
        <v>0</v>
      </c>
      <c r="E23">
        <v>3</v>
      </c>
      <c r="F23">
        <v>0</v>
      </c>
      <c r="G23">
        <v>2</v>
      </c>
      <c r="H23">
        <v>2</v>
      </c>
      <c r="I23">
        <v>0</v>
      </c>
      <c r="J23" s="1">
        <v>43947.572390163499</v>
      </c>
      <c r="K23">
        <f>SUM(D23:I23)</f>
        <v>7</v>
      </c>
    </row>
    <row r="24" spans="1:14">
      <c r="A24" t="s">
        <v>22</v>
      </c>
      <c r="B24" t="s">
        <v>13</v>
      </c>
      <c r="C24">
        <v>12</v>
      </c>
      <c r="D24">
        <v>0</v>
      </c>
      <c r="E24">
        <v>3</v>
      </c>
      <c r="F24">
        <v>2</v>
      </c>
      <c r="G24">
        <v>3</v>
      </c>
      <c r="H24">
        <v>4</v>
      </c>
      <c r="I24">
        <v>0</v>
      </c>
      <c r="J24" s="1">
        <v>43947.572390163499</v>
      </c>
      <c r="K24">
        <f>SUM(D24:I24)</f>
        <v>12</v>
      </c>
    </row>
    <row r="25" spans="1:14">
      <c r="A25" t="s">
        <v>22</v>
      </c>
      <c r="B25" t="s">
        <v>14</v>
      </c>
      <c r="C25">
        <v>24</v>
      </c>
      <c r="D25">
        <v>1</v>
      </c>
      <c r="E25">
        <v>7</v>
      </c>
      <c r="F25">
        <v>6</v>
      </c>
      <c r="G25">
        <v>9</v>
      </c>
      <c r="H25">
        <v>1</v>
      </c>
      <c r="I25">
        <v>0</v>
      </c>
      <c r="J25" s="1">
        <v>43947.572390163499</v>
      </c>
      <c r="K25">
        <f>SUM(D25:I25)</f>
        <v>24</v>
      </c>
    </row>
    <row r="26" spans="1:14">
      <c r="A26" t="s">
        <v>22</v>
      </c>
      <c r="B26" t="s">
        <v>15</v>
      </c>
      <c r="C26">
        <v>14</v>
      </c>
      <c r="D26">
        <v>0</v>
      </c>
      <c r="E26">
        <v>9</v>
      </c>
      <c r="F26">
        <v>4</v>
      </c>
      <c r="G26">
        <v>1</v>
      </c>
      <c r="H26">
        <v>0</v>
      </c>
      <c r="I26">
        <v>0</v>
      </c>
      <c r="J26" s="1">
        <v>43947.572390163499</v>
      </c>
      <c r="K26">
        <f>SUM(D26:I26)</f>
        <v>14</v>
      </c>
    </row>
    <row r="27" spans="1:14">
      <c r="A27" t="s">
        <v>22</v>
      </c>
      <c r="B27" t="s">
        <v>16</v>
      </c>
      <c r="C27">
        <v>22</v>
      </c>
      <c r="D27">
        <v>1</v>
      </c>
      <c r="E27">
        <v>15</v>
      </c>
      <c r="F27">
        <v>6</v>
      </c>
      <c r="G27">
        <v>0</v>
      </c>
      <c r="H27">
        <v>0</v>
      </c>
      <c r="I27">
        <v>0</v>
      </c>
      <c r="J27" s="1">
        <v>43947.572390163499</v>
      </c>
      <c r="K27">
        <f>SUM(D27:I27)</f>
        <v>22</v>
      </c>
    </row>
    <row r="28" spans="1:14">
      <c r="A28" t="s">
        <v>22</v>
      </c>
      <c r="B28" t="s">
        <v>17</v>
      </c>
      <c r="C28">
        <v>4</v>
      </c>
      <c r="D28">
        <v>1</v>
      </c>
      <c r="E28">
        <v>0</v>
      </c>
      <c r="F28">
        <v>2</v>
      </c>
      <c r="G28">
        <v>1</v>
      </c>
      <c r="H28">
        <v>0</v>
      </c>
      <c r="I28">
        <v>0</v>
      </c>
      <c r="J28" s="1">
        <v>43947.572390163499</v>
      </c>
      <c r="K28">
        <f>SUM(D28:I28)</f>
        <v>4</v>
      </c>
    </row>
    <row r="29" spans="1:14">
      <c r="A29" t="s">
        <v>23</v>
      </c>
      <c r="B29" t="s">
        <v>21</v>
      </c>
      <c r="C29">
        <v>2</v>
      </c>
      <c r="D29">
        <v>0</v>
      </c>
      <c r="E29">
        <v>0</v>
      </c>
      <c r="F29">
        <v>0</v>
      </c>
      <c r="G29">
        <v>2</v>
      </c>
      <c r="H29">
        <v>0</v>
      </c>
      <c r="I29">
        <v>0</v>
      </c>
      <c r="J29" s="1">
        <v>43947.572390163499</v>
      </c>
      <c r="K29">
        <f>SUM(D29:I29)</f>
        <v>2</v>
      </c>
    </row>
    <row r="30" spans="1:14">
      <c r="A30" t="s">
        <v>23</v>
      </c>
      <c r="B30" t="s">
        <v>11</v>
      </c>
      <c r="C30">
        <v>5</v>
      </c>
      <c r="D30">
        <v>0</v>
      </c>
      <c r="E30">
        <v>0</v>
      </c>
      <c r="F30">
        <v>2</v>
      </c>
      <c r="G30">
        <v>3</v>
      </c>
      <c r="H30">
        <v>0</v>
      </c>
      <c r="I30">
        <v>0</v>
      </c>
      <c r="J30" s="1">
        <v>43947.572390163499</v>
      </c>
      <c r="K30">
        <f>SUM(D30:I30)</f>
        <v>5</v>
      </c>
    </row>
    <row r="31" spans="1:14">
      <c r="A31" t="s">
        <v>23</v>
      </c>
      <c r="B31" t="s">
        <v>12</v>
      </c>
      <c r="C31">
        <v>3</v>
      </c>
      <c r="D31">
        <v>0</v>
      </c>
      <c r="E31">
        <v>2</v>
      </c>
      <c r="F31">
        <v>0</v>
      </c>
      <c r="G31">
        <v>1</v>
      </c>
      <c r="H31">
        <v>0</v>
      </c>
      <c r="I31">
        <v>0</v>
      </c>
      <c r="J31" s="1">
        <v>43947.572390163499</v>
      </c>
      <c r="K31">
        <f>SUM(D31:I31)</f>
        <v>3</v>
      </c>
    </row>
    <row r="32" spans="1:14">
      <c r="A32" t="s">
        <v>23</v>
      </c>
      <c r="B32" t="s">
        <v>14</v>
      </c>
      <c r="C32">
        <v>3</v>
      </c>
      <c r="D32">
        <v>0</v>
      </c>
      <c r="E32">
        <v>2</v>
      </c>
      <c r="F32">
        <v>0</v>
      </c>
      <c r="G32">
        <v>1</v>
      </c>
      <c r="H32">
        <v>0</v>
      </c>
      <c r="I32">
        <v>0</v>
      </c>
      <c r="J32" s="1">
        <v>43947.572390163499</v>
      </c>
      <c r="K32">
        <f>SUM(D32:I32)</f>
        <v>3</v>
      </c>
    </row>
    <row r="33" spans="1:11">
      <c r="A33" t="s">
        <v>23</v>
      </c>
      <c r="B33" t="s">
        <v>15</v>
      </c>
      <c r="C33">
        <v>1</v>
      </c>
      <c r="D33">
        <v>0</v>
      </c>
      <c r="E33">
        <v>0</v>
      </c>
      <c r="F33">
        <v>1</v>
      </c>
      <c r="G33">
        <v>0</v>
      </c>
      <c r="H33">
        <v>0</v>
      </c>
      <c r="I33">
        <v>0</v>
      </c>
      <c r="J33" s="1">
        <v>43947.572390163499</v>
      </c>
      <c r="K33">
        <f>SUM(D33:I33)</f>
        <v>1</v>
      </c>
    </row>
    <row r="34" spans="1:11">
      <c r="A34" t="s">
        <v>23</v>
      </c>
      <c r="B34" t="s">
        <v>17</v>
      </c>
      <c r="C34">
        <v>1</v>
      </c>
      <c r="D34">
        <v>0</v>
      </c>
      <c r="E34">
        <v>1</v>
      </c>
      <c r="F34">
        <v>0</v>
      </c>
      <c r="G34">
        <v>0</v>
      </c>
      <c r="H34">
        <v>0</v>
      </c>
      <c r="I34">
        <v>0</v>
      </c>
      <c r="J34" s="1">
        <v>43947.572390163499</v>
      </c>
      <c r="K34">
        <f>SUM(D34:I34)</f>
        <v>1</v>
      </c>
    </row>
    <row r="35" spans="1:11">
      <c r="A35" t="s">
        <v>24</v>
      </c>
      <c r="B35" t="s">
        <v>25</v>
      </c>
      <c r="C35">
        <v>3</v>
      </c>
      <c r="D35">
        <v>0</v>
      </c>
      <c r="E35">
        <v>0</v>
      </c>
      <c r="F35">
        <v>1</v>
      </c>
      <c r="G35">
        <v>1</v>
      </c>
      <c r="H35">
        <v>1</v>
      </c>
      <c r="I35">
        <v>0</v>
      </c>
      <c r="J35" s="1">
        <v>43947.572390163499</v>
      </c>
      <c r="K35">
        <f>SUM(D35:I35)</f>
        <v>3</v>
      </c>
    </row>
    <row r="36" spans="1:11">
      <c r="A36" t="s">
        <v>24</v>
      </c>
      <c r="B36" t="s">
        <v>21</v>
      </c>
      <c r="C36">
        <v>4</v>
      </c>
      <c r="D36">
        <v>0</v>
      </c>
      <c r="E36">
        <v>0</v>
      </c>
      <c r="F36">
        <v>2</v>
      </c>
      <c r="G36">
        <v>0</v>
      </c>
      <c r="H36">
        <v>2</v>
      </c>
      <c r="I36">
        <v>0</v>
      </c>
      <c r="J36" s="1">
        <v>43947.572390163499</v>
      </c>
      <c r="K36">
        <f>SUM(D36:I36)</f>
        <v>4</v>
      </c>
    </row>
    <row r="37" spans="1:11">
      <c r="A37" t="s">
        <v>24</v>
      </c>
      <c r="B37" t="s">
        <v>11</v>
      </c>
      <c r="C37">
        <v>28</v>
      </c>
      <c r="D37">
        <v>0</v>
      </c>
      <c r="E37">
        <v>3</v>
      </c>
      <c r="F37">
        <v>14</v>
      </c>
      <c r="G37">
        <v>11</v>
      </c>
      <c r="H37">
        <v>0</v>
      </c>
      <c r="I37">
        <v>0</v>
      </c>
      <c r="J37" s="1">
        <v>43947.572390163499</v>
      </c>
      <c r="K37">
        <f>SUM(D37:I37)</f>
        <v>28</v>
      </c>
    </row>
    <row r="38" spans="1:11">
      <c r="A38" t="s">
        <v>24</v>
      </c>
      <c r="B38" t="s">
        <v>12</v>
      </c>
      <c r="C38">
        <v>49</v>
      </c>
      <c r="D38">
        <v>2</v>
      </c>
      <c r="E38">
        <v>6</v>
      </c>
      <c r="F38">
        <v>24</v>
      </c>
      <c r="G38">
        <v>12</v>
      </c>
      <c r="H38">
        <v>5</v>
      </c>
      <c r="I38">
        <v>0</v>
      </c>
      <c r="J38" s="1">
        <v>43947.572390163499</v>
      </c>
      <c r="K38">
        <f>SUM(D38:I38)</f>
        <v>49</v>
      </c>
    </row>
    <row r="39" spans="1:11">
      <c r="A39" t="s">
        <v>24</v>
      </c>
      <c r="B39" t="s">
        <v>13</v>
      </c>
      <c r="C39">
        <v>70</v>
      </c>
      <c r="D39">
        <v>0</v>
      </c>
      <c r="E39">
        <v>24</v>
      </c>
      <c r="F39">
        <v>24</v>
      </c>
      <c r="G39">
        <v>20</v>
      </c>
      <c r="H39">
        <v>2</v>
      </c>
      <c r="I39">
        <v>0</v>
      </c>
      <c r="J39" s="1">
        <v>43947.572390163499</v>
      </c>
      <c r="K39">
        <f>SUM(D39:I39)</f>
        <v>70</v>
      </c>
    </row>
    <row r="40" spans="1:11">
      <c r="A40" t="s">
        <v>24</v>
      </c>
      <c r="B40" t="s">
        <v>14</v>
      </c>
      <c r="C40">
        <v>45</v>
      </c>
      <c r="D40">
        <v>1</v>
      </c>
      <c r="E40">
        <v>11</v>
      </c>
      <c r="F40">
        <v>14</v>
      </c>
      <c r="G40">
        <v>16</v>
      </c>
      <c r="H40">
        <v>3</v>
      </c>
      <c r="I40">
        <v>0</v>
      </c>
      <c r="J40" s="1">
        <v>43947.572390163499</v>
      </c>
      <c r="K40">
        <f>SUM(D40:I40)</f>
        <v>45</v>
      </c>
    </row>
    <row r="41" spans="1:11">
      <c r="A41" t="s">
        <v>24</v>
      </c>
      <c r="B41" t="s">
        <v>15</v>
      </c>
      <c r="C41">
        <v>59</v>
      </c>
      <c r="D41">
        <v>2</v>
      </c>
      <c r="E41">
        <v>15</v>
      </c>
      <c r="F41">
        <v>21</v>
      </c>
      <c r="G41">
        <v>15</v>
      </c>
      <c r="H41">
        <v>6</v>
      </c>
      <c r="I41">
        <v>0</v>
      </c>
      <c r="J41" s="1">
        <v>43947.572390163499</v>
      </c>
      <c r="K41">
        <f>SUM(D41:I41)</f>
        <v>59</v>
      </c>
    </row>
    <row r="42" spans="1:11">
      <c r="A42" t="s">
        <v>24</v>
      </c>
      <c r="B42" t="s">
        <v>16</v>
      </c>
      <c r="C42">
        <v>28</v>
      </c>
      <c r="D42">
        <v>1</v>
      </c>
      <c r="E42">
        <v>4</v>
      </c>
      <c r="F42">
        <v>10</v>
      </c>
      <c r="G42">
        <v>9</v>
      </c>
      <c r="H42">
        <v>4</v>
      </c>
      <c r="I42">
        <v>0</v>
      </c>
      <c r="J42" s="1">
        <v>43947.572390163499</v>
      </c>
      <c r="K42">
        <f>SUM(D42:I42)</f>
        <v>28</v>
      </c>
    </row>
    <row r="43" spans="1:11">
      <c r="A43" t="s">
        <v>24</v>
      </c>
      <c r="B43" t="s">
        <v>17</v>
      </c>
      <c r="C43">
        <v>11</v>
      </c>
      <c r="D43">
        <v>1</v>
      </c>
      <c r="E43">
        <v>1</v>
      </c>
      <c r="F43">
        <v>5</v>
      </c>
      <c r="G43">
        <v>2</v>
      </c>
      <c r="H43">
        <v>2</v>
      </c>
      <c r="I43">
        <v>0</v>
      </c>
      <c r="J43" s="1">
        <v>43947.572390163499</v>
      </c>
      <c r="K43">
        <f>SUM(D43:I43)</f>
        <v>11</v>
      </c>
    </row>
    <row r="44" spans="1:11">
      <c r="A44" t="s">
        <v>26</v>
      </c>
      <c r="B44" t="s">
        <v>25</v>
      </c>
      <c r="C44">
        <v>1</v>
      </c>
      <c r="D44">
        <v>0</v>
      </c>
      <c r="E44">
        <v>0</v>
      </c>
      <c r="F44">
        <v>0</v>
      </c>
      <c r="G44">
        <v>1</v>
      </c>
      <c r="H44">
        <v>0</v>
      </c>
      <c r="I44">
        <v>0</v>
      </c>
      <c r="J44" s="1">
        <v>43947.572390163499</v>
      </c>
      <c r="K44">
        <f>SUM(D44:I44)</f>
        <v>1</v>
      </c>
    </row>
    <row r="45" spans="1:11">
      <c r="A45" t="s">
        <v>26</v>
      </c>
      <c r="B45" t="s">
        <v>21</v>
      </c>
      <c r="C45">
        <v>1</v>
      </c>
      <c r="D45">
        <v>0</v>
      </c>
      <c r="E45">
        <v>0</v>
      </c>
      <c r="F45">
        <v>0</v>
      </c>
      <c r="G45">
        <v>1</v>
      </c>
      <c r="H45">
        <v>0</v>
      </c>
      <c r="I45">
        <v>0</v>
      </c>
      <c r="J45" s="1">
        <v>43947.572390163499</v>
      </c>
      <c r="K45">
        <f>SUM(D45:I45)</f>
        <v>1</v>
      </c>
    </row>
    <row r="46" spans="1:11">
      <c r="A46" t="s">
        <v>26</v>
      </c>
      <c r="B46" t="s">
        <v>11</v>
      </c>
      <c r="C46">
        <v>7</v>
      </c>
      <c r="D46">
        <v>0</v>
      </c>
      <c r="E46">
        <v>2</v>
      </c>
      <c r="F46">
        <v>1</v>
      </c>
      <c r="G46">
        <v>4</v>
      </c>
      <c r="H46">
        <v>0</v>
      </c>
      <c r="I46">
        <v>0</v>
      </c>
      <c r="J46" s="1">
        <v>43947.572390163499</v>
      </c>
      <c r="K46">
        <f>SUM(D46:I46)</f>
        <v>7</v>
      </c>
    </row>
    <row r="47" spans="1:11">
      <c r="A47" t="s">
        <v>26</v>
      </c>
      <c r="B47" t="s">
        <v>12</v>
      </c>
      <c r="C47">
        <v>8</v>
      </c>
      <c r="D47">
        <v>0</v>
      </c>
      <c r="E47">
        <v>3</v>
      </c>
      <c r="F47">
        <v>1</v>
      </c>
      <c r="G47">
        <v>3</v>
      </c>
      <c r="H47">
        <v>1</v>
      </c>
      <c r="I47">
        <v>0</v>
      </c>
      <c r="J47" s="1">
        <v>43947.572390163499</v>
      </c>
      <c r="K47">
        <f>SUM(D47:I47)</f>
        <v>8</v>
      </c>
    </row>
    <row r="48" spans="1:11">
      <c r="A48" t="s">
        <v>26</v>
      </c>
      <c r="B48" t="s">
        <v>13</v>
      </c>
      <c r="C48">
        <v>3</v>
      </c>
      <c r="D48">
        <v>0</v>
      </c>
      <c r="E48">
        <v>2</v>
      </c>
      <c r="F48">
        <v>0</v>
      </c>
      <c r="G48">
        <v>1</v>
      </c>
      <c r="H48">
        <v>0</v>
      </c>
      <c r="I48">
        <v>0</v>
      </c>
      <c r="J48" s="1">
        <v>43947.572390163499</v>
      </c>
      <c r="K48">
        <f>SUM(D48:I48)</f>
        <v>3</v>
      </c>
    </row>
    <row r="49" spans="1:11">
      <c r="A49" t="s">
        <v>26</v>
      </c>
      <c r="B49" t="s">
        <v>14</v>
      </c>
      <c r="C49">
        <v>5</v>
      </c>
      <c r="D49">
        <v>1</v>
      </c>
      <c r="E49">
        <v>1</v>
      </c>
      <c r="F49">
        <v>2</v>
      </c>
      <c r="G49">
        <v>1</v>
      </c>
      <c r="H49">
        <v>0</v>
      </c>
      <c r="I49">
        <v>0</v>
      </c>
      <c r="J49" s="1">
        <v>43947.572390163499</v>
      </c>
      <c r="K49">
        <f>SUM(D49:I49)</f>
        <v>5</v>
      </c>
    </row>
    <row r="50" spans="1:11">
      <c r="A50" t="s">
        <v>26</v>
      </c>
      <c r="B50" t="s">
        <v>15</v>
      </c>
      <c r="C50">
        <v>5</v>
      </c>
      <c r="D50">
        <v>0</v>
      </c>
      <c r="E50">
        <v>0</v>
      </c>
      <c r="F50">
        <v>4</v>
      </c>
      <c r="G50">
        <v>1</v>
      </c>
      <c r="H50">
        <v>0</v>
      </c>
      <c r="I50">
        <v>0</v>
      </c>
      <c r="J50" s="1">
        <v>43947.572390163499</v>
      </c>
      <c r="K50">
        <f>SUM(D50:I50)</f>
        <v>5</v>
      </c>
    </row>
    <row r="51" spans="1:11">
      <c r="A51" t="s">
        <v>26</v>
      </c>
      <c r="B51" t="s">
        <v>16</v>
      </c>
      <c r="C51">
        <v>6</v>
      </c>
      <c r="D51">
        <v>0</v>
      </c>
      <c r="E51">
        <v>1</v>
      </c>
      <c r="F51">
        <v>1</v>
      </c>
      <c r="G51">
        <v>4</v>
      </c>
      <c r="H51">
        <v>0</v>
      </c>
      <c r="I51">
        <v>0</v>
      </c>
      <c r="J51" s="1">
        <v>43947.572390163499</v>
      </c>
      <c r="K51">
        <f>SUM(D51:I51)</f>
        <v>6</v>
      </c>
    </row>
    <row r="52" spans="1:11">
      <c r="A52" t="s">
        <v>26</v>
      </c>
      <c r="B52" t="s">
        <v>17</v>
      </c>
      <c r="C52">
        <v>3</v>
      </c>
      <c r="D52">
        <v>0</v>
      </c>
      <c r="E52">
        <v>1</v>
      </c>
      <c r="F52">
        <v>1</v>
      </c>
      <c r="G52">
        <v>1</v>
      </c>
      <c r="H52">
        <v>0</v>
      </c>
      <c r="I52">
        <v>0</v>
      </c>
      <c r="J52" s="1">
        <v>43947.572390163499</v>
      </c>
      <c r="K52">
        <f>SUM(D52:I52)</f>
        <v>3</v>
      </c>
    </row>
    <row r="53" spans="1:11">
      <c r="A53" t="s">
        <v>27</v>
      </c>
      <c r="B53" t="s">
        <v>21</v>
      </c>
      <c r="C53">
        <v>2</v>
      </c>
      <c r="D53">
        <v>0</v>
      </c>
      <c r="E53">
        <v>0</v>
      </c>
      <c r="F53">
        <v>1</v>
      </c>
      <c r="G53">
        <v>0</v>
      </c>
      <c r="H53">
        <v>0</v>
      </c>
      <c r="I53">
        <v>1</v>
      </c>
      <c r="J53" s="1">
        <v>43947.572390163499</v>
      </c>
      <c r="K53">
        <f>SUM(D53:I53)</f>
        <v>2</v>
      </c>
    </row>
    <row r="54" spans="1:11">
      <c r="A54" t="s">
        <v>27</v>
      </c>
      <c r="B54" t="s">
        <v>11</v>
      </c>
      <c r="C54">
        <v>1</v>
      </c>
      <c r="D54">
        <v>0</v>
      </c>
      <c r="E54">
        <v>0</v>
      </c>
      <c r="F54">
        <v>0</v>
      </c>
      <c r="G54">
        <v>0</v>
      </c>
      <c r="H54">
        <v>1</v>
      </c>
      <c r="I54">
        <v>0</v>
      </c>
      <c r="J54" s="1">
        <v>43947.572390163499</v>
      </c>
      <c r="K54">
        <f>SUM(D54:I54)</f>
        <v>1</v>
      </c>
    </row>
    <row r="55" spans="1:11">
      <c r="A55" t="s">
        <v>27</v>
      </c>
      <c r="B55" t="s">
        <v>12</v>
      </c>
      <c r="C55">
        <v>1</v>
      </c>
      <c r="D55">
        <v>0</v>
      </c>
      <c r="E55">
        <v>0</v>
      </c>
      <c r="F55">
        <v>0</v>
      </c>
      <c r="G55">
        <v>1</v>
      </c>
      <c r="H55">
        <v>0</v>
      </c>
      <c r="I55">
        <v>0</v>
      </c>
      <c r="J55" s="1">
        <v>43947.572390163499</v>
      </c>
      <c r="K55">
        <f>SUM(D55:I55)</f>
        <v>1</v>
      </c>
    </row>
    <row r="56" spans="1:11">
      <c r="A56" t="s">
        <v>27</v>
      </c>
      <c r="B56" t="s">
        <v>13</v>
      </c>
      <c r="C56">
        <v>9</v>
      </c>
      <c r="D56">
        <v>3</v>
      </c>
      <c r="E56">
        <v>1</v>
      </c>
      <c r="F56">
        <v>2</v>
      </c>
      <c r="G56">
        <v>1</v>
      </c>
      <c r="H56">
        <v>2</v>
      </c>
      <c r="I56">
        <v>0</v>
      </c>
      <c r="J56" s="1">
        <v>43947.572390163499</v>
      </c>
      <c r="K56">
        <f>SUM(D56:I56)</f>
        <v>9</v>
      </c>
    </row>
    <row r="57" spans="1:11">
      <c r="A57" t="s">
        <v>27</v>
      </c>
      <c r="B57" t="s">
        <v>14</v>
      </c>
      <c r="C57">
        <v>8</v>
      </c>
      <c r="D57">
        <v>1</v>
      </c>
      <c r="E57">
        <v>6</v>
      </c>
      <c r="F57">
        <v>1</v>
      </c>
      <c r="G57">
        <v>0</v>
      </c>
      <c r="H57">
        <v>0</v>
      </c>
      <c r="I57">
        <v>0</v>
      </c>
      <c r="J57" s="1">
        <v>43947.572390163499</v>
      </c>
      <c r="K57">
        <f>SUM(D57:I57)</f>
        <v>8</v>
      </c>
    </row>
    <row r="58" spans="1:11">
      <c r="A58" t="s">
        <v>27</v>
      </c>
      <c r="B58" t="s">
        <v>15</v>
      </c>
      <c r="C58">
        <v>8</v>
      </c>
      <c r="D58">
        <v>0</v>
      </c>
      <c r="E58">
        <v>4</v>
      </c>
      <c r="F58">
        <v>1</v>
      </c>
      <c r="G58">
        <v>2</v>
      </c>
      <c r="H58">
        <v>1</v>
      </c>
      <c r="I58">
        <v>0</v>
      </c>
      <c r="J58" s="1">
        <v>43947.572390163499</v>
      </c>
      <c r="K58">
        <f>SUM(D58:I58)</f>
        <v>8</v>
      </c>
    </row>
    <row r="59" spans="1:11">
      <c r="A59" t="s">
        <v>27</v>
      </c>
      <c r="B59" t="s">
        <v>16</v>
      </c>
      <c r="C59">
        <v>35</v>
      </c>
      <c r="D59">
        <v>2</v>
      </c>
      <c r="E59">
        <v>29</v>
      </c>
      <c r="F59">
        <v>3</v>
      </c>
      <c r="G59">
        <v>0</v>
      </c>
      <c r="H59">
        <v>1</v>
      </c>
      <c r="I59">
        <v>0</v>
      </c>
      <c r="J59" s="1">
        <v>43947.572390163499</v>
      </c>
      <c r="K59">
        <f>SUM(D59:I59)</f>
        <v>35</v>
      </c>
    </row>
    <row r="60" spans="1:11">
      <c r="A60" t="s">
        <v>27</v>
      </c>
      <c r="B60" t="s">
        <v>17</v>
      </c>
      <c r="C60">
        <v>8</v>
      </c>
      <c r="D60">
        <v>0</v>
      </c>
      <c r="E60">
        <v>7</v>
      </c>
      <c r="F60">
        <v>1</v>
      </c>
      <c r="G60">
        <v>0</v>
      </c>
      <c r="H60">
        <v>0</v>
      </c>
      <c r="I60">
        <v>0</v>
      </c>
      <c r="J60" s="1">
        <v>43947.572390163499</v>
      </c>
      <c r="K60">
        <f>SUM(D60:I60)</f>
        <v>8</v>
      </c>
    </row>
    <row r="61" spans="1:11">
      <c r="A61" t="s">
        <v>28</v>
      </c>
      <c r="B61" t="s">
        <v>29</v>
      </c>
      <c r="C61">
        <v>1</v>
      </c>
      <c r="D61">
        <v>0</v>
      </c>
      <c r="E61">
        <v>0</v>
      </c>
      <c r="F61">
        <v>1</v>
      </c>
      <c r="G61">
        <v>0</v>
      </c>
      <c r="H61">
        <v>0</v>
      </c>
      <c r="I61">
        <v>0</v>
      </c>
      <c r="J61" s="1">
        <v>43947.572390163499</v>
      </c>
      <c r="K61">
        <f>SUM(D61:I61)</f>
        <v>1</v>
      </c>
    </row>
    <row r="62" spans="1:11">
      <c r="A62" t="s">
        <v>28</v>
      </c>
      <c r="B62" t="s">
        <v>21</v>
      </c>
      <c r="C62">
        <v>2</v>
      </c>
      <c r="D62">
        <v>0</v>
      </c>
      <c r="E62">
        <v>1</v>
      </c>
      <c r="F62">
        <v>0</v>
      </c>
      <c r="G62">
        <v>1</v>
      </c>
      <c r="H62">
        <v>0</v>
      </c>
      <c r="I62">
        <v>0</v>
      </c>
      <c r="J62" s="1">
        <v>43947.572390163499</v>
      </c>
      <c r="K62">
        <f>SUM(D62:I62)</f>
        <v>2</v>
      </c>
    </row>
    <row r="63" spans="1:11">
      <c r="A63" t="s">
        <v>28</v>
      </c>
      <c r="B63" t="s">
        <v>11</v>
      </c>
      <c r="C63">
        <v>3</v>
      </c>
      <c r="D63">
        <v>0</v>
      </c>
      <c r="E63">
        <v>1</v>
      </c>
      <c r="F63">
        <v>1</v>
      </c>
      <c r="G63">
        <v>1</v>
      </c>
      <c r="H63">
        <v>0</v>
      </c>
      <c r="I63">
        <v>0</v>
      </c>
      <c r="J63" s="1">
        <v>43947.572390163499</v>
      </c>
      <c r="K63">
        <f>SUM(D63:I63)</f>
        <v>3</v>
      </c>
    </row>
    <row r="64" spans="1:11">
      <c r="A64" t="s">
        <v>28</v>
      </c>
      <c r="B64" t="s">
        <v>12</v>
      </c>
      <c r="C64">
        <v>18</v>
      </c>
      <c r="D64">
        <v>0</v>
      </c>
      <c r="E64">
        <v>10</v>
      </c>
      <c r="F64">
        <v>6</v>
      </c>
      <c r="G64">
        <v>1</v>
      </c>
      <c r="H64">
        <v>1</v>
      </c>
      <c r="I64">
        <v>0</v>
      </c>
      <c r="J64" s="1">
        <v>43947.572390163499</v>
      </c>
      <c r="K64">
        <f>SUM(D64:I64)</f>
        <v>18</v>
      </c>
    </row>
    <row r="65" spans="1:11">
      <c r="A65" t="s">
        <v>28</v>
      </c>
      <c r="B65" t="s">
        <v>13</v>
      </c>
      <c r="C65">
        <v>47</v>
      </c>
      <c r="D65">
        <v>1</v>
      </c>
      <c r="E65">
        <v>10</v>
      </c>
      <c r="F65">
        <v>26</v>
      </c>
      <c r="G65">
        <v>10</v>
      </c>
      <c r="H65">
        <v>0</v>
      </c>
      <c r="I65">
        <v>0</v>
      </c>
      <c r="J65" s="1">
        <v>43947.572390163499</v>
      </c>
      <c r="K65">
        <f>SUM(D65:I65)</f>
        <v>47</v>
      </c>
    </row>
    <row r="66" spans="1:11">
      <c r="A66" t="s">
        <v>28</v>
      </c>
      <c r="B66" t="s">
        <v>14</v>
      </c>
      <c r="C66">
        <v>48</v>
      </c>
      <c r="D66">
        <v>3</v>
      </c>
      <c r="E66">
        <v>15</v>
      </c>
      <c r="F66">
        <v>23</v>
      </c>
      <c r="G66">
        <v>5</v>
      </c>
      <c r="H66">
        <v>2</v>
      </c>
      <c r="I66">
        <v>0</v>
      </c>
      <c r="J66" s="1">
        <v>43947.572390163499</v>
      </c>
      <c r="K66">
        <f>SUM(D66:I66)</f>
        <v>48</v>
      </c>
    </row>
    <row r="67" spans="1:11">
      <c r="A67" t="s">
        <v>28</v>
      </c>
      <c r="B67" t="s">
        <v>15</v>
      </c>
      <c r="C67">
        <v>57</v>
      </c>
      <c r="D67">
        <v>1</v>
      </c>
      <c r="E67">
        <v>18</v>
      </c>
      <c r="F67">
        <v>25</v>
      </c>
      <c r="G67">
        <v>12</v>
      </c>
      <c r="H67">
        <v>1</v>
      </c>
      <c r="I67">
        <v>0</v>
      </c>
      <c r="J67" s="1">
        <v>43947.572390163499</v>
      </c>
      <c r="K67">
        <f>SUM(D67:I67)</f>
        <v>57</v>
      </c>
    </row>
    <row r="68" spans="1:11">
      <c r="A68" t="s">
        <v>28</v>
      </c>
      <c r="B68" t="s">
        <v>16</v>
      </c>
      <c r="C68">
        <v>58</v>
      </c>
      <c r="D68">
        <v>3</v>
      </c>
      <c r="E68">
        <v>20</v>
      </c>
      <c r="F68">
        <v>24</v>
      </c>
      <c r="G68">
        <v>4</v>
      </c>
      <c r="H68">
        <v>7</v>
      </c>
      <c r="I68">
        <v>0</v>
      </c>
      <c r="J68" s="1">
        <v>43947.572390163499</v>
      </c>
      <c r="K68">
        <f>SUM(D68:I68)</f>
        <v>58</v>
      </c>
    </row>
    <row r="69" spans="1:11">
      <c r="A69" t="s">
        <v>28</v>
      </c>
      <c r="B69" t="s">
        <v>17</v>
      </c>
      <c r="C69">
        <v>17</v>
      </c>
      <c r="D69">
        <v>2</v>
      </c>
      <c r="E69">
        <v>2</v>
      </c>
      <c r="F69">
        <v>3</v>
      </c>
      <c r="G69">
        <v>5</v>
      </c>
      <c r="H69">
        <v>5</v>
      </c>
      <c r="I69">
        <v>0</v>
      </c>
      <c r="J69" s="1">
        <v>43947.572390163499</v>
      </c>
      <c r="K69">
        <f>SUM(D69:I69)</f>
        <v>17</v>
      </c>
    </row>
    <row r="70" spans="1:11">
      <c r="A70" t="s">
        <v>30</v>
      </c>
      <c r="B70" t="s">
        <v>31</v>
      </c>
      <c r="C70">
        <v>1</v>
      </c>
      <c r="D70">
        <v>0</v>
      </c>
      <c r="E70">
        <v>0</v>
      </c>
      <c r="F70">
        <v>1</v>
      </c>
      <c r="G70">
        <v>0</v>
      </c>
      <c r="H70">
        <v>0</v>
      </c>
      <c r="I70">
        <v>0</v>
      </c>
      <c r="J70" s="1">
        <v>43947.572390163499</v>
      </c>
      <c r="K70">
        <f>SUM(D70:I70)</f>
        <v>1</v>
      </c>
    </row>
    <row r="71" spans="1:11">
      <c r="A71" t="s">
        <v>30</v>
      </c>
      <c r="B71" t="s">
        <v>25</v>
      </c>
      <c r="C71">
        <v>1</v>
      </c>
      <c r="D71">
        <v>0</v>
      </c>
      <c r="E71">
        <v>0</v>
      </c>
      <c r="F71">
        <v>0</v>
      </c>
      <c r="G71">
        <v>0</v>
      </c>
      <c r="H71">
        <v>1</v>
      </c>
      <c r="I71">
        <v>0</v>
      </c>
      <c r="J71" s="1">
        <v>43947.572390163499</v>
      </c>
      <c r="K71">
        <f>SUM(D71:I71)</f>
        <v>1</v>
      </c>
    </row>
    <row r="72" spans="1:11">
      <c r="A72" t="s">
        <v>30</v>
      </c>
      <c r="B72" t="s">
        <v>21</v>
      </c>
      <c r="C72">
        <v>4</v>
      </c>
      <c r="D72">
        <v>0</v>
      </c>
      <c r="E72">
        <v>1</v>
      </c>
      <c r="F72">
        <v>0</v>
      </c>
      <c r="G72">
        <v>3</v>
      </c>
      <c r="H72">
        <v>0</v>
      </c>
      <c r="I72">
        <v>0</v>
      </c>
      <c r="J72" s="1">
        <v>43947.572390163499</v>
      </c>
      <c r="K72">
        <f>SUM(D72:I72)</f>
        <v>4</v>
      </c>
    </row>
    <row r="73" spans="1:11">
      <c r="A73" t="s">
        <v>30</v>
      </c>
      <c r="B73" t="s">
        <v>11</v>
      </c>
      <c r="C73">
        <v>34</v>
      </c>
      <c r="D73">
        <v>4</v>
      </c>
      <c r="E73">
        <v>12</v>
      </c>
      <c r="F73">
        <v>11</v>
      </c>
      <c r="G73">
        <v>7</v>
      </c>
      <c r="H73">
        <v>0</v>
      </c>
      <c r="I73">
        <v>0</v>
      </c>
      <c r="J73" s="1">
        <v>43947.572390163499</v>
      </c>
      <c r="K73">
        <f>SUM(D73:I73)</f>
        <v>34</v>
      </c>
    </row>
    <row r="74" spans="1:11">
      <c r="A74" t="s">
        <v>30</v>
      </c>
      <c r="B74" t="s">
        <v>12</v>
      </c>
      <c r="C74">
        <v>29</v>
      </c>
      <c r="D74">
        <v>1</v>
      </c>
      <c r="E74">
        <v>8</v>
      </c>
      <c r="F74">
        <v>12</v>
      </c>
      <c r="G74">
        <v>8</v>
      </c>
      <c r="H74">
        <v>0</v>
      </c>
      <c r="I74">
        <v>0</v>
      </c>
      <c r="J74" s="1">
        <v>43947.572390163499</v>
      </c>
      <c r="K74">
        <f>SUM(D74:I74)</f>
        <v>29</v>
      </c>
    </row>
    <row r="75" spans="1:11">
      <c r="A75" t="s">
        <v>30</v>
      </c>
      <c r="B75" t="s">
        <v>13</v>
      </c>
      <c r="C75">
        <v>16</v>
      </c>
      <c r="D75">
        <v>2</v>
      </c>
      <c r="E75">
        <v>6</v>
      </c>
      <c r="F75">
        <v>7</v>
      </c>
      <c r="G75">
        <v>1</v>
      </c>
      <c r="H75">
        <v>0</v>
      </c>
      <c r="I75">
        <v>0</v>
      </c>
      <c r="J75" s="1">
        <v>43947.572390163499</v>
      </c>
      <c r="K75">
        <f>SUM(D75:I75)</f>
        <v>16</v>
      </c>
    </row>
    <row r="76" spans="1:11">
      <c r="A76" t="s">
        <v>30</v>
      </c>
      <c r="B76" t="s">
        <v>14</v>
      </c>
      <c r="C76">
        <v>14</v>
      </c>
      <c r="D76">
        <v>0</v>
      </c>
      <c r="E76">
        <v>7</v>
      </c>
      <c r="F76">
        <v>5</v>
      </c>
      <c r="G76">
        <v>2</v>
      </c>
      <c r="H76">
        <v>0</v>
      </c>
      <c r="I76">
        <v>0</v>
      </c>
      <c r="J76" s="1">
        <v>43947.572390163499</v>
      </c>
      <c r="K76">
        <f>SUM(D76:I76)</f>
        <v>14</v>
      </c>
    </row>
    <row r="77" spans="1:11">
      <c r="A77" t="s">
        <v>30</v>
      </c>
      <c r="B77" t="s">
        <v>15</v>
      </c>
      <c r="C77">
        <v>29</v>
      </c>
      <c r="D77">
        <v>2</v>
      </c>
      <c r="E77">
        <v>10</v>
      </c>
      <c r="F77">
        <v>13</v>
      </c>
      <c r="G77">
        <v>4</v>
      </c>
      <c r="H77">
        <v>0</v>
      </c>
      <c r="I77">
        <v>0</v>
      </c>
      <c r="J77" s="1">
        <v>43947.572390163499</v>
      </c>
      <c r="K77">
        <f>SUM(D77:I77)</f>
        <v>29</v>
      </c>
    </row>
    <row r="78" spans="1:11">
      <c r="A78" t="s">
        <v>30</v>
      </c>
      <c r="B78" t="s">
        <v>16</v>
      </c>
      <c r="C78">
        <v>16</v>
      </c>
      <c r="D78">
        <v>4</v>
      </c>
      <c r="E78">
        <v>4</v>
      </c>
      <c r="F78">
        <v>3</v>
      </c>
      <c r="G78">
        <v>5</v>
      </c>
      <c r="H78">
        <v>0</v>
      </c>
      <c r="I78">
        <v>0</v>
      </c>
      <c r="J78" s="1">
        <v>43947.572390163499</v>
      </c>
      <c r="K78">
        <f>SUM(D78:I78)</f>
        <v>16</v>
      </c>
    </row>
    <row r="79" spans="1:11">
      <c r="A79" t="s">
        <v>30</v>
      </c>
      <c r="B79" t="s">
        <v>17</v>
      </c>
      <c r="C79">
        <v>6</v>
      </c>
      <c r="D79">
        <v>0</v>
      </c>
      <c r="E79">
        <v>4</v>
      </c>
      <c r="F79">
        <v>2</v>
      </c>
      <c r="G79">
        <v>0</v>
      </c>
      <c r="H79">
        <v>0</v>
      </c>
      <c r="I79">
        <v>0</v>
      </c>
      <c r="J79" s="1">
        <v>43947.572390163499</v>
      </c>
      <c r="K79">
        <f>SUM(D79:I79)</f>
        <v>6</v>
      </c>
    </row>
    <row r="80" spans="1:11">
      <c r="A80" t="s">
        <v>32</v>
      </c>
      <c r="B80" t="s">
        <v>31</v>
      </c>
      <c r="C80">
        <v>1</v>
      </c>
      <c r="D80">
        <v>0</v>
      </c>
      <c r="E80">
        <v>0</v>
      </c>
      <c r="F80">
        <v>0</v>
      </c>
      <c r="G80">
        <v>1</v>
      </c>
      <c r="H80">
        <v>0</v>
      </c>
      <c r="I80">
        <v>0</v>
      </c>
      <c r="J80" s="1">
        <v>43947.572390163499</v>
      </c>
      <c r="K80">
        <f>SUM(D80:I80)</f>
        <v>1</v>
      </c>
    </row>
    <row r="81" spans="1:11">
      <c r="A81" t="s">
        <v>32</v>
      </c>
      <c r="B81" t="s">
        <v>25</v>
      </c>
      <c r="C81">
        <v>1</v>
      </c>
      <c r="D81">
        <v>0</v>
      </c>
      <c r="E81">
        <v>0</v>
      </c>
      <c r="F81">
        <v>0</v>
      </c>
      <c r="G81">
        <v>1</v>
      </c>
      <c r="H81">
        <v>0</v>
      </c>
      <c r="I81">
        <v>0</v>
      </c>
      <c r="J81" s="1">
        <v>43947.572390163499</v>
      </c>
      <c r="K81">
        <f>SUM(D81:I81)</f>
        <v>1</v>
      </c>
    </row>
    <row r="82" spans="1:11">
      <c r="A82" t="s">
        <v>32</v>
      </c>
      <c r="B82" t="s">
        <v>21</v>
      </c>
      <c r="C82">
        <v>1</v>
      </c>
      <c r="D82">
        <v>0</v>
      </c>
      <c r="E82">
        <v>0</v>
      </c>
      <c r="F82">
        <v>0</v>
      </c>
      <c r="G82">
        <v>1</v>
      </c>
      <c r="H82">
        <v>0</v>
      </c>
      <c r="I82">
        <v>0</v>
      </c>
      <c r="J82" s="1">
        <v>43947.572390163499</v>
      </c>
      <c r="K82">
        <f>SUM(D82:I82)</f>
        <v>1</v>
      </c>
    </row>
    <row r="83" spans="1:11">
      <c r="A83" t="s">
        <v>32</v>
      </c>
      <c r="B83" t="s">
        <v>12</v>
      </c>
      <c r="C83">
        <v>1</v>
      </c>
      <c r="D83">
        <v>0</v>
      </c>
      <c r="E83">
        <v>0</v>
      </c>
      <c r="F83">
        <v>1</v>
      </c>
      <c r="G83">
        <v>0</v>
      </c>
      <c r="H83">
        <v>0</v>
      </c>
      <c r="I83">
        <v>0</v>
      </c>
      <c r="J83" s="1">
        <v>43947.572390163499</v>
      </c>
      <c r="K83">
        <f>SUM(D83:I83)</f>
        <v>1</v>
      </c>
    </row>
    <row r="84" spans="1:11">
      <c r="A84" t="s">
        <v>32</v>
      </c>
      <c r="B84" t="s">
        <v>13</v>
      </c>
      <c r="C84">
        <v>3</v>
      </c>
      <c r="D84">
        <v>0</v>
      </c>
      <c r="E84">
        <v>1</v>
      </c>
      <c r="F84">
        <v>2</v>
      </c>
      <c r="G84">
        <v>0</v>
      </c>
      <c r="H84">
        <v>0</v>
      </c>
      <c r="I84">
        <v>0</v>
      </c>
      <c r="J84" s="1">
        <v>43947.572390163499</v>
      </c>
      <c r="K84">
        <f>SUM(D84:I84)</f>
        <v>3</v>
      </c>
    </row>
    <row r="85" spans="1:11">
      <c r="A85" t="s">
        <v>32</v>
      </c>
      <c r="B85" t="s">
        <v>14</v>
      </c>
      <c r="C85">
        <v>4</v>
      </c>
      <c r="D85">
        <v>0</v>
      </c>
      <c r="E85">
        <v>0</v>
      </c>
      <c r="F85">
        <v>2</v>
      </c>
      <c r="G85">
        <v>2</v>
      </c>
      <c r="H85">
        <v>0</v>
      </c>
      <c r="I85">
        <v>0</v>
      </c>
      <c r="J85" s="1">
        <v>43947.572390163499</v>
      </c>
      <c r="K85">
        <f>SUM(D85:I85)</f>
        <v>4</v>
      </c>
    </row>
    <row r="86" spans="1:11">
      <c r="A86" t="s">
        <v>32</v>
      </c>
      <c r="B86" t="s">
        <v>15</v>
      </c>
      <c r="C86">
        <v>1</v>
      </c>
      <c r="D86">
        <v>0</v>
      </c>
      <c r="E86">
        <v>0</v>
      </c>
      <c r="F86">
        <v>0</v>
      </c>
      <c r="G86">
        <v>1</v>
      </c>
      <c r="H86">
        <v>0</v>
      </c>
      <c r="I86">
        <v>0</v>
      </c>
      <c r="J86" s="1">
        <v>43947.572390163499</v>
      </c>
      <c r="K86">
        <f>SUM(D86:I86)</f>
        <v>1</v>
      </c>
    </row>
    <row r="87" spans="1:11">
      <c r="A87" t="s">
        <v>33</v>
      </c>
      <c r="B87" t="s">
        <v>25</v>
      </c>
      <c r="C87">
        <v>2</v>
      </c>
      <c r="D87">
        <v>0</v>
      </c>
      <c r="E87">
        <v>0</v>
      </c>
      <c r="F87">
        <v>1</v>
      </c>
      <c r="G87">
        <v>1</v>
      </c>
      <c r="H87">
        <v>0</v>
      </c>
      <c r="I87">
        <v>0</v>
      </c>
      <c r="J87" s="1">
        <v>43947.572390163499</v>
      </c>
      <c r="K87">
        <f>SUM(D87:I87)</f>
        <v>2</v>
      </c>
    </row>
    <row r="88" spans="1:11">
      <c r="A88" t="s">
        <v>33</v>
      </c>
      <c r="B88" t="s">
        <v>21</v>
      </c>
      <c r="C88">
        <v>10</v>
      </c>
      <c r="D88">
        <v>0</v>
      </c>
      <c r="E88">
        <v>0</v>
      </c>
      <c r="F88">
        <v>5</v>
      </c>
      <c r="G88">
        <v>5</v>
      </c>
      <c r="H88">
        <v>0</v>
      </c>
      <c r="I88">
        <v>0</v>
      </c>
      <c r="J88" s="1">
        <v>43947.572390163499</v>
      </c>
      <c r="K88">
        <f>SUM(D88:I88)</f>
        <v>10</v>
      </c>
    </row>
    <row r="89" spans="1:11">
      <c r="A89" t="s">
        <v>33</v>
      </c>
      <c r="B89" t="s">
        <v>11</v>
      </c>
      <c r="C89">
        <v>23</v>
      </c>
      <c r="D89">
        <v>0</v>
      </c>
      <c r="E89">
        <v>6</v>
      </c>
      <c r="F89">
        <v>8</v>
      </c>
      <c r="G89">
        <v>7</v>
      </c>
      <c r="H89">
        <v>2</v>
      </c>
      <c r="I89">
        <v>0</v>
      </c>
      <c r="J89" s="1">
        <v>43947.572390163499</v>
      </c>
      <c r="K89">
        <f>SUM(D89:I89)</f>
        <v>23</v>
      </c>
    </row>
    <row r="90" spans="1:11">
      <c r="A90" t="s">
        <v>33</v>
      </c>
      <c r="B90" t="s">
        <v>12</v>
      </c>
      <c r="C90">
        <v>32</v>
      </c>
      <c r="D90">
        <v>0</v>
      </c>
      <c r="E90">
        <v>9</v>
      </c>
      <c r="F90">
        <v>9</v>
      </c>
      <c r="G90">
        <v>10</v>
      </c>
      <c r="H90">
        <v>4</v>
      </c>
      <c r="I90">
        <v>0</v>
      </c>
      <c r="J90" s="1">
        <v>43947.572390163499</v>
      </c>
      <c r="K90">
        <f>SUM(D90:I90)</f>
        <v>32</v>
      </c>
    </row>
    <row r="91" spans="1:11">
      <c r="A91" t="s">
        <v>33</v>
      </c>
      <c r="B91" t="s">
        <v>13</v>
      </c>
      <c r="C91">
        <v>65</v>
      </c>
      <c r="D91">
        <v>3</v>
      </c>
      <c r="E91">
        <v>13</v>
      </c>
      <c r="F91">
        <v>13</v>
      </c>
      <c r="G91">
        <v>12</v>
      </c>
      <c r="H91">
        <v>24</v>
      </c>
      <c r="I91">
        <v>0</v>
      </c>
      <c r="J91" s="1">
        <v>43947.572390163499</v>
      </c>
      <c r="K91">
        <f>SUM(D91:I91)</f>
        <v>65</v>
      </c>
    </row>
    <row r="92" spans="1:11">
      <c r="A92" t="s">
        <v>33</v>
      </c>
      <c r="B92" t="s">
        <v>14</v>
      </c>
      <c r="C92">
        <v>21</v>
      </c>
      <c r="D92">
        <v>0</v>
      </c>
      <c r="E92">
        <v>1</v>
      </c>
      <c r="F92">
        <v>7</v>
      </c>
      <c r="G92">
        <v>9</v>
      </c>
      <c r="H92">
        <v>4</v>
      </c>
      <c r="I92">
        <v>0</v>
      </c>
      <c r="J92" s="1">
        <v>43947.572390163499</v>
      </c>
      <c r="K92">
        <f>SUM(D92:I92)</f>
        <v>21</v>
      </c>
    </row>
    <row r="93" spans="1:11">
      <c r="A93" t="s">
        <v>33</v>
      </c>
      <c r="B93" t="s">
        <v>15</v>
      </c>
      <c r="C93">
        <v>5</v>
      </c>
      <c r="D93">
        <v>0</v>
      </c>
      <c r="E93">
        <v>2</v>
      </c>
      <c r="F93">
        <v>1</v>
      </c>
      <c r="G93">
        <v>1</v>
      </c>
      <c r="H93">
        <v>1</v>
      </c>
      <c r="I93">
        <v>0</v>
      </c>
      <c r="J93" s="1">
        <v>43947.572390163499</v>
      </c>
      <c r="K93">
        <f>SUM(D93:I93)</f>
        <v>5</v>
      </c>
    </row>
    <row r="94" spans="1:11">
      <c r="A94" t="s">
        <v>33</v>
      </c>
      <c r="B94" t="s">
        <v>16</v>
      </c>
      <c r="C94">
        <v>2</v>
      </c>
      <c r="D94">
        <v>0</v>
      </c>
      <c r="E94">
        <v>1</v>
      </c>
      <c r="F94">
        <v>0</v>
      </c>
      <c r="G94">
        <v>0</v>
      </c>
      <c r="H94">
        <v>1</v>
      </c>
      <c r="I94">
        <v>0</v>
      </c>
      <c r="J94" s="1">
        <v>43947.572390163499</v>
      </c>
      <c r="K94">
        <f>SUM(D94:I94)</f>
        <v>2</v>
      </c>
    </row>
    <row r="95" spans="1:11">
      <c r="A95" t="s">
        <v>34</v>
      </c>
      <c r="B95" t="s">
        <v>25</v>
      </c>
      <c r="C95">
        <v>2</v>
      </c>
      <c r="D95">
        <v>0</v>
      </c>
      <c r="E95">
        <v>0</v>
      </c>
      <c r="F95">
        <v>1</v>
      </c>
      <c r="G95">
        <v>1</v>
      </c>
      <c r="H95">
        <v>0</v>
      </c>
      <c r="I95">
        <v>0</v>
      </c>
      <c r="J95" s="1">
        <v>43947.572390163499</v>
      </c>
      <c r="K95">
        <f>SUM(D95:I95)</f>
        <v>2</v>
      </c>
    </row>
    <row r="96" spans="1:11">
      <c r="A96" t="s">
        <v>34</v>
      </c>
      <c r="B96" t="s">
        <v>21</v>
      </c>
      <c r="C96">
        <v>3</v>
      </c>
      <c r="D96">
        <v>0</v>
      </c>
      <c r="E96">
        <v>2</v>
      </c>
      <c r="F96">
        <v>0</v>
      </c>
      <c r="G96">
        <v>1</v>
      </c>
      <c r="H96">
        <v>0</v>
      </c>
      <c r="I96">
        <v>0</v>
      </c>
      <c r="J96" s="1">
        <v>43947.572390163499</v>
      </c>
      <c r="K96">
        <f>SUM(D96:I96)</f>
        <v>3</v>
      </c>
    </row>
    <row r="97" spans="1:11">
      <c r="A97" t="s">
        <v>34</v>
      </c>
      <c r="B97" t="s">
        <v>11</v>
      </c>
      <c r="C97">
        <v>10</v>
      </c>
      <c r="D97">
        <v>0</v>
      </c>
      <c r="E97">
        <v>3</v>
      </c>
      <c r="F97">
        <v>3</v>
      </c>
      <c r="G97">
        <v>4</v>
      </c>
      <c r="H97">
        <v>0</v>
      </c>
      <c r="I97">
        <v>0</v>
      </c>
      <c r="J97" s="1">
        <v>43947.572390163499</v>
      </c>
      <c r="K97">
        <f>SUM(D97:I97)</f>
        <v>10</v>
      </c>
    </row>
    <row r="98" spans="1:11">
      <c r="A98" t="s">
        <v>34</v>
      </c>
      <c r="B98" t="s">
        <v>12</v>
      </c>
      <c r="C98">
        <v>8</v>
      </c>
      <c r="D98">
        <v>0</v>
      </c>
      <c r="E98">
        <v>2</v>
      </c>
      <c r="F98">
        <v>1</v>
      </c>
      <c r="G98">
        <v>5</v>
      </c>
      <c r="H98">
        <v>0</v>
      </c>
      <c r="I98">
        <v>0</v>
      </c>
      <c r="J98" s="1">
        <v>43947.572390163499</v>
      </c>
      <c r="K98">
        <f>SUM(D98:I98)</f>
        <v>8</v>
      </c>
    </row>
    <row r="99" spans="1:11">
      <c r="A99" t="s">
        <v>34</v>
      </c>
      <c r="B99" t="s">
        <v>13</v>
      </c>
      <c r="C99">
        <v>3</v>
      </c>
      <c r="D99">
        <v>0</v>
      </c>
      <c r="E99">
        <v>0</v>
      </c>
      <c r="F99">
        <v>1</v>
      </c>
      <c r="G99">
        <v>1</v>
      </c>
      <c r="H99">
        <v>1</v>
      </c>
      <c r="I99">
        <v>0</v>
      </c>
      <c r="J99" s="1">
        <v>43947.572390163499</v>
      </c>
      <c r="K99">
        <f>SUM(D99:I99)</f>
        <v>3</v>
      </c>
    </row>
    <row r="100" spans="1:11">
      <c r="A100" t="s">
        <v>34</v>
      </c>
      <c r="B100" t="s">
        <v>14</v>
      </c>
      <c r="C100">
        <v>2</v>
      </c>
      <c r="D100">
        <v>0</v>
      </c>
      <c r="E100">
        <v>0</v>
      </c>
      <c r="F100">
        <v>0</v>
      </c>
      <c r="G100">
        <v>2</v>
      </c>
      <c r="H100">
        <v>0</v>
      </c>
      <c r="I100">
        <v>0</v>
      </c>
      <c r="J100" s="1">
        <v>43947.572390163499</v>
      </c>
      <c r="K100">
        <f>SUM(D100:I100)</f>
        <v>2</v>
      </c>
    </row>
    <row r="101" spans="1:11">
      <c r="A101" t="s">
        <v>35</v>
      </c>
      <c r="B101" t="s">
        <v>74</v>
      </c>
      <c r="C101">
        <v>3</v>
      </c>
      <c r="D101">
        <v>0</v>
      </c>
      <c r="E101">
        <v>0</v>
      </c>
      <c r="F101">
        <v>1</v>
      </c>
      <c r="G101">
        <v>2</v>
      </c>
      <c r="H101">
        <v>0</v>
      </c>
      <c r="I101">
        <v>0</v>
      </c>
      <c r="J101" s="1">
        <v>43947.572390163499</v>
      </c>
      <c r="K101">
        <f>SUM(D101:I101)</f>
        <v>3</v>
      </c>
    </row>
    <row r="102" spans="1:11">
      <c r="A102" t="s">
        <v>35</v>
      </c>
      <c r="B102" t="s">
        <v>37</v>
      </c>
      <c r="C102">
        <v>3</v>
      </c>
      <c r="D102">
        <v>0</v>
      </c>
      <c r="E102">
        <v>0</v>
      </c>
      <c r="F102">
        <v>1</v>
      </c>
      <c r="G102">
        <v>1</v>
      </c>
      <c r="H102">
        <v>1</v>
      </c>
      <c r="I102">
        <v>0</v>
      </c>
      <c r="J102" s="1">
        <v>43947.572390163499</v>
      </c>
      <c r="K102">
        <f>SUM(D102:I102)</f>
        <v>3</v>
      </c>
    </row>
    <row r="103" spans="1:11">
      <c r="A103" t="s">
        <v>35</v>
      </c>
      <c r="B103" t="s">
        <v>38</v>
      </c>
      <c r="C103">
        <v>7</v>
      </c>
      <c r="D103">
        <v>0</v>
      </c>
      <c r="E103">
        <v>1</v>
      </c>
      <c r="F103">
        <v>0</v>
      </c>
      <c r="G103">
        <v>4</v>
      </c>
      <c r="H103">
        <v>2</v>
      </c>
      <c r="I103">
        <v>0</v>
      </c>
      <c r="J103" s="1">
        <v>43947.572390163499</v>
      </c>
      <c r="K103">
        <f>SUM(D103:I103)</f>
        <v>7</v>
      </c>
    </row>
    <row r="104" spans="1:11">
      <c r="A104" t="s">
        <v>35</v>
      </c>
      <c r="B104" t="s">
        <v>29</v>
      </c>
      <c r="C104">
        <v>6</v>
      </c>
      <c r="D104">
        <v>0</v>
      </c>
      <c r="E104">
        <v>2</v>
      </c>
      <c r="F104">
        <v>1</v>
      </c>
      <c r="G104">
        <v>3</v>
      </c>
      <c r="H104">
        <v>0</v>
      </c>
      <c r="I104">
        <v>0</v>
      </c>
      <c r="J104" s="1">
        <v>43947.572390163499</v>
      </c>
      <c r="K104">
        <f>SUM(D104:I104)</f>
        <v>6</v>
      </c>
    </row>
    <row r="105" spans="1:11">
      <c r="A105" t="s">
        <v>35</v>
      </c>
      <c r="B105" t="s">
        <v>31</v>
      </c>
      <c r="C105">
        <v>43</v>
      </c>
      <c r="D105">
        <v>0</v>
      </c>
      <c r="E105">
        <v>8</v>
      </c>
      <c r="F105">
        <v>9</v>
      </c>
      <c r="G105">
        <v>20</v>
      </c>
      <c r="H105">
        <v>6</v>
      </c>
      <c r="I105">
        <v>0</v>
      </c>
      <c r="J105" s="1">
        <v>43947.572390163499</v>
      </c>
      <c r="K105">
        <f>SUM(D105:I105)</f>
        <v>43</v>
      </c>
    </row>
    <row r="106" spans="1:11">
      <c r="A106" t="s">
        <v>35</v>
      </c>
      <c r="B106" t="s">
        <v>25</v>
      </c>
      <c r="C106">
        <v>110</v>
      </c>
      <c r="D106">
        <v>2</v>
      </c>
      <c r="E106">
        <v>16</v>
      </c>
      <c r="F106">
        <v>31</v>
      </c>
      <c r="G106">
        <v>40</v>
      </c>
      <c r="H106">
        <v>21</v>
      </c>
      <c r="I106">
        <v>0</v>
      </c>
      <c r="J106" s="1">
        <v>43947.572390163499</v>
      </c>
      <c r="K106">
        <f>SUM(D106:I106)</f>
        <v>110</v>
      </c>
    </row>
    <row r="107" spans="1:11">
      <c r="A107" t="s">
        <v>35</v>
      </c>
      <c r="B107" t="s">
        <v>21</v>
      </c>
      <c r="C107">
        <v>264</v>
      </c>
      <c r="D107">
        <v>1</v>
      </c>
      <c r="E107">
        <v>58</v>
      </c>
      <c r="F107">
        <v>73</v>
      </c>
      <c r="G107">
        <v>87</v>
      </c>
      <c r="H107">
        <v>45</v>
      </c>
      <c r="I107">
        <v>0</v>
      </c>
      <c r="J107" s="1">
        <v>43947.572390163499</v>
      </c>
      <c r="K107">
        <f>SUM(D107:I107)</f>
        <v>264</v>
      </c>
    </row>
    <row r="108" spans="1:11">
      <c r="A108" t="s">
        <v>35</v>
      </c>
      <c r="B108" t="s">
        <v>11</v>
      </c>
      <c r="C108">
        <v>772</v>
      </c>
      <c r="D108">
        <v>19</v>
      </c>
      <c r="E108">
        <v>191</v>
      </c>
      <c r="F108">
        <v>228</v>
      </c>
      <c r="G108">
        <v>227</v>
      </c>
      <c r="H108">
        <v>107</v>
      </c>
      <c r="I108">
        <v>0</v>
      </c>
      <c r="J108" s="1">
        <v>43947.572390163499</v>
      </c>
      <c r="K108">
        <f t="shared" ref="K108:K171" si="0">SUM(D108:I108)</f>
        <v>772</v>
      </c>
    </row>
    <row r="109" spans="1:11">
      <c r="A109" t="s">
        <v>35</v>
      </c>
      <c r="B109" t="s">
        <v>12</v>
      </c>
      <c r="C109">
        <v>990</v>
      </c>
      <c r="D109">
        <v>12</v>
      </c>
      <c r="E109">
        <v>308</v>
      </c>
      <c r="F109">
        <v>352</v>
      </c>
      <c r="G109">
        <v>232</v>
      </c>
      <c r="H109">
        <v>86</v>
      </c>
      <c r="I109">
        <v>0</v>
      </c>
      <c r="J109" s="1">
        <v>43947.572390163499</v>
      </c>
      <c r="K109">
        <f t="shared" si="0"/>
        <v>990</v>
      </c>
    </row>
    <row r="110" spans="1:11">
      <c r="A110" t="s">
        <v>35</v>
      </c>
      <c r="B110" t="s">
        <v>13</v>
      </c>
      <c r="C110">
        <v>1044</v>
      </c>
      <c r="D110">
        <v>19</v>
      </c>
      <c r="E110">
        <v>296</v>
      </c>
      <c r="F110">
        <v>387</v>
      </c>
      <c r="G110">
        <v>224</v>
      </c>
      <c r="H110">
        <v>118</v>
      </c>
      <c r="I110">
        <v>0</v>
      </c>
      <c r="J110" s="1">
        <v>43947.572390163499</v>
      </c>
      <c r="K110">
        <f t="shared" si="0"/>
        <v>1044</v>
      </c>
    </row>
    <row r="111" spans="1:11">
      <c r="A111" t="s">
        <v>35</v>
      </c>
      <c r="B111" t="s">
        <v>14</v>
      </c>
      <c r="C111">
        <v>939</v>
      </c>
      <c r="D111">
        <v>35</v>
      </c>
      <c r="E111">
        <v>281</v>
      </c>
      <c r="F111">
        <v>318</v>
      </c>
      <c r="G111">
        <v>216</v>
      </c>
      <c r="H111">
        <v>88</v>
      </c>
      <c r="I111">
        <v>1</v>
      </c>
      <c r="J111" s="1">
        <v>43947.572390163499</v>
      </c>
      <c r="K111">
        <f t="shared" si="0"/>
        <v>939</v>
      </c>
    </row>
    <row r="112" spans="1:11">
      <c r="A112" t="s">
        <v>35</v>
      </c>
      <c r="B112" t="s">
        <v>15</v>
      </c>
      <c r="C112">
        <v>733</v>
      </c>
      <c r="D112">
        <v>31</v>
      </c>
      <c r="E112">
        <v>192</v>
      </c>
      <c r="F112">
        <v>262</v>
      </c>
      <c r="G112">
        <v>167</v>
      </c>
      <c r="H112">
        <v>80</v>
      </c>
      <c r="I112">
        <v>1</v>
      </c>
      <c r="J112" s="1">
        <v>43947.572390163499</v>
      </c>
      <c r="K112">
        <f t="shared" si="0"/>
        <v>733</v>
      </c>
    </row>
    <row r="113" spans="1:11">
      <c r="A113" t="s">
        <v>35</v>
      </c>
      <c r="B113" t="s">
        <v>16</v>
      </c>
      <c r="C113">
        <v>536</v>
      </c>
      <c r="D113">
        <v>31</v>
      </c>
      <c r="E113">
        <v>165</v>
      </c>
      <c r="F113">
        <v>169</v>
      </c>
      <c r="G113">
        <v>114</v>
      </c>
      <c r="H113">
        <v>57</v>
      </c>
      <c r="I113">
        <v>0</v>
      </c>
      <c r="J113" s="1">
        <v>43947.572390163499</v>
      </c>
      <c r="K113">
        <f t="shared" si="0"/>
        <v>536</v>
      </c>
    </row>
    <row r="114" spans="1:11">
      <c r="A114" t="s">
        <v>35</v>
      </c>
      <c r="B114" t="s">
        <v>17</v>
      </c>
      <c r="C114">
        <v>413</v>
      </c>
      <c r="D114">
        <v>21</v>
      </c>
      <c r="E114">
        <v>154</v>
      </c>
      <c r="F114">
        <v>115</v>
      </c>
      <c r="G114">
        <v>93</v>
      </c>
      <c r="H114">
        <v>30</v>
      </c>
      <c r="I114">
        <v>0</v>
      </c>
      <c r="J114" s="1">
        <v>43947.572390163499</v>
      </c>
      <c r="K114">
        <f t="shared" si="0"/>
        <v>413</v>
      </c>
    </row>
    <row r="115" spans="1:11">
      <c r="A115" t="s">
        <v>39</v>
      </c>
      <c r="B115" t="s">
        <v>31</v>
      </c>
      <c r="C115">
        <v>1</v>
      </c>
      <c r="D115">
        <v>0</v>
      </c>
      <c r="E115">
        <v>1</v>
      </c>
      <c r="F115">
        <v>0</v>
      </c>
      <c r="G115">
        <v>0</v>
      </c>
      <c r="H115">
        <v>0</v>
      </c>
      <c r="I115">
        <v>0</v>
      </c>
      <c r="J115" s="1">
        <v>43947.572390163499</v>
      </c>
      <c r="K115">
        <f t="shared" si="0"/>
        <v>1</v>
      </c>
    </row>
    <row r="116" spans="1:11">
      <c r="A116" t="s">
        <v>39</v>
      </c>
      <c r="B116" t="s">
        <v>25</v>
      </c>
      <c r="C116">
        <v>1</v>
      </c>
      <c r="D116">
        <v>0</v>
      </c>
      <c r="E116">
        <v>0</v>
      </c>
      <c r="F116">
        <v>0</v>
      </c>
      <c r="G116">
        <v>1</v>
      </c>
      <c r="H116">
        <v>0</v>
      </c>
      <c r="I116">
        <v>0</v>
      </c>
      <c r="J116" s="1">
        <v>43947.572390163499</v>
      </c>
      <c r="K116">
        <f t="shared" si="0"/>
        <v>1</v>
      </c>
    </row>
    <row r="117" spans="1:11">
      <c r="A117" t="s">
        <v>39</v>
      </c>
      <c r="B117" t="s">
        <v>21</v>
      </c>
      <c r="C117">
        <v>6</v>
      </c>
      <c r="D117">
        <v>0</v>
      </c>
      <c r="E117">
        <v>1</v>
      </c>
      <c r="F117">
        <v>5</v>
      </c>
      <c r="G117">
        <v>0</v>
      </c>
      <c r="H117">
        <v>0</v>
      </c>
      <c r="I117">
        <v>0</v>
      </c>
      <c r="J117" s="1">
        <v>43947.572390163499</v>
      </c>
      <c r="K117">
        <f t="shared" si="0"/>
        <v>6</v>
      </c>
    </row>
    <row r="118" spans="1:11">
      <c r="A118" t="s">
        <v>39</v>
      </c>
      <c r="B118" t="s">
        <v>11</v>
      </c>
      <c r="C118">
        <v>22</v>
      </c>
      <c r="D118">
        <v>2</v>
      </c>
      <c r="E118">
        <v>5</v>
      </c>
      <c r="F118">
        <v>9</v>
      </c>
      <c r="G118">
        <v>6</v>
      </c>
      <c r="H118">
        <v>0</v>
      </c>
      <c r="I118">
        <v>0</v>
      </c>
      <c r="J118" s="1">
        <v>43947.572390163499</v>
      </c>
      <c r="K118">
        <f t="shared" si="0"/>
        <v>22</v>
      </c>
    </row>
    <row r="119" spans="1:11">
      <c r="A119" t="s">
        <v>39</v>
      </c>
      <c r="B119" t="s">
        <v>12</v>
      </c>
      <c r="C119">
        <v>34</v>
      </c>
      <c r="D119">
        <v>1</v>
      </c>
      <c r="E119">
        <v>7</v>
      </c>
      <c r="F119">
        <v>17</v>
      </c>
      <c r="G119">
        <v>8</v>
      </c>
      <c r="H119">
        <v>1</v>
      </c>
      <c r="I119">
        <v>0</v>
      </c>
      <c r="J119" s="1">
        <v>43947.572390163499</v>
      </c>
      <c r="K119">
        <f t="shared" si="0"/>
        <v>34</v>
      </c>
    </row>
    <row r="120" spans="1:11">
      <c r="A120" t="s">
        <v>39</v>
      </c>
      <c r="B120" t="s">
        <v>13</v>
      </c>
      <c r="C120">
        <v>36</v>
      </c>
      <c r="D120">
        <v>1</v>
      </c>
      <c r="E120">
        <v>10</v>
      </c>
      <c r="F120">
        <v>17</v>
      </c>
      <c r="G120">
        <v>6</v>
      </c>
      <c r="H120">
        <v>2</v>
      </c>
      <c r="I120">
        <v>0</v>
      </c>
      <c r="J120" s="1">
        <v>43947.572390163499</v>
      </c>
      <c r="K120">
        <f t="shared" si="0"/>
        <v>36</v>
      </c>
    </row>
    <row r="121" spans="1:11">
      <c r="A121" t="s">
        <v>39</v>
      </c>
      <c r="B121" t="s">
        <v>14</v>
      </c>
      <c r="C121">
        <v>27</v>
      </c>
      <c r="D121">
        <v>1</v>
      </c>
      <c r="E121">
        <v>11</v>
      </c>
      <c r="F121">
        <v>7</v>
      </c>
      <c r="G121">
        <v>6</v>
      </c>
      <c r="H121">
        <v>2</v>
      </c>
      <c r="I121">
        <v>0</v>
      </c>
      <c r="J121" s="1">
        <v>43947.572390163499</v>
      </c>
      <c r="K121">
        <f t="shared" si="0"/>
        <v>27</v>
      </c>
    </row>
    <row r="122" spans="1:11">
      <c r="A122" t="s">
        <v>39</v>
      </c>
      <c r="B122" t="s">
        <v>15</v>
      </c>
      <c r="C122">
        <v>8</v>
      </c>
      <c r="D122">
        <v>0</v>
      </c>
      <c r="E122">
        <v>1</v>
      </c>
      <c r="F122">
        <v>4</v>
      </c>
      <c r="G122">
        <v>3</v>
      </c>
      <c r="H122">
        <v>0</v>
      </c>
      <c r="I122">
        <v>0</v>
      </c>
      <c r="J122" s="1">
        <v>43947.572390163499</v>
      </c>
      <c r="K122">
        <f t="shared" si="0"/>
        <v>8</v>
      </c>
    </row>
    <row r="123" spans="1:11">
      <c r="A123" t="s">
        <v>39</v>
      </c>
      <c r="B123" t="s">
        <v>16</v>
      </c>
      <c r="C123">
        <v>8</v>
      </c>
      <c r="D123">
        <v>1</v>
      </c>
      <c r="E123">
        <v>3</v>
      </c>
      <c r="F123">
        <v>3</v>
      </c>
      <c r="G123">
        <v>0</v>
      </c>
      <c r="H123">
        <v>1</v>
      </c>
      <c r="I123">
        <v>0</v>
      </c>
      <c r="J123" s="1">
        <v>43947.572390163499</v>
      </c>
      <c r="K123">
        <f t="shared" si="0"/>
        <v>8</v>
      </c>
    </row>
    <row r="124" spans="1:11">
      <c r="A124" t="s">
        <v>39</v>
      </c>
      <c r="B124" t="s">
        <v>17</v>
      </c>
      <c r="C124">
        <v>1</v>
      </c>
      <c r="D124">
        <v>0</v>
      </c>
      <c r="E124">
        <v>1</v>
      </c>
      <c r="F124">
        <v>0</v>
      </c>
      <c r="G124">
        <v>0</v>
      </c>
      <c r="H124">
        <v>0</v>
      </c>
      <c r="I124">
        <v>0</v>
      </c>
      <c r="J124" s="1">
        <v>43947.572390163499</v>
      </c>
      <c r="K124">
        <f t="shared" si="0"/>
        <v>1</v>
      </c>
    </row>
    <row r="125" spans="1:11">
      <c r="A125" t="s">
        <v>40</v>
      </c>
      <c r="B125" t="s">
        <v>31</v>
      </c>
      <c r="C125">
        <v>2</v>
      </c>
      <c r="D125">
        <v>0</v>
      </c>
      <c r="E125">
        <v>0</v>
      </c>
      <c r="F125">
        <v>0</v>
      </c>
      <c r="G125">
        <v>2</v>
      </c>
      <c r="H125">
        <v>0</v>
      </c>
      <c r="I125">
        <v>0</v>
      </c>
      <c r="J125" s="1">
        <v>43947.572390163499</v>
      </c>
      <c r="K125">
        <f t="shared" si="0"/>
        <v>2</v>
      </c>
    </row>
    <row r="126" spans="1:11">
      <c r="A126" t="s">
        <v>40</v>
      </c>
      <c r="B126" t="s">
        <v>11</v>
      </c>
      <c r="C126">
        <v>2</v>
      </c>
      <c r="D126">
        <v>0</v>
      </c>
      <c r="E126">
        <v>0</v>
      </c>
      <c r="F126">
        <v>2</v>
      </c>
      <c r="G126">
        <v>0</v>
      </c>
      <c r="H126">
        <v>0</v>
      </c>
      <c r="I126">
        <v>0</v>
      </c>
      <c r="J126" s="1">
        <v>43947.572390163499</v>
      </c>
      <c r="K126">
        <f t="shared" si="0"/>
        <v>2</v>
      </c>
    </row>
    <row r="127" spans="1:11">
      <c r="A127" t="s">
        <v>40</v>
      </c>
      <c r="B127" t="s">
        <v>12</v>
      </c>
      <c r="C127">
        <v>5</v>
      </c>
      <c r="D127">
        <v>0</v>
      </c>
      <c r="E127">
        <v>2</v>
      </c>
      <c r="F127">
        <v>2</v>
      </c>
      <c r="G127">
        <v>1</v>
      </c>
      <c r="H127">
        <v>0</v>
      </c>
      <c r="I127">
        <v>0</v>
      </c>
      <c r="J127" s="1">
        <v>43947.572390163499</v>
      </c>
      <c r="K127">
        <f t="shared" si="0"/>
        <v>5</v>
      </c>
    </row>
    <row r="128" spans="1:11">
      <c r="A128" t="s">
        <v>40</v>
      </c>
      <c r="B128" t="s">
        <v>13</v>
      </c>
      <c r="C128">
        <v>2</v>
      </c>
      <c r="D128">
        <v>0</v>
      </c>
      <c r="E128">
        <v>1</v>
      </c>
      <c r="F128">
        <v>1</v>
      </c>
      <c r="G128">
        <v>0</v>
      </c>
      <c r="H128">
        <v>0</v>
      </c>
      <c r="I128">
        <v>0</v>
      </c>
      <c r="J128" s="1">
        <v>43947.572390163499</v>
      </c>
      <c r="K128">
        <f t="shared" si="0"/>
        <v>2</v>
      </c>
    </row>
    <row r="129" spans="1:11">
      <c r="A129" t="s">
        <v>40</v>
      </c>
      <c r="B129" t="s">
        <v>14</v>
      </c>
      <c r="C129">
        <v>2</v>
      </c>
      <c r="D129">
        <v>0</v>
      </c>
      <c r="E129">
        <v>1</v>
      </c>
      <c r="F129">
        <v>0</v>
      </c>
      <c r="G129">
        <v>1</v>
      </c>
      <c r="H129">
        <v>0</v>
      </c>
      <c r="I129">
        <v>0</v>
      </c>
      <c r="J129" s="1">
        <v>43947.572390163499</v>
      </c>
      <c r="K129">
        <f t="shared" si="0"/>
        <v>2</v>
      </c>
    </row>
    <row r="130" spans="1:11">
      <c r="A130" t="s">
        <v>40</v>
      </c>
      <c r="B130" t="s">
        <v>15</v>
      </c>
      <c r="C130">
        <v>1</v>
      </c>
      <c r="D130">
        <v>0</v>
      </c>
      <c r="E130">
        <v>0</v>
      </c>
      <c r="F130">
        <v>0</v>
      </c>
      <c r="G130">
        <v>1</v>
      </c>
      <c r="H130">
        <v>0</v>
      </c>
      <c r="I130">
        <v>0</v>
      </c>
      <c r="J130" s="1">
        <v>43947.572390163499</v>
      </c>
      <c r="K130">
        <f t="shared" si="0"/>
        <v>1</v>
      </c>
    </row>
    <row r="131" spans="1:11">
      <c r="A131" t="s">
        <v>41</v>
      </c>
      <c r="B131" t="s">
        <v>21</v>
      </c>
      <c r="C131">
        <v>2</v>
      </c>
      <c r="D131">
        <v>0</v>
      </c>
      <c r="E131">
        <v>0</v>
      </c>
      <c r="F131">
        <v>1</v>
      </c>
      <c r="G131">
        <v>1</v>
      </c>
      <c r="H131">
        <v>0</v>
      </c>
      <c r="I131">
        <v>0</v>
      </c>
      <c r="J131" s="1">
        <v>43947.572390163499</v>
      </c>
      <c r="K131">
        <f t="shared" si="0"/>
        <v>2</v>
      </c>
    </row>
    <row r="132" spans="1:11">
      <c r="A132" t="s">
        <v>41</v>
      </c>
      <c r="B132" t="s">
        <v>12</v>
      </c>
      <c r="C132">
        <v>6</v>
      </c>
      <c r="D132">
        <v>0</v>
      </c>
      <c r="E132">
        <v>0</v>
      </c>
      <c r="F132">
        <v>0</v>
      </c>
      <c r="G132">
        <v>6</v>
      </c>
      <c r="H132">
        <v>0</v>
      </c>
      <c r="I132">
        <v>0</v>
      </c>
      <c r="J132" s="1">
        <v>43947.572390163499</v>
      </c>
      <c r="K132">
        <f t="shared" si="0"/>
        <v>6</v>
      </c>
    </row>
    <row r="133" spans="1:11">
      <c r="A133" t="s">
        <v>41</v>
      </c>
      <c r="B133" t="s">
        <v>13</v>
      </c>
      <c r="C133">
        <v>2</v>
      </c>
      <c r="D133">
        <v>0</v>
      </c>
      <c r="E133">
        <v>1</v>
      </c>
      <c r="F133">
        <v>0</v>
      </c>
      <c r="G133">
        <v>0</v>
      </c>
      <c r="H133">
        <v>1</v>
      </c>
      <c r="I133">
        <v>0</v>
      </c>
      <c r="J133" s="1">
        <v>43947.572390163499</v>
      </c>
      <c r="K133">
        <f t="shared" si="0"/>
        <v>2</v>
      </c>
    </row>
    <row r="134" spans="1:11">
      <c r="A134" t="s">
        <v>41</v>
      </c>
      <c r="B134" t="s">
        <v>14</v>
      </c>
      <c r="C134">
        <v>2</v>
      </c>
      <c r="D134">
        <v>1</v>
      </c>
      <c r="E134">
        <v>0</v>
      </c>
      <c r="F134">
        <v>0</v>
      </c>
      <c r="G134">
        <v>1</v>
      </c>
      <c r="H134">
        <v>0</v>
      </c>
      <c r="I134">
        <v>0</v>
      </c>
      <c r="J134" s="1">
        <v>43947.572390163499</v>
      </c>
      <c r="K134">
        <f t="shared" si="0"/>
        <v>2</v>
      </c>
    </row>
    <row r="135" spans="1:11">
      <c r="A135" t="s">
        <v>41</v>
      </c>
      <c r="B135" t="s">
        <v>15</v>
      </c>
      <c r="C135">
        <v>4</v>
      </c>
      <c r="D135">
        <v>0</v>
      </c>
      <c r="E135">
        <v>1</v>
      </c>
      <c r="F135">
        <v>0</v>
      </c>
      <c r="G135">
        <v>1</v>
      </c>
      <c r="H135">
        <v>2</v>
      </c>
      <c r="I135">
        <v>0</v>
      </c>
      <c r="J135" s="1">
        <v>43947.572390163499</v>
      </c>
      <c r="K135">
        <f t="shared" si="0"/>
        <v>4</v>
      </c>
    </row>
    <row r="136" spans="1:11">
      <c r="A136" t="s">
        <v>42</v>
      </c>
      <c r="B136" t="s">
        <v>11</v>
      </c>
      <c r="C136">
        <v>3</v>
      </c>
      <c r="D136">
        <v>0</v>
      </c>
      <c r="E136">
        <v>1</v>
      </c>
      <c r="F136">
        <v>1</v>
      </c>
      <c r="G136">
        <v>0</v>
      </c>
      <c r="H136">
        <v>1</v>
      </c>
      <c r="I136">
        <v>0</v>
      </c>
      <c r="J136" s="1">
        <v>43947.572390163499</v>
      </c>
      <c r="K136">
        <f t="shared" si="0"/>
        <v>3</v>
      </c>
    </row>
    <row r="137" spans="1:11">
      <c r="A137" t="s">
        <v>42</v>
      </c>
      <c r="B137" t="s">
        <v>12</v>
      </c>
      <c r="C137">
        <v>9</v>
      </c>
      <c r="D137">
        <v>0</v>
      </c>
      <c r="E137">
        <v>1</v>
      </c>
      <c r="F137">
        <v>2</v>
      </c>
      <c r="G137">
        <v>4</v>
      </c>
      <c r="H137">
        <v>2</v>
      </c>
      <c r="I137">
        <v>0</v>
      </c>
      <c r="J137" s="1">
        <v>43947.572390163499</v>
      </c>
      <c r="K137">
        <f t="shared" si="0"/>
        <v>9</v>
      </c>
    </row>
    <row r="138" spans="1:11">
      <c r="A138" t="s">
        <v>42</v>
      </c>
      <c r="B138" t="s">
        <v>13</v>
      </c>
      <c r="C138">
        <v>4</v>
      </c>
      <c r="D138">
        <v>0</v>
      </c>
      <c r="E138">
        <v>1</v>
      </c>
      <c r="F138">
        <v>0</v>
      </c>
      <c r="G138">
        <v>2</v>
      </c>
      <c r="H138">
        <v>1</v>
      </c>
      <c r="I138">
        <v>0</v>
      </c>
      <c r="J138" s="1">
        <v>43947.572390163499</v>
      </c>
      <c r="K138">
        <f t="shared" si="0"/>
        <v>4</v>
      </c>
    </row>
    <row r="139" spans="1:11">
      <c r="A139" t="s">
        <v>42</v>
      </c>
      <c r="B139" t="s">
        <v>14</v>
      </c>
      <c r="C139">
        <v>2</v>
      </c>
      <c r="D139">
        <v>0</v>
      </c>
      <c r="E139">
        <v>0</v>
      </c>
      <c r="F139">
        <v>1</v>
      </c>
      <c r="G139">
        <v>1</v>
      </c>
      <c r="H139">
        <v>0</v>
      </c>
      <c r="I139">
        <v>0</v>
      </c>
      <c r="J139" s="1">
        <v>43947.572390163499</v>
      </c>
      <c r="K139">
        <f t="shared" si="0"/>
        <v>2</v>
      </c>
    </row>
    <row r="140" spans="1:11">
      <c r="A140" t="s">
        <v>42</v>
      </c>
      <c r="B140" t="s">
        <v>15</v>
      </c>
      <c r="C140">
        <v>2</v>
      </c>
      <c r="D140">
        <v>0</v>
      </c>
      <c r="E140">
        <v>0</v>
      </c>
      <c r="F140">
        <v>1</v>
      </c>
      <c r="G140">
        <v>1</v>
      </c>
      <c r="H140">
        <v>0</v>
      </c>
      <c r="I140">
        <v>0</v>
      </c>
      <c r="J140" s="1">
        <v>43947.572390163499</v>
      </c>
      <c r="K140">
        <f t="shared" si="0"/>
        <v>2</v>
      </c>
    </row>
    <row r="141" spans="1:11">
      <c r="A141" t="s">
        <v>42</v>
      </c>
      <c r="B141" t="s">
        <v>16</v>
      </c>
      <c r="C141">
        <v>2</v>
      </c>
      <c r="D141">
        <v>0</v>
      </c>
      <c r="E141">
        <v>2</v>
      </c>
      <c r="F141">
        <v>0</v>
      </c>
      <c r="G141">
        <v>0</v>
      </c>
      <c r="H141">
        <v>0</v>
      </c>
      <c r="I141">
        <v>0</v>
      </c>
      <c r="J141" s="1">
        <v>43947.572390163499</v>
      </c>
      <c r="K141">
        <f t="shared" si="0"/>
        <v>2</v>
      </c>
    </row>
    <row r="142" spans="1:11">
      <c r="A142" t="s">
        <v>42</v>
      </c>
      <c r="B142" t="s">
        <v>17</v>
      </c>
      <c r="C142">
        <v>7</v>
      </c>
      <c r="D142">
        <v>0</v>
      </c>
      <c r="E142">
        <v>1</v>
      </c>
      <c r="F142">
        <v>2</v>
      </c>
      <c r="G142">
        <v>4</v>
      </c>
      <c r="H142">
        <v>0</v>
      </c>
      <c r="I142">
        <v>0</v>
      </c>
      <c r="J142" s="1">
        <v>43947.572390163499</v>
      </c>
      <c r="K142">
        <f t="shared" si="0"/>
        <v>7</v>
      </c>
    </row>
    <row r="143" spans="1:11">
      <c r="A143" t="s">
        <v>43</v>
      </c>
      <c r="B143" t="s">
        <v>11</v>
      </c>
      <c r="C143">
        <v>2</v>
      </c>
      <c r="D143">
        <v>0</v>
      </c>
      <c r="E143">
        <v>0</v>
      </c>
      <c r="F143">
        <v>0</v>
      </c>
      <c r="G143">
        <v>1</v>
      </c>
      <c r="H143">
        <v>1</v>
      </c>
      <c r="I143">
        <v>0</v>
      </c>
      <c r="J143" s="1">
        <v>43947.572390163499</v>
      </c>
      <c r="K143">
        <f t="shared" si="0"/>
        <v>2</v>
      </c>
    </row>
    <row r="144" spans="1:11">
      <c r="A144" t="s">
        <v>43</v>
      </c>
      <c r="B144" t="s">
        <v>12</v>
      </c>
      <c r="C144">
        <v>1</v>
      </c>
      <c r="D144">
        <v>0</v>
      </c>
      <c r="E144">
        <v>0</v>
      </c>
      <c r="F144">
        <v>1</v>
      </c>
      <c r="G144">
        <v>0</v>
      </c>
      <c r="H144">
        <v>0</v>
      </c>
      <c r="I144">
        <v>0</v>
      </c>
      <c r="J144" s="1">
        <v>43947.572390163499</v>
      </c>
      <c r="K144">
        <f t="shared" si="0"/>
        <v>1</v>
      </c>
    </row>
    <row r="145" spans="1:11">
      <c r="A145" t="s">
        <v>43</v>
      </c>
      <c r="B145" t="s">
        <v>13</v>
      </c>
      <c r="C145">
        <v>6</v>
      </c>
      <c r="D145">
        <v>0</v>
      </c>
      <c r="E145">
        <v>1</v>
      </c>
      <c r="F145">
        <v>1</v>
      </c>
      <c r="G145">
        <v>4</v>
      </c>
      <c r="H145">
        <v>0</v>
      </c>
      <c r="I145">
        <v>0</v>
      </c>
      <c r="J145" s="1">
        <v>43947.572390163499</v>
      </c>
      <c r="K145">
        <f t="shared" si="0"/>
        <v>6</v>
      </c>
    </row>
    <row r="146" spans="1:11">
      <c r="A146" t="s">
        <v>43</v>
      </c>
      <c r="B146" t="s">
        <v>14</v>
      </c>
      <c r="C146">
        <v>11</v>
      </c>
      <c r="D146">
        <v>0</v>
      </c>
      <c r="E146">
        <v>1</v>
      </c>
      <c r="F146">
        <v>6</v>
      </c>
      <c r="G146">
        <v>4</v>
      </c>
      <c r="H146">
        <v>0</v>
      </c>
      <c r="I146">
        <v>0</v>
      </c>
      <c r="J146" s="1">
        <v>43947.572390163499</v>
      </c>
      <c r="K146">
        <f t="shared" si="0"/>
        <v>11</v>
      </c>
    </row>
    <row r="147" spans="1:11">
      <c r="A147" t="s">
        <v>43</v>
      </c>
      <c r="B147" t="s">
        <v>16</v>
      </c>
      <c r="C147">
        <v>2</v>
      </c>
      <c r="D147">
        <v>0</v>
      </c>
      <c r="E147">
        <v>0</v>
      </c>
      <c r="F147">
        <v>1</v>
      </c>
      <c r="G147">
        <v>1</v>
      </c>
      <c r="H147">
        <v>0</v>
      </c>
      <c r="I147">
        <v>0</v>
      </c>
      <c r="J147" s="1">
        <v>43947.572390163499</v>
      </c>
      <c r="K147">
        <f t="shared" si="0"/>
        <v>2</v>
      </c>
    </row>
    <row r="148" spans="1:11">
      <c r="A148" t="s">
        <v>44</v>
      </c>
      <c r="B148" t="s">
        <v>11</v>
      </c>
      <c r="C148">
        <v>2</v>
      </c>
      <c r="D148">
        <v>0</v>
      </c>
      <c r="E148">
        <v>0</v>
      </c>
      <c r="F148">
        <v>2</v>
      </c>
      <c r="G148">
        <v>0</v>
      </c>
      <c r="H148">
        <v>0</v>
      </c>
      <c r="I148">
        <v>0</v>
      </c>
      <c r="J148" s="1">
        <v>43947.572390163499</v>
      </c>
      <c r="K148">
        <f t="shared" si="0"/>
        <v>2</v>
      </c>
    </row>
    <row r="149" spans="1:11">
      <c r="A149" t="s">
        <v>44</v>
      </c>
      <c r="B149" t="s">
        <v>12</v>
      </c>
      <c r="C149">
        <v>2</v>
      </c>
      <c r="D149">
        <v>0</v>
      </c>
      <c r="E149">
        <v>0</v>
      </c>
      <c r="F149">
        <v>0</v>
      </c>
      <c r="G149">
        <v>2</v>
      </c>
      <c r="H149">
        <v>0</v>
      </c>
      <c r="I149">
        <v>0</v>
      </c>
      <c r="J149" s="1">
        <v>43947.572390163499</v>
      </c>
      <c r="K149">
        <f t="shared" si="0"/>
        <v>2</v>
      </c>
    </row>
    <row r="150" spans="1:11">
      <c r="A150" t="s">
        <v>44</v>
      </c>
      <c r="B150" t="s">
        <v>13</v>
      </c>
      <c r="C150">
        <v>4</v>
      </c>
      <c r="D150">
        <v>1</v>
      </c>
      <c r="E150">
        <v>1</v>
      </c>
      <c r="F150">
        <v>0</v>
      </c>
      <c r="G150">
        <v>2</v>
      </c>
      <c r="H150">
        <v>0</v>
      </c>
      <c r="I150">
        <v>0</v>
      </c>
      <c r="J150" s="1">
        <v>43947.572390163499</v>
      </c>
      <c r="K150">
        <f t="shared" si="0"/>
        <v>4</v>
      </c>
    </row>
    <row r="151" spans="1:11">
      <c r="A151" t="s">
        <v>44</v>
      </c>
      <c r="B151" t="s">
        <v>14</v>
      </c>
      <c r="C151">
        <v>3</v>
      </c>
      <c r="D151">
        <v>2</v>
      </c>
      <c r="E151">
        <v>1</v>
      </c>
      <c r="F151">
        <v>0</v>
      </c>
      <c r="G151">
        <v>0</v>
      </c>
      <c r="H151">
        <v>0</v>
      </c>
      <c r="I151">
        <v>0</v>
      </c>
      <c r="J151" s="1">
        <v>43947.572390163499</v>
      </c>
      <c r="K151">
        <f t="shared" si="0"/>
        <v>3</v>
      </c>
    </row>
    <row r="152" spans="1:11">
      <c r="A152" t="s">
        <v>44</v>
      </c>
      <c r="B152" t="s">
        <v>15</v>
      </c>
      <c r="C152">
        <v>3</v>
      </c>
      <c r="D152">
        <v>1</v>
      </c>
      <c r="E152">
        <v>0</v>
      </c>
      <c r="F152">
        <v>2</v>
      </c>
      <c r="G152">
        <v>0</v>
      </c>
      <c r="H152">
        <v>0</v>
      </c>
      <c r="I152">
        <v>0</v>
      </c>
      <c r="J152" s="1">
        <v>43947.572390163499</v>
      </c>
      <c r="K152">
        <f t="shared" si="0"/>
        <v>3</v>
      </c>
    </row>
    <row r="153" spans="1:11">
      <c r="A153" t="s">
        <v>44</v>
      </c>
      <c r="B153" t="s">
        <v>16</v>
      </c>
      <c r="C153">
        <v>2</v>
      </c>
      <c r="D153">
        <v>0</v>
      </c>
      <c r="E153">
        <v>0</v>
      </c>
      <c r="F153">
        <v>2</v>
      </c>
      <c r="G153">
        <v>0</v>
      </c>
      <c r="H153">
        <v>0</v>
      </c>
      <c r="I153">
        <v>0</v>
      </c>
      <c r="J153" s="1">
        <v>43947.572390163499</v>
      </c>
      <c r="K153">
        <f t="shared" si="0"/>
        <v>2</v>
      </c>
    </row>
    <row r="154" spans="1:11">
      <c r="A154" t="s">
        <v>44</v>
      </c>
      <c r="B154" t="s">
        <v>17</v>
      </c>
      <c r="C154">
        <v>3</v>
      </c>
      <c r="D154">
        <v>0</v>
      </c>
      <c r="E154">
        <v>1</v>
      </c>
      <c r="F154">
        <v>0</v>
      </c>
      <c r="G154">
        <v>2</v>
      </c>
      <c r="H154">
        <v>0</v>
      </c>
      <c r="I154">
        <v>0</v>
      </c>
      <c r="J154" s="1">
        <v>43947.572390163499</v>
      </c>
      <c r="K154">
        <f t="shared" si="0"/>
        <v>3</v>
      </c>
    </row>
    <row r="155" spans="1:11">
      <c r="A155" t="s">
        <v>45</v>
      </c>
      <c r="B155" t="s">
        <v>31</v>
      </c>
      <c r="C155">
        <v>1</v>
      </c>
      <c r="D155">
        <v>0</v>
      </c>
      <c r="E155">
        <v>1</v>
      </c>
      <c r="F155">
        <v>0</v>
      </c>
      <c r="G155">
        <v>0</v>
      </c>
      <c r="H155">
        <v>0</v>
      </c>
      <c r="I155">
        <v>0</v>
      </c>
      <c r="J155" s="1">
        <v>43947.572390163499</v>
      </c>
      <c r="K155">
        <f t="shared" si="0"/>
        <v>1</v>
      </c>
    </row>
    <row r="156" spans="1:11">
      <c r="A156" t="s">
        <v>45</v>
      </c>
      <c r="B156" t="s">
        <v>25</v>
      </c>
      <c r="C156">
        <v>10</v>
      </c>
      <c r="D156">
        <v>2</v>
      </c>
      <c r="E156">
        <v>1</v>
      </c>
      <c r="F156">
        <v>6</v>
      </c>
      <c r="G156">
        <v>1</v>
      </c>
      <c r="H156">
        <v>0</v>
      </c>
      <c r="I156">
        <v>0</v>
      </c>
      <c r="J156" s="1">
        <v>43947.572390163499</v>
      </c>
      <c r="K156">
        <f t="shared" si="0"/>
        <v>10</v>
      </c>
    </row>
    <row r="157" spans="1:11">
      <c r="A157" t="s">
        <v>45</v>
      </c>
      <c r="B157" t="s">
        <v>21</v>
      </c>
      <c r="C157">
        <v>37</v>
      </c>
      <c r="D157">
        <v>0</v>
      </c>
      <c r="E157">
        <v>6</v>
      </c>
      <c r="F157">
        <v>14</v>
      </c>
      <c r="G157">
        <v>16</v>
      </c>
      <c r="H157">
        <v>1</v>
      </c>
      <c r="I157">
        <v>0</v>
      </c>
      <c r="J157" s="1">
        <v>43947.572390163499</v>
      </c>
      <c r="K157">
        <f t="shared" si="0"/>
        <v>37</v>
      </c>
    </row>
    <row r="158" spans="1:11">
      <c r="A158" t="s">
        <v>45</v>
      </c>
      <c r="B158" t="s">
        <v>11</v>
      </c>
      <c r="C158">
        <v>103</v>
      </c>
      <c r="D158">
        <v>4</v>
      </c>
      <c r="E158">
        <v>27</v>
      </c>
      <c r="F158">
        <v>35</v>
      </c>
      <c r="G158">
        <v>30</v>
      </c>
      <c r="H158">
        <v>7</v>
      </c>
      <c r="I158">
        <v>0</v>
      </c>
      <c r="J158" s="1">
        <v>43947.572390163499</v>
      </c>
      <c r="K158">
        <f t="shared" si="0"/>
        <v>103</v>
      </c>
    </row>
    <row r="159" spans="1:11">
      <c r="A159" t="s">
        <v>45</v>
      </c>
      <c r="B159" t="s">
        <v>12</v>
      </c>
      <c r="C159">
        <v>211</v>
      </c>
      <c r="D159">
        <v>8</v>
      </c>
      <c r="E159">
        <v>60</v>
      </c>
      <c r="F159">
        <v>81</v>
      </c>
      <c r="G159">
        <v>57</v>
      </c>
      <c r="H159">
        <v>5</v>
      </c>
      <c r="I159">
        <v>0</v>
      </c>
      <c r="J159" s="1">
        <v>43947.572390163499</v>
      </c>
      <c r="K159">
        <f t="shared" si="0"/>
        <v>211</v>
      </c>
    </row>
    <row r="160" spans="1:11">
      <c r="A160" t="s">
        <v>45</v>
      </c>
      <c r="B160" t="s">
        <v>13</v>
      </c>
      <c r="C160">
        <v>238</v>
      </c>
      <c r="D160">
        <v>7</v>
      </c>
      <c r="E160">
        <v>60</v>
      </c>
      <c r="F160">
        <v>101</v>
      </c>
      <c r="G160">
        <v>60</v>
      </c>
      <c r="H160">
        <v>10</v>
      </c>
      <c r="I160">
        <v>0</v>
      </c>
      <c r="J160" s="1">
        <v>43947.572390163499</v>
      </c>
      <c r="K160">
        <f t="shared" si="0"/>
        <v>238</v>
      </c>
    </row>
    <row r="161" spans="1:11">
      <c r="A161" t="s">
        <v>45</v>
      </c>
      <c r="B161" t="s">
        <v>14</v>
      </c>
      <c r="C161">
        <v>267</v>
      </c>
      <c r="D161">
        <v>9</v>
      </c>
      <c r="E161">
        <v>85</v>
      </c>
      <c r="F161">
        <v>86</v>
      </c>
      <c r="G161">
        <v>60</v>
      </c>
      <c r="H161">
        <v>27</v>
      </c>
      <c r="I161">
        <v>0</v>
      </c>
      <c r="J161" s="1">
        <v>43947.572390163499</v>
      </c>
      <c r="K161">
        <f t="shared" si="0"/>
        <v>267</v>
      </c>
    </row>
    <row r="162" spans="1:11">
      <c r="A162" t="s">
        <v>45</v>
      </c>
      <c r="B162" t="s">
        <v>15</v>
      </c>
      <c r="C162">
        <v>166</v>
      </c>
      <c r="D162">
        <v>13</v>
      </c>
      <c r="E162">
        <v>50</v>
      </c>
      <c r="F162">
        <v>58</v>
      </c>
      <c r="G162">
        <v>32</v>
      </c>
      <c r="H162">
        <v>13</v>
      </c>
      <c r="I162">
        <v>0</v>
      </c>
      <c r="J162" s="1">
        <v>43947.572390163499</v>
      </c>
      <c r="K162">
        <f t="shared" si="0"/>
        <v>166</v>
      </c>
    </row>
    <row r="163" spans="1:11">
      <c r="A163" t="s">
        <v>45</v>
      </c>
      <c r="B163" t="s">
        <v>16</v>
      </c>
      <c r="C163">
        <v>134</v>
      </c>
      <c r="D163">
        <v>2</v>
      </c>
      <c r="E163">
        <v>38</v>
      </c>
      <c r="F163">
        <v>58</v>
      </c>
      <c r="G163">
        <v>27</v>
      </c>
      <c r="H163">
        <v>9</v>
      </c>
      <c r="I163">
        <v>0</v>
      </c>
      <c r="J163" s="1">
        <v>43947.572390163499</v>
      </c>
      <c r="K163">
        <f t="shared" si="0"/>
        <v>134</v>
      </c>
    </row>
    <row r="164" spans="1:11">
      <c r="A164" t="s">
        <v>45</v>
      </c>
      <c r="B164" t="s">
        <v>17</v>
      </c>
      <c r="C164">
        <v>77</v>
      </c>
      <c r="D164">
        <v>5</v>
      </c>
      <c r="E164">
        <v>27</v>
      </c>
      <c r="F164">
        <v>29</v>
      </c>
      <c r="G164">
        <v>12</v>
      </c>
      <c r="H164">
        <v>4</v>
      </c>
      <c r="I164">
        <v>0</v>
      </c>
      <c r="J164" s="1">
        <v>43947.572390163499</v>
      </c>
      <c r="K164">
        <f t="shared" si="0"/>
        <v>77</v>
      </c>
    </row>
    <row r="165" spans="1:11">
      <c r="A165" t="s">
        <v>46</v>
      </c>
      <c r="B165" t="s">
        <v>12</v>
      </c>
      <c r="C165">
        <v>2</v>
      </c>
      <c r="D165">
        <v>0</v>
      </c>
      <c r="E165">
        <v>0</v>
      </c>
      <c r="F165">
        <v>2</v>
      </c>
      <c r="G165">
        <v>0</v>
      </c>
      <c r="H165">
        <v>0</v>
      </c>
      <c r="I165">
        <v>0</v>
      </c>
      <c r="J165" s="1">
        <v>43947.572390163499</v>
      </c>
      <c r="K165">
        <f t="shared" si="0"/>
        <v>2</v>
      </c>
    </row>
    <row r="166" spans="1:11">
      <c r="A166" t="s">
        <v>46</v>
      </c>
      <c r="B166" t="s">
        <v>13</v>
      </c>
      <c r="C166">
        <v>2</v>
      </c>
      <c r="D166">
        <v>0</v>
      </c>
      <c r="E166">
        <v>0</v>
      </c>
      <c r="F166">
        <v>1</v>
      </c>
      <c r="G166">
        <v>1</v>
      </c>
      <c r="H166">
        <v>0</v>
      </c>
      <c r="I166">
        <v>0</v>
      </c>
      <c r="J166" s="1">
        <v>43947.572390163499</v>
      </c>
      <c r="K166">
        <f t="shared" si="0"/>
        <v>2</v>
      </c>
    </row>
    <row r="167" spans="1:11">
      <c r="A167" t="s">
        <v>46</v>
      </c>
      <c r="B167" t="s">
        <v>14</v>
      </c>
      <c r="C167">
        <v>7</v>
      </c>
      <c r="D167">
        <v>0</v>
      </c>
      <c r="E167">
        <v>0</v>
      </c>
      <c r="F167">
        <v>5</v>
      </c>
      <c r="G167">
        <v>2</v>
      </c>
      <c r="H167">
        <v>0</v>
      </c>
      <c r="I167">
        <v>0</v>
      </c>
      <c r="J167" s="1">
        <v>43947.572390163499</v>
      </c>
      <c r="K167">
        <f t="shared" si="0"/>
        <v>7</v>
      </c>
    </row>
    <row r="168" spans="1:11">
      <c r="A168" t="s">
        <v>46</v>
      </c>
      <c r="B168" t="s">
        <v>15</v>
      </c>
      <c r="C168">
        <v>2</v>
      </c>
      <c r="D168">
        <v>1</v>
      </c>
      <c r="E168">
        <v>0</v>
      </c>
      <c r="F168">
        <v>1</v>
      </c>
      <c r="G168">
        <v>0</v>
      </c>
      <c r="H168">
        <v>0</v>
      </c>
      <c r="I168">
        <v>0</v>
      </c>
      <c r="J168" s="1">
        <v>43947.572390163499</v>
      </c>
      <c r="K168">
        <f t="shared" si="0"/>
        <v>2</v>
      </c>
    </row>
    <row r="169" spans="1:11">
      <c r="A169" t="s">
        <v>46</v>
      </c>
      <c r="B169" t="s">
        <v>16</v>
      </c>
      <c r="C169">
        <v>1</v>
      </c>
      <c r="D169">
        <v>0</v>
      </c>
      <c r="E169">
        <v>0</v>
      </c>
      <c r="F169">
        <v>1</v>
      </c>
      <c r="G169">
        <v>0</v>
      </c>
      <c r="H169">
        <v>0</v>
      </c>
      <c r="I169">
        <v>0</v>
      </c>
      <c r="J169" s="1">
        <v>43947.572390163499</v>
      </c>
      <c r="K169">
        <f t="shared" si="0"/>
        <v>1</v>
      </c>
    </row>
    <row r="170" spans="1:11">
      <c r="A170" t="s">
        <v>47</v>
      </c>
      <c r="B170" t="s">
        <v>31</v>
      </c>
      <c r="C170">
        <v>1</v>
      </c>
      <c r="D170">
        <v>0</v>
      </c>
      <c r="E170">
        <v>0</v>
      </c>
      <c r="F170">
        <v>1</v>
      </c>
      <c r="G170">
        <v>0</v>
      </c>
      <c r="H170">
        <v>0</v>
      </c>
      <c r="I170">
        <v>0</v>
      </c>
      <c r="J170" s="1">
        <v>43947.572390163499</v>
      </c>
      <c r="K170">
        <f t="shared" si="0"/>
        <v>1</v>
      </c>
    </row>
    <row r="171" spans="1:11">
      <c r="A171" t="s">
        <v>47</v>
      </c>
      <c r="B171" t="s">
        <v>25</v>
      </c>
      <c r="C171">
        <v>1</v>
      </c>
      <c r="D171">
        <v>0</v>
      </c>
      <c r="E171">
        <v>1</v>
      </c>
      <c r="F171">
        <v>0</v>
      </c>
      <c r="G171">
        <v>0</v>
      </c>
      <c r="H171">
        <v>0</v>
      </c>
      <c r="I171">
        <v>0</v>
      </c>
      <c r="J171" s="1">
        <v>43947.572390163499</v>
      </c>
      <c r="K171">
        <f t="shared" si="0"/>
        <v>1</v>
      </c>
    </row>
    <row r="172" spans="1:11">
      <c r="A172" t="s">
        <v>47</v>
      </c>
      <c r="B172" t="s">
        <v>21</v>
      </c>
      <c r="C172">
        <v>8</v>
      </c>
      <c r="D172">
        <v>0</v>
      </c>
      <c r="E172">
        <v>3</v>
      </c>
      <c r="F172">
        <v>2</v>
      </c>
      <c r="G172">
        <v>2</v>
      </c>
      <c r="H172">
        <v>1</v>
      </c>
      <c r="I172">
        <v>0</v>
      </c>
      <c r="J172" s="1">
        <v>43947.572390163499</v>
      </c>
      <c r="K172">
        <f t="shared" ref="K172:K235" si="1">SUM(D172:I172)</f>
        <v>8</v>
      </c>
    </row>
    <row r="173" spans="1:11">
      <c r="A173" t="s">
        <v>47</v>
      </c>
      <c r="B173" t="s">
        <v>11</v>
      </c>
      <c r="C173">
        <v>42</v>
      </c>
      <c r="D173">
        <v>1</v>
      </c>
      <c r="E173">
        <v>7</v>
      </c>
      <c r="F173">
        <v>11</v>
      </c>
      <c r="G173">
        <v>20</v>
      </c>
      <c r="H173">
        <v>3</v>
      </c>
      <c r="I173">
        <v>0</v>
      </c>
      <c r="J173" s="1">
        <v>43947.572390163499</v>
      </c>
      <c r="K173">
        <f t="shared" si="1"/>
        <v>42</v>
      </c>
    </row>
    <row r="174" spans="1:11">
      <c r="A174" t="s">
        <v>47</v>
      </c>
      <c r="B174" t="s">
        <v>12</v>
      </c>
      <c r="C174">
        <v>49</v>
      </c>
      <c r="D174">
        <v>3</v>
      </c>
      <c r="E174">
        <v>10</v>
      </c>
      <c r="F174">
        <v>20</v>
      </c>
      <c r="G174">
        <v>13</v>
      </c>
      <c r="H174">
        <v>3</v>
      </c>
      <c r="I174">
        <v>0</v>
      </c>
      <c r="J174" s="1">
        <v>43947.572390163499</v>
      </c>
      <c r="K174">
        <f t="shared" si="1"/>
        <v>49</v>
      </c>
    </row>
    <row r="175" spans="1:11">
      <c r="A175" t="s">
        <v>47</v>
      </c>
      <c r="B175" t="s">
        <v>13</v>
      </c>
      <c r="C175">
        <v>45</v>
      </c>
      <c r="D175">
        <v>3</v>
      </c>
      <c r="E175">
        <v>13</v>
      </c>
      <c r="F175">
        <v>14</v>
      </c>
      <c r="G175">
        <v>9</v>
      </c>
      <c r="H175">
        <v>6</v>
      </c>
      <c r="I175">
        <v>0</v>
      </c>
      <c r="J175" s="1">
        <v>43947.572390163499</v>
      </c>
      <c r="K175">
        <f t="shared" si="1"/>
        <v>45</v>
      </c>
    </row>
    <row r="176" spans="1:11">
      <c r="A176" t="s">
        <v>47</v>
      </c>
      <c r="B176" t="s">
        <v>14</v>
      </c>
      <c r="C176">
        <v>40</v>
      </c>
      <c r="D176">
        <v>0</v>
      </c>
      <c r="E176">
        <v>8</v>
      </c>
      <c r="F176">
        <v>12</v>
      </c>
      <c r="G176">
        <v>12</v>
      </c>
      <c r="H176">
        <v>8</v>
      </c>
      <c r="I176">
        <v>0</v>
      </c>
      <c r="J176" s="1">
        <v>43947.572390163499</v>
      </c>
      <c r="K176">
        <f t="shared" si="1"/>
        <v>40</v>
      </c>
    </row>
    <row r="177" spans="1:11">
      <c r="A177" t="s">
        <v>47</v>
      </c>
      <c r="B177" t="s">
        <v>15</v>
      </c>
      <c r="C177">
        <v>41</v>
      </c>
      <c r="D177">
        <v>3</v>
      </c>
      <c r="E177">
        <v>12</v>
      </c>
      <c r="F177">
        <v>19</v>
      </c>
      <c r="G177">
        <v>7</v>
      </c>
      <c r="H177">
        <v>0</v>
      </c>
      <c r="I177">
        <v>0</v>
      </c>
      <c r="J177" s="1">
        <v>43947.572390163499</v>
      </c>
      <c r="K177">
        <f t="shared" si="1"/>
        <v>41</v>
      </c>
    </row>
    <row r="178" spans="1:11">
      <c r="A178" t="s">
        <v>47</v>
      </c>
      <c r="B178" t="s">
        <v>16</v>
      </c>
      <c r="C178">
        <v>39</v>
      </c>
      <c r="D178">
        <v>0</v>
      </c>
      <c r="E178">
        <v>11</v>
      </c>
      <c r="F178">
        <v>9</v>
      </c>
      <c r="G178">
        <v>13</v>
      </c>
      <c r="H178">
        <v>6</v>
      </c>
      <c r="I178">
        <v>0</v>
      </c>
      <c r="J178" s="1">
        <v>43947.572390163499</v>
      </c>
      <c r="K178">
        <f t="shared" si="1"/>
        <v>39</v>
      </c>
    </row>
    <row r="179" spans="1:11">
      <c r="A179" t="s">
        <v>47</v>
      </c>
      <c r="B179" t="s">
        <v>17</v>
      </c>
      <c r="C179">
        <v>33</v>
      </c>
      <c r="D179">
        <v>7</v>
      </c>
      <c r="E179">
        <v>12</v>
      </c>
      <c r="F179">
        <v>8</v>
      </c>
      <c r="G179">
        <v>5</v>
      </c>
      <c r="H179">
        <v>1</v>
      </c>
      <c r="I179">
        <v>0</v>
      </c>
      <c r="J179" s="1">
        <v>43947.572390163499</v>
      </c>
      <c r="K179">
        <f t="shared" si="1"/>
        <v>33</v>
      </c>
    </row>
    <row r="180" spans="1:11">
      <c r="A180" t="s">
        <v>48</v>
      </c>
      <c r="B180" t="s">
        <v>49</v>
      </c>
      <c r="C180">
        <v>1</v>
      </c>
      <c r="D180">
        <v>0</v>
      </c>
      <c r="E180">
        <v>1</v>
      </c>
      <c r="F180">
        <v>0</v>
      </c>
      <c r="G180">
        <v>0</v>
      </c>
      <c r="H180">
        <v>0</v>
      </c>
      <c r="I180">
        <v>0</v>
      </c>
      <c r="J180" s="1">
        <v>43947.572390163499</v>
      </c>
      <c r="K180">
        <f t="shared" si="1"/>
        <v>1</v>
      </c>
    </row>
    <row r="181" spans="1:11">
      <c r="A181" t="s">
        <v>48</v>
      </c>
      <c r="B181" t="s">
        <v>38</v>
      </c>
      <c r="C181">
        <v>5</v>
      </c>
      <c r="D181">
        <v>0</v>
      </c>
      <c r="E181">
        <v>1</v>
      </c>
      <c r="F181">
        <v>1</v>
      </c>
      <c r="G181">
        <v>1</v>
      </c>
      <c r="H181">
        <v>2</v>
      </c>
      <c r="I181">
        <v>0</v>
      </c>
      <c r="J181" s="1">
        <v>43947.572390163499</v>
      </c>
      <c r="K181">
        <f t="shared" si="1"/>
        <v>5</v>
      </c>
    </row>
    <row r="182" spans="1:11">
      <c r="A182" t="s">
        <v>48</v>
      </c>
      <c r="B182" t="s">
        <v>29</v>
      </c>
      <c r="C182">
        <v>3</v>
      </c>
      <c r="D182">
        <v>0</v>
      </c>
      <c r="E182">
        <v>1</v>
      </c>
      <c r="F182">
        <v>1</v>
      </c>
      <c r="G182">
        <v>1</v>
      </c>
      <c r="H182">
        <v>0</v>
      </c>
      <c r="I182">
        <v>0</v>
      </c>
      <c r="J182" s="1">
        <v>43947.572390163499</v>
      </c>
      <c r="K182">
        <f t="shared" si="1"/>
        <v>3</v>
      </c>
    </row>
    <row r="183" spans="1:11">
      <c r="A183" t="s">
        <v>48</v>
      </c>
      <c r="B183" t="s">
        <v>31</v>
      </c>
      <c r="C183">
        <v>19</v>
      </c>
      <c r="D183">
        <v>1</v>
      </c>
      <c r="E183">
        <v>3</v>
      </c>
      <c r="F183">
        <v>9</v>
      </c>
      <c r="G183">
        <v>6</v>
      </c>
      <c r="H183">
        <v>0</v>
      </c>
      <c r="I183">
        <v>0</v>
      </c>
      <c r="J183" s="1">
        <v>43947.572390163499</v>
      </c>
      <c r="K183">
        <f t="shared" si="1"/>
        <v>19</v>
      </c>
    </row>
    <row r="184" spans="1:11">
      <c r="A184" t="s">
        <v>48</v>
      </c>
      <c r="B184" t="s">
        <v>25</v>
      </c>
      <c r="C184">
        <v>46</v>
      </c>
      <c r="D184">
        <v>1</v>
      </c>
      <c r="E184">
        <v>10</v>
      </c>
      <c r="F184">
        <v>15</v>
      </c>
      <c r="G184">
        <v>15</v>
      </c>
      <c r="H184">
        <v>5</v>
      </c>
      <c r="I184">
        <v>0</v>
      </c>
      <c r="J184" s="1">
        <v>43947.572390163499</v>
      </c>
      <c r="K184">
        <f t="shared" si="1"/>
        <v>46</v>
      </c>
    </row>
    <row r="185" spans="1:11">
      <c r="A185" t="s">
        <v>48</v>
      </c>
      <c r="B185" t="s">
        <v>21</v>
      </c>
      <c r="C185">
        <v>193</v>
      </c>
      <c r="D185">
        <v>3</v>
      </c>
      <c r="E185">
        <v>35</v>
      </c>
      <c r="F185">
        <v>65</v>
      </c>
      <c r="G185">
        <v>70</v>
      </c>
      <c r="H185">
        <v>19</v>
      </c>
      <c r="I185">
        <v>1</v>
      </c>
      <c r="J185" s="1">
        <v>43947.572390163499</v>
      </c>
      <c r="K185">
        <f t="shared" si="1"/>
        <v>193</v>
      </c>
    </row>
    <row r="186" spans="1:11">
      <c r="A186" t="s">
        <v>48</v>
      </c>
      <c r="B186" t="s">
        <v>11</v>
      </c>
      <c r="C186">
        <v>342</v>
      </c>
      <c r="D186">
        <v>5</v>
      </c>
      <c r="E186">
        <v>85</v>
      </c>
      <c r="F186">
        <v>141</v>
      </c>
      <c r="G186">
        <v>82</v>
      </c>
      <c r="H186">
        <v>29</v>
      </c>
      <c r="I186">
        <v>0</v>
      </c>
      <c r="J186" s="1">
        <v>43947.572390163499</v>
      </c>
      <c r="K186">
        <f t="shared" si="1"/>
        <v>342</v>
      </c>
    </row>
    <row r="187" spans="1:11">
      <c r="A187" t="s">
        <v>48</v>
      </c>
      <c r="B187" t="s">
        <v>12</v>
      </c>
      <c r="C187">
        <v>481</v>
      </c>
      <c r="D187">
        <v>5</v>
      </c>
      <c r="E187">
        <v>153</v>
      </c>
      <c r="F187">
        <v>187</v>
      </c>
      <c r="G187">
        <v>111</v>
      </c>
      <c r="H187">
        <v>25</v>
      </c>
      <c r="I187">
        <v>0</v>
      </c>
      <c r="J187" s="1">
        <v>43947.572390163499</v>
      </c>
      <c r="K187">
        <f t="shared" si="1"/>
        <v>481</v>
      </c>
    </row>
    <row r="188" spans="1:11">
      <c r="A188" t="s">
        <v>48</v>
      </c>
      <c r="B188" t="s">
        <v>13</v>
      </c>
      <c r="C188">
        <v>422</v>
      </c>
      <c r="D188">
        <v>17</v>
      </c>
      <c r="E188">
        <v>142</v>
      </c>
      <c r="F188">
        <v>165</v>
      </c>
      <c r="G188">
        <v>74</v>
      </c>
      <c r="H188">
        <v>24</v>
      </c>
      <c r="I188">
        <v>0</v>
      </c>
      <c r="J188" s="1">
        <v>43947.572390163499</v>
      </c>
      <c r="K188">
        <f t="shared" si="1"/>
        <v>422</v>
      </c>
    </row>
    <row r="189" spans="1:11">
      <c r="A189" t="s">
        <v>48</v>
      </c>
      <c r="B189" t="s">
        <v>14</v>
      </c>
      <c r="C189">
        <v>306</v>
      </c>
      <c r="D189">
        <v>15</v>
      </c>
      <c r="E189">
        <v>102</v>
      </c>
      <c r="F189">
        <v>99</v>
      </c>
      <c r="G189">
        <v>58</v>
      </c>
      <c r="H189">
        <v>32</v>
      </c>
      <c r="I189">
        <v>0</v>
      </c>
      <c r="J189" s="1">
        <v>43947.572390163499</v>
      </c>
      <c r="K189">
        <f t="shared" si="1"/>
        <v>306</v>
      </c>
    </row>
    <row r="190" spans="1:11">
      <c r="A190" t="s">
        <v>48</v>
      </c>
      <c r="B190" t="s">
        <v>15</v>
      </c>
      <c r="C190">
        <v>211</v>
      </c>
      <c r="D190">
        <v>9</v>
      </c>
      <c r="E190">
        <v>70</v>
      </c>
      <c r="F190">
        <v>78</v>
      </c>
      <c r="G190">
        <v>35</v>
      </c>
      <c r="H190">
        <v>19</v>
      </c>
      <c r="I190">
        <v>0</v>
      </c>
      <c r="J190" s="1">
        <v>43947.572390163499</v>
      </c>
      <c r="K190">
        <f t="shared" si="1"/>
        <v>211</v>
      </c>
    </row>
    <row r="191" spans="1:11">
      <c r="A191" t="s">
        <v>48</v>
      </c>
      <c r="B191" t="s">
        <v>16</v>
      </c>
      <c r="C191">
        <v>150</v>
      </c>
      <c r="D191">
        <v>11</v>
      </c>
      <c r="E191">
        <v>46</v>
      </c>
      <c r="F191">
        <v>39</v>
      </c>
      <c r="G191">
        <v>36</v>
      </c>
      <c r="H191">
        <v>18</v>
      </c>
      <c r="I191">
        <v>0</v>
      </c>
      <c r="J191" s="1">
        <v>43947.572390163499</v>
      </c>
      <c r="K191">
        <f t="shared" si="1"/>
        <v>150</v>
      </c>
    </row>
    <row r="192" spans="1:11">
      <c r="A192" t="s">
        <v>48</v>
      </c>
      <c r="B192" t="s">
        <v>17</v>
      </c>
      <c r="C192">
        <v>132</v>
      </c>
      <c r="D192">
        <v>4</v>
      </c>
      <c r="E192">
        <v>32</v>
      </c>
      <c r="F192">
        <v>45</v>
      </c>
      <c r="G192">
        <v>22</v>
      </c>
      <c r="H192">
        <v>29</v>
      </c>
      <c r="I192">
        <v>0</v>
      </c>
      <c r="J192" s="1">
        <v>43947.572390163499</v>
      </c>
      <c r="K192">
        <f t="shared" si="1"/>
        <v>132</v>
      </c>
    </row>
    <row r="193" spans="1:11">
      <c r="A193" t="s">
        <v>50</v>
      </c>
      <c r="B193" t="s">
        <v>74</v>
      </c>
      <c r="C193">
        <v>1</v>
      </c>
      <c r="D193">
        <v>0</v>
      </c>
      <c r="E193">
        <v>0</v>
      </c>
      <c r="F193">
        <v>0</v>
      </c>
      <c r="G193">
        <v>1</v>
      </c>
      <c r="H193">
        <v>0</v>
      </c>
      <c r="I193">
        <v>0</v>
      </c>
      <c r="J193" s="1">
        <v>43947.572390163499</v>
      </c>
      <c r="K193">
        <f t="shared" si="1"/>
        <v>1</v>
      </c>
    </row>
    <row r="194" spans="1:11">
      <c r="A194" t="s">
        <v>50</v>
      </c>
      <c r="B194" t="s">
        <v>31</v>
      </c>
      <c r="C194">
        <v>1</v>
      </c>
      <c r="D194">
        <v>0</v>
      </c>
      <c r="E194">
        <v>0</v>
      </c>
      <c r="F194">
        <v>0</v>
      </c>
      <c r="G194">
        <v>1</v>
      </c>
      <c r="H194">
        <v>0</v>
      </c>
      <c r="I194">
        <v>0</v>
      </c>
      <c r="J194" s="1">
        <v>43947.572390163499</v>
      </c>
      <c r="K194">
        <f t="shared" si="1"/>
        <v>1</v>
      </c>
    </row>
    <row r="195" spans="1:11">
      <c r="A195" t="s">
        <v>50</v>
      </c>
      <c r="B195" t="s">
        <v>25</v>
      </c>
      <c r="C195">
        <v>1</v>
      </c>
      <c r="D195">
        <v>0</v>
      </c>
      <c r="E195">
        <v>0</v>
      </c>
      <c r="F195">
        <v>0</v>
      </c>
      <c r="G195">
        <v>0</v>
      </c>
      <c r="H195">
        <v>1</v>
      </c>
      <c r="I195">
        <v>0</v>
      </c>
      <c r="J195" s="1">
        <v>43947.572390163499</v>
      </c>
      <c r="K195">
        <f t="shared" si="1"/>
        <v>1</v>
      </c>
    </row>
    <row r="196" spans="1:11">
      <c r="A196" t="s">
        <v>50</v>
      </c>
      <c r="B196" t="s">
        <v>21</v>
      </c>
      <c r="C196">
        <v>8</v>
      </c>
      <c r="D196">
        <v>0</v>
      </c>
      <c r="E196">
        <v>4</v>
      </c>
      <c r="F196">
        <v>3</v>
      </c>
      <c r="G196">
        <v>1</v>
      </c>
      <c r="H196">
        <v>0</v>
      </c>
      <c r="I196">
        <v>0</v>
      </c>
      <c r="J196" s="1">
        <v>43947.572390163499</v>
      </c>
      <c r="K196">
        <f t="shared" si="1"/>
        <v>8</v>
      </c>
    </row>
    <row r="197" spans="1:11">
      <c r="A197" t="s">
        <v>50</v>
      </c>
      <c r="B197" t="s">
        <v>11</v>
      </c>
      <c r="C197">
        <v>38</v>
      </c>
      <c r="D197">
        <v>0</v>
      </c>
      <c r="E197">
        <v>8</v>
      </c>
      <c r="F197">
        <v>12</v>
      </c>
      <c r="G197">
        <v>17</v>
      </c>
      <c r="H197">
        <v>1</v>
      </c>
      <c r="I197">
        <v>0</v>
      </c>
      <c r="J197" s="1">
        <v>43947.572390163499</v>
      </c>
      <c r="K197">
        <f t="shared" si="1"/>
        <v>38</v>
      </c>
    </row>
    <row r="198" spans="1:11">
      <c r="A198" t="s">
        <v>50</v>
      </c>
      <c r="B198" t="s">
        <v>12</v>
      </c>
      <c r="C198">
        <v>89</v>
      </c>
      <c r="D198">
        <v>1</v>
      </c>
      <c r="E198">
        <v>19</v>
      </c>
      <c r="F198">
        <v>39</v>
      </c>
      <c r="G198">
        <v>26</v>
      </c>
      <c r="H198">
        <v>4</v>
      </c>
      <c r="I198">
        <v>0</v>
      </c>
      <c r="J198" s="1">
        <v>43947.572390163499</v>
      </c>
      <c r="K198">
        <f t="shared" si="1"/>
        <v>89</v>
      </c>
    </row>
    <row r="199" spans="1:11">
      <c r="A199" t="s">
        <v>50</v>
      </c>
      <c r="B199" t="s">
        <v>13</v>
      </c>
      <c r="C199">
        <v>71</v>
      </c>
      <c r="D199">
        <v>2</v>
      </c>
      <c r="E199">
        <v>22</v>
      </c>
      <c r="F199">
        <v>24</v>
      </c>
      <c r="G199">
        <v>17</v>
      </c>
      <c r="H199">
        <v>6</v>
      </c>
      <c r="I199">
        <v>0</v>
      </c>
      <c r="J199" s="1">
        <v>43947.572390163499</v>
      </c>
      <c r="K199">
        <f t="shared" si="1"/>
        <v>71</v>
      </c>
    </row>
    <row r="200" spans="1:11">
      <c r="A200" t="s">
        <v>50</v>
      </c>
      <c r="B200" t="s">
        <v>14</v>
      </c>
      <c r="C200">
        <v>42</v>
      </c>
      <c r="D200">
        <v>3</v>
      </c>
      <c r="E200">
        <v>10</v>
      </c>
      <c r="F200">
        <v>13</v>
      </c>
      <c r="G200">
        <v>13</v>
      </c>
      <c r="H200">
        <v>3</v>
      </c>
      <c r="I200">
        <v>0</v>
      </c>
      <c r="J200" s="1">
        <v>43947.572390163499</v>
      </c>
      <c r="K200">
        <f t="shared" si="1"/>
        <v>42</v>
      </c>
    </row>
    <row r="201" spans="1:11">
      <c r="A201" t="s">
        <v>50</v>
      </c>
      <c r="B201" t="s">
        <v>15</v>
      </c>
      <c r="C201">
        <v>31</v>
      </c>
      <c r="D201">
        <v>0</v>
      </c>
      <c r="E201">
        <v>6</v>
      </c>
      <c r="F201">
        <v>7</v>
      </c>
      <c r="G201">
        <v>7</v>
      </c>
      <c r="H201">
        <v>11</v>
      </c>
      <c r="I201">
        <v>0</v>
      </c>
      <c r="J201" s="1">
        <v>43947.572390163499</v>
      </c>
      <c r="K201">
        <f t="shared" si="1"/>
        <v>31</v>
      </c>
    </row>
    <row r="202" spans="1:11">
      <c r="A202" t="s">
        <v>50</v>
      </c>
      <c r="B202" t="s">
        <v>16</v>
      </c>
      <c r="C202">
        <v>32</v>
      </c>
      <c r="D202">
        <v>0</v>
      </c>
      <c r="E202">
        <v>8</v>
      </c>
      <c r="F202">
        <v>9</v>
      </c>
      <c r="G202">
        <v>7</v>
      </c>
      <c r="H202">
        <v>8</v>
      </c>
      <c r="I202">
        <v>0</v>
      </c>
      <c r="J202" s="1">
        <v>43947.572390163499</v>
      </c>
      <c r="K202">
        <f t="shared" si="1"/>
        <v>32</v>
      </c>
    </row>
    <row r="203" spans="1:11">
      <c r="A203" t="s">
        <v>50</v>
      </c>
      <c r="B203" t="s">
        <v>17</v>
      </c>
      <c r="C203">
        <v>33</v>
      </c>
      <c r="D203">
        <v>4</v>
      </c>
      <c r="E203">
        <v>8</v>
      </c>
      <c r="F203">
        <v>6</v>
      </c>
      <c r="G203">
        <v>10</v>
      </c>
      <c r="H203">
        <v>5</v>
      </c>
      <c r="I203">
        <v>0</v>
      </c>
      <c r="J203" s="1">
        <v>43947.572390163499</v>
      </c>
      <c r="K203">
        <f t="shared" si="1"/>
        <v>33</v>
      </c>
    </row>
    <row r="204" spans="1:11">
      <c r="A204" t="s">
        <v>51</v>
      </c>
      <c r="B204" t="s">
        <v>21</v>
      </c>
      <c r="C204">
        <v>1</v>
      </c>
      <c r="D204">
        <v>0</v>
      </c>
      <c r="E204">
        <v>0</v>
      </c>
      <c r="F204">
        <v>1</v>
      </c>
      <c r="G204">
        <v>0</v>
      </c>
      <c r="H204">
        <v>0</v>
      </c>
      <c r="I204">
        <v>0</v>
      </c>
      <c r="J204" s="1">
        <v>43947.572390163499</v>
      </c>
      <c r="K204">
        <f t="shared" si="1"/>
        <v>1</v>
      </c>
    </row>
    <row r="205" spans="1:11">
      <c r="A205" t="s">
        <v>51</v>
      </c>
      <c r="B205" t="s">
        <v>11</v>
      </c>
      <c r="C205">
        <v>1</v>
      </c>
      <c r="D205">
        <v>0</v>
      </c>
      <c r="E205">
        <v>0</v>
      </c>
      <c r="F205">
        <v>0</v>
      </c>
      <c r="G205">
        <v>1</v>
      </c>
      <c r="H205">
        <v>0</v>
      </c>
      <c r="I205">
        <v>0</v>
      </c>
      <c r="J205" s="1">
        <v>43947.572390163499</v>
      </c>
      <c r="K205">
        <f t="shared" si="1"/>
        <v>1</v>
      </c>
    </row>
    <row r="206" spans="1:11">
      <c r="A206" t="s">
        <v>51</v>
      </c>
      <c r="B206" t="s">
        <v>12</v>
      </c>
      <c r="C206">
        <v>1</v>
      </c>
      <c r="D206">
        <v>0</v>
      </c>
      <c r="E206">
        <v>0</v>
      </c>
      <c r="F206">
        <v>0</v>
      </c>
      <c r="G206">
        <v>1</v>
      </c>
      <c r="H206">
        <v>0</v>
      </c>
      <c r="I206">
        <v>0</v>
      </c>
      <c r="J206" s="1">
        <v>43947.572390163499</v>
      </c>
      <c r="K206">
        <f t="shared" si="1"/>
        <v>1</v>
      </c>
    </row>
    <row r="207" spans="1:11">
      <c r="A207" t="s">
        <v>51</v>
      </c>
      <c r="B207" t="s">
        <v>13</v>
      </c>
      <c r="C207">
        <v>3</v>
      </c>
      <c r="D207">
        <v>0</v>
      </c>
      <c r="E207">
        <v>0</v>
      </c>
      <c r="F207">
        <v>1</v>
      </c>
      <c r="G207">
        <v>2</v>
      </c>
      <c r="H207">
        <v>0</v>
      </c>
      <c r="I207">
        <v>0</v>
      </c>
      <c r="J207" s="1">
        <v>43947.572390163499</v>
      </c>
      <c r="K207">
        <f t="shared" si="1"/>
        <v>3</v>
      </c>
    </row>
    <row r="208" spans="1:11">
      <c r="A208" t="s">
        <v>51</v>
      </c>
      <c r="B208" t="s">
        <v>14</v>
      </c>
      <c r="C208">
        <v>1</v>
      </c>
      <c r="D208">
        <v>0</v>
      </c>
      <c r="E208">
        <v>0</v>
      </c>
      <c r="F208">
        <v>0</v>
      </c>
      <c r="G208">
        <v>1</v>
      </c>
      <c r="H208">
        <v>0</v>
      </c>
      <c r="I208">
        <v>0</v>
      </c>
      <c r="J208" s="1">
        <v>43947.572390163499</v>
      </c>
      <c r="K208">
        <f t="shared" si="1"/>
        <v>1</v>
      </c>
    </row>
    <row r="209" spans="1:11">
      <c r="A209" t="s">
        <v>51</v>
      </c>
      <c r="B209" t="s">
        <v>16</v>
      </c>
      <c r="C209">
        <v>2</v>
      </c>
      <c r="D209">
        <v>1</v>
      </c>
      <c r="E209">
        <v>0</v>
      </c>
      <c r="F209">
        <v>0</v>
      </c>
      <c r="G209">
        <v>1</v>
      </c>
      <c r="H209">
        <v>0</v>
      </c>
      <c r="I209">
        <v>0</v>
      </c>
      <c r="J209" s="1">
        <v>43947.572390163499</v>
      </c>
      <c r="K209">
        <f t="shared" si="1"/>
        <v>2</v>
      </c>
    </row>
    <row r="210" spans="1:11">
      <c r="A210" t="s">
        <v>52</v>
      </c>
      <c r="B210" t="s">
        <v>25</v>
      </c>
      <c r="C210">
        <v>1</v>
      </c>
      <c r="D210">
        <v>0</v>
      </c>
      <c r="E210">
        <v>0</v>
      </c>
      <c r="F210">
        <v>1</v>
      </c>
      <c r="G210">
        <v>0</v>
      </c>
      <c r="H210">
        <v>0</v>
      </c>
      <c r="I210">
        <v>0</v>
      </c>
      <c r="J210" s="1">
        <v>43947.572390163499</v>
      </c>
      <c r="K210">
        <f t="shared" si="1"/>
        <v>1</v>
      </c>
    </row>
    <row r="211" spans="1:11">
      <c r="A211" t="s">
        <v>52</v>
      </c>
      <c r="B211" t="s">
        <v>21</v>
      </c>
      <c r="C211">
        <v>4</v>
      </c>
      <c r="D211">
        <v>0</v>
      </c>
      <c r="E211">
        <v>0</v>
      </c>
      <c r="F211">
        <v>3</v>
      </c>
      <c r="G211">
        <v>1</v>
      </c>
      <c r="H211">
        <v>0</v>
      </c>
      <c r="I211">
        <v>0</v>
      </c>
      <c r="J211" s="1">
        <v>43947.572390163499</v>
      </c>
      <c r="K211">
        <f t="shared" si="1"/>
        <v>4</v>
      </c>
    </row>
    <row r="212" spans="1:11">
      <c r="A212" t="s">
        <v>52</v>
      </c>
      <c r="B212" t="s">
        <v>11</v>
      </c>
      <c r="C212">
        <v>17</v>
      </c>
      <c r="D212">
        <v>0</v>
      </c>
      <c r="E212">
        <v>4</v>
      </c>
      <c r="F212">
        <v>6</v>
      </c>
      <c r="G212">
        <v>6</v>
      </c>
      <c r="H212">
        <v>1</v>
      </c>
      <c r="I212">
        <v>0</v>
      </c>
      <c r="J212" s="1">
        <v>43947.572390163499</v>
      </c>
      <c r="K212">
        <f t="shared" si="1"/>
        <v>17</v>
      </c>
    </row>
    <row r="213" spans="1:11">
      <c r="A213" t="s">
        <v>52</v>
      </c>
      <c r="B213" t="s">
        <v>12</v>
      </c>
      <c r="C213">
        <v>14</v>
      </c>
      <c r="D213">
        <v>0</v>
      </c>
      <c r="E213">
        <v>1</v>
      </c>
      <c r="F213">
        <v>5</v>
      </c>
      <c r="G213">
        <v>8</v>
      </c>
      <c r="H213">
        <v>0</v>
      </c>
      <c r="I213">
        <v>0</v>
      </c>
      <c r="J213" s="1">
        <v>43947.572390163499</v>
      </c>
      <c r="K213">
        <f t="shared" si="1"/>
        <v>14</v>
      </c>
    </row>
    <row r="214" spans="1:11">
      <c r="A214" t="s">
        <v>52</v>
      </c>
      <c r="B214" t="s">
        <v>13</v>
      </c>
      <c r="C214">
        <v>29</v>
      </c>
      <c r="D214">
        <v>1</v>
      </c>
      <c r="E214">
        <v>6</v>
      </c>
      <c r="F214">
        <v>9</v>
      </c>
      <c r="G214">
        <v>12</v>
      </c>
      <c r="H214">
        <v>1</v>
      </c>
      <c r="I214">
        <v>0</v>
      </c>
      <c r="J214" s="1">
        <v>43947.572390163499</v>
      </c>
      <c r="K214">
        <f t="shared" si="1"/>
        <v>29</v>
      </c>
    </row>
    <row r="215" spans="1:11">
      <c r="A215" t="s">
        <v>52</v>
      </c>
      <c r="B215" t="s">
        <v>14</v>
      </c>
      <c r="C215">
        <v>15</v>
      </c>
      <c r="D215">
        <v>1</v>
      </c>
      <c r="E215">
        <v>6</v>
      </c>
      <c r="F215">
        <v>5</v>
      </c>
      <c r="G215">
        <v>3</v>
      </c>
      <c r="H215">
        <v>0</v>
      </c>
      <c r="I215">
        <v>0</v>
      </c>
      <c r="J215" s="1">
        <v>43947.572390163499</v>
      </c>
      <c r="K215">
        <f t="shared" si="1"/>
        <v>15</v>
      </c>
    </row>
    <row r="216" spans="1:11">
      <c r="A216" t="s">
        <v>52</v>
      </c>
      <c r="B216" t="s">
        <v>15</v>
      </c>
      <c r="C216">
        <v>10</v>
      </c>
      <c r="D216">
        <v>0</v>
      </c>
      <c r="E216">
        <v>4</v>
      </c>
      <c r="F216">
        <v>4</v>
      </c>
      <c r="G216">
        <v>2</v>
      </c>
      <c r="H216">
        <v>0</v>
      </c>
      <c r="I216">
        <v>0</v>
      </c>
      <c r="J216" s="1">
        <v>43947.572390163499</v>
      </c>
      <c r="K216">
        <f t="shared" si="1"/>
        <v>10</v>
      </c>
    </row>
    <row r="217" spans="1:11">
      <c r="A217" t="s">
        <v>52</v>
      </c>
      <c r="B217" t="s">
        <v>16</v>
      </c>
      <c r="C217">
        <v>7</v>
      </c>
      <c r="D217">
        <v>0</v>
      </c>
      <c r="E217">
        <v>1</v>
      </c>
      <c r="F217">
        <v>4</v>
      </c>
      <c r="G217">
        <v>2</v>
      </c>
      <c r="H217">
        <v>0</v>
      </c>
      <c r="I217">
        <v>0</v>
      </c>
      <c r="J217" s="1">
        <v>43947.572390163499</v>
      </c>
      <c r="K217">
        <f t="shared" si="1"/>
        <v>7</v>
      </c>
    </row>
    <row r="218" spans="1:11">
      <c r="A218" t="s">
        <v>52</v>
      </c>
      <c r="B218" t="s">
        <v>17</v>
      </c>
      <c r="C218">
        <v>3</v>
      </c>
      <c r="D218">
        <v>1</v>
      </c>
      <c r="E218">
        <v>0</v>
      </c>
      <c r="F218">
        <v>2</v>
      </c>
      <c r="G218">
        <v>0</v>
      </c>
      <c r="H218">
        <v>0</v>
      </c>
      <c r="I218">
        <v>0</v>
      </c>
      <c r="J218" s="1">
        <v>43947.572390163499</v>
      </c>
      <c r="K218">
        <f t="shared" si="1"/>
        <v>3</v>
      </c>
    </row>
    <row r="219" spans="1:11">
      <c r="A219" t="s">
        <v>53</v>
      </c>
      <c r="B219" t="s">
        <v>11</v>
      </c>
      <c r="C219">
        <v>1</v>
      </c>
      <c r="D219">
        <v>0</v>
      </c>
      <c r="E219">
        <v>0</v>
      </c>
      <c r="F219">
        <v>1</v>
      </c>
      <c r="G219">
        <v>0</v>
      </c>
      <c r="H219">
        <v>0</v>
      </c>
      <c r="I219">
        <v>0</v>
      </c>
      <c r="J219" s="1">
        <v>43947.572390163499</v>
      </c>
      <c r="K219">
        <f t="shared" si="1"/>
        <v>1</v>
      </c>
    </row>
    <row r="220" spans="1:11">
      <c r="A220" t="s">
        <v>53</v>
      </c>
      <c r="B220" t="s">
        <v>12</v>
      </c>
      <c r="C220">
        <v>2</v>
      </c>
      <c r="D220">
        <v>0</v>
      </c>
      <c r="E220">
        <v>1</v>
      </c>
      <c r="F220">
        <v>0</v>
      </c>
      <c r="G220">
        <v>1</v>
      </c>
      <c r="H220">
        <v>0</v>
      </c>
      <c r="I220">
        <v>0</v>
      </c>
      <c r="J220" s="1">
        <v>43947.572390163499</v>
      </c>
      <c r="K220">
        <f t="shared" si="1"/>
        <v>2</v>
      </c>
    </row>
    <row r="221" spans="1:11">
      <c r="A221" t="s">
        <v>53</v>
      </c>
      <c r="B221" t="s">
        <v>13</v>
      </c>
      <c r="C221">
        <v>4</v>
      </c>
      <c r="D221">
        <v>0</v>
      </c>
      <c r="E221">
        <v>2</v>
      </c>
      <c r="F221">
        <v>1</v>
      </c>
      <c r="G221">
        <v>1</v>
      </c>
      <c r="H221">
        <v>0</v>
      </c>
      <c r="I221">
        <v>0</v>
      </c>
      <c r="J221" s="1">
        <v>43947.572390163499</v>
      </c>
      <c r="K221">
        <f t="shared" si="1"/>
        <v>4</v>
      </c>
    </row>
    <row r="222" spans="1:11">
      <c r="A222" t="s">
        <v>53</v>
      </c>
      <c r="B222" t="s">
        <v>14</v>
      </c>
      <c r="C222">
        <v>11</v>
      </c>
      <c r="D222">
        <v>1</v>
      </c>
      <c r="E222">
        <v>4</v>
      </c>
      <c r="F222">
        <v>4</v>
      </c>
      <c r="G222">
        <v>2</v>
      </c>
      <c r="H222">
        <v>0</v>
      </c>
      <c r="I222">
        <v>0</v>
      </c>
      <c r="J222" s="1">
        <v>43947.572390163499</v>
      </c>
      <c r="K222">
        <f t="shared" si="1"/>
        <v>11</v>
      </c>
    </row>
    <row r="223" spans="1:11">
      <c r="A223" t="s">
        <v>53</v>
      </c>
      <c r="B223" t="s">
        <v>15</v>
      </c>
      <c r="C223">
        <v>10</v>
      </c>
      <c r="D223">
        <v>0</v>
      </c>
      <c r="E223">
        <v>4</v>
      </c>
      <c r="F223">
        <v>2</v>
      </c>
      <c r="G223">
        <v>4</v>
      </c>
      <c r="H223">
        <v>0</v>
      </c>
      <c r="I223">
        <v>0</v>
      </c>
      <c r="J223" s="1">
        <v>43947.572390163499</v>
      </c>
      <c r="K223">
        <f t="shared" si="1"/>
        <v>10</v>
      </c>
    </row>
    <row r="224" spans="1:11">
      <c r="A224" t="s">
        <v>53</v>
      </c>
      <c r="B224" t="s">
        <v>16</v>
      </c>
      <c r="C224">
        <v>9</v>
      </c>
      <c r="D224">
        <v>1</v>
      </c>
      <c r="E224">
        <v>3</v>
      </c>
      <c r="F224">
        <v>5</v>
      </c>
      <c r="G224">
        <v>0</v>
      </c>
      <c r="H224">
        <v>0</v>
      </c>
      <c r="I224">
        <v>0</v>
      </c>
      <c r="J224" s="1">
        <v>43947.572390163499</v>
      </c>
      <c r="K224">
        <f t="shared" si="1"/>
        <v>9</v>
      </c>
    </row>
    <row r="225" spans="1:11">
      <c r="A225" t="s">
        <v>53</v>
      </c>
      <c r="B225" t="s">
        <v>17</v>
      </c>
      <c r="C225">
        <v>15</v>
      </c>
      <c r="D225">
        <v>1</v>
      </c>
      <c r="E225">
        <v>7</v>
      </c>
      <c r="F225">
        <v>4</v>
      </c>
      <c r="G225">
        <v>3</v>
      </c>
      <c r="H225">
        <v>0</v>
      </c>
      <c r="I225">
        <v>0</v>
      </c>
      <c r="J225" s="1">
        <v>43947.572390163499</v>
      </c>
      <c r="K225">
        <f t="shared" si="1"/>
        <v>15</v>
      </c>
    </row>
    <row r="226" spans="1:11">
      <c r="A226" t="s">
        <v>54</v>
      </c>
      <c r="B226" t="s">
        <v>31</v>
      </c>
      <c r="C226">
        <v>1</v>
      </c>
      <c r="D226">
        <v>0</v>
      </c>
      <c r="E226">
        <v>0</v>
      </c>
      <c r="F226">
        <v>0</v>
      </c>
      <c r="G226">
        <v>1</v>
      </c>
      <c r="H226">
        <v>0</v>
      </c>
      <c r="I226">
        <v>0</v>
      </c>
      <c r="J226" s="1">
        <v>43947.572390163499</v>
      </c>
      <c r="K226">
        <f t="shared" si="1"/>
        <v>1</v>
      </c>
    </row>
    <row r="227" spans="1:11">
      <c r="A227" t="s">
        <v>54</v>
      </c>
      <c r="B227" t="s">
        <v>25</v>
      </c>
      <c r="C227">
        <v>1</v>
      </c>
      <c r="D227">
        <v>0</v>
      </c>
      <c r="E227">
        <v>0</v>
      </c>
      <c r="F227">
        <v>1</v>
      </c>
      <c r="G227">
        <v>0</v>
      </c>
      <c r="H227">
        <v>0</v>
      </c>
      <c r="I227">
        <v>0</v>
      </c>
      <c r="J227" s="1">
        <v>43947.572390163499</v>
      </c>
      <c r="K227">
        <f t="shared" si="1"/>
        <v>1</v>
      </c>
    </row>
    <row r="228" spans="1:11">
      <c r="A228" t="s">
        <v>54</v>
      </c>
      <c r="B228" t="s">
        <v>21</v>
      </c>
      <c r="C228">
        <v>5</v>
      </c>
      <c r="D228">
        <v>0</v>
      </c>
      <c r="E228">
        <v>0</v>
      </c>
      <c r="F228">
        <v>2</v>
      </c>
      <c r="G228">
        <v>3</v>
      </c>
      <c r="H228">
        <v>0</v>
      </c>
      <c r="I228">
        <v>0</v>
      </c>
      <c r="J228" s="1">
        <v>43947.572390163499</v>
      </c>
      <c r="K228">
        <f t="shared" si="1"/>
        <v>5</v>
      </c>
    </row>
    <row r="229" spans="1:11">
      <c r="A229" t="s">
        <v>54</v>
      </c>
      <c r="B229" t="s">
        <v>11</v>
      </c>
      <c r="C229">
        <v>28</v>
      </c>
      <c r="D229">
        <v>1</v>
      </c>
      <c r="E229">
        <v>8</v>
      </c>
      <c r="F229">
        <v>8</v>
      </c>
      <c r="G229">
        <v>5</v>
      </c>
      <c r="H229">
        <v>6</v>
      </c>
      <c r="I229">
        <v>0</v>
      </c>
      <c r="J229" s="1">
        <v>43947.572390163499</v>
      </c>
      <c r="K229">
        <f t="shared" si="1"/>
        <v>28</v>
      </c>
    </row>
    <row r="230" spans="1:11">
      <c r="A230" t="s">
        <v>54</v>
      </c>
      <c r="B230" t="s">
        <v>12</v>
      </c>
      <c r="C230">
        <v>77</v>
      </c>
      <c r="D230">
        <v>1</v>
      </c>
      <c r="E230">
        <v>22</v>
      </c>
      <c r="F230">
        <v>19</v>
      </c>
      <c r="G230">
        <v>14</v>
      </c>
      <c r="H230">
        <v>21</v>
      </c>
      <c r="I230">
        <v>0</v>
      </c>
      <c r="J230" s="1">
        <v>43947.572390163499</v>
      </c>
      <c r="K230">
        <f t="shared" si="1"/>
        <v>77</v>
      </c>
    </row>
    <row r="231" spans="1:11">
      <c r="A231" t="s">
        <v>54</v>
      </c>
      <c r="B231" t="s">
        <v>13</v>
      </c>
      <c r="C231">
        <v>76</v>
      </c>
      <c r="D231">
        <v>1</v>
      </c>
      <c r="E231">
        <v>20</v>
      </c>
      <c r="F231">
        <v>27</v>
      </c>
      <c r="G231">
        <v>18</v>
      </c>
      <c r="H231">
        <v>10</v>
      </c>
      <c r="I231">
        <v>0</v>
      </c>
      <c r="J231" s="1">
        <v>43947.572390163499</v>
      </c>
      <c r="K231">
        <f t="shared" si="1"/>
        <v>76</v>
      </c>
    </row>
    <row r="232" spans="1:11">
      <c r="A232" t="s">
        <v>54</v>
      </c>
      <c r="B232" t="s">
        <v>14</v>
      </c>
      <c r="C232">
        <v>65</v>
      </c>
      <c r="D232">
        <v>4</v>
      </c>
      <c r="E232">
        <v>16</v>
      </c>
      <c r="F232">
        <v>12</v>
      </c>
      <c r="G232">
        <v>11</v>
      </c>
      <c r="H232">
        <v>22</v>
      </c>
      <c r="I232">
        <v>0</v>
      </c>
      <c r="J232" s="1">
        <v>43947.572390163499</v>
      </c>
      <c r="K232">
        <f t="shared" si="1"/>
        <v>65</v>
      </c>
    </row>
    <row r="233" spans="1:11">
      <c r="A233" t="s">
        <v>54</v>
      </c>
      <c r="B233" t="s">
        <v>15</v>
      </c>
      <c r="C233">
        <v>18</v>
      </c>
      <c r="D233">
        <v>1</v>
      </c>
      <c r="E233">
        <v>2</v>
      </c>
      <c r="F233">
        <v>2</v>
      </c>
      <c r="G233">
        <v>8</v>
      </c>
      <c r="H233">
        <v>5</v>
      </c>
      <c r="I233">
        <v>0</v>
      </c>
      <c r="J233" s="1">
        <v>43947.572390163499</v>
      </c>
      <c r="K233">
        <f t="shared" si="1"/>
        <v>18</v>
      </c>
    </row>
    <row r="234" spans="1:11">
      <c r="A234" t="s">
        <v>54</v>
      </c>
      <c r="B234" t="s">
        <v>16</v>
      </c>
      <c r="C234">
        <v>9</v>
      </c>
      <c r="D234">
        <v>0</v>
      </c>
      <c r="E234">
        <v>3</v>
      </c>
      <c r="F234">
        <v>2</v>
      </c>
      <c r="G234">
        <v>1</v>
      </c>
      <c r="H234">
        <v>3</v>
      </c>
      <c r="I234">
        <v>0</v>
      </c>
      <c r="J234" s="1">
        <v>43947.572390163499</v>
      </c>
      <c r="K234">
        <f t="shared" si="1"/>
        <v>9</v>
      </c>
    </row>
    <row r="235" spans="1:11">
      <c r="A235" t="s">
        <v>54</v>
      </c>
      <c r="B235" t="s">
        <v>17</v>
      </c>
      <c r="C235">
        <v>8</v>
      </c>
      <c r="D235">
        <v>1</v>
      </c>
      <c r="E235">
        <v>4</v>
      </c>
      <c r="F235">
        <v>1</v>
      </c>
      <c r="G235">
        <v>2</v>
      </c>
      <c r="H235">
        <v>0</v>
      </c>
      <c r="I235">
        <v>0</v>
      </c>
      <c r="J235" s="1">
        <v>43947.572390163499</v>
      </c>
      <c r="K235">
        <f t="shared" si="1"/>
        <v>8</v>
      </c>
    </row>
    <row r="236" spans="1:11">
      <c r="A236" t="s">
        <v>55</v>
      </c>
      <c r="B236" t="s">
        <v>11</v>
      </c>
      <c r="C236">
        <v>1</v>
      </c>
      <c r="D236">
        <v>0</v>
      </c>
      <c r="E236">
        <v>1</v>
      </c>
      <c r="F236">
        <v>0</v>
      </c>
      <c r="G236">
        <v>0</v>
      </c>
      <c r="H236">
        <v>0</v>
      </c>
      <c r="I236">
        <v>0</v>
      </c>
      <c r="J236" s="1">
        <v>43947.572390163499</v>
      </c>
      <c r="K236">
        <f t="shared" ref="K236:K258" si="2">SUM(D236:I236)</f>
        <v>1</v>
      </c>
    </row>
    <row r="237" spans="1:11">
      <c r="A237" t="s">
        <v>55</v>
      </c>
      <c r="B237" t="s">
        <v>12</v>
      </c>
      <c r="C237">
        <v>4</v>
      </c>
      <c r="D237">
        <v>0</v>
      </c>
      <c r="E237">
        <v>1</v>
      </c>
      <c r="F237">
        <v>2</v>
      </c>
      <c r="G237">
        <v>1</v>
      </c>
      <c r="H237">
        <v>0</v>
      </c>
      <c r="I237">
        <v>0</v>
      </c>
      <c r="J237" s="1">
        <v>43947.572390163499</v>
      </c>
      <c r="K237">
        <f t="shared" si="2"/>
        <v>4</v>
      </c>
    </row>
    <row r="238" spans="1:11">
      <c r="A238" t="s">
        <v>55</v>
      </c>
      <c r="B238" t="s">
        <v>13</v>
      </c>
      <c r="C238">
        <v>3</v>
      </c>
      <c r="D238">
        <v>1</v>
      </c>
      <c r="E238">
        <v>0</v>
      </c>
      <c r="F238">
        <v>2</v>
      </c>
      <c r="G238">
        <v>0</v>
      </c>
      <c r="H238">
        <v>0</v>
      </c>
      <c r="I238">
        <v>0</v>
      </c>
      <c r="J238" s="1">
        <v>43947.572390163499</v>
      </c>
      <c r="K238">
        <f t="shared" si="2"/>
        <v>3</v>
      </c>
    </row>
    <row r="239" spans="1:11">
      <c r="A239" t="s">
        <v>55</v>
      </c>
      <c r="B239" t="s">
        <v>14</v>
      </c>
      <c r="C239">
        <v>3</v>
      </c>
      <c r="D239">
        <v>0</v>
      </c>
      <c r="E239">
        <v>1</v>
      </c>
      <c r="F239">
        <v>2</v>
      </c>
      <c r="G239">
        <v>0</v>
      </c>
      <c r="H239">
        <v>0</v>
      </c>
      <c r="I239">
        <v>0</v>
      </c>
      <c r="J239" s="1">
        <v>43947.572390163499</v>
      </c>
      <c r="K239">
        <f t="shared" si="2"/>
        <v>3</v>
      </c>
    </row>
    <row r="240" spans="1:11">
      <c r="A240" t="s">
        <v>55</v>
      </c>
      <c r="B240" t="s">
        <v>16</v>
      </c>
      <c r="C240">
        <v>2</v>
      </c>
      <c r="D240">
        <v>0</v>
      </c>
      <c r="E240">
        <v>2</v>
      </c>
      <c r="F240">
        <v>0</v>
      </c>
      <c r="G240">
        <v>0</v>
      </c>
      <c r="H240">
        <v>0</v>
      </c>
      <c r="I240">
        <v>0</v>
      </c>
      <c r="J240" s="1">
        <v>43947.572390163499</v>
      </c>
      <c r="K240">
        <f t="shared" si="2"/>
        <v>2</v>
      </c>
    </row>
    <row r="241" spans="1:11">
      <c r="A241" t="s">
        <v>55</v>
      </c>
      <c r="B241" t="s">
        <v>17</v>
      </c>
      <c r="C241">
        <v>1</v>
      </c>
      <c r="D241">
        <v>0</v>
      </c>
      <c r="E241">
        <v>1</v>
      </c>
      <c r="F241">
        <v>0</v>
      </c>
      <c r="G241">
        <v>0</v>
      </c>
      <c r="H241">
        <v>0</v>
      </c>
      <c r="I241">
        <v>0</v>
      </c>
      <c r="J241" s="1">
        <v>43947.572390163499</v>
      </c>
      <c r="K241">
        <f t="shared" si="2"/>
        <v>1</v>
      </c>
    </row>
    <row r="242" spans="1:11">
      <c r="A242" t="s">
        <v>56</v>
      </c>
      <c r="B242" t="s">
        <v>29</v>
      </c>
      <c r="C242">
        <v>1</v>
      </c>
      <c r="D242">
        <v>0</v>
      </c>
      <c r="E242">
        <v>0</v>
      </c>
      <c r="F242">
        <v>1</v>
      </c>
      <c r="G242">
        <v>0</v>
      </c>
      <c r="H242">
        <v>0</v>
      </c>
      <c r="I242">
        <v>0</v>
      </c>
      <c r="J242" s="1">
        <v>43947.572390163499</v>
      </c>
      <c r="K242">
        <f t="shared" si="2"/>
        <v>1</v>
      </c>
    </row>
    <row r="243" spans="1:11">
      <c r="A243" t="s">
        <v>56</v>
      </c>
      <c r="B243" t="s">
        <v>31</v>
      </c>
      <c r="C243">
        <v>2</v>
      </c>
      <c r="D243">
        <v>0</v>
      </c>
      <c r="E243">
        <v>0</v>
      </c>
      <c r="F243">
        <v>2</v>
      </c>
      <c r="G243">
        <v>0</v>
      </c>
      <c r="H243">
        <v>0</v>
      </c>
      <c r="I243">
        <v>0</v>
      </c>
      <c r="J243" s="1">
        <v>43947.572390163499</v>
      </c>
      <c r="K243">
        <f t="shared" si="2"/>
        <v>2</v>
      </c>
    </row>
    <row r="244" spans="1:11">
      <c r="A244" t="s">
        <v>56</v>
      </c>
      <c r="B244" t="s">
        <v>21</v>
      </c>
      <c r="C244">
        <v>14</v>
      </c>
      <c r="D244">
        <v>0</v>
      </c>
      <c r="E244">
        <v>0</v>
      </c>
      <c r="F244">
        <v>4</v>
      </c>
      <c r="G244">
        <v>9</v>
      </c>
      <c r="H244">
        <v>1</v>
      </c>
      <c r="I244">
        <v>0</v>
      </c>
      <c r="J244" s="1">
        <v>43947.572390163499</v>
      </c>
      <c r="K244">
        <f t="shared" si="2"/>
        <v>14</v>
      </c>
    </row>
    <row r="245" spans="1:11">
      <c r="A245" t="s">
        <v>56</v>
      </c>
      <c r="B245" t="s">
        <v>11</v>
      </c>
      <c r="C245">
        <v>21</v>
      </c>
      <c r="D245">
        <v>1</v>
      </c>
      <c r="E245">
        <v>10</v>
      </c>
      <c r="F245">
        <v>5</v>
      </c>
      <c r="G245">
        <v>5</v>
      </c>
      <c r="H245">
        <v>0</v>
      </c>
      <c r="I245">
        <v>0</v>
      </c>
      <c r="J245" s="1">
        <v>43947.572390163499</v>
      </c>
      <c r="K245">
        <f t="shared" si="2"/>
        <v>21</v>
      </c>
    </row>
    <row r="246" spans="1:11">
      <c r="A246" t="s">
        <v>56</v>
      </c>
      <c r="B246" t="s">
        <v>12</v>
      </c>
      <c r="C246">
        <v>69</v>
      </c>
      <c r="D246">
        <v>3</v>
      </c>
      <c r="E246">
        <v>28</v>
      </c>
      <c r="F246">
        <v>22</v>
      </c>
      <c r="G246">
        <v>12</v>
      </c>
      <c r="H246">
        <v>4</v>
      </c>
      <c r="I246">
        <v>0</v>
      </c>
      <c r="J246" s="1">
        <v>43947.572390163499</v>
      </c>
      <c r="K246">
        <f t="shared" si="2"/>
        <v>69</v>
      </c>
    </row>
    <row r="247" spans="1:11">
      <c r="A247" t="s">
        <v>56</v>
      </c>
      <c r="B247" t="s">
        <v>13</v>
      </c>
      <c r="C247">
        <v>153</v>
      </c>
      <c r="D247">
        <v>1</v>
      </c>
      <c r="E247">
        <v>42</v>
      </c>
      <c r="F247">
        <v>51</v>
      </c>
      <c r="G247">
        <v>38</v>
      </c>
      <c r="H247">
        <v>20</v>
      </c>
      <c r="I247">
        <v>1</v>
      </c>
      <c r="J247" s="1">
        <v>43947.572390163499</v>
      </c>
      <c r="K247">
        <f t="shared" si="2"/>
        <v>153</v>
      </c>
    </row>
    <row r="248" spans="1:11">
      <c r="A248" t="s">
        <v>56</v>
      </c>
      <c r="B248" t="s">
        <v>14</v>
      </c>
      <c r="C248">
        <v>210</v>
      </c>
      <c r="D248">
        <v>14</v>
      </c>
      <c r="E248">
        <v>51</v>
      </c>
      <c r="F248">
        <v>68</v>
      </c>
      <c r="G248">
        <v>56</v>
      </c>
      <c r="H248">
        <v>21</v>
      </c>
      <c r="I248">
        <v>0</v>
      </c>
      <c r="J248" s="1">
        <v>43947.572390163499</v>
      </c>
      <c r="K248">
        <f t="shared" si="2"/>
        <v>210</v>
      </c>
    </row>
    <row r="249" spans="1:11">
      <c r="A249" t="s">
        <v>56</v>
      </c>
      <c r="B249" t="s">
        <v>15</v>
      </c>
      <c r="C249">
        <v>210</v>
      </c>
      <c r="D249">
        <v>12</v>
      </c>
      <c r="E249">
        <v>70</v>
      </c>
      <c r="F249">
        <v>69</v>
      </c>
      <c r="G249">
        <v>45</v>
      </c>
      <c r="H249">
        <v>14</v>
      </c>
      <c r="I249">
        <v>0</v>
      </c>
      <c r="J249" s="1">
        <v>43947.572390163499</v>
      </c>
      <c r="K249">
        <f t="shared" si="2"/>
        <v>210</v>
      </c>
    </row>
    <row r="250" spans="1:11">
      <c r="A250" t="s">
        <v>56</v>
      </c>
      <c r="B250" t="s">
        <v>16</v>
      </c>
      <c r="C250">
        <v>170</v>
      </c>
      <c r="D250">
        <v>22</v>
      </c>
      <c r="E250">
        <v>65</v>
      </c>
      <c r="F250">
        <v>44</v>
      </c>
      <c r="G250">
        <v>27</v>
      </c>
      <c r="H250">
        <v>12</v>
      </c>
      <c r="I250">
        <v>0</v>
      </c>
      <c r="J250" s="1">
        <v>43947.572390163499</v>
      </c>
      <c r="K250">
        <f t="shared" si="2"/>
        <v>170</v>
      </c>
    </row>
    <row r="251" spans="1:11">
      <c r="A251" t="s">
        <v>56</v>
      </c>
      <c r="B251" t="s">
        <v>17</v>
      </c>
      <c r="C251">
        <v>165</v>
      </c>
      <c r="D251">
        <v>11</v>
      </c>
      <c r="E251">
        <v>58</v>
      </c>
      <c r="F251">
        <v>56</v>
      </c>
      <c r="G251">
        <v>25</v>
      </c>
      <c r="H251">
        <v>15</v>
      </c>
      <c r="I251">
        <v>0</v>
      </c>
      <c r="J251" s="1">
        <v>43947.572390163499</v>
      </c>
      <c r="K251">
        <f t="shared" si="2"/>
        <v>165</v>
      </c>
    </row>
    <row r="252" spans="1:11">
      <c r="A252" t="s">
        <v>57</v>
      </c>
      <c r="B252" t="s">
        <v>11</v>
      </c>
      <c r="C252">
        <v>1</v>
      </c>
      <c r="D252">
        <v>0</v>
      </c>
      <c r="E252">
        <v>0</v>
      </c>
      <c r="F252">
        <v>1</v>
      </c>
      <c r="G252">
        <v>0</v>
      </c>
      <c r="H252">
        <v>0</v>
      </c>
      <c r="I252">
        <v>0</v>
      </c>
      <c r="J252" s="1">
        <v>43947.572390163499</v>
      </c>
      <c r="K252">
        <f t="shared" si="2"/>
        <v>1</v>
      </c>
    </row>
    <row r="253" spans="1:11">
      <c r="A253" t="s">
        <v>57</v>
      </c>
      <c r="B253" t="s">
        <v>12</v>
      </c>
      <c r="C253">
        <v>2</v>
      </c>
      <c r="D253">
        <v>0</v>
      </c>
      <c r="E253">
        <v>1</v>
      </c>
      <c r="F253">
        <v>0</v>
      </c>
      <c r="G253">
        <v>0</v>
      </c>
      <c r="H253">
        <v>1</v>
      </c>
      <c r="I253">
        <v>0</v>
      </c>
      <c r="J253" s="1">
        <v>43947.572390163499</v>
      </c>
      <c r="K253">
        <f t="shared" si="2"/>
        <v>2</v>
      </c>
    </row>
    <row r="254" spans="1:11">
      <c r="A254" t="s">
        <v>57</v>
      </c>
      <c r="B254" t="s">
        <v>13</v>
      </c>
      <c r="C254">
        <v>3</v>
      </c>
      <c r="D254">
        <v>1</v>
      </c>
      <c r="E254">
        <v>1</v>
      </c>
      <c r="F254">
        <v>1</v>
      </c>
      <c r="G254">
        <v>0</v>
      </c>
      <c r="H254">
        <v>0</v>
      </c>
      <c r="I254">
        <v>0</v>
      </c>
      <c r="J254" s="1">
        <v>43947.572390163499</v>
      </c>
      <c r="K254">
        <f t="shared" si="2"/>
        <v>3</v>
      </c>
    </row>
    <row r="255" spans="1:11">
      <c r="A255" t="s">
        <v>57</v>
      </c>
      <c r="B255" t="s">
        <v>14</v>
      </c>
      <c r="C255">
        <v>7</v>
      </c>
      <c r="D255">
        <v>5</v>
      </c>
      <c r="E255">
        <v>1</v>
      </c>
      <c r="F255">
        <v>0</v>
      </c>
      <c r="G255">
        <v>1</v>
      </c>
      <c r="H255">
        <v>0</v>
      </c>
      <c r="I255">
        <v>0</v>
      </c>
      <c r="J255" s="1">
        <v>43947.572390163499</v>
      </c>
      <c r="K255">
        <f t="shared" si="2"/>
        <v>7</v>
      </c>
    </row>
    <row r="256" spans="1:11">
      <c r="A256" t="s">
        <v>57</v>
      </c>
      <c r="B256" t="s">
        <v>15</v>
      </c>
      <c r="C256">
        <v>3</v>
      </c>
      <c r="D256">
        <v>0</v>
      </c>
      <c r="E256">
        <v>1</v>
      </c>
      <c r="F256">
        <v>2</v>
      </c>
      <c r="G256">
        <v>0</v>
      </c>
      <c r="H256">
        <v>0</v>
      </c>
      <c r="I256">
        <v>0</v>
      </c>
      <c r="J256" s="1">
        <v>43947.572390163499</v>
      </c>
      <c r="K256">
        <f t="shared" si="2"/>
        <v>3</v>
      </c>
    </row>
    <row r="257" spans="1:11">
      <c r="A257" t="s">
        <v>57</v>
      </c>
      <c r="B257" t="s">
        <v>16</v>
      </c>
      <c r="C257">
        <v>27</v>
      </c>
      <c r="D257">
        <v>2</v>
      </c>
      <c r="E257">
        <v>8</v>
      </c>
      <c r="F257">
        <v>9</v>
      </c>
      <c r="G257">
        <v>8</v>
      </c>
      <c r="H257">
        <v>0</v>
      </c>
      <c r="I257">
        <v>0</v>
      </c>
      <c r="J257" s="1">
        <v>43947.572390163499</v>
      </c>
      <c r="K257">
        <f t="shared" si="2"/>
        <v>27</v>
      </c>
    </row>
    <row r="258" spans="1:11">
      <c r="A258" t="s">
        <v>57</v>
      </c>
      <c r="B258" t="s">
        <v>17</v>
      </c>
      <c r="C258">
        <v>80</v>
      </c>
      <c r="D258">
        <v>6</v>
      </c>
      <c r="E258">
        <v>18</v>
      </c>
      <c r="F258">
        <v>33</v>
      </c>
      <c r="G258">
        <v>18</v>
      </c>
      <c r="H258">
        <v>3</v>
      </c>
      <c r="I258">
        <v>2</v>
      </c>
      <c r="J258" s="1">
        <v>43947.572390163499</v>
      </c>
      <c r="K258">
        <f t="shared" si="2"/>
        <v>80</v>
      </c>
    </row>
  </sheetData>
  <pageMargins left="0.7" right="0.7" top="0.75" bottom="0.75" header="0.3" footer="0.3"/>
  <pageSetup paperSize="9"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
  <sheetViews>
    <sheetView workbookViewId="0">
      <selection activeCell="H1" sqref="H1"/>
    </sheetView>
  </sheetViews>
  <sheetFormatPr baseColWidth="10" defaultColWidth="8.83203125" defaultRowHeight="14" x14ac:dyDescent="0"/>
  <cols>
    <col min="12" max="12" width="12.6640625" bestFit="1" customWidth="1"/>
  </cols>
  <sheetData>
    <row r="1" spans="1:14">
      <c r="A1" t="s">
        <v>0</v>
      </c>
      <c r="B1" t="s">
        <v>1</v>
      </c>
      <c r="C1" t="s">
        <v>58</v>
      </c>
      <c r="D1" t="s">
        <v>3</v>
      </c>
      <c r="E1" t="s">
        <v>4</v>
      </c>
      <c r="F1" t="s">
        <v>5</v>
      </c>
      <c r="G1" t="s">
        <v>6</v>
      </c>
      <c r="H1" t="s">
        <v>7</v>
      </c>
      <c r="I1" t="s">
        <v>8</v>
      </c>
      <c r="J1" t="s">
        <v>9</v>
      </c>
      <c r="L1" t="s">
        <v>1</v>
      </c>
    </row>
    <row r="2" spans="1:14">
      <c r="A2" t="s">
        <v>19</v>
      </c>
      <c r="B2" t="s">
        <v>12</v>
      </c>
      <c r="C2">
        <v>1</v>
      </c>
      <c r="D2">
        <v>0</v>
      </c>
      <c r="E2">
        <v>0</v>
      </c>
      <c r="F2">
        <v>0</v>
      </c>
      <c r="G2">
        <v>1</v>
      </c>
      <c r="H2">
        <v>0</v>
      </c>
      <c r="I2">
        <v>0</v>
      </c>
      <c r="J2" s="1">
        <v>43947.572390163499</v>
      </c>
      <c r="K2">
        <f>SUM(D2:I2)</f>
        <v>1</v>
      </c>
      <c r="L2" t="s">
        <v>49</v>
      </c>
      <c r="M2">
        <f>SUMIF(B:B,L2,K:K)</f>
        <v>0</v>
      </c>
      <c r="N2">
        <f>M2</f>
        <v>0</v>
      </c>
    </row>
    <row r="3" spans="1:14">
      <c r="A3" t="s">
        <v>20</v>
      </c>
      <c r="B3" t="s">
        <v>21</v>
      </c>
      <c r="C3">
        <v>3</v>
      </c>
      <c r="D3">
        <v>0</v>
      </c>
      <c r="E3">
        <v>0</v>
      </c>
      <c r="F3">
        <v>0</v>
      </c>
      <c r="G3">
        <v>1</v>
      </c>
      <c r="H3">
        <v>2</v>
      </c>
      <c r="I3">
        <v>0</v>
      </c>
      <c r="J3" s="1">
        <v>43947.572390163499</v>
      </c>
      <c r="K3">
        <f>SUM(D3:I3)</f>
        <v>3</v>
      </c>
      <c r="L3" t="s">
        <v>36</v>
      </c>
      <c r="M3">
        <f>SUMIF(B:B,L3,K:K)</f>
        <v>0</v>
      </c>
      <c r="N3">
        <f>N2+M3</f>
        <v>0</v>
      </c>
    </row>
    <row r="4" spans="1:14">
      <c r="A4" t="s">
        <v>20</v>
      </c>
      <c r="B4" t="s">
        <v>11</v>
      </c>
      <c r="C4">
        <v>3</v>
      </c>
      <c r="D4">
        <v>0</v>
      </c>
      <c r="E4">
        <v>0</v>
      </c>
      <c r="F4">
        <v>0</v>
      </c>
      <c r="G4">
        <v>2</v>
      </c>
      <c r="H4">
        <v>1</v>
      </c>
      <c r="I4">
        <v>0</v>
      </c>
      <c r="J4" s="1">
        <v>43947.572390163499</v>
      </c>
      <c r="K4">
        <f>SUM(D4:I4)</f>
        <v>3</v>
      </c>
      <c r="L4" t="s">
        <v>37</v>
      </c>
      <c r="M4">
        <f>SUMIF(B:B,L4,K:K)</f>
        <v>0</v>
      </c>
      <c r="N4">
        <f>N3+M4</f>
        <v>0</v>
      </c>
    </row>
    <row r="5" spans="1:14">
      <c r="A5" t="s">
        <v>20</v>
      </c>
      <c r="B5" t="s">
        <v>12</v>
      </c>
      <c r="C5">
        <v>7</v>
      </c>
      <c r="D5">
        <v>0</v>
      </c>
      <c r="E5">
        <v>0</v>
      </c>
      <c r="F5">
        <v>0</v>
      </c>
      <c r="G5">
        <v>5</v>
      </c>
      <c r="H5">
        <v>2</v>
      </c>
      <c r="I5">
        <v>0</v>
      </c>
      <c r="J5" s="1">
        <v>43947.572390163499</v>
      </c>
      <c r="K5">
        <f>SUM(D5:I5)</f>
        <v>7</v>
      </c>
      <c r="L5" t="s">
        <v>38</v>
      </c>
      <c r="M5">
        <f>SUMIF(B:B,L5,K:K)</f>
        <v>4</v>
      </c>
      <c r="N5">
        <f>N4+M5</f>
        <v>4</v>
      </c>
    </row>
    <row r="6" spans="1:14">
      <c r="A6" t="s">
        <v>20</v>
      </c>
      <c r="B6" t="s">
        <v>13</v>
      </c>
      <c r="C6">
        <v>14</v>
      </c>
      <c r="D6">
        <v>0</v>
      </c>
      <c r="E6">
        <v>0</v>
      </c>
      <c r="F6">
        <v>0</v>
      </c>
      <c r="G6">
        <v>3</v>
      </c>
      <c r="H6">
        <v>11</v>
      </c>
      <c r="I6">
        <v>0</v>
      </c>
      <c r="J6" s="1">
        <v>43947.572390163499</v>
      </c>
      <c r="K6">
        <f>SUM(D6:I6)</f>
        <v>14</v>
      </c>
      <c r="L6" t="s">
        <v>29</v>
      </c>
      <c r="M6">
        <f>SUMIF(B:B,L6,K:K)</f>
        <v>1</v>
      </c>
      <c r="N6">
        <f>N5+M6</f>
        <v>5</v>
      </c>
    </row>
    <row r="7" spans="1:14">
      <c r="A7" t="s">
        <v>20</v>
      </c>
      <c r="B7" t="s">
        <v>14</v>
      </c>
      <c r="C7">
        <v>7</v>
      </c>
      <c r="D7">
        <v>0</v>
      </c>
      <c r="E7">
        <v>0</v>
      </c>
      <c r="F7">
        <v>1</v>
      </c>
      <c r="G7">
        <v>3</v>
      </c>
      <c r="H7">
        <v>3</v>
      </c>
      <c r="I7">
        <v>0</v>
      </c>
      <c r="J7" s="1">
        <v>43947.572390163499</v>
      </c>
      <c r="K7">
        <f>SUM(D7:I7)</f>
        <v>7</v>
      </c>
      <c r="L7" t="s">
        <v>31</v>
      </c>
      <c r="M7">
        <f>SUMIF(B:B,L7,K:K)</f>
        <v>11</v>
      </c>
      <c r="N7">
        <f>N6+M7</f>
        <v>16</v>
      </c>
    </row>
    <row r="8" spans="1:14">
      <c r="A8" t="s">
        <v>20</v>
      </c>
      <c r="B8" t="s">
        <v>15</v>
      </c>
      <c r="C8">
        <v>2</v>
      </c>
      <c r="D8">
        <v>0</v>
      </c>
      <c r="E8">
        <v>0</v>
      </c>
      <c r="F8">
        <v>0</v>
      </c>
      <c r="G8">
        <v>0</v>
      </c>
      <c r="H8">
        <v>2</v>
      </c>
      <c r="I8">
        <v>0</v>
      </c>
      <c r="J8" s="1">
        <v>43947.572390163499</v>
      </c>
      <c r="K8">
        <f>SUM(D8:I8)</f>
        <v>2</v>
      </c>
      <c r="L8" t="s">
        <v>25</v>
      </c>
      <c r="M8">
        <f>SUMIF(B:B,L8,K:K)</f>
        <v>34</v>
      </c>
      <c r="N8">
        <f>N7+M8</f>
        <v>50</v>
      </c>
    </row>
    <row r="9" spans="1:14">
      <c r="A9" t="s">
        <v>20</v>
      </c>
      <c r="B9" t="s">
        <v>17</v>
      </c>
      <c r="C9">
        <v>1</v>
      </c>
      <c r="D9">
        <v>0</v>
      </c>
      <c r="E9">
        <v>0</v>
      </c>
      <c r="F9">
        <v>0</v>
      </c>
      <c r="G9">
        <v>0</v>
      </c>
      <c r="H9">
        <v>1</v>
      </c>
      <c r="I9">
        <v>0</v>
      </c>
      <c r="J9" s="1">
        <v>43947.572390163499</v>
      </c>
      <c r="K9">
        <f>SUM(D9:I9)</f>
        <v>1</v>
      </c>
      <c r="L9" t="s">
        <v>21</v>
      </c>
      <c r="M9">
        <f>SUMIF(B:B,L9,K:K)</f>
        <v>59</v>
      </c>
      <c r="N9">
        <f>N8+M9</f>
        <v>109</v>
      </c>
    </row>
    <row r="10" spans="1:14">
      <c r="A10" t="s">
        <v>22</v>
      </c>
      <c r="B10" t="s">
        <v>11</v>
      </c>
      <c r="C10">
        <v>1</v>
      </c>
      <c r="D10">
        <v>0</v>
      </c>
      <c r="E10">
        <v>0</v>
      </c>
      <c r="F10">
        <v>0</v>
      </c>
      <c r="G10">
        <v>0</v>
      </c>
      <c r="H10">
        <v>1</v>
      </c>
      <c r="I10">
        <v>0</v>
      </c>
      <c r="J10" s="1">
        <v>43947.572390163499</v>
      </c>
      <c r="K10">
        <f>SUM(D10:I10)</f>
        <v>1</v>
      </c>
      <c r="L10" t="s">
        <v>11</v>
      </c>
      <c r="M10">
        <f>SUMIF(B:B,L10,K:K)</f>
        <v>95</v>
      </c>
      <c r="N10">
        <f>N9+M10</f>
        <v>204</v>
      </c>
    </row>
    <row r="11" spans="1:14">
      <c r="A11" t="s">
        <v>22</v>
      </c>
      <c r="B11" t="s">
        <v>12</v>
      </c>
      <c r="C11">
        <v>2</v>
      </c>
      <c r="D11">
        <v>0</v>
      </c>
      <c r="E11">
        <v>0</v>
      </c>
      <c r="F11">
        <v>0</v>
      </c>
      <c r="G11">
        <v>0</v>
      </c>
      <c r="H11">
        <v>2</v>
      </c>
      <c r="I11">
        <v>0</v>
      </c>
      <c r="J11" s="1">
        <v>43947.572390163499</v>
      </c>
      <c r="K11">
        <f>SUM(D11:I11)</f>
        <v>2</v>
      </c>
      <c r="L11" t="s">
        <v>12</v>
      </c>
      <c r="M11">
        <f>SUMIF(B:B,L11,K:K)</f>
        <v>125</v>
      </c>
      <c r="N11">
        <f>N10+M11</f>
        <v>329</v>
      </c>
    </row>
    <row r="12" spans="1:14">
      <c r="A12" t="s">
        <v>22</v>
      </c>
      <c r="B12" t="s">
        <v>13</v>
      </c>
      <c r="C12">
        <v>1</v>
      </c>
      <c r="D12">
        <v>0</v>
      </c>
      <c r="E12">
        <v>0</v>
      </c>
      <c r="F12">
        <v>0</v>
      </c>
      <c r="G12">
        <v>0</v>
      </c>
      <c r="H12">
        <v>1</v>
      </c>
      <c r="I12">
        <v>0</v>
      </c>
      <c r="J12" s="1">
        <v>43947.572390163499</v>
      </c>
      <c r="K12">
        <f>SUM(D12:I12)</f>
        <v>1</v>
      </c>
      <c r="L12" t="s">
        <v>13</v>
      </c>
      <c r="M12">
        <f>SUMIF(B:B,L12,K:K)</f>
        <v>170</v>
      </c>
      <c r="N12">
        <f>N11+M12</f>
        <v>499</v>
      </c>
    </row>
    <row r="13" spans="1:14">
      <c r="A13" t="s">
        <v>22</v>
      </c>
      <c r="B13" t="s">
        <v>14</v>
      </c>
      <c r="C13">
        <v>1</v>
      </c>
      <c r="D13">
        <v>0</v>
      </c>
      <c r="E13">
        <v>0</v>
      </c>
      <c r="F13">
        <v>0</v>
      </c>
      <c r="G13">
        <v>0</v>
      </c>
      <c r="H13">
        <v>1</v>
      </c>
      <c r="I13">
        <v>0</v>
      </c>
      <c r="J13" s="1">
        <v>43947.572390163499</v>
      </c>
      <c r="K13">
        <f>SUM(D13:I13)</f>
        <v>1</v>
      </c>
      <c r="L13" t="s">
        <v>14</v>
      </c>
      <c r="M13">
        <f>SUMIF(B:B,L13,K:K)</f>
        <v>117</v>
      </c>
      <c r="N13">
        <f>N12+M13</f>
        <v>616</v>
      </c>
    </row>
    <row r="14" spans="1:14">
      <c r="A14" t="s">
        <v>24</v>
      </c>
      <c r="B14" t="s">
        <v>25</v>
      </c>
      <c r="C14">
        <v>2</v>
      </c>
      <c r="D14">
        <v>0</v>
      </c>
      <c r="E14">
        <v>0</v>
      </c>
      <c r="F14">
        <v>0</v>
      </c>
      <c r="G14">
        <v>1</v>
      </c>
      <c r="H14">
        <v>1</v>
      </c>
      <c r="I14">
        <v>0</v>
      </c>
      <c r="J14" s="1">
        <v>43947.572390163499</v>
      </c>
      <c r="K14">
        <f>SUM(D14:I14)</f>
        <v>2</v>
      </c>
      <c r="L14" t="s">
        <v>15</v>
      </c>
      <c r="M14">
        <f>SUMIF(B:B,L14,K:K)</f>
        <v>73</v>
      </c>
      <c r="N14">
        <f>N13+M14</f>
        <v>689</v>
      </c>
    </row>
    <row r="15" spans="1:14">
      <c r="A15" t="s">
        <v>24</v>
      </c>
      <c r="B15" t="s">
        <v>21</v>
      </c>
      <c r="C15">
        <v>2</v>
      </c>
      <c r="D15">
        <v>0</v>
      </c>
      <c r="E15">
        <v>0</v>
      </c>
      <c r="F15">
        <v>0</v>
      </c>
      <c r="G15">
        <v>0</v>
      </c>
      <c r="H15">
        <v>2</v>
      </c>
      <c r="I15">
        <v>0</v>
      </c>
      <c r="J15" s="1">
        <v>43947.572390163499</v>
      </c>
      <c r="K15">
        <f>SUM(D15:I15)</f>
        <v>2</v>
      </c>
      <c r="L15" t="s">
        <v>16</v>
      </c>
      <c r="M15">
        <f>SUMIF(B:B,L15,K:K)</f>
        <v>45</v>
      </c>
      <c r="N15">
        <f>N14+M15</f>
        <v>734</v>
      </c>
    </row>
    <row r="16" spans="1:14">
      <c r="A16" t="s">
        <v>24</v>
      </c>
      <c r="B16" t="s">
        <v>11</v>
      </c>
      <c r="C16">
        <v>1</v>
      </c>
      <c r="D16">
        <v>0</v>
      </c>
      <c r="E16">
        <v>0</v>
      </c>
      <c r="F16">
        <v>0</v>
      </c>
      <c r="G16">
        <v>1</v>
      </c>
      <c r="H16">
        <v>0</v>
      </c>
      <c r="I16">
        <v>0</v>
      </c>
      <c r="J16" s="1">
        <v>43947.572390163499</v>
      </c>
      <c r="K16">
        <f>SUM(D16:I16)</f>
        <v>1</v>
      </c>
      <c r="L16" t="s">
        <v>17</v>
      </c>
      <c r="M16">
        <f>SUMIF(B:B,L16,K:K)</f>
        <v>14</v>
      </c>
      <c r="N16">
        <f>N15+M16</f>
        <v>748</v>
      </c>
    </row>
    <row r="17" spans="1:14">
      <c r="A17" t="s">
        <v>24</v>
      </c>
      <c r="B17" t="s">
        <v>12</v>
      </c>
      <c r="C17">
        <v>2</v>
      </c>
      <c r="D17">
        <v>0</v>
      </c>
      <c r="E17">
        <v>0</v>
      </c>
      <c r="F17">
        <v>0</v>
      </c>
      <c r="G17">
        <v>0</v>
      </c>
      <c r="H17">
        <v>2</v>
      </c>
      <c r="I17">
        <v>0</v>
      </c>
      <c r="J17" s="1">
        <v>43947.572390163499</v>
      </c>
      <c r="K17">
        <f>SUM(D17:I17)</f>
        <v>2</v>
      </c>
      <c r="L17" t="s">
        <v>18</v>
      </c>
      <c r="M17">
        <f>SUMIF(B:B,L17,K:K)</f>
        <v>0</v>
      </c>
      <c r="N17">
        <f>N16+M17</f>
        <v>748</v>
      </c>
    </row>
    <row r="18" spans="1:14">
      <c r="A18" t="s">
        <v>24</v>
      </c>
      <c r="B18" t="s">
        <v>13</v>
      </c>
      <c r="C18">
        <v>5</v>
      </c>
      <c r="D18">
        <v>0</v>
      </c>
      <c r="E18">
        <v>0</v>
      </c>
      <c r="F18">
        <v>0</v>
      </c>
      <c r="G18">
        <v>4</v>
      </c>
      <c r="H18">
        <v>1</v>
      </c>
      <c r="I18">
        <v>0</v>
      </c>
      <c r="J18" s="1">
        <v>43947.572390163499</v>
      </c>
      <c r="K18">
        <f>SUM(D18:I18)</f>
        <v>5</v>
      </c>
    </row>
    <row r="19" spans="1:14">
      <c r="A19" t="s">
        <v>24</v>
      </c>
      <c r="B19" t="s">
        <v>14</v>
      </c>
      <c r="C19">
        <v>2</v>
      </c>
      <c r="D19">
        <v>0</v>
      </c>
      <c r="E19">
        <v>0</v>
      </c>
      <c r="F19">
        <v>1</v>
      </c>
      <c r="G19">
        <v>0</v>
      </c>
      <c r="H19">
        <v>1</v>
      </c>
      <c r="I19">
        <v>0</v>
      </c>
      <c r="J19" s="1">
        <v>43947.572390163499</v>
      </c>
      <c r="K19">
        <f>SUM(D19:I19)</f>
        <v>2</v>
      </c>
    </row>
    <row r="20" spans="1:14">
      <c r="A20" t="s">
        <v>24</v>
      </c>
      <c r="B20" t="s">
        <v>15</v>
      </c>
      <c r="C20">
        <v>2</v>
      </c>
      <c r="D20">
        <v>0</v>
      </c>
      <c r="E20">
        <v>0</v>
      </c>
      <c r="F20">
        <v>0</v>
      </c>
      <c r="G20">
        <v>0</v>
      </c>
      <c r="H20">
        <v>2</v>
      </c>
      <c r="I20">
        <v>0</v>
      </c>
      <c r="J20" s="1">
        <v>43947.572390163499</v>
      </c>
      <c r="K20">
        <f>SUM(D20:I20)</f>
        <v>2</v>
      </c>
    </row>
    <row r="21" spans="1:14">
      <c r="A21" t="s">
        <v>24</v>
      </c>
      <c r="B21" t="s">
        <v>16</v>
      </c>
      <c r="C21">
        <v>1</v>
      </c>
      <c r="D21">
        <v>0</v>
      </c>
      <c r="E21">
        <v>0</v>
      </c>
      <c r="F21">
        <v>0</v>
      </c>
      <c r="G21">
        <v>0</v>
      </c>
      <c r="H21">
        <v>1</v>
      </c>
      <c r="I21">
        <v>0</v>
      </c>
      <c r="J21" s="1">
        <v>43947.572390163499</v>
      </c>
      <c r="K21">
        <f>SUM(D21:I21)</f>
        <v>1</v>
      </c>
    </row>
    <row r="22" spans="1:14">
      <c r="A22" t="s">
        <v>24</v>
      </c>
      <c r="B22" t="s">
        <v>17</v>
      </c>
      <c r="C22">
        <v>1</v>
      </c>
      <c r="D22">
        <v>0</v>
      </c>
      <c r="E22">
        <v>0</v>
      </c>
      <c r="F22">
        <v>0</v>
      </c>
      <c r="G22">
        <v>0</v>
      </c>
      <c r="H22">
        <v>1</v>
      </c>
      <c r="I22">
        <v>0</v>
      </c>
      <c r="J22" s="1">
        <v>43947.572390163499</v>
      </c>
      <c r="K22">
        <f>SUM(D22:I22)</f>
        <v>1</v>
      </c>
    </row>
    <row r="23" spans="1:14">
      <c r="A23" t="s">
        <v>27</v>
      </c>
      <c r="B23" t="s">
        <v>11</v>
      </c>
      <c r="C23">
        <v>1</v>
      </c>
      <c r="D23">
        <v>0</v>
      </c>
      <c r="E23">
        <v>0</v>
      </c>
      <c r="F23">
        <v>0</v>
      </c>
      <c r="G23">
        <v>0</v>
      </c>
      <c r="H23">
        <v>1</v>
      </c>
      <c r="I23">
        <v>0</v>
      </c>
      <c r="J23" s="1">
        <v>43947.572390163499</v>
      </c>
      <c r="K23">
        <f>SUM(D23:I23)</f>
        <v>1</v>
      </c>
    </row>
    <row r="24" spans="1:14">
      <c r="A24" t="s">
        <v>28</v>
      </c>
      <c r="B24" t="s">
        <v>13</v>
      </c>
      <c r="C24">
        <v>3</v>
      </c>
      <c r="D24">
        <v>0</v>
      </c>
      <c r="E24">
        <v>0</v>
      </c>
      <c r="F24">
        <v>0</v>
      </c>
      <c r="G24">
        <v>3</v>
      </c>
      <c r="H24">
        <v>0</v>
      </c>
      <c r="I24">
        <v>0</v>
      </c>
      <c r="J24" s="1">
        <v>43947.572390163499</v>
      </c>
      <c r="K24">
        <f>SUM(D24:I24)</f>
        <v>3</v>
      </c>
    </row>
    <row r="25" spans="1:14">
      <c r="A25" t="s">
        <v>28</v>
      </c>
      <c r="B25" t="s">
        <v>14</v>
      </c>
      <c r="C25">
        <v>1</v>
      </c>
      <c r="D25">
        <v>0</v>
      </c>
      <c r="E25">
        <v>0</v>
      </c>
      <c r="F25">
        <v>0</v>
      </c>
      <c r="G25">
        <v>0</v>
      </c>
      <c r="H25">
        <v>1</v>
      </c>
      <c r="I25">
        <v>0</v>
      </c>
      <c r="J25" s="1">
        <v>43947.572390163499</v>
      </c>
      <c r="K25">
        <f>SUM(D25:I25)</f>
        <v>1</v>
      </c>
    </row>
    <row r="26" spans="1:14">
      <c r="A26" t="s">
        <v>28</v>
      </c>
      <c r="B26" t="s">
        <v>15</v>
      </c>
      <c r="C26">
        <v>1</v>
      </c>
      <c r="D26">
        <v>0</v>
      </c>
      <c r="E26">
        <v>0</v>
      </c>
      <c r="F26">
        <v>1</v>
      </c>
      <c r="G26">
        <v>0</v>
      </c>
      <c r="H26">
        <v>0</v>
      </c>
      <c r="I26">
        <v>0</v>
      </c>
      <c r="J26" s="1">
        <v>43947.572390163499</v>
      </c>
      <c r="K26">
        <f>SUM(D26:I26)</f>
        <v>1</v>
      </c>
    </row>
    <row r="27" spans="1:14">
      <c r="A27" t="s">
        <v>30</v>
      </c>
      <c r="B27" t="s">
        <v>25</v>
      </c>
      <c r="C27">
        <v>1</v>
      </c>
      <c r="D27">
        <v>0</v>
      </c>
      <c r="E27">
        <v>0</v>
      </c>
      <c r="F27">
        <v>0</v>
      </c>
      <c r="G27">
        <v>0</v>
      </c>
      <c r="H27">
        <v>1</v>
      </c>
      <c r="I27">
        <v>0</v>
      </c>
      <c r="J27" s="1">
        <v>43947.572390163499</v>
      </c>
      <c r="K27">
        <f>SUM(D27:I27)</f>
        <v>1</v>
      </c>
    </row>
    <row r="28" spans="1:14">
      <c r="A28" t="s">
        <v>30</v>
      </c>
      <c r="B28" t="s">
        <v>12</v>
      </c>
      <c r="C28">
        <v>1</v>
      </c>
      <c r="D28">
        <v>0</v>
      </c>
      <c r="E28">
        <v>0</v>
      </c>
      <c r="F28">
        <v>0</v>
      </c>
      <c r="G28">
        <v>1</v>
      </c>
      <c r="H28">
        <v>0</v>
      </c>
      <c r="I28">
        <v>0</v>
      </c>
      <c r="J28" s="1">
        <v>43947.572390163499</v>
      </c>
      <c r="K28">
        <f>SUM(D28:I28)</f>
        <v>1</v>
      </c>
    </row>
    <row r="29" spans="1:14">
      <c r="A29" t="s">
        <v>33</v>
      </c>
      <c r="B29" t="s">
        <v>11</v>
      </c>
      <c r="C29">
        <v>1</v>
      </c>
      <c r="D29">
        <v>0</v>
      </c>
      <c r="E29">
        <v>0</v>
      </c>
      <c r="F29">
        <v>0</v>
      </c>
      <c r="G29">
        <v>0</v>
      </c>
      <c r="H29">
        <v>1</v>
      </c>
      <c r="I29">
        <v>0</v>
      </c>
      <c r="J29" s="1">
        <v>43947.572390163499</v>
      </c>
      <c r="K29">
        <f>SUM(D29:I29)</f>
        <v>1</v>
      </c>
    </row>
    <row r="30" spans="1:14">
      <c r="A30" t="s">
        <v>33</v>
      </c>
      <c r="B30" t="s">
        <v>12</v>
      </c>
      <c r="C30">
        <v>2</v>
      </c>
      <c r="D30">
        <v>0</v>
      </c>
      <c r="E30">
        <v>0</v>
      </c>
      <c r="F30">
        <v>0</v>
      </c>
      <c r="G30">
        <v>0</v>
      </c>
      <c r="H30">
        <v>2</v>
      </c>
      <c r="I30">
        <v>0</v>
      </c>
      <c r="J30" s="1">
        <v>43947.572390163499</v>
      </c>
      <c r="K30">
        <f>SUM(D30:I30)</f>
        <v>2</v>
      </c>
    </row>
    <row r="31" spans="1:14">
      <c r="A31" t="s">
        <v>33</v>
      </c>
      <c r="B31" t="s">
        <v>13</v>
      </c>
      <c r="C31">
        <v>6</v>
      </c>
      <c r="D31">
        <v>0</v>
      </c>
      <c r="E31">
        <v>0</v>
      </c>
      <c r="F31">
        <v>0</v>
      </c>
      <c r="G31">
        <v>2</v>
      </c>
      <c r="H31">
        <v>4</v>
      </c>
      <c r="I31">
        <v>0</v>
      </c>
      <c r="J31" s="1">
        <v>43947.572390163499</v>
      </c>
      <c r="K31">
        <f>SUM(D31:I31)</f>
        <v>6</v>
      </c>
    </row>
    <row r="32" spans="1:14">
      <c r="A32" t="s">
        <v>35</v>
      </c>
      <c r="B32" t="s">
        <v>74</v>
      </c>
      <c r="C32">
        <v>1</v>
      </c>
      <c r="D32">
        <v>0</v>
      </c>
      <c r="E32">
        <v>0</v>
      </c>
      <c r="F32">
        <v>1</v>
      </c>
      <c r="G32">
        <v>0</v>
      </c>
      <c r="H32">
        <v>0</v>
      </c>
      <c r="I32">
        <v>0</v>
      </c>
      <c r="J32" s="1">
        <v>43947.572390163499</v>
      </c>
      <c r="K32">
        <f>SUM(D32:I32)</f>
        <v>1</v>
      </c>
    </row>
    <row r="33" spans="1:11">
      <c r="A33" t="s">
        <v>35</v>
      </c>
      <c r="B33" t="s">
        <v>38</v>
      </c>
      <c r="C33">
        <v>4</v>
      </c>
      <c r="D33">
        <v>0</v>
      </c>
      <c r="E33">
        <v>0</v>
      </c>
      <c r="F33">
        <v>0</v>
      </c>
      <c r="G33">
        <v>2</v>
      </c>
      <c r="H33">
        <v>2</v>
      </c>
      <c r="I33">
        <v>0</v>
      </c>
      <c r="J33" s="1">
        <v>43947.572390163499</v>
      </c>
      <c r="K33">
        <f>SUM(D33:I33)</f>
        <v>4</v>
      </c>
    </row>
    <row r="34" spans="1:11">
      <c r="A34" t="s">
        <v>35</v>
      </c>
      <c r="B34" t="s">
        <v>29</v>
      </c>
      <c r="C34">
        <v>1</v>
      </c>
      <c r="D34">
        <v>0</v>
      </c>
      <c r="E34">
        <v>0</v>
      </c>
      <c r="F34">
        <v>1</v>
      </c>
      <c r="G34">
        <v>0</v>
      </c>
      <c r="H34">
        <v>0</v>
      </c>
      <c r="I34">
        <v>0</v>
      </c>
      <c r="J34" s="1">
        <v>43947.572390163499</v>
      </c>
      <c r="K34">
        <f>SUM(D34:I34)</f>
        <v>1</v>
      </c>
    </row>
    <row r="35" spans="1:11">
      <c r="A35" t="s">
        <v>35</v>
      </c>
      <c r="B35" t="s">
        <v>31</v>
      </c>
      <c r="C35">
        <v>10</v>
      </c>
      <c r="D35">
        <v>0</v>
      </c>
      <c r="E35">
        <v>0</v>
      </c>
      <c r="F35">
        <v>0</v>
      </c>
      <c r="G35">
        <v>7</v>
      </c>
      <c r="H35">
        <v>3</v>
      </c>
      <c r="I35">
        <v>0</v>
      </c>
      <c r="J35" s="1">
        <v>43947.572390163499</v>
      </c>
      <c r="K35">
        <f>SUM(D35:I35)</f>
        <v>10</v>
      </c>
    </row>
    <row r="36" spans="1:11">
      <c r="A36" t="s">
        <v>35</v>
      </c>
      <c r="B36" t="s">
        <v>25</v>
      </c>
      <c r="C36">
        <v>29</v>
      </c>
      <c r="D36">
        <v>0</v>
      </c>
      <c r="E36">
        <v>0</v>
      </c>
      <c r="F36">
        <v>3</v>
      </c>
      <c r="G36">
        <v>13</v>
      </c>
      <c r="H36">
        <v>13</v>
      </c>
      <c r="I36">
        <v>0</v>
      </c>
      <c r="J36" s="1">
        <v>43947.572390163499</v>
      </c>
      <c r="K36">
        <f>SUM(D36:I36)</f>
        <v>29</v>
      </c>
    </row>
    <row r="37" spans="1:11">
      <c r="A37" t="s">
        <v>35</v>
      </c>
      <c r="B37" t="s">
        <v>21</v>
      </c>
      <c r="C37">
        <v>35</v>
      </c>
      <c r="D37">
        <v>0</v>
      </c>
      <c r="E37">
        <v>0</v>
      </c>
      <c r="F37">
        <v>2</v>
      </c>
      <c r="G37">
        <v>18</v>
      </c>
      <c r="H37">
        <v>15</v>
      </c>
      <c r="I37">
        <v>0</v>
      </c>
      <c r="J37" s="1">
        <v>43947.572390163499</v>
      </c>
      <c r="K37">
        <f>SUM(D37:I37)</f>
        <v>35</v>
      </c>
    </row>
    <row r="38" spans="1:11">
      <c r="A38" t="s">
        <v>35</v>
      </c>
      <c r="B38" t="s">
        <v>11</v>
      </c>
      <c r="C38">
        <v>57</v>
      </c>
      <c r="D38">
        <v>0</v>
      </c>
      <c r="E38">
        <v>1</v>
      </c>
      <c r="F38">
        <v>3</v>
      </c>
      <c r="G38">
        <v>21</v>
      </c>
      <c r="H38">
        <v>32</v>
      </c>
      <c r="I38">
        <v>0</v>
      </c>
      <c r="J38" s="1">
        <v>43947.572390163499</v>
      </c>
      <c r="K38">
        <f>SUM(D38:I38)</f>
        <v>57</v>
      </c>
    </row>
    <row r="39" spans="1:11">
      <c r="A39" t="s">
        <v>35</v>
      </c>
      <c r="B39" t="s">
        <v>12</v>
      </c>
      <c r="C39">
        <v>63</v>
      </c>
      <c r="D39">
        <v>0</v>
      </c>
      <c r="E39">
        <v>1</v>
      </c>
      <c r="F39">
        <v>4</v>
      </c>
      <c r="G39">
        <v>24</v>
      </c>
      <c r="H39">
        <v>34</v>
      </c>
      <c r="I39">
        <v>0</v>
      </c>
      <c r="J39" s="1">
        <v>43947.572390163499</v>
      </c>
      <c r="K39">
        <f>SUM(D39:I39)</f>
        <v>63</v>
      </c>
    </row>
    <row r="40" spans="1:11">
      <c r="A40" t="s">
        <v>35</v>
      </c>
      <c r="B40" t="s">
        <v>13</v>
      </c>
      <c r="C40">
        <v>90</v>
      </c>
      <c r="D40">
        <v>0</v>
      </c>
      <c r="E40">
        <v>1</v>
      </c>
      <c r="F40">
        <v>8</v>
      </c>
      <c r="G40">
        <v>27</v>
      </c>
      <c r="H40">
        <v>54</v>
      </c>
      <c r="I40">
        <v>0</v>
      </c>
      <c r="J40" s="1">
        <v>43947.572390163499</v>
      </c>
      <c r="K40">
        <f>SUM(D40:I40)</f>
        <v>90</v>
      </c>
    </row>
    <row r="41" spans="1:11">
      <c r="A41" t="s">
        <v>35</v>
      </c>
      <c r="B41" t="s">
        <v>14</v>
      </c>
      <c r="C41">
        <v>59</v>
      </c>
      <c r="D41">
        <v>0</v>
      </c>
      <c r="E41">
        <v>0</v>
      </c>
      <c r="F41">
        <v>5</v>
      </c>
      <c r="G41">
        <v>18</v>
      </c>
      <c r="H41">
        <v>36</v>
      </c>
      <c r="I41">
        <v>0</v>
      </c>
      <c r="J41" s="1">
        <v>43947.572390163499</v>
      </c>
      <c r="K41">
        <f>SUM(D41:I41)</f>
        <v>59</v>
      </c>
    </row>
    <row r="42" spans="1:11">
      <c r="A42" t="s">
        <v>35</v>
      </c>
      <c r="B42" t="s">
        <v>15</v>
      </c>
      <c r="C42">
        <v>29</v>
      </c>
      <c r="D42">
        <v>0</v>
      </c>
      <c r="E42">
        <v>0</v>
      </c>
      <c r="F42">
        <v>1</v>
      </c>
      <c r="G42">
        <v>8</v>
      </c>
      <c r="H42">
        <v>20</v>
      </c>
      <c r="I42">
        <v>0</v>
      </c>
      <c r="J42" s="1">
        <v>43947.572390163499</v>
      </c>
      <c r="K42">
        <f>SUM(D42:I42)</f>
        <v>29</v>
      </c>
    </row>
    <row r="43" spans="1:11">
      <c r="A43" t="s">
        <v>35</v>
      </c>
      <c r="B43" t="s">
        <v>16</v>
      </c>
      <c r="C43">
        <v>22</v>
      </c>
      <c r="D43">
        <v>0</v>
      </c>
      <c r="E43">
        <v>0</v>
      </c>
      <c r="F43">
        <v>2</v>
      </c>
      <c r="G43">
        <v>10</v>
      </c>
      <c r="H43">
        <v>10</v>
      </c>
      <c r="I43">
        <v>0</v>
      </c>
      <c r="J43" s="1">
        <v>43947.572390163499</v>
      </c>
      <c r="K43">
        <f>SUM(D43:I43)</f>
        <v>22</v>
      </c>
    </row>
    <row r="44" spans="1:11">
      <c r="A44" t="s">
        <v>35</v>
      </c>
      <c r="B44" t="s">
        <v>17</v>
      </c>
      <c r="C44">
        <v>8</v>
      </c>
      <c r="D44">
        <v>0</v>
      </c>
      <c r="E44">
        <v>2</v>
      </c>
      <c r="F44">
        <v>0</v>
      </c>
      <c r="G44">
        <v>1</v>
      </c>
      <c r="H44">
        <v>5</v>
      </c>
      <c r="I44">
        <v>0</v>
      </c>
      <c r="J44" s="1">
        <v>43947.572390163499</v>
      </c>
      <c r="K44">
        <f>SUM(D44:I44)</f>
        <v>8</v>
      </c>
    </row>
    <row r="45" spans="1:11">
      <c r="A45" t="s">
        <v>39</v>
      </c>
      <c r="B45" t="s">
        <v>13</v>
      </c>
      <c r="C45">
        <v>1</v>
      </c>
      <c r="D45">
        <v>0</v>
      </c>
      <c r="E45">
        <v>0</v>
      </c>
      <c r="F45">
        <v>0</v>
      </c>
      <c r="G45">
        <v>0</v>
      </c>
      <c r="H45">
        <v>1</v>
      </c>
      <c r="I45">
        <v>0</v>
      </c>
      <c r="J45" s="1">
        <v>43947.572390163499</v>
      </c>
      <c r="K45">
        <f>SUM(D45:I45)</f>
        <v>1</v>
      </c>
    </row>
    <row r="46" spans="1:11">
      <c r="A46" t="s">
        <v>39</v>
      </c>
      <c r="B46" t="s">
        <v>14</v>
      </c>
      <c r="C46">
        <v>1</v>
      </c>
      <c r="D46">
        <v>0</v>
      </c>
      <c r="E46">
        <v>0</v>
      </c>
      <c r="F46">
        <v>0</v>
      </c>
      <c r="G46">
        <v>1</v>
      </c>
      <c r="H46">
        <v>0</v>
      </c>
      <c r="I46">
        <v>0</v>
      </c>
      <c r="J46" s="1">
        <v>43947.572390163499</v>
      </c>
      <c r="K46">
        <f>SUM(D46:I46)</f>
        <v>1</v>
      </c>
    </row>
    <row r="47" spans="1:11">
      <c r="A47" t="s">
        <v>41</v>
      </c>
      <c r="B47" t="s">
        <v>12</v>
      </c>
      <c r="C47">
        <v>1</v>
      </c>
      <c r="D47">
        <v>0</v>
      </c>
      <c r="E47">
        <v>0</v>
      </c>
      <c r="F47">
        <v>0</v>
      </c>
      <c r="G47">
        <v>1</v>
      </c>
      <c r="H47">
        <v>0</v>
      </c>
      <c r="I47">
        <v>0</v>
      </c>
      <c r="J47" s="1">
        <v>43947.572390163499</v>
      </c>
      <c r="K47">
        <f>SUM(D47:I47)</f>
        <v>1</v>
      </c>
    </row>
    <row r="48" spans="1:11">
      <c r="A48" t="s">
        <v>41</v>
      </c>
      <c r="B48" t="s">
        <v>13</v>
      </c>
      <c r="C48">
        <v>1</v>
      </c>
      <c r="D48">
        <v>0</v>
      </c>
      <c r="E48">
        <v>0</v>
      </c>
      <c r="F48">
        <v>0</v>
      </c>
      <c r="G48">
        <v>0</v>
      </c>
      <c r="H48">
        <v>1</v>
      </c>
      <c r="I48">
        <v>0</v>
      </c>
      <c r="J48" s="1">
        <v>43947.572390163499</v>
      </c>
      <c r="K48">
        <f>SUM(D48:I48)</f>
        <v>1</v>
      </c>
    </row>
    <row r="49" spans="1:11">
      <c r="A49" t="s">
        <v>41</v>
      </c>
      <c r="B49" t="s">
        <v>15</v>
      </c>
      <c r="C49">
        <v>1</v>
      </c>
      <c r="D49">
        <v>0</v>
      </c>
      <c r="E49">
        <v>0</v>
      </c>
      <c r="F49">
        <v>0</v>
      </c>
      <c r="G49">
        <v>0</v>
      </c>
      <c r="H49">
        <v>1</v>
      </c>
      <c r="I49">
        <v>0</v>
      </c>
      <c r="J49" s="1">
        <v>43947.572390163499</v>
      </c>
      <c r="K49">
        <f>SUM(D49:I49)</f>
        <v>1</v>
      </c>
    </row>
    <row r="50" spans="1:11">
      <c r="A50" t="s">
        <v>42</v>
      </c>
      <c r="B50" t="s">
        <v>12</v>
      </c>
      <c r="C50">
        <v>1</v>
      </c>
      <c r="D50">
        <v>0</v>
      </c>
      <c r="E50">
        <v>0</v>
      </c>
      <c r="F50">
        <v>0</v>
      </c>
      <c r="G50">
        <v>0</v>
      </c>
      <c r="H50">
        <v>1</v>
      </c>
      <c r="I50">
        <v>0</v>
      </c>
      <c r="J50" s="1">
        <v>43947.572390163499</v>
      </c>
      <c r="K50">
        <f>SUM(D50:I50)</f>
        <v>1</v>
      </c>
    </row>
    <row r="51" spans="1:11">
      <c r="A51" t="s">
        <v>42</v>
      </c>
      <c r="B51" t="s">
        <v>13</v>
      </c>
      <c r="C51">
        <v>1</v>
      </c>
      <c r="D51">
        <v>0</v>
      </c>
      <c r="E51">
        <v>0</v>
      </c>
      <c r="F51">
        <v>0</v>
      </c>
      <c r="G51">
        <v>0</v>
      </c>
      <c r="H51">
        <v>1</v>
      </c>
      <c r="I51">
        <v>0</v>
      </c>
      <c r="J51" s="1">
        <v>43947.572390163499</v>
      </c>
      <c r="K51">
        <f>SUM(D51:I51)</f>
        <v>1</v>
      </c>
    </row>
    <row r="52" spans="1:11">
      <c r="A52" t="s">
        <v>42</v>
      </c>
      <c r="B52" t="s">
        <v>15</v>
      </c>
      <c r="C52">
        <v>1</v>
      </c>
      <c r="D52">
        <v>0</v>
      </c>
      <c r="E52">
        <v>0</v>
      </c>
      <c r="F52">
        <v>0</v>
      </c>
      <c r="G52">
        <v>1</v>
      </c>
      <c r="H52">
        <v>0</v>
      </c>
      <c r="I52">
        <v>0</v>
      </c>
      <c r="J52" s="1">
        <v>43947.572390163499</v>
      </c>
      <c r="K52">
        <f>SUM(D52:I52)</f>
        <v>1</v>
      </c>
    </row>
    <row r="53" spans="1:11">
      <c r="A53" t="s">
        <v>43</v>
      </c>
      <c r="B53" t="s">
        <v>16</v>
      </c>
      <c r="C53">
        <v>1</v>
      </c>
      <c r="D53">
        <v>0</v>
      </c>
      <c r="E53">
        <v>0</v>
      </c>
      <c r="F53">
        <v>0</v>
      </c>
      <c r="G53">
        <v>1</v>
      </c>
      <c r="H53">
        <v>0</v>
      </c>
      <c r="I53">
        <v>0</v>
      </c>
      <c r="J53" s="1">
        <v>43947.572390163499</v>
      </c>
      <c r="K53">
        <f>SUM(D53:I53)</f>
        <v>1</v>
      </c>
    </row>
    <row r="54" spans="1:11">
      <c r="A54" t="s">
        <v>44</v>
      </c>
      <c r="B54" t="s">
        <v>16</v>
      </c>
      <c r="C54">
        <v>1</v>
      </c>
      <c r="D54">
        <v>0</v>
      </c>
      <c r="E54">
        <v>0</v>
      </c>
      <c r="F54">
        <v>1</v>
      </c>
      <c r="G54">
        <v>0</v>
      </c>
      <c r="H54">
        <v>0</v>
      </c>
      <c r="I54">
        <v>0</v>
      </c>
      <c r="J54" s="1">
        <v>43947.572390163499</v>
      </c>
      <c r="K54">
        <f>SUM(D54:I54)</f>
        <v>1</v>
      </c>
    </row>
    <row r="55" spans="1:11">
      <c r="A55" t="s">
        <v>45</v>
      </c>
      <c r="B55" t="s">
        <v>21</v>
      </c>
      <c r="C55">
        <v>2</v>
      </c>
      <c r="D55">
        <v>0</v>
      </c>
      <c r="E55">
        <v>0</v>
      </c>
      <c r="F55">
        <v>1</v>
      </c>
      <c r="G55">
        <v>1</v>
      </c>
      <c r="H55">
        <v>0</v>
      </c>
      <c r="I55">
        <v>0</v>
      </c>
      <c r="J55" s="1">
        <v>43947.572390163499</v>
      </c>
      <c r="K55">
        <f>SUM(D55:I55)</f>
        <v>2</v>
      </c>
    </row>
    <row r="56" spans="1:11">
      <c r="A56" t="s">
        <v>45</v>
      </c>
      <c r="B56" t="s">
        <v>11</v>
      </c>
      <c r="C56">
        <v>3</v>
      </c>
      <c r="D56">
        <v>0</v>
      </c>
      <c r="E56">
        <v>0</v>
      </c>
      <c r="F56">
        <v>0</v>
      </c>
      <c r="G56">
        <v>2</v>
      </c>
      <c r="H56">
        <v>1</v>
      </c>
      <c r="I56">
        <v>0</v>
      </c>
      <c r="J56" s="1">
        <v>43947.572390163499</v>
      </c>
      <c r="K56">
        <f>SUM(D56:I56)</f>
        <v>3</v>
      </c>
    </row>
    <row r="57" spans="1:11">
      <c r="A57" t="s">
        <v>45</v>
      </c>
      <c r="B57" t="s">
        <v>12</v>
      </c>
      <c r="C57">
        <v>6</v>
      </c>
      <c r="D57">
        <v>0</v>
      </c>
      <c r="E57">
        <v>0</v>
      </c>
      <c r="F57">
        <v>0</v>
      </c>
      <c r="G57">
        <v>5</v>
      </c>
      <c r="H57">
        <v>1</v>
      </c>
      <c r="I57">
        <v>0</v>
      </c>
      <c r="J57" s="1">
        <v>43947.572390163499</v>
      </c>
      <c r="K57">
        <f>SUM(D57:I57)</f>
        <v>6</v>
      </c>
    </row>
    <row r="58" spans="1:11">
      <c r="A58" t="s">
        <v>45</v>
      </c>
      <c r="B58" t="s">
        <v>13</v>
      </c>
      <c r="C58">
        <v>8</v>
      </c>
      <c r="D58">
        <v>0</v>
      </c>
      <c r="E58">
        <v>0</v>
      </c>
      <c r="F58">
        <v>0</v>
      </c>
      <c r="G58">
        <v>6</v>
      </c>
      <c r="H58">
        <v>2</v>
      </c>
      <c r="I58">
        <v>0</v>
      </c>
      <c r="J58" s="1">
        <v>43947.572390163499</v>
      </c>
      <c r="K58">
        <f>SUM(D58:I58)</f>
        <v>8</v>
      </c>
    </row>
    <row r="59" spans="1:11">
      <c r="A59" t="s">
        <v>45</v>
      </c>
      <c r="B59" t="s">
        <v>14</v>
      </c>
      <c r="C59">
        <v>10</v>
      </c>
      <c r="D59">
        <v>0</v>
      </c>
      <c r="E59">
        <v>0</v>
      </c>
      <c r="F59">
        <v>1</v>
      </c>
      <c r="G59">
        <v>3</v>
      </c>
      <c r="H59">
        <v>6</v>
      </c>
      <c r="I59">
        <v>0</v>
      </c>
      <c r="J59" s="1">
        <v>43947.572390163499</v>
      </c>
      <c r="K59">
        <f>SUM(D59:I59)</f>
        <v>10</v>
      </c>
    </row>
    <row r="60" spans="1:11">
      <c r="A60" t="s">
        <v>45</v>
      </c>
      <c r="B60" t="s">
        <v>15</v>
      </c>
      <c r="C60">
        <v>8</v>
      </c>
      <c r="D60">
        <v>0</v>
      </c>
      <c r="E60">
        <v>0</v>
      </c>
      <c r="F60">
        <v>0</v>
      </c>
      <c r="G60">
        <v>4</v>
      </c>
      <c r="H60">
        <v>4</v>
      </c>
      <c r="I60">
        <v>0</v>
      </c>
      <c r="J60" s="1">
        <v>43947.572390163499</v>
      </c>
      <c r="K60">
        <f>SUM(D60:I60)</f>
        <v>8</v>
      </c>
    </row>
    <row r="61" spans="1:11">
      <c r="A61" t="s">
        <v>45</v>
      </c>
      <c r="B61" t="s">
        <v>16</v>
      </c>
      <c r="C61">
        <v>7</v>
      </c>
      <c r="D61">
        <v>0</v>
      </c>
      <c r="E61">
        <v>0</v>
      </c>
      <c r="F61">
        <v>0</v>
      </c>
      <c r="G61">
        <v>3</v>
      </c>
      <c r="H61">
        <v>4</v>
      </c>
      <c r="I61">
        <v>0</v>
      </c>
      <c r="J61" s="1">
        <v>43947.572390163499</v>
      </c>
      <c r="K61">
        <f>SUM(D61:I61)</f>
        <v>7</v>
      </c>
    </row>
    <row r="62" spans="1:11">
      <c r="A62" t="s">
        <v>45</v>
      </c>
      <c r="B62" t="s">
        <v>17</v>
      </c>
      <c r="C62">
        <v>2</v>
      </c>
      <c r="D62">
        <v>0</v>
      </c>
      <c r="E62">
        <v>0</v>
      </c>
      <c r="F62">
        <v>2</v>
      </c>
      <c r="G62">
        <v>0</v>
      </c>
      <c r="H62">
        <v>0</v>
      </c>
      <c r="I62">
        <v>0</v>
      </c>
      <c r="J62" s="1">
        <v>43947.572390163499</v>
      </c>
      <c r="K62">
        <f>SUM(D62:I62)</f>
        <v>2</v>
      </c>
    </row>
    <row r="63" spans="1:11">
      <c r="A63" t="s">
        <v>47</v>
      </c>
      <c r="B63" t="s">
        <v>21</v>
      </c>
      <c r="C63">
        <v>1</v>
      </c>
      <c r="D63">
        <v>0</v>
      </c>
      <c r="E63">
        <v>0</v>
      </c>
      <c r="F63">
        <v>0</v>
      </c>
      <c r="G63">
        <v>0</v>
      </c>
      <c r="H63">
        <v>1</v>
      </c>
      <c r="I63">
        <v>0</v>
      </c>
      <c r="J63" s="1">
        <v>43947.572390163499</v>
      </c>
      <c r="K63">
        <f>SUM(D63:I63)</f>
        <v>1</v>
      </c>
    </row>
    <row r="64" spans="1:11">
      <c r="A64" t="s">
        <v>47</v>
      </c>
      <c r="B64" t="s">
        <v>11</v>
      </c>
      <c r="C64">
        <v>1</v>
      </c>
      <c r="D64">
        <v>0</v>
      </c>
      <c r="E64">
        <v>0</v>
      </c>
      <c r="F64">
        <v>0</v>
      </c>
      <c r="G64">
        <v>0</v>
      </c>
      <c r="H64">
        <v>1</v>
      </c>
      <c r="I64">
        <v>0</v>
      </c>
      <c r="J64" s="1">
        <v>43947.572390163499</v>
      </c>
      <c r="K64">
        <f>SUM(D64:I64)</f>
        <v>1</v>
      </c>
    </row>
    <row r="65" spans="1:11">
      <c r="A65" t="s">
        <v>47</v>
      </c>
      <c r="B65" t="s">
        <v>12</v>
      </c>
      <c r="C65">
        <v>1</v>
      </c>
      <c r="D65">
        <v>0</v>
      </c>
      <c r="E65">
        <v>0</v>
      </c>
      <c r="F65">
        <v>0</v>
      </c>
      <c r="G65">
        <v>0</v>
      </c>
      <c r="H65">
        <v>1</v>
      </c>
      <c r="I65">
        <v>0</v>
      </c>
      <c r="J65" s="1">
        <v>43947.572390163499</v>
      </c>
      <c r="K65">
        <f>SUM(D65:I65)</f>
        <v>1</v>
      </c>
    </row>
    <row r="66" spans="1:11">
      <c r="A66" t="s">
        <v>47</v>
      </c>
      <c r="B66" t="s">
        <v>13</v>
      </c>
      <c r="C66">
        <v>1</v>
      </c>
      <c r="D66">
        <v>0</v>
      </c>
      <c r="E66">
        <v>0</v>
      </c>
      <c r="F66">
        <v>1</v>
      </c>
      <c r="G66">
        <v>0</v>
      </c>
      <c r="H66">
        <v>0</v>
      </c>
      <c r="I66">
        <v>0</v>
      </c>
      <c r="J66" s="1">
        <v>43947.572390163499</v>
      </c>
      <c r="K66">
        <f>SUM(D66:I66)</f>
        <v>1</v>
      </c>
    </row>
    <row r="67" spans="1:11">
      <c r="A67" t="s">
        <v>47</v>
      </c>
      <c r="B67" t="s">
        <v>14</v>
      </c>
      <c r="C67">
        <v>5</v>
      </c>
      <c r="D67">
        <v>0</v>
      </c>
      <c r="E67">
        <v>0</v>
      </c>
      <c r="F67">
        <v>0</v>
      </c>
      <c r="G67">
        <v>3</v>
      </c>
      <c r="H67">
        <v>2</v>
      </c>
      <c r="I67">
        <v>0</v>
      </c>
      <c r="J67" s="1">
        <v>43947.572390163499</v>
      </c>
      <c r="K67">
        <f>SUM(D67:I67)</f>
        <v>5</v>
      </c>
    </row>
    <row r="68" spans="1:11">
      <c r="A68" t="s">
        <v>47</v>
      </c>
      <c r="B68" t="s">
        <v>16</v>
      </c>
      <c r="C68">
        <v>2</v>
      </c>
      <c r="D68">
        <v>0</v>
      </c>
      <c r="E68">
        <v>0</v>
      </c>
      <c r="F68">
        <v>0</v>
      </c>
      <c r="G68">
        <v>1</v>
      </c>
      <c r="H68">
        <v>1</v>
      </c>
      <c r="I68">
        <v>0</v>
      </c>
      <c r="J68" s="1">
        <v>43947.572390163499</v>
      </c>
      <c r="K68">
        <f>SUM(D68:I68)</f>
        <v>2</v>
      </c>
    </row>
    <row r="69" spans="1:11">
      <c r="A69" t="s">
        <v>48</v>
      </c>
      <c r="B69" t="s">
        <v>31</v>
      </c>
      <c r="C69">
        <v>1</v>
      </c>
      <c r="D69">
        <v>0</v>
      </c>
      <c r="E69">
        <v>0</v>
      </c>
      <c r="F69">
        <v>1</v>
      </c>
      <c r="G69">
        <v>0</v>
      </c>
      <c r="H69">
        <v>0</v>
      </c>
      <c r="I69">
        <v>0</v>
      </c>
      <c r="J69" s="1">
        <v>43947.572390163499</v>
      </c>
      <c r="K69">
        <f>SUM(D69:I69)</f>
        <v>1</v>
      </c>
    </row>
    <row r="70" spans="1:11">
      <c r="A70" t="s">
        <v>48</v>
      </c>
      <c r="B70" t="s">
        <v>25</v>
      </c>
      <c r="C70">
        <v>1</v>
      </c>
      <c r="D70">
        <v>0</v>
      </c>
      <c r="E70">
        <v>0</v>
      </c>
      <c r="F70">
        <v>0</v>
      </c>
      <c r="G70">
        <v>1</v>
      </c>
      <c r="H70">
        <v>0</v>
      </c>
      <c r="I70">
        <v>0</v>
      </c>
      <c r="J70" s="1">
        <v>43947.572390163499</v>
      </c>
      <c r="K70">
        <f>SUM(D70:I70)</f>
        <v>1</v>
      </c>
    </row>
    <row r="71" spans="1:11">
      <c r="A71" t="s">
        <v>48</v>
      </c>
      <c r="B71" t="s">
        <v>21</v>
      </c>
      <c r="C71">
        <v>15</v>
      </c>
      <c r="D71">
        <v>0</v>
      </c>
      <c r="E71">
        <v>0</v>
      </c>
      <c r="F71">
        <v>3</v>
      </c>
      <c r="G71">
        <v>5</v>
      </c>
      <c r="H71">
        <v>7</v>
      </c>
      <c r="I71">
        <v>0</v>
      </c>
      <c r="J71" s="1">
        <v>43947.572390163499</v>
      </c>
      <c r="K71">
        <f>SUM(D71:I71)</f>
        <v>15</v>
      </c>
    </row>
    <row r="72" spans="1:11">
      <c r="A72" t="s">
        <v>48</v>
      </c>
      <c r="B72" t="s">
        <v>11</v>
      </c>
      <c r="C72">
        <v>20</v>
      </c>
      <c r="D72">
        <v>0</v>
      </c>
      <c r="E72">
        <v>0</v>
      </c>
      <c r="F72">
        <v>3</v>
      </c>
      <c r="G72">
        <v>7</v>
      </c>
      <c r="H72">
        <v>10</v>
      </c>
      <c r="I72">
        <v>0</v>
      </c>
      <c r="J72" s="1">
        <v>43947.572390163499</v>
      </c>
      <c r="K72">
        <f>SUM(D72:I72)</f>
        <v>20</v>
      </c>
    </row>
    <row r="73" spans="1:11">
      <c r="A73" t="s">
        <v>48</v>
      </c>
      <c r="B73" t="s">
        <v>12</v>
      </c>
      <c r="C73">
        <v>23</v>
      </c>
      <c r="D73">
        <v>0</v>
      </c>
      <c r="E73">
        <v>0</v>
      </c>
      <c r="F73">
        <v>2</v>
      </c>
      <c r="G73">
        <v>13</v>
      </c>
      <c r="H73">
        <v>8</v>
      </c>
      <c r="I73">
        <v>0</v>
      </c>
      <c r="J73" s="1">
        <v>43947.572390163499</v>
      </c>
      <c r="K73">
        <f>SUM(D73:I73)</f>
        <v>23</v>
      </c>
    </row>
    <row r="74" spans="1:11">
      <c r="A74" t="s">
        <v>48</v>
      </c>
      <c r="B74" t="s">
        <v>13</v>
      </c>
      <c r="C74">
        <v>12</v>
      </c>
      <c r="D74">
        <v>0</v>
      </c>
      <c r="E74">
        <v>0</v>
      </c>
      <c r="F74">
        <v>2</v>
      </c>
      <c r="G74">
        <v>7</v>
      </c>
      <c r="H74">
        <v>3</v>
      </c>
      <c r="I74">
        <v>0</v>
      </c>
      <c r="J74" s="1">
        <v>43947.572390163499</v>
      </c>
      <c r="K74">
        <f>SUM(D74:I74)</f>
        <v>12</v>
      </c>
    </row>
    <row r="75" spans="1:11">
      <c r="A75" t="s">
        <v>48</v>
      </c>
      <c r="B75" t="s">
        <v>14</v>
      </c>
      <c r="C75">
        <v>15</v>
      </c>
      <c r="D75">
        <v>0</v>
      </c>
      <c r="E75">
        <v>0</v>
      </c>
      <c r="F75">
        <v>0</v>
      </c>
      <c r="G75">
        <v>5</v>
      </c>
      <c r="H75">
        <v>10</v>
      </c>
      <c r="I75">
        <v>0</v>
      </c>
      <c r="J75" s="1">
        <v>43947.572390163499</v>
      </c>
      <c r="K75">
        <f>SUM(D75:I75)</f>
        <v>15</v>
      </c>
    </row>
    <row r="76" spans="1:11">
      <c r="A76" t="s">
        <v>48</v>
      </c>
      <c r="B76" t="s">
        <v>15</v>
      </c>
      <c r="C76">
        <v>11</v>
      </c>
      <c r="D76">
        <v>0</v>
      </c>
      <c r="E76">
        <v>0</v>
      </c>
      <c r="F76">
        <v>3</v>
      </c>
      <c r="G76">
        <v>3</v>
      </c>
      <c r="H76">
        <v>5</v>
      </c>
      <c r="I76">
        <v>0</v>
      </c>
      <c r="J76" s="1">
        <v>43947.572390163499</v>
      </c>
      <c r="K76">
        <f>SUM(D76:I76)</f>
        <v>11</v>
      </c>
    </row>
    <row r="77" spans="1:11">
      <c r="A77" t="s">
        <v>48</v>
      </c>
      <c r="B77" t="s">
        <v>16</v>
      </c>
      <c r="C77">
        <v>5</v>
      </c>
      <c r="D77">
        <v>0</v>
      </c>
      <c r="E77">
        <v>1</v>
      </c>
      <c r="F77">
        <v>0</v>
      </c>
      <c r="G77">
        <v>2</v>
      </c>
      <c r="H77">
        <v>2</v>
      </c>
      <c r="I77">
        <v>0</v>
      </c>
      <c r="J77" s="1">
        <v>43947.572390163499</v>
      </c>
      <c r="K77">
        <f>SUM(D77:I77)</f>
        <v>5</v>
      </c>
    </row>
    <row r="78" spans="1:11">
      <c r="A78" t="s">
        <v>48</v>
      </c>
      <c r="B78" t="s">
        <v>17</v>
      </c>
      <c r="C78">
        <v>1</v>
      </c>
      <c r="D78">
        <v>0</v>
      </c>
      <c r="E78">
        <v>0</v>
      </c>
      <c r="F78">
        <v>0</v>
      </c>
      <c r="G78">
        <v>0</v>
      </c>
      <c r="H78">
        <v>1</v>
      </c>
      <c r="I78">
        <v>0</v>
      </c>
      <c r="J78" s="1">
        <v>43947.572390163499</v>
      </c>
      <c r="K78">
        <f>SUM(D78:I78)</f>
        <v>1</v>
      </c>
    </row>
    <row r="79" spans="1:11">
      <c r="A79" t="s">
        <v>50</v>
      </c>
      <c r="B79" t="s">
        <v>25</v>
      </c>
      <c r="C79">
        <v>1</v>
      </c>
      <c r="D79">
        <v>0</v>
      </c>
      <c r="E79">
        <v>0</v>
      </c>
      <c r="F79">
        <v>0</v>
      </c>
      <c r="G79">
        <v>0</v>
      </c>
      <c r="H79">
        <v>1</v>
      </c>
      <c r="I79">
        <v>0</v>
      </c>
      <c r="J79" s="1">
        <v>43947.572390163499</v>
      </c>
      <c r="K79">
        <f>SUM(D79:I79)</f>
        <v>1</v>
      </c>
    </row>
    <row r="80" spans="1:11">
      <c r="A80" t="s">
        <v>50</v>
      </c>
      <c r="B80" t="s">
        <v>21</v>
      </c>
      <c r="C80">
        <v>1</v>
      </c>
      <c r="D80">
        <v>0</v>
      </c>
      <c r="E80">
        <v>0</v>
      </c>
      <c r="F80">
        <v>1</v>
      </c>
      <c r="G80">
        <v>0</v>
      </c>
      <c r="H80">
        <v>0</v>
      </c>
      <c r="I80">
        <v>0</v>
      </c>
      <c r="J80" s="1">
        <v>43947.572390163499</v>
      </c>
      <c r="K80">
        <f>SUM(D80:I80)</f>
        <v>1</v>
      </c>
    </row>
    <row r="81" spans="1:11">
      <c r="A81" t="s">
        <v>50</v>
      </c>
      <c r="B81" t="s">
        <v>11</v>
      </c>
      <c r="C81">
        <v>2</v>
      </c>
      <c r="D81">
        <v>0</v>
      </c>
      <c r="E81">
        <v>0</v>
      </c>
      <c r="F81">
        <v>0</v>
      </c>
      <c r="G81">
        <v>2</v>
      </c>
      <c r="H81">
        <v>0</v>
      </c>
      <c r="I81">
        <v>0</v>
      </c>
      <c r="J81" s="1">
        <v>43947.572390163499</v>
      </c>
      <c r="K81">
        <f>SUM(D81:I81)</f>
        <v>2</v>
      </c>
    </row>
    <row r="82" spans="1:11">
      <c r="A82" t="s">
        <v>50</v>
      </c>
      <c r="B82" t="s">
        <v>12</v>
      </c>
      <c r="C82">
        <v>2</v>
      </c>
      <c r="D82">
        <v>0</v>
      </c>
      <c r="E82">
        <v>0</v>
      </c>
      <c r="F82">
        <v>1</v>
      </c>
      <c r="G82">
        <v>0</v>
      </c>
      <c r="H82">
        <v>1</v>
      </c>
      <c r="I82">
        <v>0</v>
      </c>
      <c r="J82" s="1">
        <v>43947.572390163499</v>
      </c>
      <c r="K82">
        <f>SUM(D82:I82)</f>
        <v>2</v>
      </c>
    </row>
    <row r="83" spans="1:11">
      <c r="A83" t="s">
        <v>50</v>
      </c>
      <c r="B83" t="s">
        <v>13</v>
      </c>
      <c r="C83">
        <v>8</v>
      </c>
      <c r="D83">
        <v>0</v>
      </c>
      <c r="E83">
        <v>0</v>
      </c>
      <c r="F83">
        <v>0</v>
      </c>
      <c r="G83">
        <v>5</v>
      </c>
      <c r="H83">
        <v>3</v>
      </c>
      <c r="I83">
        <v>0</v>
      </c>
      <c r="J83" s="1">
        <v>43947.572390163499</v>
      </c>
      <c r="K83">
        <f>SUM(D83:I83)</f>
        <v>8</v>
      </c>
    </row>
    <row r="84" spans="1:11">
      <c r="A84" t="s">
        <v>50</v>
      </c>
      <c r="B84" t="s">
        <v>14</v>
      </c>
      <c r="C84">
        <v>2</v>
      </c>
      <c r="D84">
        <v>0</v>
      </c>
      <c r="E84">
        <v>0</v>
      </c>
      <c r="F84">
        <v>1</v>
      </c>
      <c r="G84">
        <v>0</v>
      </c>
      <c r="H84">
        <v>1</v>
      </c>
      <c r="I84">
        <v>0</v>
      </c>
      <c r="J84" s="1">
        <v>43947.572390163499</v>
      </c>
      <c r="K84">
        <f>SUM(D84:I84)</f>
        <v>2</v>
      </c>
    </row>
    <row r="85" spans="1:11">
      <c r="A85" t="s">
        <v>50</v>
      </c>
      <c r="B85" t="s">
        <v>15</v>
      </c>
      <c r="C85">
        <v>3</v>
      </c>
      <c r="D85">
        <v>0</v>
      </c>
      <c r="E85">
        <v>0</v>
      </c>
      <c r="F85">
        <v>0</v>
      </c>
      <c r="G85">
        <v>0</v>
      </c>
      <c r="H85">
        <v>3</v>
      </c>
      <c r="I85">
        <v>0</v>
      </c>
      <c r="J85" s="1">
        <v>43947.572390163499</v>
      </c>
      <c r="K85">
        <f>SUM(D85:I85)</f>
        <v>3</v>
      </c>
    </row>
    <row r="86" spans="1:11">
      <c r="A86" t="s">
        <v>51</v>
      </c>
      <c r="B86" t="s">
        <v>13</v>
      </c>
      <c r="C86">
        <v>1</v>
      </c>
      <c r="D86">
        <v>0</v>
      </c>
      <c r="E86">
        <v>0</v>
      </c>
      <c r="F86">
        <v>0</v>
      </c>
      <c r="G86">
        <v>1</v>
      </c>
      <c r="H86">
        <v>0</v>
      </c>
      <c r="I86">
        <v>0</v>
      </c>
      <c r="J86" s="1">
        <v>43947.572390163499</v>
      </c>
      <c r="K86">
        <f>SUM(D86:I86)</f>
        <v>1</v>
      </c>
    </row>
    <row r="87" spans="1:11">
      <c r="A87" t="s">
        <v>52</v>
      </c>
      <c r="B87" t="s">
        <v>11</v>
      </c>
      <c r="C87">
        <v>1</v>
      </c>
      <c r="D87">
        <v>0</v>
      </c>
      <c r="E87">
        <v>0</v>
      </c>
      <c r="F87">
        <v>0</v>
      </c>
      <c r="G87">
        <v>0</v>
      </c>
      <c r="H87">
        <v>1</v>
      </c>
      <c r="I87">
        <v>0</v>
      </c>
      <c r="J87" s="1">
        <v>43947.572390163499</v>
      </c>
      <c r="K87">
        <f>SUM(D87:I87)</f>
        <v>1</v>
      </c>
    </row>
    <row r="88" spans="1:11">
      <c r="A88" t="s">
        <v>54</v>
      </c>
      <c r="B88" t="s">
        <v>11</v>
      </c>
      <c r="C88">
        <v>4</v>
      </c>
      <c r="D88">
        <v>0</v>
      </c>
      <c r="E88">
        <v>0</v>
      </c>
      <c r="F88">
        <v>0</v>
      </c>
      <c r="G88">
        <v>1</v>
      </c>
      <c r="H88">
        <v>3</v>
      </c>
      <c r="I88">
        <v>0</v>
      </c>
      <c r="J88" s="1">
        <v>43947.572390163499</v>
      </c>
      <c r="K88">
        <f>SUM(D88:I88)</f>
        <v>4</v>
      </c>
    </row>
    <row r="89" spans="1:11">
      <c r="A89" t="s">
        <v>54</v>
      </c>
      <c r="B89" t="s">
        <v>12</v>
      </c>
      <c r="C89">
        <v>11</v>
      </c>
      <c r="D89">
        <v>0</v>
      </c>
      <c r="E89">
        <v>0</v>
      </c>
      <c r="F89">
        <v>0</v>
      </c>
      <c r="G89">
        <v>3</v>
      </c>
      <c r="H89">
        <v>8</v>
      </c>
      <c r="I89">
        <v>0</v>
      </c>
      <c r="J89" s="1">
        <v>43947.572390163499</v>
      </c>
      <c r="K89">
        <f>SUM(D89:I89)</f>
        <v>11</v>
      </c>
    </row>
    <row r="90" spans="1:11">
      <c r="A90" t="s">
        <v>54</v>
      </c>
      <c r="B90" t="s">
        <v>13</v>
      </c>
      <c r="C90">
        <v>6</v>
      </c>
      <c r="D90">
        <v>0</v>
      </c>
      <c r="E90">
        <v>0</v>
      </c>
      <c r="F90">
        <v>0</v>
      </c>
      <c r="G90">
        <v>2</v>
      </c>
      <c r="H90">
        <v>4</v>
      </c>
      <c r="I90">
        <v>0</v>
      </c>
      <c r="J90" s="1">
        <v>43947.572390163499</v>
      </c>
      <c r="K90">
        <f>SUM(D90:I90)</f>
        <v>6</v>
      </c>
    </row>
    <row r="91" spans="1:11">
      <c r="A91" t="s">
        <v>54</v>
      </c>
      <c r="B91" t="s">
        <v>14</v>
      </c>
      <c r="C91">
        <v>3</v>
      </c>
      <c r="D91">
        <v>0</v>
      </c>
      <c r="E91">
        <v>0</v>
      </c>
      <c r="F91">
        <v>0</v>
      </c>
      <c r="G91">
        <v>0</v>
      </c>
      <c r="H91">
        <v>3</v>
      </c>
      <c r="I91">
        <v>0</v>
      </c>
      <c r="J91" s="1">
        <v>43947.572390163499</v>
      </c>
      <c r="K91">
        <f>SUM(D91:I91)</f>
        <v>3</v>
      </c>
    </row>
    <row r="92" spans="1:11">
      <c r="A92" t="s">
        <v>54</v>
      </c>
      <c r="B92" t="s">
        <v>15</v>
      </c>
      <c r="C92">
        <v>3</v>
      </c>
      <c r="D92">
        <v>0</v>
      </c>
      <c r="E92">
        <v>0</v>
      </c>
      <c r="F92">
        <v>0</v>
      </c>
      <c r="G92">
        <v>1</v>
      </c>
      <c r="H92">
        <v>2</v>
      </c>
      <c r="I92">
        <v>0</v>
      </c>
      <c r="J92" s="1">
        <v>43947.572390163499</v>
      </c>
      <c r="K92">
        <f>SUM(D92:I92)</f>
        <v>3</v>
      </c>
    </row>
    <row r="93" spans="1:11">
      <c r="A93" t="s">
        <v>56</v>
      </c>
      <c r="B93" t="s">
        <v>12</v>
      </c>
      <c r="C93">
        <v>2</v>
      </c>
      <c r="D93">
        <v>0</v>
      </c>
      <c r="E93">
        <v>1</v>
      </c>
      <c r="F93">
        <v>0</v>
      </c>
      <c r="G93">
        <v>0</v>
      </c>
      <c r="H93">
        <v>1</v>
      </c>
      <c r="I93">
        <v>0</v>
      </c>
      <c r="J93" s="1">
        <v>43947.572390163499</v>
      </c>
      <c r="K93">
        <f>SUM(D93:I93)</f>
        <v>2</v>
      </c>
    </row>
    <row r="94" spans="1:11">
      <c r="A94" t="s">
        <v>56</v>
      </c>
      <c r="B94" t="s">
        <v>13</v>
      </c>
      <c r="C94">
        <v>12</v>
      </c>
      <c r="D94">
        <v>0</v>
      </c>
      <c r="E94">
        <v>0</v>
      </c>
      <c r="F94">
        <v>1</v>
      </c>
      <c r="G94">
        <v>3</v>
      </c>
      <c r="H94">
        <v>8</v>
      </c>
      <c r="I94">
        <v>0</v>
      </c>
      <c r="J94" s="1">
        <v>43947.572390163499</v>
      </c>
      <c r="K94">
        <f>SUM(D94:I94)</f>
        <v>12</v>
      </c>
    </row>
    <row r="95" spans="1:11">
      <c r="A95" t="s">
        <v>56</v>
      </c>
      <c r="B95" t="s">
        <v>14</v>
      </c>
      <c r="C95">
        <v>11</v>
      </c>
      <c r="D95">
        <v>0</v>
      </c>
      <c r="E95">
        <v>0</v>
      </c>
      <c r="F95">
        <v>2</v>
      </c>
      <c r="G95">
        <v>6</v>
      </c>
      <c r="H95">
        <v>3</v>
      </c>
      <c r="I95">
        <v>0</v>
      </c>
      <c r="J95" s="1">
        <v>43947.572390163499</v>
      </c>
      <c r="K95">
        <f>SUM(D95:I95)</f>
        <v>11</v>
      </c>
    </row>
    <row r="96" spans="1:11">
      <c r="A96" t="s">
        <v>56</v>
      </c>
      <c r="B96" t="s">
        <v>15</v>
      </c>
      <c r="C96">
        <v>12</v>
      </c>
      <c r="D96">
        <v>0</v>
      </c>
      <c r="E96">
        <v>0</v>
      </c>
      <c r="F96">
        <v>2</v>
      </c>
      <c r="G96">
        <v>6</v>
      </c>
      <c r="H96">
        <v>4</v>
      </c>
      <c r="I96">
        <v>0</v>
      </c>
      <c r="J96" s="1">
        <v>43947.572390163499</v>
      </c>
      <c r="K96">
        <f>SUM(D96:I96)</f>
        <v>12</v>
      </c>
    </row>
    <row r="97" spans="1:11">
      <c r="A97" t="s">
        <v>56</v>
      </c>
      <c r="B97" t="s">
        <v>16</v>
      </c>
      <c r="C97">
        <v>6</v>
      </c>
      <c r="D97">
        <v>0</v>
      </c>
      <c r="E97">
        <v>0</v>
      </c>
      <c r="F97">
        <v>0</v>
      </c>
      <c r="G97">
        <v>4</v>
      </c>
      <c r="H97">
        <v>2</v>
      </c>
      <c r="I97">
        <v>0</v>
      </c>
      <c r="J97" s="1">
        <v>43947.572390163499</v>
      </c>
      <c r="K97">
        <f>SUM(D97:I97)</f>
        <v>6</v>
      </c>
    </row>
    <row r="98" spans="1:11">
      <c r="A98" t="s">
        <v>56</v>
      </c>
      <c r="B98" t="s">
        <v>17</v>
      </c>
      <c r="C98">
        <v>1</v>
      </c>
      <c r="D98">
        <v>0</v>
      </c>
      <c r="E98">
        <v>0</v>
      </c>
      <c r="F98">
        <v>0</v>
      </c>
      <c r="G98">
        <v>0</v>
      </c>
      <c r="H98">
        <v>1</v>
      </c>
      <c r="I98">
        <v>0</v>
      </c>
      <c r="J98" s="1">
        <v>43947.572390163499</v>
      </c>
      <c r="K98">
        <f>SUM(D98:I98)</f>
        <v>1</v>
      </c>
    </row>
    <row r="99" spans="1:11">
      <c r="K99">
        <f>SUM(D99:I99)</f>
        <v>0</v>
      </c>
    </row>
    <row r="100" spans="1:11">
      <c r="K100">
        <f>SUM(D100:I100)</f>
        <v>0</v>
      </c>
    </row>
    <row r="101" spans="1:11">
      <c r="K101">
        <f>SUM(D101:I101)</f>
        <v>0</v>
      </c>
    </row>
    <row r="102" spans="1:11">
      <c r="K102">
        <f>SUM(D102:I102)</f>
        <v>0</v>
      </c>
    </row>
    <row r="103" spans="1:11">
      <c r="K103">
        <f>SUM(D103:I103)</f>
        <v>0</v>
      </c>
    </row>
    <row r="104" spans="1:11">
      <c r="K104">
        <f>SUM(D104:I104)</f>
        <v>0</v>
      </c>
    </row>
    <row r="105" spans="1:11">
      <c r="K105">
        <f>SUM(D105:I105)</f>
        <v>0</v>
      </c>
    </row>
    <row r="106" spans="1:11">
      <c r="K106">
        <f>SUM(D106:I106)</f>
        <v>0</v>
      </c>
    </row>
    <row r="107" spans="1:11">
      <c r="K107">
        <f>SUM(D107:I107)</f>
        <v>0</v>
      </c>
    </row>
  </sheetData>
  <pageMargins left="0.7" right="0.7" top="0.75" bottom="0.75" header="0.3" footer="0.3"/>
  <pageSetup paperSize="9"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3" sqref="A13"/>
    </sheetView>
  </sheetViews>
  <sheetFormatPr baseColWidth="10" defaultColWidth="8.83203125" defaultRowHeight="14" x14ac:dyDescent="0"/>
  <sheetData>
    <row r="1" spans="1:2">
      <c r="A1" t="s">
        <v>59</v>
      </c>
      <c r="B1" t="s">
        <v>60</v>
      </c>
    </row>
    <row r="2" spans="1:2">
      <c r="A2" t="s">
        <v>0</v>
      </c>
      <c r="B2" t="s">
        <v>61</v>
      </c>
    </row>
    <row r="3" spans="1:2">
      <c r="A3" t="s">
        <v>1</v>
      </c>
      <c r="B3" t="s">
        <v>62</v>
      </c>
    </row>
    <row r="4" spans="1:2">
      <c r="A4" t="s">
        <v>2</v>
      </c>
      <c r="B4" t="s">
        <v>63</v>
      </c>
    </row>
    <row r="5" spans="1:2">
      <c r="A5" t="s">
        <v>58</v>
      </c>
      <c r="B5" t="s">
        <v>64</v>
      </c>
    </row>
    <row r="6" spans="1:2">
      <c r="A6" t="s">
        <v>3</v>
      </c>
      <c r="B6" t="s">
        <v>65</v>
      </c>
    </row>
    <row r="7" spans="1:2">
      <c r="A7" t="s">
        <v>4</v>
      </c>
      <c r="B7" t="s">
        <v>66</v>
      </c>
    </row>
    <row r="8" spans="1:2">
      <c r="A8" t="s">
        <v>5</v>
      </c>
      <c r="B8" t="s">
        <v>67</v>
      </c>
    </row>
    <row r="9" spans="1:2">
      <c r="A9" t="s">
        <v>6</v>
      </c>
      <c r="B9" t="s">
        <v>68</v>
      </c>
    </row>
    <row r="10" spans="1:2">
      <c r="A10" t="s">
        <v>7</v>
      </c>
      <c r="B10" t="s">
        <v>69</v>
      </c>
    </row>
    <row r="11" spans="1:2">
      <c r="A11" t="s">
        <v>8</v>
      </c>
      <c r="B11" t="s">
        <v>70</v>
      </c>
    </row>
    <row r="12" spans="1:2">
      <c r="A12" t="s">
        <v>9</v>
      </c>
      <c r="B12" t="s">
        <v>71</v>
      </c>
    </row>
    <row r="13" spans="1:2">
      <c r="A13" t="s">
        <v>72</v>
      </c>
      <c r="B13" t="s">
        <v>73</v>
      </c>
    </row>
  </sheetData>
  <pageMargins left="0.7" right="0.7" top="0.75" bottom="0.75" header="0.3" footer="0.3"/>
  <pageSetup paperSize="9"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Analysis</vt:lpstr>
      <vt:lpstr>Cases_20200426</vt:lpstr>
      <vt:lpstr>Deaths_20200426</vt:lpstr>
      <vt:lpstr>Cases_20200419</vt:lpstr>
      <vt:lpstr>Deaths_20200419</vt:lpstr>
      <vt:lpstr>DataDictionary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Eileen Burns</cp:lastModifiedBy>
  <dcterms:created xsi:type="dcterms:W3CDTF">2020-05-03T14:49:01Z</dcterms:created>
  <dcterms:modified xsi:type="dcterms:W3CDTF">2020-05-06T07:19:45Z</dcterms:modified>
</cp:coreProperties>
</file>