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528"/>
  <workbookPr/>
  <mc:AlternateContent xmlns:mc="http://schemas.openxmlformats.org/markup-compatibility/2006">
    <mc:Choice Requires="x15">
      <x15ac:absPath xmlns:x15ac="http://schemas.microsoft.com/office/spreadsheetml/2010/11/ac" url="C:\Users\Tom\Dropbox\WIP\Risk Prediction\GIT\RiskEA working\IC-RISC-Working\"/>
    </mc:Choice>
  </mc:AlternateContent>
  <bookViews>
    <workbookView xWindow="7095" yWindow="0" windowWidth="22380" windowHeight="11820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D9" i="1"/>
  <c r="D8" i="1"/>
  <c r="D7" i="1"/>
  <c r="D6" i="1"/>
  <c r="D5" i="1"/>
  <c r="G2" i="1" l="1"/>
  <c r="H2" i="1" l="1"/>
  <c r="H5" i="1" s="1"/>
  <c r="G5" i="1" l="1"/>
  <c r="I5" i="1" s="1"/>
  <c r="G6" i="1"/>
  <c r="I6" i="1" s="1"/>
  <c r="G7" i="1"/>
  <c r="I7" i="1" s="1"/>
  <c r="G8" i="1"/>
  <c r="I8" i="1" s="1"/>
  <c r="H7" i="1"/>
  <c r="H8" i="1"/>
  <c r="H9" i="1"/>
  <c r="H6" i="1"/>
  <c r="G9" i="1"/>
  <c r="I9" i="1" s="1"/>
</calcChain>
</file>

<file path=xl/sharedStrings.xml><?xml version="1.0" encoding="utf-8"?>
<sst xmlns="http://schemas.openxmlformats.org/spreadsheetml/2006/main" count="12" uniqueCount="11">
  <si>
    <t>Prevalence disease</t>
  </si>
  <si>
    <t>Pop size</t>
  </si>
  <si>
    <t>Sensitivity</t>
  </si>
  <si>
    <t>False Pos</t>
  </si>
  <si>
    <t>Cutoff</t>
  </si>
  <si>
    <t>PVPos</t>
  </si>
  <si>
    <t>PVNeg</t>
  </si>
  <si>
    <t>True pos</t>
  </si>
  <si>
    <t>True neg</t>
  </si>
  <si>
    <t>NNT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</si>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</sst>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10" fontId="0" fillId="0" borderId="0" xfId="0" applyNumberFormat="1"/>
    <xf numFmtId="1" fontId="0" fillId="0" borderId="0" xfId="0" applyNumberFormat="1"/>
    <xf numFmtId="1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Sheet1!$D$4</c:f>
              <c:strCache>
                <c:ptCount val="1"/>
                <c:pt idx="0">
                  <c:v>Specificity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Sheet1!$C$5:$C$9</c:f>
              <c:numCache>
                <c:formatCode>0.0%</c:formatCode>
                <c:ptCount val="5"/>
                <c:pt idx="0">
                  <c:v>0.80400000000000005</c:v>
                </c:pt>
                <c:pt idx="1">
                  <c:v>0.627</c:v>
                </c:pt>
                <c:pt idx="2">
                  <c:v>0.35799999999999998</c:v>
                </c:pt>
                <c:pt idx="3">
                  <c:v>0.217</c:v>
                </c:pt>
                <c:pt idx="4">
                  <c:v>0.17100000000000001</c:v>
                </c:pt>
              </c:numCache>
            </c:numRef>
          </c:xVal>
          <c:yVal>
            <c:numRef>
              <c:f>Sheet1!$D$5:$D$9</c:f>
              <c:numCache>
                <c:formatCode>0.0%</c:formatCode>
                <c:ptCount val="5"/>
                <c:pt idx="0">
                  <c:v>0.52600000000000002</c:v>
                </c:pt>
                <c:pt idx="1">
                  <c:v>0.70300000000000007</c:v>
                </c:pt>
                <c:pt idx="2">
                  <c:v>0.90800000000000003</c:v>
                </c:pt>
                <c:pt idx="3">
                  <c:v>0.95599999999999996</c:v>
                </c:pt>
                <c:pt idx="4">
                  <c:v>0.96699999999999997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EEA-4995-8116-3BC12ED4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778224"/>
        <c:axId val="549786096"/>
      </c:scatterChart>
      <c:scatterChart>
        <c:scatterStyle val="smoothMarker"/>
        <c:varyColors val="0"/>
        <c:ser>
          <c:idx val="1"/>
          <c:order val="1"/>
          <c:tx>
            <c:strRef>
              <c:f>Sheet1!$E$4</c:f>
              <c:strCache>
                <c:ptCount val="1"/>
                <c:pt idx="0">
                  <c:v>NNT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Sheet1!$C$5:$C$9</c:f>
              <c:numCache>
                <c:formatCode>0.0%</c:formatCode>
                <c:ptCount val="5"/>
                <c:pt idx="0">
                  <c:v>0.80400000000000005</c:v>
                </c:pt>
                <c:pt idx="1">
                  <c:v>0.627</c:v>
                </c:pt>
                <c:pt idx="2">
                  <c:v>0.35799999999999998</c:v>
                </c:pt>
                <c:pt idx="3">
                  <c:v>0.217</c:v>
                </c:pt>
                <c:pt idx="4">
                  <c:v>0.17100000000000001</c:v>
                </c:pt>
              </c:numCache>
            </c:numRef>
          </c:xVal>
          <c:yVal>
            <c:numRef>
              <c:f>Sheet1!$E$5:$E$9</c:f>
              <c:numCache>
                <c:formatCode>0</c:formatCode>
                <c:ptCount val="5"/>
                <c:pt idx="0">
                  <c:v>368.88059701492529</c:v>
                </c:pt>
                <c:pt idx="1">
                  <c:v>296.57894736842104</c:v>
                </c:pt>
                <c:pt idx="2">
                  <c:v>161.35754189944134</c:v>
                </c:pt>
                <c:pt idx="3">
                  <c:v>127.52534562211983</c:v>
                </c:pt>
                <c:pt idx="4">
                  <c:v>121.42105263157896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EEA-4995-8116-3BC12ED4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559000"/>
        <c:axId val="559560968"/>
      </c:scatterChart>
      <c:valAx>
        <c:axId val="549778224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86096"/>
        <c:crosses val="autoZero"/>
        <c:crossBetween val="midCat"/>
        <c:majorUnit val="0.1"/>
      </c:valAx>
      <c:valAx>
        <c:axId val="5497860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778224"/>
        <c:crosses val="autoZero"/>
        <c:crossBetween val="midCat"/>
      </c:valAx>
      <c:valAx>
        <c:axId val="559560968"/>
        <c:scaling>
          <c:orientation val="minMax"/>
        </c:scaling>
        <c:delete val="0"/>
        <c:axPos val="r"/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559000"/>
        <c:crosses val="max"/>
        <c:crossBetween val="midCat"/>
      </c:valAx>
      <c:valAx>
        <c:axId val="559559000"/>
        <c:scaling>
          <c:orientation val="minMax"/>
        </c:scaling>
        <c:delete val="1"/>
        <c:axPos val="b"/>
        <c:numFmt formatCode="0.0%" sourceLinked="1"/>
        <c:majorTickMark val="out"/>
        <c:minorTickMark val="none"/>
        <c:tickLblPos val="nextTo"/>
        <c:crossAx val="559560968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371475</xdr:colOff>
      <xdr:row>12</xdr:row>
      <xdr:rowOff>76199</xdr:rowOff>
    </xdr:from>
    <xdr:to>
      <xdr:col>12</xdr:col>
      <xdr:colOff>428625</xdr:colOff>
      <xdr:row>50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AE4F9E3-757D-415A-A647-70FB0FFB2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14"/>
  <sheetViews>
    <sheetView tabSelected="1" workbookViewId="0">
      <selection activeCell="L55" sqref="L55"/>
    </sheetView>
  </sheetViews>
  <sheetFormatPr defaultRowHeight="15" x14ac:dyDescent="0.25"/>
  <cols>
    <col min="3" max="3" width="18.28515625" bestFit="1" customWidth="1"/>
    <col min="4" max="5" width="18.28515625" customWidth="1"/>
    <col min="8" max="8" width="17.42578125" bestFit="1" customWidth="1"/>
  </cols>
  <sheetData>
    <row r="1" spans="2:9" x14ac:dyDescent="0.25">
      <c r="C1" t="s">
        <v>0</v>
      </c>
      <c r="F1" t="s">
        <v>1</v>
      </c>
      <c r="G1" t="s">
        <v>7</v>
      </c>
      <c r="H1" t="s">
        <v>8</v>
      </c>
    </row>
    <row r="2" spans="2:9" x14ac:dyDescent="0.25">
      <c r="C2">
        <v>1.6000000000000001E-3</v>
      </c>
      <c r="F2">
        <v>100000</v>
      </c>
      <c r="G2">
        <f>F2*(C2)</f>
        <v>160</v>
      </c>
      <c r="H2">
        <f>F2-G2</f>
        <v>99840</v>
      </c>
    </row>
    <row r="4" spans="2:9" x14ac:dyDescent="0.25">
      <c r="B4" t="s">
        <v>4</v>
      </c>
      <c r="C4" t="s">
        <v>2</v>
      </c>
      <c r="D4" t="s">
        <v>10</v>
      </c>
      <c r="E4" t="s">
        <v>9</v>
      </c>
      <c r="F4" t="s">
        <v>3</v>
      </c>
      <c r="G4" t="s">
        <v>5</v>
      </c>
      <c r="H4" t="s">
        <v>6</v>
      </c>
      <c r="I4" t="s">
        <v>9</v>
      </c>
    </row>
    <row r="5" spans="2:9" x14ac:dyDescent="0.25">
      <c r="B5">
        <v>0.6</v>
      </c>
      <c r="C5" s="1">
        <v>0.80400000000000005</v>
      </c>
      <c r="D5" s="1">
        <f>1-F5</f>
        <v>0.52600000000000002</v>
      </c>
      <c r="E5" s="7">
        <f>1/G5</f>
        <v>368.88059701492529</v>
      </c>
      <c r="F5" s="1">
        <v>0.47399999999999998</v>
      </c>
      <c r="G5" s="4">
        <f>(C5*$G$2)/(C5*$G$2+F5*$H$2)</f>
        <v>2.7109043091240142E-3</v>
      </c>
      <c r="H5" s="5">
        <f>(1-F5)*$H$2/((1-F5)*$H$2 + (1-C5)*$G$2)</f>
        <v>0.99940320321539489</v>
      </c>
      <c r="I5" s="6">
        <f t="shared" ref="I5" si="0">1/G5</f>
        <v>368.88059701492529</v>
      </c>
    </row>
    <row r="6" spans="2:9" x14ac:dyDescent="0.25">
      <c r="B6">
        <v>1.3</v>
      </c>
      <c r="C6" s="1">
        <v>0.627</v>
      </c>
      <c r="D6" s="1">
        <f t="shared" ref="D6:D9" si="1">1-F6</f>
        <v>0.70300000000000007</v>
      </c>
      <c r="E6" s="7">
        <f t="shared" ref="E6:E9" si="2">1/G6</f>
        <v>296.57894736842104</v>
      </c>
      <c r="F6" s="1">
        <v>0.29699999999999999</v>
      </c>
      <c r="G6" s="4">
        <f>(C6*$G$2)/(C6*$G$2+F6*$H$2)</f>
        <v>3.3717834960070984E-3</v>
      </c>
      <c r="H6" s="5">
        <f>(1-F6)*$H$2/((1-F6)*$H$2 + (1-C6)*$G$2)</f>
        <v>0.99915042877153837</v>
      </c>
      <c r="I6" s="6">
        <f t="shared" ref="I6" si="3">1/G6</f>
        <v>296.57894736842104</v>
      </c>
    </row>
    <row r="7" spans="2:9" x14ac:dyDescent="0.25">
      <c r="B7" s="3">
        <v>4.2</v>
      </c>
      <c r="C7" s="2">
        <v>0.35799999999999998</v>
      </c>
      <c r="D7" s="1">
        <f t="shared" si="1"/>
        <v>0.90800000000000003</v>
      </c>
      <c r="E7" s="7">
        <f t="shared" si="2"/>
        <v>161.35754189944134</v>
      </c>
      <c r="F7" s="1">
        <v>9.1999999999999998E-2</v>
      </c>
      <c r="G7" s="4">
        <f>(C7*$G$2)/(C7*$G$2+F7*$H$2)</f>
        <v>6.1974171658068754E-3</v>
      </c>
      <c r="H7" s="5">
        <f>(1-F7)*$H$2/((1-F7)*$H$2 + (1-C7)*$G$2)</f>
        <v>0.99886819196310517</v>
      </c>
      <c r="I7" s="6">
        <f t="shared" ref="I7:I9" si="4">1/G7</f>
        <v>161.35754189944134</v>
      </c>
    </row>
    <row r="8" spans="2:9" x14ac:dyDescent="0.25">
      <c r="B8" s="3">
        <v>6.8</v>
      </c>
      <c r="C8" s="2">
        <v>0.217</v>
      </c>
      <c r="D8" s="1">
        <f t="shared" si="1"/>
        <v>0.95599999999999996</v>
      </c>
      <c r="E8" s="7">
        <f t="shared" si="2"/>
        <v>127.52534562211983</v>
      </c>
      <c r="F8" s="1">
        <v>4.3999999999999997E-2</v>
      </c>
      <c r="G8" s="4">
        <f>(C8*$G$2)/(C8*$G$2+F8*$H$2)</f>
        <v>7.8415784338524905E-3</v>
      </c>
      <c r="H8" s="5">
        <f>(1-F8)*$H$2/((1-F8)*$H$2 + (1-C8)*$G$2)</f>
        <v>0.99868916020872989</v>
      </c>
      <c r="I8" s="6">
        <f t="shared" si="4"/>
        <v>127.52534562211983</v>
      </c>
    </row>
    <row r="9" spans="2:9" x14ac:dyDescent="0.25">
      <c r="B9" s="3">
        <v>8.4</v>
      </c>
      <c r="C9" s="2">
        <v>0.17100000000000001</v>
      </c>
      <c r="D9" s="1">
        <f t="shared" si="1"/>
        <v>0.96699999999999997</v>
      </c>
      <c r="E9" s="7">
        <f t="shared" si="2"/>
        <v>121.42105263157896</v>
      </c>
      <c r="F9" s="1">
        <v>3.3000000000000002E-2</v>
      </c>
      <c r="G9" s="4">
        <f>(C9*$G$2)/(C9*$G$2+F9*$H$2)</f>
        <v>8.2358040745556995E-3</v>
      </c>
      <c r="H9" s="5">
        <f>(1-F9)*$H$2/((1-F9)*$H$2 + (1-C9)*$G$2)</f>
        <v>0.9986280217861534</v>
      </c>
      <c r="I9" s="6">
        <f t="shared" si="4"/>
        <v>121.42105263157896</v>
      </c>
    </row>
    <row r="10" spans="2:9" x14ac:dyDescent="0.25">
      <c r="B10" s="3"/>
      <c r="C10" s="2"/>
      <c r="D10" s="2"/>
      <c r="E10" s="2"/>
      <c r="F10" s="1"/>
    </row>
    <row r="11" spans="2:9" x14ac:dyDescent="0.25">
      <c r="B11" s="3"/>
    </row>
    <row r="12" spans="2:9" x14ac:dyDescent="0.25">
      <c r="B12" s="3"/>
    </row>
    <row r="13" spans="2:9" x14ac:dyDescent="0.25">
      <c r="B13" s="3"/>
    </row>
    <row r="14" spans="2:9" x14ac:dyDescent="0.25">
      <c r="B14" s="3"/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Fred Hutch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Vaughan</dc:creator>
  <cp:lastModifiedBy>Tom Vaughan</cp:lastModifiedBy>
  <dcterms:created xsi:type="dcterms:W3CDTF">2017-09-26T22:32:31Z</dcterms:created>
  <dcterms:modified xsi:type="dcterms:W3CDTF">2017-11-02T01:08:53Z</dcterms:modified>
</cp:coreProperties>
</file>