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ughan\Dropbox\WIP\Risk Prediction\RiskEA working\"/>
    </mc:Choice>
  </mc:AlternateContent>
  <bookViews>
    <workbookView xWindow="4860" yWindow="0" windowWidth="22380" windowHeight="11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G14" i="1" s="1"/>
  <c r="F14" i="1"/>
  <c r="E15" i="1" l="1"/>
  <c r="G15" i="1" s="1"/>
  <c r="F15" i="1"/>
  <c r="E13" i="1"/>
  <c r="G13" i="1"/>
  <c r="F13" i="1"/>
  <c r="E12" i="1"/>
  <c r="G12" i="1" s="1"/>
  <c r="F12" i="1"/>
  <c r="E11" i="1"/>
  <c r="G11" i="1" s="1"/>
  <c r="F11" i="1"/>
  <c r="G9" i="1"/>
  <c r="G8" i="1"/>
  <c r="G7" i="1"/>
  <c r="G6" i="1"/>
  <c r="G5" i="1"/>
  <c r="F2" i="1"/>
  <c r="F8" i="1" s="1"/>
  <c r="E2" i="1"/>
  <c r="E7" i="1" s="1"/>
  <c r="E8" i="1" l="1"/>
  <c r="F5" i="1"/>
  <c r="F9" i="1"/>
  <c r="E5" i="1"/>
  <c r="E9" i="1"/>
  <c r="F6" i="1"/>
  <c r="F10" i="1"/>
  <c r="E6" i="1"/>
  <c r="E10" i="1"/>
  <c r="G10" i="1" s="1"/>
  <c r="F7" i="1"/>
</calcChain>
</file>

<file path=xl/sharedStrings.xml><?xml version="1.0" encoding="utf-8"?>
<sst xmlns="http://schemas.openxmlformats.org/spreadsheetml/2006/main" count="10" uniqueCount="10">
  <si>
    <t>Prevalence disease</t>
  </si>
  <si>
    <t>Pop size</t>
  </si>
  <si>
    <t>Sensitivity</t>
  </si>
  <si>
    <t>False Pos</t>
  </si>
  <si>
    <t>Cutoff</t>
  </si>
  <si>
    <t>PVPos</t>
  </si>
  <si>
    <t>PVNeg</t>
  </si>
  <si>
    <t>True pos</t>
  </si>
  <si>
    <t>True neg</t>
  </si>
  <si>
    <t>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</si>
</sst>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False 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Sheet1!$C$5:$C$15</c:f>
              <c:numCache>
                <c:formatCode>0.0%</c:formatCode>
                <c:ptCount val="11"/>
                <c:pt idx="0">
                  <c:v>0.628</c:v>
                </c:pt>
                <c:pt idx="1">
                  <c:v>0.42099999999999999</c:v>
                </c:pt>
                <c:pt idx="2">
                  <c:v>0.40600000000000003</c:v>
                </c:pt>
                <c:pt idx="3">
                  <c:v>0.39200000000000002</c:v>
                </c:pt>
                <c:pt idx="4">
                  <c:v>0.39</c:v>
                </c:pt>
                <c:pt idx="5">
                  <c:v>0.373</c:v>
                </c:pt>
                <c:pt idx="6">
                  <c:v>0.29799999999999999</c:v>
                </c:pt>
                <c:pt idx="7">
                  <c:v>0.25</c:v>
                </c:pt>
                <c:pt idx="8">
                  <c:v>0.21299999999999999</c:v>
                </c:pt>
                <c:pt idx="9">
                  <c:v>0.121</c:v>
                </c:pt>
                <c:pt idx="10">
                  <c:v>0.107</c:v>
                </c:pt>
              </c:numCache>
            </c:numRef>
          </c:xVal>
          <c:yVal>
            <c:numRef>
              <c:f>Sheet1!$D$5:$D$15</c:f>
              <c:numCache>
                <c:formatCode>0.0%</c:formatCode>
                <c:ptCount val="11"/>
                <c:pt idx="0">
                  <c:v>0.372</c:v>
                </c:pt>
                <c:pt idx="1">
                  <c:v>0.16900000000000001</c:v>
                </c:pt>
                <c:pt idx="2">
                  <c:v>0.159</c:v>
                </c:pt>
                <c:pt idx="3">
                  <c:v>0.152</c:v>
                </c:pt>
                <c:pt idx="4">
                  <c:v>0.15</c:v>
                </c:pt>
                <c:pt idx="5">
                  <c:v>0.13900000000000001</c:v>
                </c:pt>
                <c:pt idx="6">
                  <c:v>8.5999999999999993E-2</c:v>
                </c:pt>
                <c:pt idx="7">
                  <c:v>6.7000000000000004E-2</c:v>
                </c:pt>
                <c:pt idx="8">
                  <c:v>5.6000000000000001E-2</c:v>
                </c:pt>
                <c:pt idx="9">
                  <c:v>0.03</c:v>
                </c:pt>
                <c:pt idx="10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6-402D-92D1-C53682DF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95256"/>
        <c:axId val="358695584"/>
      </c:scatterChart>
      <c:valAx>
        <c:axId val="3586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95584"/>
        <c:crosses val="autoZero"/>
        <c:crossBetween val="midCat"/>
      </c:valAx>
      <c:valAx>
        <c:axId val="3586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1057275</xdr:colOff>
      <xdr:row>11</xdr:row>
      <xdr:rowOff>152400</xdr:rowOff>
    </xdr:from>
    <xdr:to>
      <xdr:col>13</xdr:col>
      <xdr:colOff>200025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>
      <selection activeCell="C4" sqref="C4:D15"/>
    </sheetView>
  </sheetViews>
  <sheetFormatPr defaultRowHeight="15" x14ac:dyDescent="0.25"/>
  <cols>
    <col min="3" max="3" width="18.28515625" bestFit="1" customWidth="1"/>
    <col min="6" max="6" width="17.42578125" bestFit="1" customWidth="1"/>
  </cols>
  <sheetData>
    <row r="1" spans="2:7" x14ac:dyDescent="0.25">
      <c r="C1" t="s">
        <v>0</v>
      </c>
      <c r="D1" t="s">
        <v>1</v>
      </c>
      <c r="E1" t="s">
        <v>7</v>
      </c>
      <c r="F1" t="s">
        <v>8</v>
      </c>
    </row>
    <row r="2" spans="2:7" x14ac:dyDescent="0.25">
      <c r="C2">
        <v>1.6000000000000001E-3</v>
      </c>
      <c r="D2">
        <v>100000</v>
      </c>
      <c r="E2">
        <f>D2*(C2)</f>
        <v>160</v>
      </c>
      <c r="F2">
        <f>D2-E2</f>
        <v>99840</v>
      </c>
    </row>
    <row r="4" spans="2:7" x14ac:dyDescent="0.25">
      <c r="B4" t="s">
        <v>4</v>
      </c>
      <c r="C4" t="s">
        <v>2</v>
      </c>
      <c r="D4" t="s">
        <v>3</v>
      </c>
      <c r="E4" t="s">
        <v>5</v>
      </c>
      <c r="F4" t="s">
        <v>6</v>
      </c>
      <c r="G4" t="s">
        <v>9</v>
      </c>
    </row>
    <row r="5" spans="2:7" x14ac:dyDescent="0.25">
      <c r="B5">
        <v>1.3</v>
      </c>
      <c r="C5" s="1">
        <v>0.628</v>
      </c>
      <c r="D5" s="1">
        <v>0.372</v>
      </c>
      <c r="E5" s="4">
        <f>(C5*$E$2)/(C5*$E$2+D5*$F$2)</f>
        <v>2.6981044527316154E-3</v>
      </c>
      <c r="F5" s="5">
        <f>(1-D5)*$F$2/((1-D5)*$F$2 + (1-C5)*$E$2)</f>
        <v>0.99905161073209536</v>
      </c>
      <c r="G5" s="6">
        <f t="shared" ref="G5:G9" si="0">1/E5</f>
        <v>370.6305732484077</v>
      </c>
    </row>
    <row r="6" spans="2:7" x14ac:dyDescent="0.25">
      <c r="B6" s="3">
        <v>3</v>
      </c>
      <c r="C6" s="1">
        <v>0.42099999999999999</v>
      </c>
      <c r="D6" s="1">
        <v>0.16900000000000001</v>
      </c>
      <c r="E6" s="4">
        <f t="shared" ref="E6:E15" si="1">(C6*$E$2)/(C6*$E$2+D6*$F$2)</f>
        <v>3.9763121357801971E-3</v>
      </c>
      <c r="F6" s="5">
        <f t="shared" ref="F6:F15" si="2">(1-D6)*$F$2/((1-D6)*$F$2 + (1-C6)*$E$2)</f>
        <v>0.99888465739333454</v>
      </c>
      <c r="G6" s="6">
        <f t="shared" si="0"/>
        <v>251.48931116389554</v>
      </c>
    </row>
    <row r="7" spans="2:7" x14ac:dyDescent="0.25">
      <c r="B7" s="3">
        <v>3.2</v>
      </c>
      <c r="C7" s="2">
        <v>0.40600000000000003</v>
      </c>
      <c r="D7" s="1">
        <v>0.159</v>
      </c>
      <c r="E7" s="4">
        <f t="shared" si="1"/>
        <v>4.0754050310172459E-3</v>
      </c>
      <c r="F7" s="5">
        <f t="shared" si="2"/>
        <v>0.99886938547103232</v>
      </c>
      <c r="G7" s="6">
        <f t="shared" si="0"/>
        <v>245.37438423645315</v>
      </c>
    </row>
    <row r="8" spans="2:7" x14ac:dyDescent="0.25">
      <c r="B8" s="3">
        <v>3.4</v>
      </c>
      <c r="C8" s="2">
        <v>0.39200000000000002</v>
      </c>
      <c r="D8" s="1">
        <v>0.152</v>
      </c>
      <c r="E8" s="4">
        <f t="shared" si="1"/>
        <v>4.1159176816463671E-3</v>
      </c>
      <c r="F8" s="5">
        <f t="shared" si="2"/>
        <v>0.9988523104802175</v>
      </c>
      <c r="G8" s="6">
        <f t="shared" si="0"/>
        <v>242.9591836734694</v>
      </c>
    </row>
    <row r="9" spans="2:7" x14ac:dyDescent="0.25">
      <c r="B9" s="3">
        <v>3.5</v>
      </c>
      <c r="C9" s="2">
        <v>0.39</v>
      </c>
      <c r="D9" s="1">
        <v>0.15</v>
      </c>
      <c r="E9" s="4">
        <f t="shared" si="1"/>
        <v>4.1493775933609967E-3</v>
      </c>
      <c r="F9" s="5">
        <f t="shared" si="2"/>
        <v>0.99885124573925155</v>
      </c>
      <c r="G9" s="6">
        <f t="shared" si="0"/>
        <v>240.99999999999994</v>
      </c>
    </row>
    <row r="10" spans="2:7" x14ac:dyDescent="0.25">
      <c r="B10" s="3">
        <v>3.8</v>
      </c>
      <c r="C10" s="2">
        <v>0.373</v>
      </c>
      <c r="D10" s="1">
        <v>0.13900000000000001</v>
      </c>
      <c r="E10" s="4">
        <f t="shared" si="1"/>
        <v>4.2819915278559037E-3</v>
      </c>
      <c r="F10" s="5">
        <f t="shared" si="2"/>
        <v>0.99883433632464558</v>
      </c>
      <c r="G10" s="6">
        <f>1/E10</f>
        <v>233.53619302949068</v>
      </c>
    </row>
    <row r="11" spans="2:7" x14ac:dyDescent="0.25">
      <c r="B11" s="3">
        <v>5</v>
      </c>
      <c r="C11" s="2">
        <v>0.29799999999999999</v>
      </c>
      <c r="D11" s="1">
        <v>8.5999999999999993E-2</v>
      </c>
      <c r="E11" s="4">
        <f t="shared" si="1"/>
        <v>5.522404655127682E-3</v>
      </c>
      <c r="F11" s="5">
        <f t="shared" si="2"/>
        <v>0.99877065974593626</v>
      </c>
      <c r="G11" s="6">
        <f>1/E11</f>
        <v>181.08053691275168</v>
      </c>
    </row>
    <row r="12" spans="2:7" x14ac:dyDescent="0.25">
      <c r="B12" s="3">
        <v>6</v>
      </c>
      <c r="C12" s="2">
        <v>0.25</v>
      </c>
      <c r="D12" s="1">
        <v>6.7000000000000004E-2</v>
      </c>
      <c r="E12" s="4">
        <f t="shared" si="1"/>
        <v>5.9441723334442906E-3</v>
      </c>
      <c r="F12" s="5">
        <f t="shared" si="2"/>
        <v>0.99871342260465024</v>
      </c>
      <c r="G12" s="6">
        <f>1/E12</f>
        <v>168.23200000000003</v>
      </c>
    </row>
    <row r="13" spans="2:7" x14ac:dyDescent="0.25">
      <c r="B13" s="3">
        <v>7</v>
      </c>
      <c r="C13" s="2">
        <v>0.21299999999999999</v>
      </c>
      <c r="D13" s="1">
        <v>5.6000000000000001E-2</v>
      </c>
      <c r="E13" s="4">
        <f t="shared" si="1"/>
        <v>6.0585374178684188E-3</v>
      </c>
      <c r="F13" s="5">
        <f t="shared" si="2"/>
        <v>0.99866574664783681</v>
      </c>
      <c r="G13" s="6">
        <f>1/E13</f>
        <v>165.05633802816902</v>
      </c>
    </row>
    <row r="14" spans="2:7" x14ac:dyDescent="0.25">
      <c r="B14" s="3">
        <v>11</v>
      </c>
      <c r="C14" s="2">
        <v>0.121</v>
      </c>
      <c r="D14" s="1">
        <v>0.03</v>
      </c>
      <c r="E14" s="4">
        <f t="shared" si="1"/>
        <v>6.4221644286396691E-3</v>
      </c>
      <c r="F14" s="5">
        <f t="shared" si="2"/>
        <v>0.99854988542610112</v>
      </c>
      <c r="G14" s="6">
        <f>1/E14</f>
        <v>155.71074380165288</v>
      </c>
    </row>
    <row r="15" spans="2:7" x14ac:dyDescent="0.25">
      <c r="B15" s="3">
        <v>11.6</v>
      </c>
      <c r="C15" s="2">
        <v>0.107</v>
      </c>
      <c r="D15" s="1">
        <v>2.4E-2</v>
      </c>
      <c r="E15" s="4">
        <f t="shared" si="1"/>
        <v>7.0940794271696622E-3</v>
      </c>
      <c r="F15" s="5">
        <f t="shared" si="2"/>
        <v>0.998535866355586</v>
      </c>
      <c r="G15" s="6">
        <f>1/E15</f>
        <v>140.96261682242988</v>
      </c>
    </row>
    <row r="16" spans="2:7" x14ac:dyDescent="0.25">
      <c r="B16" s="3"/>
      <c r="C16" s="2"/>
      <c r="D16" s="1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Fred Hutch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2017-09-26T22:32:31Z</dcterms:created>
  <dcterms:modified xsi:type="dcterms:W3CDTF">2017-09-26T23:36:32Z</dcterms:modified>
</cp:coreProperties>
</file>