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акыт\OneDrive\Документы\ИСП-207\Информационные технологии\Практические работы\"/>
    </mc:Choice>
  </mc:AlternateContent>
  <bookViews>
    <workbookView xWindow="0" yWindow="0" windowWidth="24000" windowHeight="9630" activeTab="5"/>
  </bookViews>
  <sheets>
    <sheet name="Задание 1" sheetId="1" r:id="rId1"/>
    <sheet name="Задание 2" sheetId="2" r:id="rId2"/>
    <sheet name="Задание 3" sheetId="3" r:id="rId3"/>
    <sheet name="Задание 4" sheetId="7" r:id="rId4"/>
    <sheet name="Задание 5" sheetId="4" r:id="rId5"/>
    <sheet name="Индивидуальное задание" sheetId="5" r:id="rId6"/>
    <sheet name="№2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B9" i="7"/>
  <c r="B7" i="7"/>
  <c r="D4" i="7"/>
  <c r="D5" i="7"/>
  <c r="D6" i="7"/>
  <c r="D3" i="7"/>
  <c r="C7" i="6" l="1"/>
  <c r="C8" i="6"/>
  <c r="C9" i="6"/>
  <c r="C10" i="6"/>
  <c r="C11" i="6"/>
  <c r="C12" i="6"/>
  <c r="C13" i="6"/>
  <c r="C14" i="6"/>
  <c r="C15" i="6"/>
  <c r="C6" i="6"/>
  <c r="D5" i="6"/>
  <c r="D6" i="6"/>
  <c r="D7" i="6"/>
  <c r="D8" i="6"/>
  <c r="D4" i="6"/>
  <c r="E3" i="6"/>
  <c r="E4" i="6"/>
  <c r="E5" i="6"/>
  <c r="E6" i="6"/>
  <c r="E2" i="6"/>
  <c r="F3" i="6"/>
  <c r="F4" i="6"/>
  <c r="F2" i="6"/>
  <c r="G16" i="6"/>
  <c r="G17" i="6"/>
  <c r="G15" i="6"/>
  <c r="H3" i="6"/>
  <c r="H4" i="6"/>
  <c r="H5" i="6"/>
  <c r="H6" i="6"/>
  <c r="H7" i="6"/>
  <c r="H8" i="6"/>
  <c r="H9" i="6"/>
  <c r="H2" i="6"/>
  <c r="I4" i="6"/>
  <c r="I5" i="6"/>
  <c r="I6" i="6"/>
  <c r="I7" i="6"/>
  <c r="I8" i="6"/>
  <c r="I9" i="6"/>
  <c r="I10" i="6"/>
  <c r="I3" i="6"/>
  <c r="B8" i="6"/>
  <c r="B9" i="6"/>
  <c r="B10" i="6"/>
  <c r="B11" i="6"/>
  <c r="B12" i="6"/>
  <c r="B13" i="6"/>
  <c r="B14" i="6"/>
  <c r="B15" i="6"/>
  <c r="B16" i="6"/>
  <c r="B17" i="6"/>
  <c r="F2" i="5" l="1"/>
  <c r="F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F16" i="5"/>
  <c r="F17" i="5"/>
  <c r="F18" i="5"/>
  <c r="F19" i="5"/>
  <c r="F20" i="5"/>
  <c r="F21" i="5"/>
  <c r="F22" i="5"/>
  <c r="F23" i="5"/>
  <c r="F24" i="5"/>
  <c r="I24" i="5"/>
  <c r="F25" i="5"/>
  <c r="I25" i="5"/>
  <c r="F26" i="5"/>
  <c r="I26" i="5"/>
  <c r="F27" i="5"/>
  <c r="I27" i="5"/>
  <c r="D28" i="5"/>
  <c r="F28" i="5"/>
  <c r="I28" i="5"/>
  <c r="D29" i="5"/>
  <c r="F29" i="5"/>
  <c r="I29" i="5"/>
  <c r="D30" i="5"/>
  <c r="F30" i="5"/>
  <c r="I30" i="5"/>
  <c r="D31" i="5"/>
  <c r="F31" i="5"/>
  <c r="I31" i="5"/>
  <c r="D32" i="5"/>
  <c r="F32" i="5"/>
  <c r="I32" i="5"/>
  <c r="B33" i="5"/>
  <c r="D33" i="5"/>
  <c r="F33" i="5"/>
  <c r="I33" i="5"/>
  <c r="B34" i="5"/>
  <c r="D34" i="5"/>
  <c r="F34" i="5"/>
  <c r="I34" i="5"/>
  <c r="B35" i="5"/>
  <c r="D35" i="5"/>
  <c r="F35" i="5"/>
  <c r="B36" i="5"/>
  <c r="D36" i="5"/>
  <c r="F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C49" i="5"/>
  <c r="D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G124" i="5"/>
  <c r="B125" i="5"/>
  <c r="E125" i="5"/>
  <c r="G125" i="5"/>
  <c r="B126" i="5"/>
  <c r="E126" i="5"/>
  <c r="G126" i="5"/>
  <c r="B127" i="5"/>
  <c r="E127" i="5"/>
  <c r="G127" i="5"/>
  <c r="B128" i="5"/>
  <c r="E128" i="5"/>
  <c r="G128" i="5"/>
  <c r="B129" i="5"/>
  <c r="E129" i="5"/>
  <c r="G129" i="5"/>
  <c r="E130" i="5"/>
  <c r="G130" i="5"/>
  <c r="E131" i="5"/>
  <c r="G131" i="5"/>
  <c r="E132" i="5"/>
  <c r="G132" i="5"/>
  <c r="G133" i="5"/>
  <c r="G134" i="5"/>
  <c r="D2" i="4"/>
  <c r="G11" i="4"/>
  <c r="G12" i="4"/>
  <c r="G13" i="4"/>
  <c r="G14" i="4"/>
  <c r="G10" i="4"/>
  <c r="F10" i="4"/>
  <c r="F11" i="4"/>
  <c r="F12" i="4"/>
  <c r="F13" i="4"/>
  <c r="F14" i="4"/>
  <c r="E19" i="4"/>
  <c r="E20" i="4"/>
  <c r="E21" i="4"/>
  <c r="E22" i="4"/>
  <c r="E23" i="4"/>
  <c r="E24" i="4"/>
  <c r="E25" i="4"/>
  <c r="E26" i="4"/>
  <c r="E18" i="4"/>
  <c r="D1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" i="4"/>
  <c r="C11" i="4"/>
  <c r="C12" i="4"/>
  <c r="C13" i="4"/>
  <c r="C14" i="4"/>
  <c r="C15" i="4"/>
  <c r="C16" i="4"/>
  <c r="C17" i="4"/>
  <c r="C18" i="4"/>
  <c r="C10" i="4"/>
  <c r="D3" i="4"/>
  <c r="D4" i="4"/>
  <c r="D5" i="4"/>
  <c r="D6" i="4"/>
  <c r="D7" i="4"/>
  <c r="D8" i="4"/>
  <c r="D9" i="4"/>
  <c r="B14" i="3" l="1"/>
  <c r="C14" i="3"/>
  <c r="E2" i="3"/>
  <c r="D2" i="3"/>
  <c r="E9" i="2"/>
  <c r="D9" i="2"/>
  <c r="C9" i="2"/>
  <c r="F12" i="2"/>
  <c r="F9" i="2"/>
  <c r="G3" i="2"/>
  <c r="D12" i="2"/>
  <c r="E12" i="2"/>
  <c r="C12" i="2"/>
  <c r="F4" i="2"/>
  <c r="F5" i="2"/>
  <c r="F6" i="2"/>
  <c r="F3" i="2"/>
  <c r="F15" i="1"/>
  <c r="E15" i="1"/>
  <c r="D15" i="1"/>
  <c r="C15" i="1"/>
  <c r="K9" i="1"/>
  <c r="K10" i="1"/>
  <c r="K11" i="1"/>
  <c r="K12" i="1"/>
  <c r="K5" i="1"/>
  <c r="K6" i="1"/>
  <c r="K7" i="1"/>
  <c r="K8" i="1"/>
  <c r="K4" i="1"/>
  <c r="K3" i="1"/>
  <c r="A15" i="1" l="1"/>
</calcChain>
</file>

<file path=xl/sharedStrings.xml><?xml version="1.0" encoding="utf-8"?>
<sst xmlns="http://schemas.openxmlformats.org/spreadsheetml/2006/main" count="79" uniqueCount="75">
  <si>
    <t>№</t>
  </si>
  <si>
    <t>ФИО</t>
  </si>
  <si>
    <t>Дата</t>
  </si>
  <si>
    <t>29.2.21</t>
  </si>
  <si>
    <t>Асылбек уулу Бакыт</t>
  </si>
  <si>
    <t>Боженков Иван</t>
  </si>
  <si>
    <t>Средний балл</t>
  </si>
  <si>
    <t>Средний балл группы</t>
  </si>
  <si>
    <t>Вакарев Валентин</t>
  </si>
  <si>
    <t>Демёхин Даниил</t>
  </si>
  <si>
    <t>Корнеев Валентин</t>
  </si>
  <si>
    <t>Гончаров Владимир</t>
  </si>
  <si>
    <t>Угланов Мурад</t>
  </si>
  <si>
    <t>Храменков Георгий</t>
  </si>
  <si>
    <t>Шалаев Юрий</t>
  </si>
  <si>
    <t>Мазур Михаил</t>
  </si>
  <si>
    <t>1. Кол-во 5</t>
  </si>
  <si>
    <t>2. Кол-во 4</t>
  </si>
  <si>
    <t>3. Кол-во 3</t>
  </si>
  <si>
    <t>4. Кол-во 2</t>
  </si>
  <si>
    <t>Поезд</t>
  </si>
  <si>
    <t>Самолет</t>
  </si>
  <si>
    <t>Пароход</t>
  </si>
  <si>
    <t>Транспорты</t>
  </si>
  <si>
    <t>Николай</t>
  </si>
  <si>
    <t>Василий</t>
  </si>
  <si>
    <t>Анатолий</t>
  </si>
  <si>
    <t>Мария</t>
  </si>
  <si>
    <t>Общее кол-во км</t>
  </si>
  <si>
    <t>Общее кол-во км на пароходе</t>
  </si>
  <si>
    <t>Обещее кол-во км на самолете</t>
  </si>
  <si>
    <t>Общее кол-во км на поезде</t>
  </si>
  <si>
    <t>Суммарное кол-во км всех друзей</t>
  </si>
  <si>
    <t>Макс. кол-во км</t>
  </si>
  <si>
    <t>Мин. кол-во км</t>
  </si>
  <si>
    <t>Ср. кол-во км на поезде</t>
  </si>
  <si>
    <t>Ср. кол-во км на самолете</t>
  </si>
  <si>
    <t>Ср. кол-во км на пароходе</t>
  </si>
  <si>
    <t>"Реки Европы"</t>
  </si>
  <si>
    <t>Название реки</t>
  </si>
  <si>
    <t>Волга</t>
  </si>
  <si>
    <t>Дунай</t>
  </si>
  <si>
    <t>Рейн</t>
  </si>
  <si>
    <t>Эльба</t>
  </si>
  <si>
    <t>Висла</t>
  </si>
  <si>
    <t>Лаура</t>
  </si>
  <si>
    <t>Урал</t>
  </si>
  <si>
    <t>Дон</t>
  </si>
  <si>
    <t>Сена</t>
  </si>
  <si>
    <t>Темза</t>
  </si>
  <si>
    <t>Длина реки (км)</t>
  </si>
  <si>
    <t>Площадь бассейна (тыс. кв. км)</t>
  </si>
  <si>
    <t>Самая длинная река</t>
  </si>
  <si>
    <t>Самая короткая река</t>
  </si>
  <si>
    <t>Сумма</t>
  </si>
  <si>
    <t>Ср. протяженность</t>
  </si>
  <si>
    <t>X</t>
  </si>
  <si>
    <t>Y1</t>
  </si>
  <si>
    <t>Y2</t>
  </si>
  <si>
    <t>Y3</t>
  </si>
  <si>
    <t>Y4</t>
  </si>
  <si>
    <t>Y5</t>
  </si>
  <si>
    <t>Y6</t>
  </si>
  <si>
    <t>Учет своевременной выплаты кредита</t>
  </si>
  <si>
    <t>Банк</t>
  </si>
  <si>
    <t>Кредит</t>
  </si>
  <si>
    <t>Выплата</t>
  </si>
  <si>
    <t>Штраф</t>
  </si>
  <si>
    <t>Открытие</t>
  </si>
  <si>
    <t>Закрытие</t>
  </si>
  <si>
    <t>Перекрытие</t>
  </si>
  <si>
    <t>Перестройка</t>
  </si>
  <si>
    <t>Средний штраф</t>
  </si>
  <si>
    <t>Средний штраф бюджетных организаций</t>
  </si>
  <si>
    <t>Общее количество денег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</si>
</sst>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1" xfId="1" applyFont="1" applyBorder="1"/>
    <xf numFmtId="0" fontId="1" fillId="0" borderId="14" xfId="1" applyFont="1" applyBorder="1"/>
    <xf numFmtId="0" fontId="1" fillId="0" borderId="15" xfId="1" applyFont="1" applyBorder="1"/>
    <xf numFmtId="0" fontId="1" fillId="0" borderId="16" xfId="1" applyFont="1" applyBorder="1"/>
    <xf numFmtId="0" fontId="3" fillId="0" borderId="12" xfId="1" applyFont="1" applyBorder="1"/>
    <xf numFmtId="0" fontId="3" fillId="0" borderId="16" xfId="1" applyFont="1" applyBorder="1"/>
    <xf numFmtId="0" fontId="3" fillId="0" borderId="15" xfId="1" applyFont="1" applyBorder="1" applyAlignment="1">
      <alignment wrapText="1"/>
    </xf>
    <xf numFmtId="0" fontId="1" fillId="0" borderId="2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8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1" fillId="0" borderId="31" xfId="1" applyFont="1" applyFill="1" applyBorder="1" applyAlignment="1">
      <alignment horizontal="center"/>
    </xf>
    <xf numFmtId="0" fontId="1" fillId="0" borderId="33" xfId="1" applyFont="1" applyFill="1" applyBorder="1" applyAlignment="1">
      <alignment horizontal="center"/>
    </xf>
    <xf numFmtId="0" fontId="1" fillId="0" borderId="34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35" xfId="1" applyFont="1" applyFill="1" applyBorder="1" applyAlignment="1">
      <alignment horizontal="center"/>
    </xf>
    <xf numFmtId="0" fontId="1" fillId="0" borderId="36" xfId="1" applyFont="1" applyFill="1" applyBorder="1" applyAlignment="1">
      <alignment horizontal="center"/>
    </xf>
    <xf numFmtId="0" fontId="1" fillId="0" borderId="41" xfId="1" applyFont="1" applyFill="1" applyBorder="1" applyAlignment="1">
      <alignment horizontal="center"/>
    </xf>
    <xf numFmtId="0" fontId="1" fillId="0" borderId="37" xfId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E2-45AE-8E2B-FDE25CCD7AB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E2-45AE-8E2B-FDE25CCD7AB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E2-45AE-8E2B-FDE25CCD7AB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E2-45AE-8E2B-FDE25CCD7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'Задание 1'!$C$15:$F$15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0-4DAD-AD99-6581C879F4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5'!$B$1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591-86EB-EB9139D2C499}"/>
            </c:ext>
          </c:extLst>
        </c:ser>
        <c:ser>
          <c:idx val="1"/>
          <c:order val="1"/>
          <c:tx>
            <c:strRef>
              <c:f>'Задание 5'!$C$1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2-4591-86EB-EB9139D2C499}"/>
            </c:ext>
          </c:extLst>
        </c:ser>
        <c:ser>
          <c:idx val="2"/>
          <c:order val="2"/>
          <c:tx>
            <c:strRef>
              <c:f>'Задание 5'!$D$1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2-4591-86EB-EB9139D2C499}"/>
            </c:ext>
          </c:extLst>
        </c:ser>
        <c:ser>
          <c:idx val="3"/>
          <c:order val="3"/>
          <c:tx>
            <c:strRef>
              <c:f>'Задание 5'!$E$1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2-4591-86EB-EB9139D2C499}"/>
            </c:ext>
          </c:extLst>
        </c:ser>
        <c:ser>
          <c:idx val="4"/>
          <c:order val="4"/>
          <c:tx>
            <c:strRef>
              <c:f>'Задание 5'!$F$1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2-4591-86EB-EB9139D2C499}"/>
            </c:ext>
          </c:extLst>
        </c:ser>
        <c:ser>
          <c:idx val="5"/>
          <c:order val="5"/>
          <c:tx>
            <c:strRef>
              <c:f>'Задание 5'!$G$1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5'!$A$2:$A$26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'Задание 5'!$G$2:$G$26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52-4591-86EB-EB9139D2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46792"/>
        <c:axId val="316079232"/>
      </c:scatterChart>
      <c:valAx>
        <c:axId val="3144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079232"/>
        <c:crosses val="autoZero"/>
        <c:crossBetween val="midCat"/>
      </c:valAx>
      <c:valAx>
        <c:axId val="316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задание'!$A$1:$A$134</c:f>
              <c:numCache>
                <c:formatCode>General</c:formatCode>
                <c:ptCount val="134"/>
                <c:pt idx="0">
                  <c:v>0</c:v>
                </c:pt>
                <c:pt idx="1">
                  <c:v>-7.7</c:v>
                </c:pt>
                <c:pt idx="2">
                  <c:v>-7.6</c:v>
                </c:pt>
                <c:pt idx="3">
                  <c:v>-7.5</c:v>
                </c:pt>
                <c:pt idx="4">
                  <c:v>-7.4</c:v>
                </c:pt>
                <c:pt idx="5">
                  <c:v>-7.3</c:v>
                </c:pt>
                <c:pt idx="6">
                  <c:v>-7.2</c:v>
                </c:pt>
                <c:pt idx="7">
                  <c:v>-7.1</c:v>
                </c:pt>
                <c:pt idx="8">
                  <c:v>-7</c:v>
                </c:pt>
                <c:pt idx="9">
                  <c:v>-6.9</c:v>
                </c:pt>
                <c:pt idx="10">
                  <c:v>-6.8</c:v>
                </c:pt>
                <c:pt idx="11">
                  <c:v>-6.6999999999999904</c:v>
                </c:pt>
                <c:pt idx="12">
                  <c:v>-6.5999999999999899</c:v>
                </c:pt>
                <c:pt idx="13">
                  <c:v>-6.4999999999999902</c:v>
                </c:pt>
                <c:pt idx="14">
                  <c:v>-6.3999999999999897</c:v>
                </c:pt>
                <c:pt idx="15">
                  <c:v>-6.2999999999999901</c:v>
                </c:pt>
                <c:pt idx="16">
                  <c:v>-6.1999999999999904</c:v>
                </c:pt>
                <c:pt idx="17">
                  <c:v>-6.0999999999999899</c:v>
                </c:pt>
                <c:pt idx="18">
                  <c:v>-5.9999999999999902</c:v>
                </c:pt>
                <c:pt idx="19">
                  <c:v>-5.8999999999999897</c:v>
                </c:pt>
                <c:pt idx="20">
                  <c:v>-5.7999999999999901</c:v>
                </c:pt>
                <c:pt idx="21">
                  <c:v>-5.6999999999999904</c:v>
                </c:pt>
                <c:pt idx="22">
                  <c:v>-5.5999999999999899</c:v>
                </c:pt>
                <c:pt idx="23">
                  <c:v>-5.4999999999999902</c:v>
                </c:pt>
                <c:pt idx="24">
                  <c:v>-5.3999999999999897</c:v>
                </c:pt>
                <c:pt idx="25">
                  <c:v>-5.2999999999999901</c:v>
                </c:pt>
                <c:pt idx="26">
                  <c:v>-5.1999999999999904</c:v>
                </c:pt>
                <c:pt idx="27">
                  <c:v>-5.0999999999999899</c:v>
                </c:pt>
                <c:pt idx="28">
                  <c:v>-4.9999999999999902</c:v>
                </c:pt>
                <c:pt idx="29">
                  <c:v>-4.8999999999999897</c:v>
                </c:pt>
                <c:pt idx="30">
                  <c:v>-4.7999999999999803</c:v>
                </c:pt>
                <c:pt idx="31">
                  <c:v>-4.6999999999999797</c:v>
                </c:pt>
                <c:pt idx="32">
                  <c:v>-4.5999999999999801</c:v>
                </c:pt>
                <c:pt idx="33">
                  <c:v>-4.4999999999999796</c:v>
                </c:pt>
                <c:pt idx="34">
                  <c:v>-4.3999999999999799</c:v>
                </c:pt>
                <c:pt idx="35">
                  <c:v>-4.2999999999999803</c:v>
                </c:pt>
                <c:pt idx="36">
                  <c:v>-4.1999999999999797</c:v>
                </c:pt>
                <c:pt idx="37">
                  <c:v>-4.0999999999999801</c:v>
                </c:pt>
                <c:pt idx="38">
                  <c:v>-3.99999999999998</c:v>
                </c:pt>
                <c:pt idx="39">
                  <c:v>-3.8999999999999799</c:v>
                </c:pt>
                <c:pt idx="40">
                  <c:v>-3.7999999999999798</c:v>
                </c:pt>
                <c:pt idx="41">
                  <c:v>-3.6999999999999802</c:v>
                </c:pt>
                <c:pt idx="42">
                  <c:v>-3.5999999999999801</c:v>
                </c:pt>
                <c:pt idx="43">
                  <c:v>-3.49999999999998</c:v>
                </c:pt>
                <c:pt idx="44">
                  <c:v>-3.3999999999999799</c:v>
                </c:pt>
                <c:pt idx="45">
                  <c:v>-3.2999999999999798</c:v>
                </c:pt>
                <c:pt idx="46">
                  <c:v>-3.1999999999999802</c:v>
                </c:pt>
                <c:pt idx="47">
                  <c:v>-3.0999999999999801</c:v>
                </c:pt>
                <c:pt idx="48">
                  <c:v>-2.9999999999999698</c:v>
                </c:pt>
                <c:pt idx="49">
                  <c:v>-2.8999999999999702</c:v>
                </c:pt>
                <c:pt idx="50">
                  <c:v>-2.7999999999999701</c:v>
                </c:pt>
                <c:pt idx="51">
                  <c:v>-2.69999999999997</c:v>
                </c:pt>
                <c:pt idx="52">
                  <c:v>-2.5999999999999699</c:v>
                </c:pt>
                <c:pt idx="53">
                  <c:v>-2.4999999999999698</c:v>
                </c:pt>
                <c:pt idx="54">
                  <c:v>-2.3999999999999702</c:v>
                </c:pt>
                <c:pt idx="55">
                  <c:v>-2.2999999999999701</c:v>
                </c:pt>
                <c:pt idx="56">
                  <c:v>-2.19999999999997</c:v>
                </c:pt>
                <c:pt idx="57">
                  <c:v>-2.0999999999999699</c:v>
                </c:pt>
                <c:pt idx="58">
                  <c:v>-1.99999999999997</c:v>
                </c:pt>
                <c:pt idx="59">
                  <c:v>-1.8999999999999699</c:v>
                </c:pt>
                <c:pt idx="60">
                  <c:v>-1.7999999999999701</c:v>
                </c:pt>
                <c:pt idx="61">
                  <c:v>-1.69999999999997</c:v>
                </c:pt>
                <c:pt idx="62">
                  <c:v>-1.5999999999999699</c:v>
                </c:pt>
                <c:pt idx="63">
                  <c:v>-1.49999999999997</c:v>
                </c:pt>
                <c:pt idx="64">
                  <c:v>-1.3999999999999699</c:v>
                </c:pt>
                <c:pt idx="65">
                  <c:v>-1.2999999999999701</c:v>
                </c:pt>
                <c:pt idx="66">
                  <c:v>-1.19999999999997</c:v>
                </c:pt>
                <c:pt idx="67">
                  <c:v>-1.0999999999999599</c:v>
                </c:pt>
                <c:pt idx="68">
                  <c:v>-0.99999999999996003</c:v>
                </c:pt>
                <c:pt idx="69">
                  <c:v>-0.89999999999996005</c:v>
                </c:pt>
                <c:pt idx="70">
                  <c:v>-0.79999999999995997</c:v>
                </c:pt>
                <c:pt idx="71">
                  <c:v>-0.69999999999995999</c:v>
                </c:pt>
                <c:pt idx="72">
                  <c:v>-0.59999999999996101</c:v>
                </c:pt>
                <c:pt idx="73">
                  <c:v>-0.49999999999995998</c:v>
                </c:pt>
                <c:pt idx="74">
                  <c:v>-0.39999999999996</c:v>
                </c:pt>
                <c:pt idx="75">
                  <c:v>-0.29999999999996002</c:v>
                </c:pt>
                <c:pt idx="76">
                  <c:v>-0.19999999999995999</c:v>
                </c:pt>
                <c:pt idx="77">
                  <c:v>-9.9999999999960607E-2</c:v>
                </c:pt>
                <c:pt idx="78">
                  <c:v>0</c:v>
                </c:pt>
                <c:pt idx="79">
                  <c:v>0.10000000000004</c:v>
                </c:pt>
                <c:pt idx="80">
                  <c:v>0.20000000000004001</c:v>
                </c:pt>
                <c:pt idx="81">
                  <c:v>0.30000000000004101</c:v>
                </c:pt>
                <c:pt idx="82">
                  <c:v>0.40000000000003999</c:v>
                </c:pt>
                <c:pt idx="83">
                  <c:v>0.50000000000003997</c:v>
                </c:pt>
                <c:pt idx="84">
                  <c:v>0.60000000000003995</c:v>
                </c:pt>
                <c:pt idx="85">
                  <c:v>0.70000000000003904</c:v>
                </c:pt>
                <c:pt idx="86">
                  <c:v>0.80000000000005</c:v>
                </c:pt>
                <c:pt idx="87">
                  <c:v>0.90000000000004898</c:v>
                </c:pt>
                <c:pt idx="88">
                  <c:v>1.00000000000005</c:v>
                </c:pt>
                <c:pt idx="89">
                  <c:v>1.10000000000005</c:v>
                </c:pt>
                <c:pt idx="90">
                  <c:v>1.2000000000000499</c:v>
                </c:pt>
                <c:pt idx="91">
                  <c:v>1.30000000000005</c:v>
                </c:pt>
                <c:pt idx="92">
                  <c:v>1.4000000000000501</c:v>
                </c:pt>
                <c:pt idx="93">
                  <c:v>1.50000000000005</c:v>
                </c:pt>
                <c:pt idx="94">
                  <c:v>1.60000000000005</c:v>
                </c:pt>
                <c:pt idx="95">
                  <c:v>1.7000000000000499</c:v>
                </c:pt>
                <c:pt idx="96">
                  <c:v>1.80000000000005</c:v>
                </c:pt>
                <c:pt idx="97">
                  <c:v>1.9000000000000501</c:v>
                </c:pt>
                <c:pt idx="98">
                  <c:v>2.0000000000000502</c:v>
                </c:pt>
                <c:pt idx="99">
                  <c:v>2.1000000000000498</c:v>
                </c:pt>
                <c:pt idx="100">
                  <c:v>2.2000000000000499</c:v>
                </c:pt>
                <c:pt idx="101">
                  <c:v>2.3000000000001002</c:v>
                </c:pt>
                <c:pt idx="102">
                  <c:v>2.4000000000000998</c:v>
                </c:pt>
                <c:pt idx="103">
                  <c:v>2.5000000000000999</c:v>
                </c:pt>
                <c:pt idx="104">
                  <c:v>2.6000000000001</c:v>
                </c:pt>
                <c:pt idx="105">
                  <c:v>2.7000000000001001</c:v>
                </c:pt>
                <c:pt idx="106">
                  <c:v>2.8000000000001002</c:v>
                </c:pt>
                <c:pt idx="107">
                  <c:v>2.9000000000000998</c:v>
                </c:pt>
                <c:pt idx="108">
                  <c:v>3.0000000000000999</c:v>
                </c:pt>
                <c:pt idx="109">
                  <c:v>3.1000000000001</c:v>
                </c:pt>
                <c:pt idx="110">
                  <c:v>3.2000000000001001</c:v>
                </c:pt>
                <c:pt idx="111">
                  <c:v>3.3000000000001002</c:v>
                </c:pt>
                <c:pt idx="112">
                  <c:v>3.4000000000000998</c:v>
                </c:pt>
                <c:pt idx="113">
                  <c:v>3.5000000000000999</c:v>
                </c:pt>
                <c:pt idx="114">
                  <c:v>3.6000000000001</c:v>
                </c:pt>
                <c:pt idx="115">
                  <c:v>3.7000000000001001</c:v>
                </c:pt>
                <c:pt idx="116">
                  <c:v>3.8000000000001002</c:v>
                </c:pt>
                <c:pt idx="117">
                  <c:v>3.9000000000000998</c:v>
                </c:pt>
                <c:pt idx="118">
                  <c:v>4.0000000000001004</c:v>
                </c:pt>
                <c:pt idx="119">
                  <c:v>4.1000000000001</c:v>
                </c:pt>
                <c:pt idx="120">
                  <c:v>4.2000000000000997</c:v>
                </c:pt>
                <c:pt idx="121">
                  <c:v>4.3000000000001002</c:v>
                </c:pt>
                <c:pt idx="122">
                  <c:v>4.4000000000000998</c:v>
                </c:pt>
                <c:pt idx="123">
                  <c:v>4.5000000000001004</c:v>
                </c:pt>
                <c:pt idx="124">
                  <c:v>4.6000000000001</c:v>
                </c:pt>
                <c:pt idx="125">
                  <c:v>4.7000000000000997</c:v>
                </c:pt>
                <c:pt idx="126">
                  <c:v>4.8000000000001002</c:v>
                </c:pt>
                <c:pt idx="127">
                  <c:v>4.9000000000000998</c:v>
                </c:pt>
                <c:pt idx="128">
                  <c:v>5.0000000000001004</c:v>
                </c:pt>
                <c:pt idx="129">
                  <c:v>5.1000000000001</c:v>
                </c:pt>
                <c:pt idx="130">
                  <c:v>5.2000000000000997</c:v>
                </c:pt>
                <c:pt idx="131">
                  <c:v>5.3000000000001002</c:v>
                </c:pt>
                <c:pt idx="132">
                  <c:v>5.4000000000000998</c:v>
                </c:pt>
                <c:pt idx="133">
                  <c:v>5.5000000000001004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A-434D-A2E9-22C8C2F996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задание'!$B$1:$B$134</c:f>
              <c:numCache>
                <c:formatCode>General</c:formatCode>
                <c:ptCount val="134"/>
                <c:pt idx="0">
                  <c:v>1</c:v>
                </c:pt>
                <c:pt idx="32">
                  <c:v>3.4608000000000221</c:v>
                </c:pt>
                <c:pt idx="33">
                  <c:v>3.570000000000022</c:v>
                </c:pt>
                <c:pt idx="34">
                  <c:v>3.6768000000000214</c:v>
                </c:pt>
                <c:pt idx="35">
                  <c:v>3.7812000000000201</c:v>
                </c:pt>
                <c:pt idx="36">
                  <c:v>3.8832000000000204</c:v>
                </c:pt>
                <c:pt idx="37">
                  <c:v>3.9828000000000197</c:v>
                </c:pt>
                <c:pt idx="38">
                  <c:v>4.0800000000000196</c:v>
                </c:pt>
                <c:pt idx="39">
                  <c:v>4.1748000000000189</c:v>
                </c:pt>
                <c:pt idx="40">
                  <c:v>4.2672000000000185</c:v>
                </c:pt>
                <c:pt idx="41">
                  <c:v>4.3572000000000175</c:v>
                </c:pt>
                <c:pt idx="42">
                  <c:v>4.4448000000000167</c:v>
                </c:pt>
                <c:pt idx="43">
                  <c:v>4.5300000000000171</c:v>
                </c:pt>
                <c:pt idx="44">
                  <c:v>4.612800000000016</c:v>
                </c:pt>
                <c:pt idx="45">
                  <c:v>4.693200000000016</c:v>
                </c:pt>
                <c:pt idx="46">
                  <c:v>4.7712000000000154</c:v>
                </c:pt>
                <c:pt idx="47">
                  <c:v>4.8468000000000151</c:v>
                </c:pt>
                <c:pt idx="48">
                  <c:v>4.9200000000000212</c:v>
                </c:pt>
                <c:pt idx="49">
                  <c:v>4.9908000000000214</c:v>
                </c:pt>
                <c:pt idx="50">
                  <c:v>5.0592000000000201</c:v>
                </c:pt>
                <c:pt idx="51">
                  <c:v>5.1252000000000191</c:v>
                </c:pt>
                <c:pt idx="52">
                  <c:v>5.1888000000000192</c:v>
                </c:pt>
                <c:pt idx="53">
                  <c:v>5.2500000000000178</c:v>
                </c:pt>
                <c:pt idx="54">
                  <c:v>5.3088000000000175</c:v>
                </c:pt>
                <c:pt idx="55">
                  <c:v>5.3652000000000166</c:v>
                </c:pt>
                <c:pt idx="56">
                  <c:v>5.419200000000016</c:v>
                </c:pt>
                <c:pt idx="57">
                  <c:v>5.4708000000000148</c:v>
                </c:pt>
                <c:pt idx="58">
                  <c:v>5.5200000000000147</c:v>
                </c:pt>
                <c:pt idx="59">
                  <c:v>5.566800000000014</c:v>
                </c:pt>
                <c:pt idx="60">
                  <c:v>5.6112000000000126</c:v>
                </c:pt>
                <c:pt idx="61">
                  <c:v>5.6532000000000124</c:v>
                </c:pt>
                <c:pt idx="62">
                  <c:v>5.6928000000000116</c:v>
                </c:pt>
                <c:pt idx="63">
                  <c:v>5.7300000000000111</c:v>
                </c:pt>
                <c:pt idx="64">
                  <c:v>5.7648000000000099</c:v>
                </c:pt>
                <c:pt idx="65">
                  <c:v>5.797200000000009</c:v>
                </c:pt>
                <c:pt idx="66">
                  <c:v>5.8272000000000084</c:v>
                </c:pt>
                <c:pt idx="67">
                  <c:v>5.8548000000000107</c:v>
                </c:pt>
                <c:pt idx="68">
                  <c:v>5.8800000000000097</c:v>
                </c:pt>
                <c:pt idx="69">
                  <c:v>5.9028000000000089</c:v>
                </c:pt>
                <c:pt idx="70">
                  <c:v>5.9232000000000076</c:v>
                </c:pt>
                <c:pt idx="71">
                  <c:v>5.9412000000000065</c:v>
                </c:pt>
                <c:pt idx="72">
                  <c:v>5.9568000000000056</c:v>
                </c:pt>
                <c:pt idx="73">
                  <c:v>5.9700000000000051</c:v>
                </c:pt>
                <c:pt idx="74">
                  <c:v>5.9808000000000039</c:v>
                </c:pt>
                <c:pt idx="75">
                  <c:v>5.989200000000003</c:v>
                </c:pt>
                <c:pt idx="76">
                  <c:v>5.9952000000000023</c:v>
                </c:pt>
                <c:pt idx="77">
                  <c:v>5.998800000000001</c:v>
                </c:pt>
                <c:pt idx="78">
                  <c:v>6</c:v>
                </c:pt>
                <c:pt idx="79">
                  <c:v>5.9987999999999992</c:v>
                </c:pt>
                <c:pt idx="80">
                  <c:v>5.9951999999999979</c:v>
                </c:pt>
                <c:pt idx="81">
                  <c:v>5.9891999999999967</c:v>
                </c:pt>
                <c:pt idx="82">
                  <c:v>5.9807999999999959</c:v>
                </c:pt>
                <c:pt idx="83">
                  <c:v>5.9699999999999953</c:v>
                </c:pt>
                <c:pt idx="84">
                  <c:v>5.9567999999999941</c:v>
                </c:pt>
                <c:pt idx="85">
                  <c:v>5.9411999999999932</c:v>
                </c:pt>
                <c:pt idx="86">
                  <c:v>5.9231999999999907</c:v>
                </c:pt>
                <c:pt idx="87">
                  <c:v>5.9027999999999894</c:v>
                </c:pt>
                <c:pt idx="88">
                  <c:v>5.8799999999999883</c:v>
                </c:pt>
                <c:pt idx="89">
                  <c:v>5.8547999999999867</c:v>
                </c:pt>
                <c:pt idx="90">
                  <c:v>5.8271999999999853</c:v>
                </c:pt>
                <c:pt idx="91">
                  <c:v>5.7971999999999841</c:v>
                </c:pt>
                <c:pt idx="92">
                  <c:v>5.7647999999999833</c:v>
                </c:pt>
                <c:pt idx="93">
                  <c:v>5.7299999999999818</c:v>
                </c:pt>
                <c:pt idx="94">
                  <c:v>5.6927999999999805</c:v>
                </c:pt>
                <c:pt idx="95">
                  <c:v>5.6531999999999796</c:v>
                </c:pt>
                <c:pt idx="96">
                  <c:v>5.6111999999999789</c:v>
                </c:pt>
                <c:pt idx="97">
                  <c:v>5.5667999999999775</c:v>
                </c:pt>
                <c:pt idx="98">
                  <c:v>5.5199999999999756</c:v>
                </c:pt>
                <c:pt idx="99">
                  <c:v>5.4707999999999748</c:v>
                </c:pt>
                <c:pt idx="100">
                  <c:v>5.4191999999999734</c:v>
                </c:pt>
                <c:pt idx="101">
                  <c:v>5.3651999999999447</c:v>
                </c:pt>
                <c:pt idx="102">
                  <c:v>5.3087999999999429</c:v>
                </c:pt>
                <c:pt idx="103">
                  <c:v>5.2499999999999405</c:v>
                </c:pt>
                <c:pt idx="104">
                  <c:v>5.1887999999999375</c:v>
                </c:pt>
                <c:pt idx="105">
                  <c:v>5.1251999999999356</c:v>
                </c:pt>
                <c:pt idx="106">
                  <c:v>5.0591999999999331</c:v>
                </c:pt>
                <c:pt idx="107">
                  <c:v>4.9907999999999308</c:v>
                </c:pt>
                <c:pt idx="108">
                  <c:v>4.919999999999928</c:v>
                </c:pt>
                <c:pt idx="109">
                  <c:v>4.8467999999999254</c:v>
                </c:pt>
                <c:pt idx="110">
                  <c:v>4.7711999999999231</c:v>
                </c:pt>
                <c:pt idx="111">
                  <c:v>4.693199999999921</c:v>
                </c:pt>
                <c:pt idx="112">
                  <c:v>4.6127999999999183</c:v>
                </c:pt>
                <c:pt idx="113">
                  <c:v>4.5299999999999159</c:v>
                </c:pt>
                <c:pt idx="114">
                  <c:v>4.4447999999999137</c:v>
                </c:pt>
                <c:pt idx="115">
                  <c:v>4.3571999999999109</c:v>
                </c:pt>
                <c:pt idx="116">
                  <c:v>4.2671999999999084</c:v>
                </c:pt>
                <c:pt idx="117">
                  <c:v>4.174799999999907</c:v>
                </c:pt>
                <c:pt idx="118">
                  <c:v>4.0799999999999041</c:v>
                </c:pt>
                <c:pt idx="119">
                  <c:v>3.9827999999999015</c:v>
                </c:pt>
                <c:pt idx="120">
                  <c:v>3.8831999999998996</c:v>
                </c:pt>
                <c:pt idx="121">
                  <c:v>3.7811999999998966</c:v>
                </c:pt>
                <c:pt idx="122">
                  <c:v>3.6767999999998948</c:v>
                </c:pt>
                <c:pt idx="123">
                  <c:v>3.5699999999998919</c:v>
                </c:pt>
                <c:pt idx="124">
                  <c:v>3.4607999999998897</c:v>
                </c:pt>
                <c:pt idx="125">
                  <c:v>3.3491999999998874</c:v>
                </c:pt>
                <c:pt idx="126">
                  <c:v>3.2351999999998848</c:v>
                </c:pt>
                <c:pt idx="127">
                  <c:v>3.1187999999998826</c:v>
                </c:pt>
                <c:pt idx="128">
                  <c:v>2.9999999999998801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A-434D-A2E9-22C8C2F996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задание'!$C$1:$C$134</c:f>
              <c:numCache>
                <c:formatCode>General</c:formatCode>
                <c:ptCount val="134"/>
                <c:pt idx="0">
                  <c:v>2</c:v>
                </c:pt>
                <c:pt idx="48">
                  <c:v>-0.9999999999999396</c:v>
                </c:pt>
                <c:pt idx="49">
                  <c:v>-0.80333333333327506</c:v>
                </c:pt>
                <c:pt idx="50">
                  <c:v>-0.61333333333327733</c:v>
                </c:pt>
                <c:pt idx="51">
                  <c:v>-0.42999999999994554</c:v>
                </c:pt>
                <c:pt idx="52">
                  <c:v>-0.25333333333328101</c:v>
                </c:pt>
                <c:pt idx="53">
                  <c:v>-8.3333333333282855E-2</c:v>
                </c:pt>
                <c:pt idx="54">
                  <c:v>8.0000000000047811E-2</c:v>
                </c:pt>
                <c:pt idx="55">
                  <c:v>0.23666666666671254</c:v>
                </c:pt>
                <c:pt idx="56">
                  <c:v>0.3866666666667109</c:v>
                </c:pt>
                <c:pt idx="57">
                  <c:v>0.53000000000004244</c:v>
                </c:pt>
                <c:pt idx="58">
                  <c:v>0.66666666666670671</c:v>
                </c:pt>
                <c:pt idx="59">
                  <c:v>0.79666666666670483</c:v>
                </c:pt>
                <c:pt idx="60">
                  <c:v>0.9200000000000359</c:v>
                </c:pt>
                <c:pt idx="61">
                  <c:v>1.0366666666667008</c:v>
                </c:pt>
                <c:pt idx="62">
                  <c:v>1.1466666666666989</c:v>
                </c:pt>
                <c:pt idx="63">
                  <c:v>1.25000000000003</c:v>
                </c:pt>
                <c:pt idx="64">
                  <c:v>1.3466666666666947</c:v>
                </c:pt>
                <c:pt idx="65">
                  <c:v>1.4366666666666927</c:v>
                </c:pt>
                <c:pt idx="66">
                  <c:v>1.520000000000024</c:v>
                </c:pt>
                <c:pt idx="67">
                  <c:v>1.596666666666696</c:v>
                </c:pt>
                <c:pt idx="68">
                  <c:v>1.6666666666666934</c:v>
                </c:pt>
                <c:pt idx="69">
                  <c:v>1.730000000000024</c:v>
                </c:pt>
                <c:pt idx="70">
                  <c:v>1.7866666666666879</c:v>
                </c:pt>
                <c:pt idx="71">
                  <c:v>1.8366666666666853</c:v>
                </c:pt>
                <c:pt idx="72">
                  <c:v>1.8800000000000157</c:v>
                </c:pt>
                <c:pt idx="73">
                  <c:v>1.9166666666666801</c:v>
                </c:pt>
                <c:pt idx="74">
                  <c:v>1.9466666666666774</c:v>
                </c:pt>
                <c:pt idx="75">
                  <c:v>1.970000000000008</c:v>
                </c:pt>
                <c:pt idx="76">
                  <c:v>1.9866666666666719</c:v>
                </c:pt>
                <c:pt idx="77">
                  <c:v>1.9966666666666693</c:v>
                </c:pt>
                <c:pt idx="78">
                  <c:v>2</c:v>
                </c:pt>
                <c:pt idx="79">
                  <c:v>1.9966666666666639</c:v>
                </c:pt>
                <c:pt idx="80">
                  <c:v>1.9866666666666613</c:v>
                </c:pt>
                <c:pt idx="81">
                  <c:v>1.9699999999999918</c:v>
                </c:pt>
                <c:pt idx="82">
                  <c:v>1.9466666666666561</c:v>
                </c:pt>
                <c:pt idx="83">
                  <c:v>1.9166666666666534</c:v>
                </c:pt>
                <c:pt idx="84">
                  <c:v>1.8799999999999839</c:v>
                </c:pt>
                <c:pt idx="85">
                  <c:v>1.8366666666666485</c:v>
                </c:pt>
                <c:pt idx="86">
                  <c:v>1.78666666666664</c:v>
                </c:pt>
                <c:pt idx="87">
                  <c:v>1.7299999999999707</c:v>
                </c:pt>
                <c:pt idx="88">
                  <c:v>1.6666666666666334</c:v>
                </c:pt>
                <c:pt idx="89">
                  <c:v>1.59666666666663</c:v>
                </c:pt>
                <c:pt idx="90">
                  <c:v>1.51999999999996</c:v>
                </c:pt>
                <c:pt idx="91">
                  <c:v>1.4366666666666235</c:v>
                </c:pt>
                <c:pt idx="92">
                  <c:v>1.34666666666662</c:v>
                </c:pt>
                <c:pt idx="93">
                  <c:v>1.24999999999995</c:v>
                </c:pt>
                <c:pt idx="94">
                  <c:v>1.1466666666666132</c:v>
                </c:pt>
                <c:pt idx="95">
                  <c:v>1.0366666666666102</c:v>
                </c:pt>
                <c:pt idx="96">
                  <c:v>0.91999999999993998</c:v>
                </c:pt>
                <c:pt idx="97">
                  <c:v>0.79666666666660335</c:v>
                </c:pt>
                <c:pt idx="98">
                  <c:v>0.66666666666659991</c:v>
                </c:pt>
                <c:pt idx="99">
                  <c:v>0.52999999999993053</c:v>
                </c:pt>
                <c:pt idx="100">
                  <c:v>0.38666666666659366</c:v>
                </c:pt>
                <c:pt idx="101">
                  <c:v>0.23666666666651315</c:v>
                </c:pt>
                <c:pt idx="102">
                  <c:v>7.9999999999840199E-2</c:v>
                </c:pt>
                <c:pt idx="103">
                  <c:v>-8.3333333333499571E-2</c:v>
                </c:pt>
                <c:pt idx="104">
                  <c:v>-0.25333333333350661</c:v>
                </c:pt>
                <c:pt idx="105">
                  <c:v>-0.43000000000018002</c:v>
                </c:pt>
                <c:pt idx="106">
                  <c:v>-0.61333333333352025</c:v>
                </c:pt>
                <c:pt idx="107">
                  <c:v>-0.80333333333352641</c:v>
                </c:pt>
                <c:pt idx="108">
                  <c:v>-1.0000000000001998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A-434D-A2E9-22C8C2F996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задание'!$D$1:$D$134</c:f>
              <c:numCache>
                <c:formatCode>General</c:formatCode>
                <c:ptCount val="134"/>
                <c:pt idx="0">
                  <c:v>3</c:v>
                </c:pt>
                <c:pt idx="27">
                  <c:v>0.25999999999986656</c:v>
                </c:pt>
                <c:pt idx="28">
                  <c:v>-1.0000000000001172</c:v>
                </c:pt>
                <c:pt idx="29">
                  <c:v>-2.1400000000001116</c:v>
                </c:pt>
                <c:pt idx="30">
                  <c:v>-3.1600000000001893</c:v>
                </c:pt>
                <c:pt idx="31">
                  <c:v>-4.0600000000001701</c:v>
                </c:pt>
                <c:pt idx="32">
                  <c:v>-4.8400000000001437</c:v>
                </c:pt>
                <c:pt idx="33">
                  <c:v>-5.5000000000001226</c:v>
                </c:pt>
                <c:pt idx="34">
                  <c:v>-6.0400000000000968</c:v>
                </c:pt>
                <c:pt idx="35">
                  <c:v>-6.460000000000071</c:v>
                </c:pt>
                <c:pt idx="36">
                  <c:v>-6.7600000000000486</c:v>
                </c:pt>
                <c:pt idx="37">
                  <c:v>-6.9400000000000235</c:v>
                </c:pt>
                <c:pt idx="38">
                  <c:v>-7</c:v>
                </c:pt>
                <c:pt idx="39">
                  <c:v>-6.9399999999999755</c:v>
                </c:pt>
                <c:pt idx="40">
                  <c:v>-6.7599999999999518</c:v>
                </c:pt>
                <c:pt idx="41">
                  <c:v>-6.4599999999999289</c:v>
                </c:pt>
                <c:pt idx="42">
                  <c:v>-6.039999999999905</c:v>
                </c:pt>
                <c:pt idx="43">
                  <c:v>-5.4999999999998801</c:v>
                </c:pt>
                <c:pt idx="44">
                  <c:v>-4.839999999999856</c:v>
                </c:pt>
                <c:pt idx="45">
                  <c:v>-4.05999999999983</c:v>
                </c:pt>
                <c:pt idx="46">
                  <c:v>-3.1599999999998101</c:v>
                </c:pt>
                <c:pt idx="47">
                  <c:v>-2.1399999999997856</c:v>
                </c:pt>
                <c:pt idx="48">
                  <c:v>-0.99999999999963762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A-434D-A2E9-22C8C2F996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задание'!$E$1:$E$134</c:f>
              <c:numCache>
                <c:formatCode>General</c:formatCode>
                <c:ptCount val="134"/>
                <c:pt idx="0">
                  <c:v>4</c:v>
                </c:pt>
                <c:pt idx="108">
                  <c:v>-1.000000000001199</c:v>
                </c:pt>
                <c:pt idx="109">
                  <c:v>-2.1400000000010806</c:v>
                </c:pt>
                <c:pt idx="110">
                  <c:v>-3.1600000000009612</c:v>
                </c:pt>
                <c:pt idx="111">
                  <c:v>-4.0600000000008416</c:v>
                </c:pt>
                <c:pt idx="112">
                  <c:v>-4.8400000000007193</c:v>
                </c:pt>
                <c:pt idx="113">
                  <c:v>-5.5000000000005995</c:v>
                </c:pt>
                <c:pt idx="114">
                  <c:v>-6.0400000000004805</c:v>
                </c:pt>
                <c:pt idx="115">
                  <c:v>-6.4600000000003606</c:v>
                </c:pt>
                <c:pt idx="116">
                  <c:v>-6.7600000000002405</c:v>
                </c:pt>
                <c:pt idx="117">
                  <c:v>-6.9400000000001194</c:v>
                </c:pt>
                <c:pt idx="118">
                  <c:v>-7</c:v>
                </c:pt>
                <c:pt idx="119">
                  <c:v>-6.9399999999998796</c:v>
                </c:pt>
                <c:pt idx="120">
                  <c:v>-6.7599999999997609</c:v>
                </c:pt>
                <c:pt idx="121">
                  <c:v>-6.4599999999996394</c:v>
                </c:pt>
                <c:pt idx="122">
                  <c:v>-6.0399999999995213</c:v>
                </c:pt>
                <c:pt idx="123">
                  <c:v>-5.4999999999993978</c:v>
                </c:pt>
                <c:pt idx="124">
                  <c:v>-4.8399999999992804</c:v>
                </c:pt>
                <c:pt idx="125">
                  <c:v>-4.0599999999991629</c:v>
                </c:pt>
                <c:pt idx="126">
                  <c:v>-3.1599999999990382</c:v>
                </c:pt>
                <c:pt idx="127">
                  <c:v>-2.1399999999989223</c:v>
                </c:pt>
                <c:pt idx="128">
                  <c:v>-0.99999999999879563</c:v>
                </c:pt>
                <c:pt idx="129">
                  <c:v>0.26000000000131962</c:v>
                </c:pt>
                <c:pt idx="130">
                  <c:v>1.6400000000014341</c:v>
                </c:pt>
                <c:pt idx="131">
                  <c:v>3.140000000001562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6A-434D-A2E9-22C8C2F996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задание'!$F$1:$F$134</c:f>
              <c:numCache>
                <c:formatCode>General</c:formatCode>
                <c:ptCount val="134"/>
                <c:pt idx="0">
                  <c:v>5</c:v>
                </c:pt>
                <c:pt idx="1">
                  <c:v>2.8900000000000006</c:v>
                </c:pt>
                <c:pt idx="2">
                  <c:v>2.5599999999999987</c:v>
                </c:pt>
                <c:pt idx="3">
                  <c:v>2.25</c:v>
                </c:pt>
                <c:pt idx="4">
                  <c:v>1.9600000000000011</c:v>
                </c:pt>
                <c:pt idx="5">
                  <c:v>1.6899999999999995</c:v>
                </c:pt>
                <c:pt idx="6">
                  <c:v>1.4400000000000004</c:v>
                </c:pt>
                <c:pt idx="7">
                  <c:v>1.2099999999999993</c:v>
                </c:pt>
                <c:pt idx="8">
                  <c:v>1</c:v>
                </c:pt>
                <c:pt idx="9">
                  <c:v>0.81000000000000061</c:v>
                </c:pt>
                <c:pt idx="10">
                  <c:v>0.63999999999999968</c:v>
                </c:pt>
                <c:pt idx="11">
                  <c:v>0.48999999999998656</c:v>
                </c:pt>
                <c:pt idx="12">
                  <c:v>0.35999999999998783</c:v>
                </c:pt>
                <c:pt idx="13">
                  <c:v>0.24999999999999023</c:v>
                </c:pt>
                <c:pt idx="14">
                  <c:v>0.15999999999999176</c:v>
                </c:pt>
                <c:pt idx="15">
                  <c:v>8.9999999999994029E-2</c:v>
                </c:pt>
                <c:pt idx="16">
                  <c:v>3.9999999999996164E-2</c:v>
                </c:pt>
                <c:pt idx="17">
                  <c:v>9.9999999999979758E-3</c:v>
                </c:pt>
                <c:pt idx="18">
                  <c:v>9.5452169531742428E-29</c:v>
                </c:pt>
                <c:pt idx="19">
                  <c:v>1.0000000000002061E-2</c:v>
                </c:pt>
                <c:pt idx="20">
                  <c:v>4.0000000000003977E-2</c:v>
                </c:pt>
                <c:pt idx="21">
                  <c:v>9.0000000000005756E-2</c:v>
                </c:pt>
                <c:pt idx="22">
                  <c:v>0.16000000000000811</c:v>
                </c:pt>
                <c:pt idx="23">
                  <c:v>0.25000000000000977</c:v>
                </c:pt>
                <c:pt idx="24">
                  <c:v>0.36000000000001237</c:v>
                </c:pt>
                <c:pt idx="25">
                  <c:v>0.49000000000001392</c:v>
                </c:pt>
                <c:pt idx="26">
                  <c:v>0.64000000000001533</c:v>
                </c:pt>
                <c:pt idx="27">
                  <c:v>0.81000000000001826</c:v>
                </c:pt>
                <c:pt idx="28">
                  <c:v>1.0000000000000195</c:v>
                </c:pt>
                <c:pt idx="29">
                  <c:v>1.2100000000000226</c:v>
                </c:pt>
                <c:pt idx="30">
                  <c:v>1.4400000000000472</c:v>
                </c:pt>
                <c:pt idx="31">
                  <c:v>1.6900000000000526</c:v>
                </c:pt>
                <c:pt idx="32">
                  <c:v>1.9600000000000557</c:v>
                </c:pt>
                <c:pt idx="33">
                  <c:v>2.2500000000000613</c:v>
                </c:pt>
                <c:pt idx="34">
                  <c:v>2.5600000000000644</c:v>
                </c:pt>
                <c:pt idx="35">
                  <c:v>2.8900000000000672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6A-434D-A2E9-22C8C2F9968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задание'!$G$1:$G$134</c:f>
              <c:numCache>
                <c:formatCode>General</c:formatCode>
                <c:ptCount val="134"/>
                <c:pt idx="0">
                  <c:v>6</c:v>
                </c:pt>
                <c:pt idx="123">
                  <c:v>3.0000000000024087</c:v>
                </c:pt>
                <c:pt idx="124">
                  <c:v>5.1600000000019204</c:v>
                </c:pt>
                <c:pt idx="125">
                  <c:v>6.8400000000014352</c:v>
                </c:pt>
                <c:pt idx="126">
                  <c:v>8.0400000000009619</c:v>
                </c:pt>
                <c:pt idx="127">
                  <c:v>8.7600000000004794</c:v>
                </c:pt>
                <c:pt idx="128">
                  <c:v>9</c:v>
                </c:pt>
                <c:pt idx="129">
                  <c:v>8.7599999999995202</c:v>
                </c:pt>
                <c:pt idx="130">
                  <c:v>8.0399999999990435</c:v>
                </c:pt>
                <c:pt idx="131">
                  <c:v>6.8399999999985575</c:v>
                </c:pt>
                <c:pt idx="132">
                  <c:v>5.1599999999980835</c:v>
                </c:pt>
                <c:pt idx="133">
                  <c:v>2.9999999999975913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6A-434D-A2E9-22C8C2F9968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задание'!$H$1:$H$134</c:f>
              <c:numCache>
                <c:formatCode>General</c:formatCode>
                <c:ptCount val="134"/>
                <c:pt idx="0">
                  <c:v>7</c:v>
                </c:pt>
                <c:pt idx="3">
                  <c:v>3</c:v>
                </c:pt>
                <c:pt idx="4">
                  <c:v>3.359999999999999</c:v>
                </c:pt>
                <c:pt idx="5">
                  <c:v>3.6400000000000006</c:v>
                </c:pt>
                <c:pt idx="6">
                  <c:v>3.84</c:v>
                </c:pt>
                <c:pt idx="7">
                  <c:v>3.9600000000000004</c:v>
                </c:pt>
                <c:pt idx="8">
                  <c:v>4</c:v>
                </c:pt>
                <c:pt idx="9">
                  <c:v>3.9600000000000004</c:v>
                </c:pt>
                <c:pt idx="10">
                  <c:v>3.84</c:v>
                </c:pt>
                <c:pt idx="11">
                  <c:v>3.639999999999977</c:v>
                </c:pt>
                <c:pt idx="12">
                  <c:v>3.3599999999999675</c:v>
                </c:pt>
                <c:pt idx="13">
                  <c:v>2.9999999999999609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6A-434D-A2E9-22C8C2F9968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'Индивидуальное задание'!$I$1:$I$134</c:f>
              <c:numCache>
                <c:formatCode>General</c:formatCode>
                <c:ptCount val="134"/>
                <c:pt idx="0">
                  <c:v>8</c:v>
                </c:pt>
                <c:pt idx="23">
                  <c:v>3.0000000000000391</c:v>
                </c:pt>
                <c:pt idx="24">
                  <c:v>3.3600000000000332</c:v>
                </c:pt>
                <c:pt idx="25">
                  <c:v>3.6400000000000237</c:v>
                </c:pt>
                <c:pt idx="26">
                  <c:v>3.8400000000000154</c:v>
                </c:pt>
                <c:pt idx="27">
                  <c:v>3.960000000000008</c:v>
                </c:pt>
                <c:pt idx="28">
                  <c:v>4</c:v>
                </c:pt>
                <c:pt idx="29">
                  <c:v>3.959999999999992</c:v>
                </c:pt>
                <c:pt idx="30">
                  <c:v>3.8399999999999683</c:v>
                </c:pt>
                <c:pt idx="31">
                  <c:v>3.6399999999999513</c:v>
                </c:pt>
                <c:pt idx="32">
                  <c:v>3.3599999999999364</c:v>
                </c:pt>
                <c:pt idx="33">
                  <c:v>2.9999999999999183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6A-434D-A2E9-22C8C2F9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6768"/>
        <c:axId val="397862832"/>
      </c:scatterChart>
      <c:valAx>
        <c:axId val="3978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862832"/>
        <c:crosses val="autoZero"/>
        <c:crossBetween val="midCat"/>
      </c:valAx>
      <c:valAx>
        <c:axId val="3978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8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№2!$A$1:$A$17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2-40C5-8EEC-967DA54F49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№2!$B$1:$B$17</c:f>
              <c:numCache>
                <c:formatCode>General</c:formatCode>
                <c:ptCount val="17"/>
                <c:pt idx="0">
                  <c:v>1</c:v>
                </c:pt>
                <c:pt idx="7">
                  <c:v>6</c:v>
                </c:pt>
                <c:pt idx="8">
                  <c:v>5.8518518518518521</c:v>
                </c:pt>
                <c:pt idx="9">
                  <c:v>5.4074074074074074</c:v>
                </c:pt>
                <c:pt idx="10">
                  <c:v>4.666666666666667</c:v>
                </c:pt>
                <c:pt idx="11">
                  <c:v>3.6296296296296298</c:v>
                </c:pt>
                <c:pt idx="12">
                  <c:v>2.2962962962962967</c:v>
                </c:pt>
                <c:pt idx="13">
                  <c:v>0.66666666666666696</c:v>
                </c:pt>
                <c:pt idx="14">
                  <c:v>-1.2592592592592586</c:v>
                </c:pt>
                <c:pt idx="15">
                  <c:v>-3.481481481481481</c:v>
                </c:pt>
                <c:pt idx="1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2-40C5-8EEC-967DA54F49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№2!$C$1:$C$17</c:f>
              <c:numCache>
                <c:formatCode>General</c:formatCode>
                <c:ptCount val="17"/>
                <c:pt idx="0">
                  <c:v>2</c:v>
                </c:pt>
                <c:pt idx="5">
                  <c:v>5</c:v>
                </c:pt>
                <c:pt idx="6">
                  <c:v>3.1111111111111107</c:v>
                </c:pt>
                <c:pt idx="7">
                  <c:v>1.4444444444444438</c:v>
                </c:pt>
                <c:pt idx="8">
                  <c:v>0</c:v>
                </c:pt>
                <c:pt idx="9">
                  <c:v>-1.2222222222222223</c:v>
                </c:pt>
                <c:pt idx="10">
                  <c:v>-2.2222222222222223</c:v>
                </c:pt>
                <c:pt idx="11">
                  <c:v>-3</c:v>
                </c:pt>
                <c:pt idx="12">
                  <c:v>-3.5555555555555554</c:v>
                </c:pt>
                <c:pt idx="13">
                  <c:v>-3.8888888888888888</c:v>
                </c:pt>
                <c:pt idx="1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2-40C5-8EEC-967DA54F49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№2!$D$1:$D$17</c:f>
              <c:numCache>
                <c:formatCode>General</c:formatCode>
                <c:ptCount val="17"/>
                <c:pt idx="0">
                  <c:v>3</c:v>
                </c:pt>
                <c:pt idx="3">
                  <c:v>6</c:v>
                </c:pt>
                <c:pt idx="4">
                  <c:v>7.5</c:v>
                </c:pt>
                <c:pt idx="5">
                  <c:v>8</c:v>
                </c:pt>
                <c:pt idx="6">
                  <c:v>7.5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32-40C5-8EEC-967DA54F49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№2!$E$1:$E$17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4.4375</c:v>
                </c:pt>
                <c:pt idx="3">
                  <c:v>4.75</c:v>
                </c:pt>
                <c:pt idx="4">
                  <c:v>4.9375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32-40C5-8EEC-967DA54F491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№2!$F$1:$F$17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32-40C5-8EEC-967DA54F491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№2!$G$1:$G$17</c:f>
              <c:numCache>
                <c:formatCode>General</c:formatCode>
                <c:ptCount val="17"/>
                <c:pt idx="0">
                  <c:v>6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32-40C5-8EEC-967DA54F491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№2!$H$1:$H$17</c:f>
              <c:numCache>
                <c:formatCode>General</c:formatCode>
                <c:ptCount val="17"/>
                <c:pt idx="0">
                  <c:v>7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32-40C5-8EEC-967DA54F491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№2!$I$1:$I$17</c:f>
              <c:numCache>
                <c:formatCode>General</c:formatCode>
                <c:ptCount val="17"/>
                <c:pt idx="0">
                  <c:v>8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32-40C5-8EEC-967DA54F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61944"/>
        <c:axId val="378964896"/>
      </c:scatterChart>
      <c:valAx>
        <c:axId val="37896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964896"/>
        <c:crosses val="autoZero"/>
        <c:crossBetween val="midCat"/>
      </c:valAx>
      <c:valAx>
        <c:axId val="378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96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12533</xdr:colOff>
      <xdr:row>15</xdr:row>
      <xdr:rowOff>25066</xdr:rowOff>
    </xdr:from>
    <xdr:to>
      <xdr:col>6</xdr:col>
      <xdr:colOff>12533</xdr:colOff>
      <xdr:row>24</xdr:row>
      <xdr:rowOff>12533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32586</xdr:colOff>
      <xdr:row>0</xdr:row>
      <xdr:rowOff>12533</xdr:rowOff>
    </xdr:from>
    <xdr:to>
      <xdr:col>9</xdr:col>
      <xdr:colOff>919915</xdr:colOff>
      <xdr:row>11</xdr:row>
      <xdr:rowOff>136358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256963</xdr:colOff>
      <xdr:row>2</xdr:row>
      <xdr:rowOff>71208</xdr:rowOff>
    </xdr:from>
    <xdr:to>
      <xdr:col>5</xdr:col>
      <xdr:colOff>423421</xdr:colOff>
      <xdr:row>13</xdr:row>
      <xdr:rowOff>191861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7</xdr:col>
      <xdr:colOff>304800</xdr:colOff>
      <xdr:row>31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86" workbookViewId="0">
      <selection activeCell="F15" sqref="F15"/>
    </sheetView>
  </sheetViews>
  <sheetFormatPr defaultColWidth="20.7109375" defaultRowHeight="18.75" x14ac:dyDescent="0.25"/>
  <cols>
    <col min="1" max="1" width="6.85546875" style="3" customWidth="1"/>
    <col min="2" max="2" width="61.85546875" style="3" customWidth="1"/>
    <col min="3" max="3" width="20.7109375" style="3" customWidth="1"/>
    <col min="4" max="11" width="20.7109375" style="3"/>
    <col min="12" max="12" width="20.7109375" style="3" customWidth="1"/>
    <col min="13" max="16384" width="20.7109375" style="3"/>
  </cols>
  <sheetData>
    <row r="1" spans="1:11" ht="19.5" thickBot="1" x14ac:dyDescent="0.3">
      <c r="A1" s="42" t="s">
        <v>0</v>
      </c>
      <c r="B1" s="42" t="s">
        <v>1</v>
      </c>
      <c r="C1" s="44" t="s">
        <v>2</v>
      </c>
      <c r="D1" s="44"/>
      <c r="E1" s="44"/>
      <c r="F1" s="44"/>
      <c r="G1" s="44"/>
      <c r="H1" s="44"/>
      <c r="I1" s="44"/>
      <c r="J1" s="44"/>
      <c r="K1" s="42" t="s">
        <v>6</v>
      </c>
    </row>
    <row r="2" spans="1:11" ht="19.5" thickBot="1" x14ac:dyDescent="0.3">
      <c r="A2" s="43"/>
      <c r="B2" s="43"/>
      <c r="C2" s="11">
        <v>44228</v>
      </c>
      <c r="D2" s="11">
        <v>44232</v>
      </c>
      <c r="E2" s="11">
        <v>44236</v>
      </c>
      <c r="F2" s="11">
        <v>44240</v>
      </c>
      <c r="G2" s="11">
        <v>44244</v>
      </c>
      <c r="H2" s="11">
        <v>44248</v>
      </c>
      <c r="I2" s="11">
        <v>44252</v>
      </c>
      <c r="J2" s="2" t="s">
        <v>3</v>
      </c>
      <c r="K2" s="43"/>
    </row>
    <row r="3" spans="1:11" x14ac:dyDescent="0.25">
      <c r="A3" s="12">
        <v>1</v>
      </c>
      <c r="B3" s="12" t="s">
        <v>4</v>
      </c>
      <c r="C3" s="13">
        <v>5</v>
      </c>
      <c r="D3" s="13">
        <v>5</v>
      </c>
      <c r="E3" s="13">
        <v>5</v>
      </c>
      <c r="F3" s="13">
        <v>5</v>
      </c>
      <c r="G3" s="13">
        <v>5</v>
      </c>
      <c r="H3" s="13">
        <v>5</v>
      </c>
      <c r="I3" s="13">
        <v>5</v>
      </c>
      <c r="J3" s="13">
        <v>4</v>
      </c>
      <c r="K3" s="14">
        <f>AVERAGE(C3:J3)</f>
        <v>4.875</v>
      </c>
    </row>
    <row r="4" spans="1:11" x14ac:dyDescent="0.25">
      <c r="A4" s="15">
        <v>2</v>
      </c>
      <c r="B4" s="15" t="s">
        <v>5</v>
      </c>
      <c r="C4" s="16">
        <v>4</v>
      </c>
      <c r="D4" s="4">
        <v>4</v>
      </c>
      <c r="E4" s="4">
        <v>5</v>
      </c>
      <c r="F4" s="4">
        <v>4</v>
      </c>
      <c r="G4" s="4">
        <v>4</v>
      </c>
      <c r="H4" s="4">
        <v>5</v>
      </c>
      <c r="I4" s="4">
        <v>4</v>
      </c>
      <c r="J4" s="4">
        <v>4</v>
      </c>
      <c r="K4" s="17">
        <f>AVERAGE(C4:J4)</f>
        <v>4.25</v>
      </c>
    </row>
    <row r="5" spans="1:11" x14ac:dyDescent="0.25">
      <c r="A5" s="18">
        <v>3</v>
      </c>
      <c r="B5" s="15" t="s">
        <v>8</v>
      </c>
      <c r="C5" s="16">
        <v>2</v>
      </c>
      <c r="D5" s="4">
        <v>3</v>
      </c>
      <c r="E5" s="4">
        <v>2</v>
      </c>
      <c r="F5" s="4">
        <v>2</v>
      </c>
      <c r="G5" s="4">
        <v>3</v>
      </c>
      <c r="H5" s="4">
        <v>2</v>
      </c>
      <c r="I5" s="4">
        <v>2</v>
      </c>
      <c r="J5" s="4">
        <v>2</v>
      </c>
      <c r="K5" s="17">
        <f t="shared" ref="K5:K12" si="0">AVERAGE(C5:J5)</f>
        <v>2.25</v>
      </c>
    </row>
    <row r="6" spans="1:11" x14ac:dyDescent="0.25">
      <c r="A6" s="15">
        <v>4</v>
      </c>
      <c r="B6" s="15" t="s">
        <v>11</v>
      </c>
      <c r="C6" s="16">
        <v>4</v>
      </c>
      <c r="D6" s="4">
        <v>5</v>
      </c>
      <c r="E6" s="4">
        <v>4</v>
      </c>
      <c r="F6" s="4">
        <v>4</v>
      </c>
      <c r="G6" s="4">
        <v>4</v>
      </c>
      <c r="H6" s="4">
        <v>5</v>
      </c>
      <c r="I6" s="4">
        <v>5</v>
      </c>
      <c r="J6" s="4">
        <v>4</v>
      </c>
      <c r="K6" s="17">
        <f t="shared" si="0"/>
        <v>4.375</v>
      </c>
    </row>
    <row r="7" spans="1:11" ht="19.5" thickBot="1" x14ac:dyDescent="0.3">
      <c r="A7" s="19">
        <v>5</v>
      </c>
      <c r="B7" s="20" t="s">
        <v>9</v>
      </c>
      <c r="C7" s="21">
        <v>4</v>
      </c>
      <c r="D7" s="22">
        <v>4</v>
      </c>
      <c r="E7" s="22">
        <v>5</v>
      </c>
      <c r="F7" s="22">
        <v>5</v>
      </c>
      <c r="G7" s="22">
        <v>4</v>
      </c>
      <c r="H7" s="22">
        <v>4</v>
      </c>
      <c r="I7" s="22">
        <v>5</v>
      </c>
      <c r="J7" s="22">
        <v>4</v>
      </c>
      <c r="K7" s="23">
        <f t="shared" si="0"/>
        <v>4.375</v>
      </c>
    </row>
    <row r="8" spans="1:11" x14ac:dyDescent="0.25">
      <c r="A8" s="12">
        <v>6</v>
      </c>
      <c r="B8" s="12" t="s">
        <v>10</v>
      </c>
      <c r="C8" s="13">
        <v>5</v>
      </c>
      <c r="D8" s="24">
        <v>5</v>
      </c>
      <c r="E8" s="24">
        <v>5</v>
      </c>
      <c r="F8" s="24">
        <v>5</v>
      </c>
      <c r="G8" s="24">
        <v>5</v>
      </c>
      <c r="H8" s="24">
        <v>5</v>
      </c>
      <c r="I8" s="24">
        <v>5</v>
      </c>
      <c r="J8" s="25">
        <v>5</v>
      </c>
      <c r="K8" s="12">
        <f t="shared" si="0"/>
        <v>5</v>
      </c>
    </row>
    <row r="9" spans="1:11" x14ac:dyDescent="0.25">
      <c r="A9" s="15">
        <v>7</v>
      </c>
      <c r="B9" s="15" t="s">
        <v>15</v>
      </c>
      <c r="C9" s="16">
        <v>2</v>
      </c>
      <c r="D9" s="4">
        <v>3</v>
      </c>
      <c r="E9" s="4">
        <v>2</v>
      </c>
      <c r="F9" s="4">
        <v>2</v>
      </c>
      <c r="G9" s="4">
        <v>2</v>
      </c>
      <c r="H9" s="4">
        <v>3</v>
      </c>
      <c r="I9" s="4">
        <v>2</v>
      </c>
      <c r="J9" s="26">
        <v>2</v>
      </c>
      <c r="K9" s="18">
        <f t="shared" si="0"/>
        <v>2.25</v>
      </c>
    </row>
    <row r="10" spans="1:11" x14ac:dyDescent="0.25">
      <c r="A10" s="15">
        <v>8</v>
      </c>
      <c r="B10" s="15" t="s">
        <v>12</v>
      </c>
      <c r="C10" s="16">
        <v>4</v>
      </c>
      <c r="D10" s="4">
        <v>5</v>
      </c>
      <c r="E10" s="4">
        <v>4</v>
      </c>
      <c r="F10" s="4">
        <v>5</v>
      </c>
      <c r="G10" s="4">
        <v>5</v>
      </c>
      <c r="H10" s="4">
        <v>4</v>
      </c>
      <c r="I10" s="4">
        <v>5</v>
      </c>
      <c r="J10" s="26">
        <v>4</v>
      </c>
      <c r="K10" s="18">
        <f t="shared" si="0"/>
        <v>4.5</v>
      </c>
    </row>
    <row r="11" spans="1:11" x14ac:dyDescent="0.25">
      <c r="A11" s="15">
        <v>9</v>
      </c>
      <c r="B11" s="15" t="s">
        <v>13</v>
      </c>
      <c r="C11" s="16">
        <v>5</v>
      </c>
      <c r="D11" s="4">
        <v>4</v>
      </c>
      <c r="E11" s="4">
        <v>5</v>
      </c>
      <c r="F11" s="4">
        <v>4</v>
      </c>
      <c r="G11" s="4">
        <v>5</v>
      </c>
      <c r="H11" s="4">
        <v>4</v>
      </c>
      <c r="I11" s="4">
        <v>4</v>
      </c>
      <c r="J11" s="26">
        <v>5</v>
      </c>
      <c r="K11" s="18">
        <f t="shared" si="0"/>
        <v>4.5</v>
      </c>
    </row>
    <row r="12" spans="1:11" ht="19.5" thickBot="1" x14ac:dyDescent="0.3">
      <c r="A12" s="20">
        <v>10</v>
      </c>
      <c r="B12" s="20" t="s">
        <v>14</v>
      </c>
      <c r="C12" s="21">
        <v>4</v>
      </c>
      <c r="D12" s="22">
        <v>3</v>
      </c>
      <c r="E12" s="22">
        <v>3</v>
      </c>
      <c r="F12" s="22">
        <v>4</v>
      </c>
      <c r="G12" s="22">
        <v>3</v>
      </c>
      <c r="H12" s="22">
        <v>4</v>
      </c>
      <c r="I12" s="22">
        <v>2</v>
      </c>
      <c r="J12" s="27">
        <v>3</v>
      </c>
      <c r="K12" s="19">
        <f t="shared" si="0"/>
        <v>3.25</v>
      </c>
    </row>
    <row r="13" spans="1:11" x14ac:dyDescent="0.25">
      <c r="A13" s="36" t="s">
        <v>7</v>
      </c>
      <c r="B13" s="37"/>
      <c r="C13" s="42" t="s">
        <v>16</v>
      </c>
      <c r="D13" s="42" t="s">
        <v>17</v>
      </c>
      <c r="E13" s="42" t="s">
        <v>18</v>
      </c>
      <c r="F13" s="42" t="s">
        <v>19</v>
      </c>
    </row>
    <row r="14" spans="1:11" ht="19.5" thickBot="1" x14ac:dyDescent="0.3">
      <c r="A14" s="40"/>
      <c r="B14" s="41"/>
      <c r="C14" s="43"/>
      <c r="D14" s="43"/>
      <c r="E14" s="43"/>
      <c r="F14" s="43"/>
    </row>
    <row r="15" spans="1:11" x14ac:dyDescent="0.25">
      <c r="A15" s="36">
        <f>AVERAGE(K3:K12)</f>
        <v>3.9624999999999999</v>
      </c>
      <c r="B15" s="37"/>
      <c r="C15" s="4">
        <f>COUNTIF(C3:J12,5)</f>
        <v>31</v>
      </c>
      <c r="D15" s="5">
        <f>COUNTIF(C3:J12,4)</f>
        <v>28</v>
      </c>
      <c r="E15" s="5">
        <f>COUNTIF(C3:J12,3)</f>
        <v>8</v>
      </c>
      <c r="F15" s="5">
        <f>COUNTIF(C3:J12,2)</f>
        <v>13</v>
      </c>
    </row>
    <row r="16" spans="1:11" x14ac:dyDescent="0.25">
      <c r="A16" s="38"/>
      <c r="B16" s="39"/>
    </row>
    <row r="17" spans="1:2" x14ac:dyDescent="0.25">
      <c r="A17" s="38"/>
      <c r="B17" s="39"/>
    </row>
    <row r="18" spans="1:2" x14ac:dyDescent="0.25">
      <c r="A18" s="38"/>
      <c r="B18" s="39"/>
    </row>
    <row r="19" spans="1:2" x14ac:dyDescent="0.25">
      <c r="A19" s="38"/>
      <c r="B19" s="39"/>
    </row>
    <row r="20" spans="1:2" x14ac:dyDescent="0.25">
      <c r="A20" s="38"/>
      <c r="B20" s="39"/>
    </row>
    <row r="21" spans="1:2" x14ac:dyDescent="0.25">
      <c r="A21" s="38"/>
      <c r="B21" s="39"/>
    </row>
    <row r="22" spans="1:2" x14ac:dyDescent="0.25">
      <c r="A22" s="38"/>
      <c r="B22" s="39"/>
    </row>
    <row r="23" spans="1:2" x14ac:dyDescent="0.25">
      <c r="A23" s="38"/>
      <c r="B23" s="39"/>
    </row>
    <row r="24" spans="1:2" ht="19.5" thickBot="1" x14ac:dyDescent="0.3">
      <c r="A24" s="40"/>
      <c r="B24" s="41"/>
    </row>
  </sheetData>
  <sortState ref="B4:B12">
    <sortCondition ref="B3"/>
  </sortState>
  <mergeCells count="10">
    <mergeCell ref="A1:A2"/>
    <mergeCell ref="B1:B2"/>
    <mergeCell ref="C1:J1"/>
    <mergeCell ref="K1:K2"/>
    <mergeCell ref="A13:B14"/>
    <mergeCell ref="A15:B2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workbookViewId="0">
      <selection activeCell="F3" sqref="F3"/>
    </sheetView>
  </sheetViews>
  <sheetFormatPr defaultColWidth="25.7109375" defaultRowHeight="18.75" x14ac:dyDescent="0.25"/>
  <cols>
    <col min="1" max="1" width="6.7109375" style="3" customWidth="1"/>
    <col min="2" max="16384" width="25.7109375" style="3"/>
  </cols>
  <sheetData>
    <row r="1" spans="1:7" ht="19.5" thickBot="1" x14ac:dyDescent="0.3">
      <c r="A1" s="42" t="s">
        <v>0</v>
      </c>
      <c r="B1" s="42" t="s">
        <v>1</v>
      </c>
      <c r="C1" s="47" t="s">
        <v>23</v>
      </c>
      <c r="D1" s="44"/>
      <c r="E1" s="48"/>
      <c r="F1" s="42" t="s">
        <v>28</v>
      </c>
      <c r="G1" s="45" t="s">
        <v>32</v>
      </c>
    </row>
    <row r="2" spans="1:7" ht="19.5" thickBot="1" x14ac:dyDescent="0.3">
      <c r="A2" s="43"/>
      <c r="B2" s="43"/>
      <c r="C2" s="2" t="s">
        <v>20</v>
      </c>
      <c r="D2" s="2" t="s">
        <v>21</v>
      </c>
      <c r="E2" s="2" t="s">
        <v>22</v>
      </c>
      <c r="F2" s="43"/>
      <c r="G2" s="46"/>
    </row>
    <row r="3" spans="1:7" x14ac:dyDescent="0.25">
      <c r="A3" s="5">
        <v>1</v>
      </c>
      <c r="B3" s="5" t="s">
        <v>24</v>
      </c>
      <c r="C3" s="5">
        <v>140</v>
      </c>
      <c r="D3" s="5">
        <v>1100</v>
      </c>
      <c r="E3" s="5">
        <v>150</v>
      </c>
      <c r="F3" s="5">
        <f>SUM(C3:E3)</f>
        <v>1390</v>
      </c>
      <c r="G3" s="5">
        <f>SUM(C3:E6)</f>
        <v>6195</v>
      </c>
    </row>
    <row r="4" spans="1:7" x14ac:dyDescent="0.25">
      <c r="A4" s="7">
        <v>2</v>
      </c>
      <c r="B4" s="7" t="s">
        <v>25</v>
      </c>
      <c r="C4" s="7">
        <v>220</v>
      </c>
      <c r="D4" s="7">
        <v>1160</v>
      </c>
      <c r="E4" s="7">
        <v>200</v>
      </c>
      <c r="F4" s="7">
        <f t="shared" ref="F4:F6" si="0">SUM(C4:E4)</f>
        <v>1580</v>
      </c>
    </row>
    <row r="5" spans="1:7" x14ac:dyDescent="0.25">
      <c r="A5" s="7">
        <v>3</v>
      </c>
      <c r="B5" s="7" t="s">
        <v>26</v>
      </c>
      <c r="C5" s="7">
        <v>110</v>
      </c>
      <c r="D5" s="7">
        <v>1200</v>
      </c>
      <c r="E5" s="7">
        <v>125</v>
      </c>
      <c r="F5" s="7">
        <f t="shared" si="0"/>
        <v>1435</v>
      </c>
    </row>
    <row r="6" spans="1:7" ht="19.5" thickBot="1" x14ac:dyDescent="0.3">
      <c r="A6" s="7">
        <v>4</v>
      </c>
      <c r="B6" s="7" t="s">
        <v>27</v>
      </c>
      <c r="C6" s="7">
        <v>130</v>
      </c>
      <c r="D6" s="7">
        <v>1500</v>
      </c>
      <c r="E6" s="10">
        <v>160</v>
      </c>
      <c r="F6" s="5">
        <f t="shared" si="0"/>
        <v>1790</v>
      </c>
    </row>
    <row r="7" spans="1:7" x14ac:dyDescent="0.25">
      <c r="C7" s="45" t="s">
        <v>35</v>
      </c>
      <c r="D7" s="45" t="s">
        <v>36</v>
      </c>
      <c r="E7" s="45" t="s">
        <v>37</v>
      </c>
      <c r="F7" s="45" t="s">
        <v>33</v>
      </c>
    </row>
    <row r="8" spans="1:7" ht="19.5" thickBot="1" x14ac:dyDescent="0.3">
      <c r="C8" s="46"/>
      <c r="D8" s="46"/>
      <c r="E8" s="46"/>
      <c r="F8" s="46"/>
    </row>
    <row r="9" spans="1:7" ht="19.5" thickBot="1" x14ac:dyDescent="0.3">
      <c r="C9" s="5">
        <f>AVERAGE(C3:C6)</f>
        <v>150</v>
      </c>
      <c r="D9" s="5">
        <f>AVERAGE(D3:D6)</f>
        <v>1240</v>
      </c>
      <c r="E9" s="28">
        <f>AVERAGE(E3:E6)</f>
        <v>158.75</v>
      </c>
      <c r="F9" s="5">
        <f>MAX(F3:F6)</f>
        <v>1790</v>
      </c>
    </row>
    <row r="10" spans="1:7" x14ac:dyDescent="0.25">
      <c r="C10" s="45" t="s">
        <v>31</v>
      </c>
      <c r="D10" s="45" t="s">
        <v>30</v>
      </c>
      <c r="E10" s="45" t="s">
        <v>29</v>
      </c>
      <c r="F10" s="42" t="s">
        <v>34</v>
      </c>
    </row>
    <row r="11" spans="1:7" ht="19.5" thickBot="1" x14ac:dyDescent="0.3">
      <c r="C11" s="46"/>
      <c r="D11" s="46"/>
      <c r="E11" s="46"/>
      <c r="F11" s="43"/>
    </row>
    <row r="12" spans="1:7" x14ac:dyDescent="0.25">
      <c r="C12" s="28">
        <f>SUM(C3:C6)</f>
        <v>600</v>
      </c>
      <c r="D12" s="28">
        <f>SUM(D3:D6)</f>
        <v>4960</v>
      </c>
      <c r="E12" s="28">
        <f>SUM(E3:E6)</f>
        <v>635</v>
      </c>
      <c r="F12" s="5">
        <f>MIN(F3:F6)</f>
        <v>1390</v>
      </c>
    </row>
  </sheetData>
  <mergeCells count="13">
    <mergeCell ref="A1:A2"/>
    <mergeCell ref="B1:B2"/>
    <mergeCell ref="C1:E1"/>
    <mergeCell ref="F1:F2"/>
    <mergeCell ref="C10:C11"/>
    <mergeCell ref="D10:D11"/>
    <mergeCell ref="E10:E11"/>
    <mergeCell ref="G1:G2"/>
    <mergeCell ref="F7:F8"/>
    <mergeCell ref="F10:F11"/>
    <mergeCell ref="C7:C8"/>
    <mergeCell ref="D7:D8"/>
    <mergeCell ref="E7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defaultColWidth="25.7109375" defaultRowHeight="18.75" x14ac:dyDescent="0.25"/>
  <cols>
    <col min="1" max="16384" width="25.7109375" style="3"/>
  </cols>
  <sheetData>
    <row r="1" spans="1:5" ht="19.5" thickBot="1" x14ac:dyDescent="0.3">
      <c r="A1" s="47" t="s">
        <v>38</v>
      </c>
      <c r="B1" s="44"/>
      <c r="C1" s="48"/>
      <c r="D1" s="2" t="s">
        <v>52</v>
      </c>
      <c r="E1" s="8" t="s">
        <v>53</v>
      </c>
    </row>
    <row r="2" spans="1:5" ht="38.25" thickBot="1" x14ac:dyDescent="0.3">
      <c r="A2" s="2" t="s">
        <v>39</v>
      </c>
      <c r="B2" s="2" t="s">
        <v>50</v>
      </c>
      <c r="C2" s="9" t="s">
        <v>51</v>
      </c>
      <c r="D2" s="5">
        <f>MAX(B3:B12)</f>
        <v>3668</v>
      </c>
      <c r="E2" s="5">
        <f>MIN(B3:B12)</f>
        <v>340</v>
      </c>
    </row>
    <row r="3" spans="1:5" x14ac:dyDescent="0.25">
      <c r="A3" s="5" t="s">
        <v>40</v>
      </c>
      <c r="B3" s="7">
        <v>3668</v>
      </c>
      <c r="C3" s="7">
        <v>1350</v>
      </c>
    </row>
    <row r="4" spans="1:5" x14ac:dyDescent="0.25">
      <c r="A4" s="7" t="s">
        <v>41</v>
      </c>
      <c r="B4" s="7">
        <v>2850</v>
      </c>
      <c r="C4" s="7">
        <v>817</v>
      </c>
    </row>
    <row r="5" spans="1:5" x14ac:dyDescent="0.25">
      <c r="A5" s="7" t="s">
        <v>42</v>
      </c>
      <c r="B5" s="7">
        <v>1330</v>
      </c>
      <c r="C5" s="7">
        <v>224</v>
      </c>
    </row>
    <row r="6" spans="1:5" x14ac:dyDescent="0.25">
      <c r="A6" s="7" t="s">
        <v>43</v>
      </c>
      <c r="B6" s="7">
        <v>1150</v>
      </c>
      <c r="C6" s="7">
        <v>148</v>
      </c>
    </row>
    <row r="7" spans="1:5" x14ac:dyDescent="0.25">
      <c r="A7" s="7" t="s">
        <v>44</v>
      </c>
      <c r="B7" s="7">
        <v>1090</v>
      </c>
      <c r="C7" s="7">
        <v>198</v>
      </c>
    </row>
    <row r="8" spans="1:5" x14ac:dyDescent="0.25">
      <c r="A8" s="7" t="s">
        <v>45</v>
      </c>
      <c r="B8" s="7">
        <v>1020</v>
      </c>
      <c r="C8" s="7">
        <v>120</v>
      </c>
    </row>
    <row r="9" spans="1:5" x14ac:dyDescent="0.25">
      <c r="A9" s="7" t="s">
        <v>46</v>
      </c>
      <c r="B9" s="7">
        <v>2530</v>
      </c>
      <c r="C9" s="7">
        <v>220</v>
      </c>
    </row>
    <row r="10" spans="1:5" x14ac:dyDescent="0.25">
      <c r="A10" s="7" t="s">
        <v>47</v>
      </c>
      <c r="B10" s="7">
        <v>1870</v>
      </c>
      <c r="C10" s="7">
        <v>422</v>
      </c>
    </row>
    <row r="11" spans="1:5" x14ac:dyDescent="0.25">
      <c r="A11" s="7" t="s">
        <v>48</v>
      </c>
      <c r="B11" s="7">
        <v>780</v>
      </c>
      <c r="C11" s="7">
        <v>79</v>
      </c>
    </row>
    <row r="12" spans="1:5" ht="19.5" thickBot="1" x14ac:dyDescent="0.3">
      <c r="A12" s="7" t="s">
        <v>49</v>
      </c>
      <c r="B12" s="10">
        <v>340</v>
      </c>
      <c r="C12" s="10">
        <v>15</v>
      </c>
    </row>
    <row r="13" spans="1:5" ht="19.5" thickBot="1" x14ac:dyDescent="0.3">
      <c r="B13" s="2" t="s">
        <v>55</v>
      </c>
      <c r="C13" s="2" t="s">
        <v>54</v>
      </c>
    </row>
    <row r="14" spans="1:5" x14ac:dyDescent="0.25">
      <c r="B14" s="61">
        <f>AVERAGE(B3,B9:B10)</f>
        <v>2689.3333333333335</v>
      </c>
      <c r="C14" s="5">
        <f>SUM(C3:C12)</f>
        <v>3593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ColWidth="15.7109375" defaultRowHeight="21" customHeight="1" x14ac:dyDescent="0.3"/>
  <cols>
    <col min="1" max="1" width="47.28515625" style="1" customWidth="1"/>
    <col min="2" max="16384" width="15.7109375" style="1"/>
  </cols>
  <sheetData>
    <row r="1" spans="1:4" ht="21" customHeight="1" thickBot="1" x14ac:dyDescent="0.35">
      <c r="A1" s="49" t="s">
        <v>63</v>
      </c>
      <c r="B1" s="50"/>
      <c r="C1" s="50"/>
      <c r="D1" s="51"/>
    </row>
    <row r="2" spans="1:4" ht="21" customHeight="1" thickBot="1" x14ac:dyDescent="0.35">
      <c r="A2" s="29" t="s">
        <v>64</v>
      </c>
      <c r="B2" s="29" t="s">
        <v>65</v>
      </c>
      <c r="C2" s="29" t="s">
        <v>66</v>
      </c>
      <c r="D2" s="29" t="s">
        <v>67</v>
      </c>
    </row>
    <row r="3" spans="1:4" ht="21" customHeight="1" x14ac:dyDescent="0.3">
      <c r="A3" s="30" t="s">
        <v>68</v>
      </c>
      <c r="B3" s="30">
        <v>1000</v>
      </c>
      <c r="C3" s="30">
        <v>500</v>
      </c>
      <c r="D3" s="30">
        <f>IF(C3/B3&gt;0.7,B3*0.1,B3*0.15)</f>
        <v>150</v>
      </c>
    </row>
    <row r="4" spans="1:4" ht="21" customHeight="1" x14ac:dyDescent="0.3">
      <c r="A4" s="31" t="s">
        <v>69</v>
      </c>
      <c r="B4" s="31">
        <v>10000</v>
      </c>
      <c r="C4" s="31">
        <v>7940</v>
      </c>
      <c r="D4" s="31">
        <f t="shared" ref="D4:D6" si="0">IF(C4/B4&gt;0.7,B4*0.1,B4*0.15)</f>
        <v>1000</v>
      </c>
    </row>
    <row r="5" spans="1:4" ht="21" customHeight="1" x14ac:dyDescent="0.3">
      <c r="A5" s="31" t="s">
        <v>70</v>
      </c>
      <c r="B5" s="31">
        <v>100000</v>
      </c>
      <c r="C5" s="31">
        <v>95000</v>
      </c>
      <c r="D5" s="31">
        <f t="shared" si="0"/>
        <v>10000</v>
      </c>
    </row>
    <row r="6" spans="1:4" ht="21" customHeight="1" thickBot="1" x14ac:dyDescent="0.35">
      <c r="A6" s="32" t="s">
        <v>71</v>
      </c>
      <c r="B6" s="32">
        <v>100</v>
      </c>
      <c r="C6" s="32">
        <v>90</v>
      </c>
      <c r="D6" s="32">
        <f t="shared" si="0"/>
        <v>10</v>
      </c>
    </row>
    <row r="7" spans="1:4" ht="21" customHeight="1" x14ac:dyDescent="0.3">
      <c r="A7" s="33" t="s">
        <v>72</v>
      </c>
      <c r="B7" s="52">
        <f>AVERAGE(D3:D6)</f>
        <v>2790</v>
      </c>
      <c r="C7" s="53"/>
      <c r="D7" s="54"/>
    </row>
    <row r="8" spans="1:4" ht="21" customHeight="1" x14ac:dyDescent="0.3">
      <c r="A8" s="35" t="s">
        <v>74</v>
      </c>
      <c r="B8" s="55">
        <f>SUM(D3:D6)</f>
        <v>11160</v>
      </c>
      <c r="C8" s="56"/>
      <c r="D8" s="57"/>
    </row>
    <row r="9" spans="1:4" ht="21" customHeight="1" thickBot="1" x14ac:dyDescent="0.35">
      <c r="A9" s="34" t="s">
        <v>73</v>
      </c>
      <c r="B9" s="58">
        <f>AVERAGE(D3:D6)</f>
        <v>2790</v>
      </c>
      <c r="C9" s="59"/>
      <c r="D9" s="60"/>
    </row>
  </sheetData>
  <mergeCells count="4">
    <mergeCell ref="A1:D1"/>
    <mergeCell ref="B7:D7"/>
    <mergeCell ref="B8:D8"/>
    <mergeCell ref="B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6" workbookViewId="0"/>
  </sheetViews>
  <sheetFormatPr defaultColWidth="27.7109375" defaultRowHeight="18.75" x14ac:dyDescent="0.25"/>
  <cols>
    <col min="1" max="1" width="5.7109375" style="3" customWidth="1"/>
    <col min="2" max="16384" width="27.7109375" style="3"/>
  </cols>
  <sheetData>
    <row r="1" spans="1:7" ht="19.5" thickBot="1" x14ac:dyDescent="0.3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ht="19.5" thickBot="1" x14ac:dyDescent="0.3">
      <c r="A2" s="2">
        <v>-12</v>
      </c>
      <c r="B2" s="4">
        <f>(-1/18)*(A2*A2)+12</f>
        <v>4</v>
      </c>
      <c r="C2" s="5"/>
      <c r="D2" s="5">
        <f>(-1/8)*((A2+8)*(A2+8))+6</f>
        <v>4</v>
      </c>
      <c r="E2" s="5"/>
      <c r="F2" s="5"/>
      <c r="G2" s="5"/>
    </row>
    <row r="3" spans="1:7" ht="19.5" thickBot="1" x14ac:dyDescent="0.3">
      <c r="A3" s="2">
        <v>-11</v>
      </c>
      <c r="B3" s="6">
        <f t="shared" ref="B3:B26" si="0">(-1/18)*(A3*A3)+12</f>
        <v>5.2777777777777786</v>
      </c>
      <c r="C3" s="7"/>
      <c r="D3" s="7">
        <f t="shared" ref="D3:D9" si="1">(-1/8)*((A3+8)*(A3+8))+6</f>
        <v>4.875</v>
      </c>
      <c r="E3" s="7"/>
      <c r="F3" s="7"/>
      <c r="G3" s="7"/>
    </row>
    <row r="4" spans="1:7" ht="19.5" thickBot="1" x14ac:dyDescent="0.3">
      <c r="A4" s="2">
        <v>-10</v>
      </c>
      <c r="B4" s="6">
        <f t="shared" si="0"/>
        <v>6.4444444444444446</v>
      </c>
      <c r="C4" s="7"/>
      <c r="D4" s="7">
        <f t="shared" si="1"/>
        <v>5.5</v>
      </c>
      <c r="E4" s="7"/>
      <c r="F4" s="7"/>
      <c r="G4" s="7"/>
    </row>
    <row r="5" spans="1:7" ht="19.5" thickBot="1" x14ac:dyDescent="0.3">
      <c r="A5" s="2">
        <v>-9</v>
      </c>
      <c r="B5" s="6">
        <f t="shared" si="0"/>
        <v>7.5</v>
      </c>
      <c r="C5" s="7"/>
      <c r="D5" s="7">
        <f t="shared" si="1"/>
        <v>5.875</v>
      </c>
      <c r="E5" s="7"/>
      <c r="F5" s="7"/>
      <c r="G5" s="7"/>
    </row>
    <row r="6" spans="1:7" ht="19.5" thickBot="1" x14ac:dyDescent="0.3">
      <c r="A6" s="2">
        <v>-8</v>
      </c>
      <c r="B6" s="6">
        <f t="shared" si="0"/>
        <v>8.4444444444444446</v>
      </c>
      <c r="C6" s="7"/>
      <c r="D6" s="7">
        <f t="shared" si="1"/>
        <v>6</v>
      </c>
      <c r="E6" s="7"/>
      <c r="F6" s="7"/>
      <c r="G6" s="7"/>
    </row>
    <row r="7" spans="1:7" ht="19.5" thickBot="1" x14ac:dyDescent="0.3">
      <c r="A7" s="2">
        <v>-7</v>
      </c>
      <c r="B7" s="6">
        <f t="shared" si="0"/>
        <v>9.2777777777777786</v>
      </c>
      <c r="C7" s="7"/>
      <c r="D7" s="7">
        <f t="shared" si="1"/>
        <v>5.875</v>
      </c>
      <c r="E7" s="7"/>
      <c r="F7" s="7"/>
      <c r="G7" s="7"/>
    </row>
    <row r="8" spans="1:7" ht="19.5" thickBot="1" x14ac:dyDescent="0.3">
      <c r="A8" s="2">
        <v>-6</v>
      </c>
      <c r="B8" s="6">
        <f t="shared" si="0"/>
        <v>10</v>
      </c>
      <c r="C8" s="7"/>
      <c r="D8" s="7">
        <f t="shared" si="1"/>
        <v>5.5</v>
      </c>
      <c r="E8" s="7"/>
      <c r="F8" s="7"/>
      <c r="G8" s="7"/>
    </row>
    <row r="9" spans="1:7" ht="19.5" thickBot="1" x14ac:dyDescent="0.3">
      <c r="A9" s="2">
        <v>-5</v>
      </c>
      <c r="B9" s="6">
        <f t="shared" si="0"/>
        <v>10.611111111111111</v>
      </c>
      <c r="C9" s="7"/>
      <c r="D9" s="7">
        <f t="shared" si="1"/>
        <v>4.875</v>
      </c>
      <c r="E9" s="7"/>
      <c r="F9" s="7"/>
      <c r="G9" s="7"/>
    </row>
    <row r="10" spans="1:7" ht="19.5" thickBot="1" x14ac:dyDescent="0.3">
      <c r="A10" s="2">
        <v>-4</v>
      </c>
      <c r="B10" s="6">
        <f t="shared" si="0"/>
        <v>11.111111111111111</v>
      </c>
      <c r="C10" s="7">
        <f>(-1/8)*(A10*A10)+6</f>
        <v>4</v>
      </c>
      <c r="D10" s="7">
        <f>(-1/8)*((A10+8)*(A10+8))+6</f>
        <v>4</v>
      </c>
      <c r="E10" s="7"/>
      <c r="F10" s="7">
        <f>2*((A10+3)*(A10+3))-9</f>
        <v>-7</v>
      </c>
      <c r="G10" s="7">
        <f>1.5*((A10+3)*(A10+3))-10</f>
        <v>-8.5</v>
      </c>
    </row>
    <row r="11" spans="1:7" ht="19.5" thickBot="1" x14ac:dyDescent="0.3">
      <c r="A11" s="2">
        <v>-3</v>
      </c>
      <c r="B11" s="6">
        <f t="shared" si="0"/>
        <v>11.5</v>
      </c>
      <c r="C11" s="7">
        <f t="shared" ref="C11:C18" si="2">(-1/8)*(A11*A11)+6</f>
        <v>4.875</v>
      </c>
      <c r="D11" s="7"/>
      <c r="E11" s="7"/>
      <c r="F11" s="7">
        <f t="shared" ref="F11:F14" si="3">2*((A11+3)*(A11+3))-9</f>
        <v>-9</v>
      </c>
      <c r="G11" s="7">
        <f t="shared" ref="G11:G14" si="4">1.5*((A11+3)*(A11+3))-10</f>
        <v>-10</v>
      </c>
    </row>
    <row r="12" spans="1:7" ht="19.5" thickBot="1" x14ac:dyDescent="0.3">
      <c r="A12" s="2">
        <v>-2</v>
      </c>
      <c r="B12" s="6">
        <f t="shared" si="0"/>
        <v>11.777777777777779</v>
      </c>
      <c r="C12" s="7">
        <f t="shared" si="2"/>
        <v>5.5</v>
      </c>
      <c r="D12" s="7"/>
      <c r="E12" s="7"/>
      <c r="F12" s="7">
        <f t="shared" si="3"/>
        <v>-7</v>
      </c>
      <c r="G12" s="7">
        <f t="shared" si="4"/>
        <v>-8.5</v>
      </c>
    </row>
    <row r="13" spans="1:7" ht="19.5" thickBot="1" x14ac:dyDescent="0.3">
      <c r="A13" s="2">
        <v>-1</v>
      </c>
      <c r="B13" s="6">
        <f t="shared" si="0"/>
        <v>11.944444444444445</v>
      </c>
      <c r="C13" s="7">
        <f t="shared" si="2"/>
        <v>5.875</v>
      </c>
      <c r="D13" s="7"/>
      <c r="E13" s="7"/>
      <c r="F13" s="7">
        <f t="shared" si="3"/>
        <v>-1</v>
      </c>
      <c r="G13" s="7">
        <f t="shared" si="4"/>
        <v>-4</v>
      </c>
    </row>
    <row r="14" spans="1:7" ht="19.5" thickBot="1" x14ac:dyDescent="0.3">
      <c r="A14" s="2">
        <v>0</v>
      </c>
      <c r="B14" s="6">
        <f t="shared" si="0"/>
        <v>12</v>
      </c>
      <c r="C14" s="7">
        <f t="shared" si="2"/>
        <v>6</v>
      </c>
      <c r="D14" s="7"/>
      <c r="E14" s="7"/>
      <c r="F14" s="7">
        <f t="shared" si="3"/>
        <v>9</v>
      </c>
      <c r="G14" s="7">
        <f t="shared" si="4"/>
        <v>3.5</v>
      </c>
    </row>
    <row r="15" spans="1:7" ht="19.5" thickBot="1" x14ac:dyDescent="0.3">
      <c r="A15" s="2">
        <v>1</v>
      </c>
      <c r="B15" s="6">
        <f t="shared" si="0"/>
        <v>11.944444444444445</v>
      </c>
      <c r="C15" s="7">
        <f t="shared" si="2"/>
        <v>5.875</v>
      </c>
      <c r="D15" s="7"/>
      <c r="E15" s="7"/>
      <c r="F15" s="7"/>
      <c r="G15" s="7"/>
    </row>
    <row r="16" spans="1:7" ht="19.5" thickBot="1" x14ac:dyDescent="0.3">
      <c r="A16" s="2">
        <v>2</v>
      </c>
      <c r="B16" s="6">
        <f t="shared" si="0"/>
        <v>11.777777777777779</v>
      </c>
      <c r="C16" s="7">
        <f t="shared" si="2"/>
        <v>5.5</v>
      </c>
      <c r="D16" s="7"/>
      <c r="E16" s="7"/>
      <c r="F16" s="7"/>
      <c r="G16" s="7"/>
    </row>
    <row r="17" spans="1:7" ht="19.5" thickBot="1" x14ac:dyDescent="0.3">
      <c r="A17" s="2">
        <v>3</v>
      </c>
      <c r="B17" s="6">
        <f t="shared" si="0"/>
        <v>11.5</v>
      </c>
      <c r="C17" s="7">
        <f t="shared" si="2"/>
        <v>4.875</v>
      </c>
      <c r="D17" s="7"/>
      <c r="E17" s="7"/>
      <c r="F17" s="7"/>
      <c r="G17" s="7"/>
    </row>
    <row r="18" spans="1:7" ht="19.5" thickBot="1" x14ac:dyDescent="0.3">
      <c r="A18" s="2">
        <v>4</v>
      </c>
      <c r="B18" s="6">
        <f t="shared" si="0"/>
        <v>11.111111111111111</v>
      </c>
      <c r="C18" s="7">
        <f t="shared" si="2"/>
        <v>4</v>
      </c>
      <c r="D18" s="7"/>
      <c r="E18" s="7">
        <f>(-1/8)*((A18-8)*(A18-8))+6</f>
        <v>4</v>
      </c>
      <c r="F18" s="7"/>
      <c r="G18" s="7"/>
    </row>
    <row r="19" spans="1:7" ht="19.5" thickBot="1" x14ac:dyDescent="0.3">
      <c r="A19" s="2">
        <v>5</v>
      </c>
      <c r="B19" s="6">
        <f t="shared" si="0"/>
        <v>10.611111111111111</v>
      </c>
      <c r="C19" s="7"/>
      <c r="D19" s="7"/>
      <c r="E19" s="7">
        <f t="shared" ref="E19:E26" si="5">(-1/8)*((A19-8)*(A19-8))+6</f>
        <v>4.875</v>
      </c>
      <c r="F19" s="7"/>
      <c r="G19" s="7"/>
    </row>
    <row r="20" spans="1:7" ht="19.5" thickBot="1" x14ac:dyDescent="0.3">
      <c r="A20" s="2">
        <v>6</v>
      </c>
      <c r="B20" s="6">
        <f t="shared" si="0"/>
        <v>10</v>
      </c>
      <c r="C20" s="7"/>
      <c r="D20" s="7"/>
      <c r="E20" s="7">
        <f t="shared" si="5"/>
        <v>5.5</v>
      </c>
      <c r="F20" s="7"/>
      <c r="G20" s="7"/>
    </row>
    <row r="21" spans="1:7" ht="19.5" thickBot="1" x14ac:dyDescent="0.3">
      <c r="A21" s="2">
        <v>7</v>
      </c>
      <c r="B21" s="6">
        <f t="shared" si="0"/>
        <v>9.2777777777777786</v>
      </c>
      <c r="C21" s="7"/>
      <c r="D21" s="7"/>
      <c r="E21" s="7">
        <f t="shared" si="5"/>
        <v>5.875</v>
      </c>
      <c r="F21" s="7"/>
      <c r="G21" s="7"/>
    </row>
    <row r="22" spans="1:7" ht="19.5" thickBot="1" x14ac:dyDescent="0.3">
      <c r="A22" s="2">
        <v>8</v>
      </c>
      <c r="B22" s="6">
        <f t="shared" si="0"/>
        <v>8.4444444444444446</v>
      </c>
      <c r="C22" s="7"/>
      <c r="D22" s="7"/>
      <c r="E22" s="7">
        <f t="shared" si="5"/>
        <v>6</v>
      </c>
      <c r="F22" s="7"/>
      <c r="G22" s="7"/>
    </row>
    <row r="23" spans="1:7" ht="19.5" thickBot="1" x14ac:dyDescent="0.3">
      <c r="A23" s="2">
        <v>9</v>
      </c>
      <c r="B23" s="6">
        <f t="shared" si="0"/>
        <v>7.5</v>
      </c>
      <c r="C23" s="7"/>
      <c r="D23" s="7"/>
      <c r="E23" s="7">
        <f t="shared" si="5"/>
        <v>5.875</v>
      </c>
      <c r="F23" s="7"/>
      <c r="G23" s="7"/>
    </row>
    <row r="24" spans="1:7" ht="19.5" thickBot="1" x14ac:dyDescent="0.3">
      <c r="A24" s="2">
        <v>10</v>
      </c>
      <c r="B24" s="6">
        <f t="shared" si="0"/>
        <v>6.4444444444444446</v>
      </c>
      <c r="C24" s="7"/>
      <c r="D24" s="7"/>
      <c r="E24" s="7">
        <f t="shared" si="5"/>
        <v>5.5</v>
      </c>
      <c r="F24" s="7"/>
      <c r="G24" s="7"/>
    </row>
    <row r="25" spans="1:7" ht="19.5" thickBot="1" x14ac:dyDescent="0.3">
      <c r="A25" s="2">
        <v>11</v>
      </c>
      <c r="B25" s="6">
        <f t="shared" si="0"/>
        <v>5.2777777777777786</v>
      </c>
      <c r="C25" s="7"/>
      <c r="D25" s="7"/>
      <c r="E25" s="7">
        <f t="shared" si="5"/>
        <v>4.875</v>
      </c>
      <c r="F25" s="7"/>
      <c r="G25" s="7"/>
    </row>
    <row r="26" spans="1:7" ht="19.5" thickBot="1" x14ac:dyDescent="0.3">
      <c r="A26" s="2">
        <v>12</v>
      </c>
      <c r="B26" s="6">
        <f t="shared" si="0"/>
        <v>4</v>
      </c>
      <c r="C26" s="7"/>
      <c r="D26" s="7"/>
      <c r="E26" s="7">
        <f t="shared" si="5"/>
        <v>4</v>
      </c>
      <c r="F26" s="7"/>
      <c r="G26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zoomScale="55" zoomScaleNormal="110" workbookViewId="0">
      <selection activeCell="J5" sqref="J5"/>
    </sheetView>
  </sheetViews>
  <sheetFormatPr defaultColWidth="16.7109375" defaultRowHeight="18.75" x14ac:dyDescent="0.3"/>
  <cols>
    <col min="1" max="1" width="9.7109375" style="1" customWidth="1"/>
    <col min="2" max="16384" width="16.7109375" style="1"/>
  </cols>
  <sheetData>
    <row r="1" spans="1:9" x14ac:dyDescent="0.3">
      <c r="A1" s="1" t="s">
        <v>56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3">
      <c r="A2" s="1">
        <v>-7.7</v>
      </c>
      <c r="F2" s="1">
        <f>((A2+6)*(A2+6))</f>
        <v>2.8900000000000006</v>
      </c>
    </row>
    <row r="3" spans="1:9" x14ac:dyDescent="0.3">
      <c r="A3" s="1">
        <v>-7.6</v>
      </c>
      <c r="F3" s="1">
        <f t="shared" ref="F3:F36" si="0">((A3+6)*(A3+6))</f>
        <v>2.5599999999999987</v>
      </c>
    </row>
    <row r="4" spans="1:9" x14ac:dyDescent="0.3">
      <c r="A4" s="1">
        <v>-7.5</v>
      </c>
      <c r="F4" s="1">
        <f t="shared" si="0"/>
        <v>2.25</v>
      </c>
      <c r="H4" s="1">
        <f>(-4*((A4+7)*(A4+7))+4)</f>
        <v>3</v>
      </c>
    </row>
    <row r="5" spans="1:9" x14ac:dyDescent="0.3">
      <c r="A5" s="1">
        <v>-7.4</v>
      </c>
      <c r="F5" s="1">
        <f t="shared" si="0"/>
        <v>1.9600000000000011</v>
      </c>
      <c r="H5" s="1">
        <f t="shared" ref="H5:H14" si="1">(-4*((A5+7)*(A5+7))+4)</f>
        <v>3.359999999999999</v>
      </c>
    </row>
    <row r="6" spans="1:9" x14ac:dyDescent="0.3">
      <c r="A6" s="1">
        <v>-7.3</v>
      </c>
      <c r="F6" s="1">
        <f t="shared" si="0"/>
        <v>1.6899999999999995</v>
      </c>
      <c r="H6" s="1">
        <f t="shared" si="1"/>
        <v>3.6400000000000006</v>
      </c>
    </row>
    <row r="7" spans="1:9" x14ac:dyDescent="0.3">
      <c r="A7" s="1">
        <v>-7.2</v>
      </c>
      <c r="F7" s="1">
        <f t="shared" si="0"/>
        <v>1.4400000000000004</v>
      </c>
      <c r="H7" s="1">
        <f t="shared" si="1"/>
        <v>3.84</v>
      </c>
    </row>
    <row r="8" spans="1:9" x14ac:dyDescent="0.3">
      <c r="A8" s="1">
        <v>-7.1</v>
      </c>
      <c r="F8" s="1">
        <f t="shared" si="0"/>
        <v>1.2099999999999993</v>
      </c>
      <c r="H8" s="1">
        <f t="shared" si="1"/>
        <v>3.9600000000000004</v>
      </c>
    </row>
    <row r="9" spans="1:9" x14ac:dyDescent="0.3">
      <c r="A9" s="1">
        <v>-7</v>
      </c>
      <c r="F9" s="1">
        <f t="shared" si="0"/>
        <v>1</v>
      </c>
      <c r="H9" s="1">
        <f t="shared" si="1"/>
        <v>4</v>
      </c>
    </row>
    <row r="10" spans="1:9" x14ac:dyDescent="0.3">
      <c r="A10" s="1">
        <v>-6.9</v>
      </c>
      <c r="F10" s="1">
        <f t="shared" si="0"/>
        <v>0.81000000000000061</v>
      </c>
      <c r="H10" s="1">
        <f t="shared" si="1"/>
        <v>3.9600000000000004</v>
      </c>
    </row>
    <row r="11" spans="1:9" x14ac:dyDescent="0.3">
      <c r="A11" s="1">
        <v>-6.8</v>
      </c>
      <c r="F11" s="1">
        <f t="shared" si="0"/>
        <v>0.63999999999999968</v>
      </c>
      <c r="H11" s="1">
        <f t="shared" si="1"/>
        <v>3.84</v>
      </c>
    </row>
    <row r="12" spans="1:9" x14ac:dyDescent="0.3">
      <c r="A12" s="1">
        <v>-6.6999999999999904</v>
      </c>
      <c r="F12" s="1">
        <f t="shared" si="0"/>
        <v>0.48999999999998656</v>
      </c>
      <c r="H12" s="1">
        <f t="shared" si="1"/>
        <v>3.639999999999977</v>
      </c>
    </row>
    <row r="13" spans="1:9" x14ac:dyDescent="0.3">
      <c r="A13" s="1">
        <v>-6.5999999999999899</v>
      </c>
      <c r="F13" s="1">
        <f t="shared" si="0"/>
        <v>0.35999999999998783</v>
      </c>
      <c r="H13" s="1">
        <f t="shared" si="1"/>
        <v>3.3599999999999675</v>
      </c>
    </row>
    <row r="14" spans="1:9" x14ac:dyDescent="0.3">
      <c r="A14" s="1">
        <v>-6.4999999999999902</v>
      </c>
      <c r="F14" s="1">
        <f t="shared" si="0"/>
        <v>0.24999999999999023</v>
      </c>
      <c r="H14" s="1">
        <f t="shared" si="1"/>
        <v>2.9999999999999609</v>
      </c>
    </row>
    <row r="15" spans="1:9" x14ac:dyDescent="0.3">
      <c r="A15" s="1">
        <v>-6.3999999999999897</v>
      </c>
      <c r="F15" s="1">
        <f t="shared" si="0"/>
        <v>0.15999999999999176</v>
      </c>
    </row>
    <row r="16" spans="1:9" x14ac:dyDescent="0.3">
      <c r="A16" s="1">
        <v>-6.2999999999999901</v>
      </c>
      <c r="F16" s="1">
        <f t="shared" si="0"/>
        <v>8.9999999999994029E-2</v>
      </c>
    </row>
    <row r="17" spans="1:9" x14ac:dyDescent="0.3">
      <c r="A17" s="1">
        <v>-6.1999999999999904</v>
      </c>
      <c r="F17" s="1">
        <f t="shared" si="0"/>
        <v>3.9999999999996164E-2</v>
      </c>
    </row>
    <row r="18" spans="1:9" x14ac:dyDescent="0.3">
      <c r="A18" s="1">
        <v>-6.0999999999999899</v>
      </c>
      <c r="F18" s="1">
        <f t="shared" si="0"/>
        <v>9.9999999999979758E-3</v>
      </c>
    </row>
    <row r="19" spans="1:9" x14ac:dyDescent="0.3">
      <c r="A19" s="1">
        <v>-5.9999999999999902</v>
      </c>
      <c r="F19" s="1">
        <f t="shared" si="0"/>
        <v>9.5452169531742428E-29</v>
      </c>
    </row>
    <row r="20" spans="1:9" x14ac:dyDescent="0.3">
      <c r="A20" s="1">
        <v>-5.8999999999999897</v>
      </c>
      <c r="F20" s="1">
        <f t="shared" si="0"/>
        <v>1.0000000000002061E-2</v>
      </c>
    </row>
    <row r="21" spans="1:9" x14ac:dyDescent="0.3">
      <c r="A21" s="1">
        <v>-5.7999999999999901</v>
      </c>
      <c r="F21" s="1">
        <f t="shared" si="0"/>
        <v>4.0000000000003977E-2</v>
      </c>
    </row>
    <row r="22" spans="1:9" x14ac:dyDescent="0.3">
      <c r="A22" s="1">
        <v>-5.6999999999999904</v>
      </c>
      <c r="F22" s="1">
        <f t="shared" si="0"/>
        <v>9.0000000000005756E-2</v>
      </c>
    </row>
    <row r="23" spans="1:9" x14ac:dyDescent="0.3">
      <c r="A23" s="1">
        <v>-5.5999999999999899</v>
      </c>
      <c r="F23" s="1">
        <f t="shared" si="0"/>
        <v>0.16000000000000811</v>
      </c>
    </row>
    <row r="24" spans="1:9" x14ac:dyDescent="0.3">
      <c r="A24" s="1">
        <v>-5.4999999999999902</v>
      </c>
      <c r="F24" s="1">
        <f t="shared" si="0"/>
        <v>0.25000000000000977</v>
      </c>
      <c r="I24" s="1">
        <f>(-4*((A24+5)*(A24+5))+4)</f>
        <v>3.0000000000000391</v>
      </c>
    </row>
    <row r="25" spans="1:9" x14ac:dyDescent="0.3">
      <c r="A25" s="1">
        <v>-5.3999999999999897</v>
      </c>
      <c r="F25" s="1">
        <f t="shared" si="0"/>
        <v>0.36000000000001237</v>
      </c>
      <c r="I25" s="1">
        <f t="shared" ref="I25:I34" si="2">(-4*((A25+5)*(A25+5))+4)</f>
        <v>3.3600000000000332</v>
      </c>
    </row>
    <row r="26" spans="1:9" x14ac:dyDescent="0.3">
      <c r="A26" s="1">
        <v>-5.2999999999999901</v>
      </c>
      <c r="F26" s="1">
        <f t="shared" si="0"/>
        <v>0.49000000000001392</v>
      </c>
      <c r="I26" s="1">
        <f t="shared" si="2"/>
        <v>3.6400000000000237</v>
      </c>
    </row>
    <row r="27" spans="1:9" x14ac:dyDescent="0.3">
      <c r="A27" s="1">
        <v>-5.1999999999999904</v>
      </c>
      <c r="F27" s="1">
        <f t="shared" si="0"/>
        <v>0.64000000000001533</v>
      </c>
      <c r="I27" s="1">
        <f t="shared" si="2"/>
        <v>3.8400000000000154</v>
      </c>
    </row>
    <row r="28" spans="1:9" x14ac:dyDescent="0.3">
      <c r="A28" s="1">
        <v>-5.0999999999999899</v>
      </c>
      <c r="D28" s="1">
        <f>6*((A28+4)*(A28+4))-7</f>
        <v>0.25999999999986656</v>
      </c>
      <c r="F28" s="1">
        <f t="shared" si="0"/>
        <v>0.81000000000001826</v>
      </c>
      <c r="I28" s="1">
        <f t="shared" si="2"/>
        <v>3.960000000000008</v>
      </c>
    </row>
    <row r="29" spans="1:9" x14ac:dyDescent="0.3">
      <c r="A29" s="1">
        <v>-4.9999999999999902</v>
      </c>
      <c r="D29" s="1">
        <f t="shared" ref="D29:D49" si="3">6*((A29+4)*(A29+4))-7</f>
        <v>-1.0000000000001172</v>
      </c>
      <c r="F29" s="1">
        <f t="shared" si="0"/>
        <v>1.0000000000000195</v>
      </c>
      <c r="I29" s="1">
        <f t="shared" si="2"/>
        <v>4</v>
      </c>
    </row>
    <row r="30" spans="1:9" x14ac:dyDescent="0.3">
      <c r="A30" s="1">
        <v>-4.8999999999999897</v>
      </c>
      <c r="D30" s="1">
        <f t="shared" si="3"/>
        <v>-2.1400000000001116</v>
      </c>
      <c r="F30" s="1">
        <f t="shared" si="0"/>
        <v>1.2100000000000226</v>
      </c>
      <c r="I30" s="1">
        <f t="shared" si="2"/>
        <v>3.959999999999992</v>
      </c>
    </row>
    <row r="31" spans="1:9" x14ac:dyDescent="0.3">
      <c r="A31" s="1">
        <v>-4.7999999999999803</v>
      </c>
      <c r="D31" s="1">
        <f t="shared" si="3"/>
        <v>-3.1600000000001893</v>
      </c>
      <c r="F31" s="1">
        <f t="shared" si="0"/>
        <v>1.4400000000000472</v>
      </c>
      <c r="I31" s="1">
        <f t="shared" si="2"/>
        <v>3.8399999999999683</v>
      </c>
    </row>
    <row r="32" spans="1:9" x14ac:dyDescent="0.3">
      <c r="A32" s="1">
        <v>-4.6999999999999797</v>
      </c>
      <c r="D32" s="1">
        <f t="shared" si="3"/>
        <v>-4.0600000000001701</v>
      </c>
      <c r="F32" s="1">
        <f t="shared" si="0"/>
        <v>1.6900000000000526</v>
      </c>
      <c r="I32" s="1">
        <f t="shared" si="2"/>
        <v>3.6399999999999513</v>
      </c>
    </row>
    <row r="33" spans="1:9" x14ac:dyDescent="0.3">
      <c r="A33" s="1">
        <v>-4.5999999999999801</v>
      </c>
      <c r="B33" s="1">
        <f>(-3/25)*(A33*A33)+6</f>
        <v>3.4608000000000221</v>
      </c>
      <c r="D33" s="1">
        <f t="shared" si="3"/>
        <v>-4.8400000000001437</v>
      </c>
      <c r="F33" s="1">
        <f t="shared" si="0"/>
        <v>1.9600000000000557</v>
      </c>
      <c r="I33" s="1">
        <f t="shared" si="2"/>
        <v>3.3599999999999364</v>
      </c>
    </row>
    <row r="34" spans="1:9" x14ac:dyDescent="0.3">
      <c r="A34" s="1">
        <v>-4.4999999999999796</v>
      </c>
      <c r="B34" s="1">
        <f t="shared" ref="B34:B97" si="4">(-3/25)*(A34*A34)+6</f>
        <v>3.570000000000022</v>
      </c>
      <c r="D34" s="1">
        <f t="shared" si="3"/>
        <v>-5.5000000000001226</v>
      </c>
      <c r="F34" s="1">
        <f t="shared" si="0"/>
        <v>2.2500000000000613</v>
      </c>
      <c r="I34" s="1">
        <f t="shared" si="2"/>
        <v>2.9999999999999183</v>
      </c>
    </row>
    <row r="35" spans="1:9" x14ac:dyDescent="0.3">
      <c r="A35" s="1">
        <v>-4.3999999999999799</v>
      </c>
      <c r="B35" s="1">
        <f t="shared" si="4"/>
        <v>3.6768000000000214</v>
      </c>
      <c r="D35" s="1">
        <f t="shared" si="3"/>
        <v>-6.0400000000000968</v>
      </c>
      <c r="F35" s="1">
        <f t="shared" si="0"/>
        <v>2.5600000000000644</v>
      </c>
    </row>
    <row r="36" spans="1:9" x14ac:dyDescent="0.3">
      <c r="A36" s="1">
        <v>-4.2999999999999803</v>
      </c>
      <c r="B36" s="1">
        <f t="shared" si="4"/>
        <v>3.7812000000000201</v>
      </c>
      <c r="D36" s="1">
        <f t="shared" si="3"/>
        <v>-6.460000000000071</v>
      </c>
      <c r="F36" s="1">
        <f t="shared" si="0"/>
        <v>2.8900000000000672</v>
      </c>
    </row>
    <row r="37" spans="1:9" x14ac:dyDescent="0.3">
      <c r="A37" s="1">
        <v>-4.1999999999999797</v>
      </c>
      <c r="B37" s="1">
        <f t="shared" si="4"/>
        <v>3.8832000000000204</v>
      </c>
      <c r="D37" s="1">
        <f t="shared" si="3"/>
        <v>-6.7600000000000486</v>
      </c>
    </row>
    <row r="38" spans="1:9" x14ac:dyDescent="0.3">
      <c r="A38" s="1">
        <v>-4.0999999999999801</v>
      </c>
      <c r="B38" s="1">
        <f t="shared" si="4"/>
        <v>3.9828000000000197</v>
      </c>
      <c r="D38" s="1">
        <f t="shared" si="3"/>
        <v>-6.9400000000000235</v>
      </c>
    </row>
    <row r="39" spans="1:9" x14ac:dyDescent="0.3">
      <c r="A39" s="1">
        <v>-3.99999999999998</v>
      </c>
      <c r="B39" s="1">
        <f t="shared" si="4"/>
        <v>4.0800000000000196</v>
      </c>
      <c r="D39" s="1">
        <f t="shared" si="3"/>
        <v>-7</v>
      </c>
    </row>
    <row r="40" spans="1:9" x14ac:dyDescent="0.3">
      <c r="A40" s="1">
        <v>-3.8999999999999799</v>
      </c>
      <c r="B40" s="1">
        <f t="shared" si="4"/>
        <v>4.1748000000000189</v>
      </c>
      <c r="D40" s="1">
        <f t="shared" si="3"/>
        <v>-6.9399999999999755</v>
      </c>
    </row>
    <row r="41" spans="1:9" x14ac:dyDescent="0.3">
      <c r="A41" s="1">
        <v>-3.7999999999999798</v>
      </c>
      <c r="B41" s="1">
        <f t="shared" si="4"/>
        <v>4.2672000000000185</v>
      </c>
      <c r="D41" s="1">
        <f t="shared" si="3"/>
        <v>-6.7599999999999518</v>
      </c>
    </row>
    <row r="42" spans="1:9" x14ac:dyDescent="0.3">
      <c r="A42" s="1">
        <v>-3.6999999999999802</v>
      </c>
      <c r="B42" s="1">
        <f t="shared" si="4"/>
        <v>4.3572000000000175</v>
      </c>
      <c r="D42" s="1">
        <f t="shared" si="3"/>
        <v>-6.4599999999999289</v>
      </c>
    </row>
    <row r="43" spans="1:9" x14ac:dyDescent="0.3">
      <c r="A43" s="1">
        <v>-3.5999999999999801</v>
      </c>
      <c r="B43" s="1">
        <f t="shared" si="4"/>
        <v>4.4448000000000167</v>
      </c>
      <c r="D43" s="1">
        <f t="shared" si="3"/>
        <v>-6.039999999999905</v>
      </c>
    </row>
    <row r="44" spans="1:9" x14ac:dyDescent="0.3">
      <c r="A44" s="1">
        <v>-3.49999999999998</v>
      </c>
      <c r="B44" s="1">
        <f t="shared" si="4"/>
        <v>4.5300000000000171</v>
      </c>
      <c r="D44" s="1">
        <f t="shared" si="3"/>
        <v>-5.4999999999998801</v>
      </c>
    </row>
    <row r="45" spans="1:9" x14ac:dyDescent="0.3">
      <c r="A45" s="1">
        <v>-3.3999999999999799</v>
      </c>
      <c r="B45" s="1">
        <f t="shared" si="4"/>
        <v>4.612800000000016</v>
      </c>
      <c r="D45" s="1">
        <f t="shared" si="3"/>
        <v>-4.839999999999856</v>
      </c>
    </row>
    <row r="46" spans="1:9" x14ac:dyDescent="0.3">
      <c r="A46" s="1">
        <v>-3.2999999999999798</v>
      </c>
      <c r="B46" s="1">
        <f t="shared" si="4"/>
        <v>4.693200000000016</v>
      </c>
      <c r="D46" s="1">
        <f t="shared" si="3"/>
        <v>-4.05999999999983</v>
      </c>
    </row>
    <row r="47" spans="1:9" x14ac:dyDescent="0.3">
      <c r="A47" s="1">
        <v>-3.1999999999999802</v>
      </c>
      <c r="B47" s="1">
        <f t="shared" si="4"/>
        <v>4.7712000000000154</v>
      </c>
      <c r="D47" s="1">
        <f t="shared" si="3"/>
        <v>-3.1599999999998101</v>
      </c>
    </row>
    <row r="48" spans="1:9" x14ac:dyDescent="0.3">
      <c r="A48" s="1">
        <v>-3.0999999999999801</v>
      </c>
      <c r="B48" s="1">
        <f t="shared" si="4"/>
        <v>4.8468000000000151</v>
      </c>
      <c r="D48" s="1">
        <f t="shared" si="3"/>
        <v>-2.1399999999997856</v>
      </c>
    </row>
    <row r="49" spans="1:4" x14ac:dyDescent="0.3">
      <c r="A49" s="1">
        <v>-2.9999999999999698</v>
      </c>
      <c r="B49" s="1">
        <f t="shared" si="4"/>
        <v>4.9200000000000212</v>
      </c>
      <c r="C49" s="1">
        <f t="shared" ref="C49:C108" si="5">(-1/3)*(A49*A49)+2</f>
        <v>-0.9999999999999396</v>
      </c>
      <c r="D49" s="1">
        <f t="shared" si="3"/>
        <v>-0.99999999999963762</v>
      </c>
    </row>
    <row r="50" spans="1:4" x14ac:dyDescent="0.3">
      <c r="A50" s="1">
        <v>-2.8999999999999702</v>
      </c>
      <c r="B50" s="1">
        <f t="shared" si="4"/>
        <v>4.9908000000000214</v>
      </c>
      <c r="C50" s="1">
        <f t="shared" si="5"/>
        <v>-0.80333333333327506</v>
      </c>
    </row>
    <row r="51" spans="1:4" x14ac:dyDescent="0.3">
      <c r="A51" s="1">
        <v>-2.7999999999999701</v>
      </c>
      <c r="B51" s="1">
        <f t="shared" si="4"/>
        <v>5.0592000000000201</v>
      </c>
      <c r="C51" s="1">
        <f t="shared" si="5"/>
        <v>-0.61333333333327733</v>
      </c>
    </row>
    <row r="52" spans="1:4" x14ac:dyDescent="0.3">
      <c r="A52" s="1">
        <v>-2.69999999999997</v>
      </c>
      <c r="B52" s="1">
        <f t="shared" si="4"/>
        <v>5.1252000000000191</v>
      </c>
      <c r="C52" s="1">
        <f t="shared" si="5"/>
        <v>-0.42999999999994554</v>
      </c>
    </row>
    <row r="53" spans="1:4" x14ac:dyDescent="0.3">
      <c r="A53" s="1">
        <v>-2.5999999999999699</v>
      </c>
      <c r="B53" s="1">
        <f t="shared" si="4"/>
        <v>5.1888000000000192</v>
      </c>
      <c r="C53" s="1">
        <f t="shared" si="5"/>
        <v>-0.25333333333328101</v>
      </c>
    </row>
    <row r="54" spans="1:4" x14ac:dyDescent="0.3">
      <c r="A54" s="1">
        <v>-2.4999999999999698</v>
      </c>
      <c r="B54" s="1">
        <f t="shared" si="4"/>
        <v>5.2500000000000178</v>
      </c>
      <c r="C54" s="1">
        <f t="shared" si="5"/>
        <v>-8.3333333333282855E-2</v>
      </c>
    </row>
    <row r="55" spans="1:4" x14ac:dyDescent="0.3">
      <c r="A55" s="1">
        <v>-2.3999999999999702</v>
      </c>
      <c r="B55" s="1">
        <f t="shared" si="4"/>
        <v>5.3088000000000175</v>
      </c>
      <c r="C55" s="1">
        <f t="shared" si="5"/>
        <v>8.0000000000047811E-2</v>
      </c>
    </row>
    <row r="56" spans="1:4" x14ac:dyDescent="0.3">
      <c r="A56" s="1">
        <v>-2.2999999999999701</v>
      </c>
      <c r="B56" s="1">
        <f t="shared" si="4"/>
        <v>5.3652000000000166</v>
      </c>
      <c r="C56" s="1">
        <f t="shared" si="5"/>
        <v>0.23666666666671254</v>
      </c>
    </row>
    <row r="57" spans="1:4" x14ac:dyDescent="0.3">
      <c r="A57" s="1">
        <v>-2.19999999999997</v>
      </c>
      <c r="B57" s="1">
        <f t="shared" si="4"/>
        <v>5.419200000000016</v>
      </c>
      <c r="C57" s="1">
        <f t="shared" si="5"/>
        <v>0.3866666666667109</v>
      </c>
    </row>
    <row r="58" spans="1:4" x14ac:dyDescent="0.3">
      <c r="A58" s="1">
        <v>-2.0999999999999699</v>
      </c>
      <c r="B58" s="1">
        <f t="shared" si="4"/>
        <v>5.4708000000000148</v>
      </c>
      <c r="C58" s="1">
        <f t="shared" si="5"/>
        <v>0.53000000000004244</v>
      </c>
    </row>
    <row r="59" spans="1:4" x14ac:dyDescent="0.3">
      <c r="A59" s="1">
        <v>-1.99999999999997</v>
      </c>
      <c r="B59" s="1">
        <f t="shared" si="4"/>
        <v>5.5200000000000147</v>
      </c>
      <c r="C59" s="1">
        <f t="shared" si="5"/>
        <v>0.66666666666670671</v>
      </c>
    </row>
    <row r="60" spans="1:4" x14ac:dyDescent="0.3">
      <c r="A60" s="1">
        <v>-1.8999999999999699</v>
      </c>
      <c r="B60" s="1">
        <f t="shared" si="4"/>
        <v>5.566800000000014</v>
      </c>
      <c r="C60" s="1">
        <f t="shared" si="5"/>
        <v>0.79666666666670483</v>
      </c>
    </row>
    <row r="61" spans="1:4" x14ac:dyDescent="0.3">
      <c r="A61" s="1">
        <v>-1.7999999999999701</v>
      </c>
      <c r="B61" s="1">
        <f t="shared" si="4"/>
        <v>5.6112000000000126</v>
      </c>
      <c r="C61" s="1">
        <f t="shared" si="5"/>
        <v>0.9200000000000359</v>
      </c>
    </row>
    <row r="62" spans="1:4" x14ac:dyDescent="0.3">
      <c r="A62" s="1">
        <v>-1.69999999999997</v>
      </c>
      <c r="B62" s="1">
        <f t="shared" si="4"/>
        <v>5.6532000000000124</v>
      </c>
      <c r="C62" s="1">
        <f t="shared" si="5"/>
        <v>1.0366666666667008</v>
      </c>
    </row>
    <row r="63" spans="1:4" x14ac:dyDescent="0.3">
      <c r="A63" s="1">
        <v>-1.5999999999999699</v>
      </c>
      <c r="B63" s="1">
        <f t="shared" si="4"/>
        <v>5.6928000000000116</v>
      </c>
      <c r="C63" s="1">
        <f t="shared" si="5"/>
        <v>1.1466666666666989</v>
      </c>
    </row>
    <row r="64" spans="1:4" x14ac:dyDescent="0.3">
      <c r="A64" s="1">
        <v>-1.49999999999997</v>
      </c>
      <c r="B64" s="1">
        <f t="shared" si="4"/>
        <v>5.7300000000000111</v>
      </c>
      <c r="C64" s="1">
        <f t="shared" si="5"/>
        <v>1.25000000000003</v>
      </c>
    </row>
    <row r="65" spans="1:3" x14ac:dyDescent="0.3">
      <c r="A65" s="1">
        <v>-1.3999999999999699</v>
      </c>
      <c r="B65" s="1">
        <f t="shared" si="4"/>
        <v>5.7648000000000099</v>
      </c>
      <c r="C65" s="1">
        <f t="shared" si="5"/>
        <v>1.3466666666666947</v>
      </c>
    </row>
    <row r="66" spans="1:3" x14ac:dyDescent="0.3">
      <c r="A66" s="1">
        <v>-1.2999999999999701</v>
      </c>
      <c r="B66" s="1">
        <f t="shared" si="4"/>
        <v>5.797200000000009</v>
      </c>
      <c r="C66" s="1">
        <f t="shared" si="5"/>
        <v>1.4366666666666927</v>
      </c>
    </row>
    <row r="67" spans="1:3" x14ac:dyDescent="0.3">
      <c r="A67" s="1">
        <v>-1.19999999999997</v>
      </c>
      <c r="B67" s="1">
        <f t="shared" si="4"/>
        <v>5.8272000000000084</v>
      </c>
      <c r="C67" s="1">
        <f t="shared" si="5"/>
        <v>1.520000000000024</v>
      </c>
    </row>
    <row r="68" spans="1:3" x14ac:dyDescent="0.3">
      <c r="A68" s="1">
        <v>-1.0999999999999599</v>
      </c>
      <c r="B68" s="1">
        <f t="shared" si="4"/>
        <v>5.8548000000000107</v>
      </c>
      <c r="C68" s="1">
        <f t="shared" si="5"/>
        <v>1.596666666666696</v>
      </c>
    </row>
    <row r="69" spans="1:3" x14ac:dyDescent="0.3">
      <c r="A69" s="1">
        <v>-0.99999999999996003</v>
      </c>
      <c r="B69" s="1">
        <f t="shared" si="4"/>
        <v>5.8800000000000097</v>
      </c>
      <c r="C69" s="1">
        <f t="shared" si="5"/>
        <v>1.6666666666666934</v>
      </c>
    </row>
    <row r="70" spans="1:3" x14ac:dyDescent="0.3">
      <c r="A70" s="1">
        <v>-0.89999999999996005</v>
      </c>
      <c r="B70" s="1">
        <f t="shared" si="4"/>
        <v>5.9028000000000089</v>
      </c>
      <c r="C70" s="1">
        <f t="shared" si="5"/>
        <v>1.730000000000024</v>
      </c>
    </row>
    <row r="71" spans="1:3" x14ac:dyDescent="0.3">
      <c r="A71" s="1">
        <v>-0.79999999999995997</v>
      </c>
      <c r="B71" s="1">
        <f t="shared" si="4"/>
        <v>5.9232000000000076</v>
      </c>
      <c r="C71" s="1">
        <f t="shared" si="5"/>
        <v>1.7866666666666879</v>
      </c>
    </row>
    <row r="72" spans="1:3" x14ac:dyDescent="0.3">
      <c r="A72" s="1">
        <v>-0.69999999999995999</v>
      </c>
      <c r="B72" s="1">
        <f t="shared" si="4"/>
        <v>5.9412000000000065</v>
      </c>
      <c r="C72" s="1">
        <f t="shared" si="5"/>
        <v>1.8366666666666853</v>
      </c>
    </row>
    <row r="73" spans="1:3" x14ac:dyDescent="0.3">
      <c r="A73" s="1">
        <v>-0.59999999999996101</v>
      </c>
      <c r="B73" s="1">
        <f t="shared" si="4"/>
        <v>5.9568000000000056</v>
      </c>
      <c r="C73" s="1">
        <f t="shared" si="5"/>
        <v>1.8800000000000157</v>
      </c>
    </row>
    <row r="74" spans="1:3" x14ac:dyDescent="0.3">
      <c r="A74" s="1">
        <v>-0.49999999999995998</v>
      </c>
      <c r="B74" s="1">
        <f t="shared" si="4"/>
        <v>5.9700000000000051</v>
      </c>
      <c r="C74" s="1">
        <f t="shared" si="5"/>
        <v>1.9166666666666801</v>
      </c>
    </row>
    <row r="75" spans="1:3" x14ac:dyDescent="0.3">
      <c r="A75" s="1">
        <v>-0.39999999999996</v>
      </c>
      <c r="B75" s="1">
        <f t="shared" si="4"/>
        <v>5.9808000000000039</v>
      </c>
      <c r="C75" s="1">
        <f t="shared" si="5"/>
        <v>1.9466666666666774</v>
      </c>
    </row>
    <row r="76" spans="1:3" x14ac:dyDescent="0.3">
      <c r="A76" s="1">
        <v>-0.29999999999996002</v>
      </c>
      <c r="B76" s="1">
        <f t="shared" si="4"/>
        <v>5.989200000000003</v>
      </c>
      <c r="C76" s="1">
        <f t="shared" si="5"/>
        <v>1.970000000000008</v>
      </c>
    </row>
    <row r="77" spans="1:3" x14ac:dyDescent="0.3">
      <c r="A77" s="1">
        <v>-0.19999999999995999</v>
      </c>
      <c r="B77" s="1">
        <f t="shared" si="4"/>
        <v>5.9952000000000023</v>
      </c>
      <c r="C77" s="1">
        <f t="shared" si="5"/>
        <v>1.9866666666666719</v>
      </c>
    </row>
    <row r="78" spans="1:3" x14ac:dyDescent="0.3">
      <c r="A78" s="1">
        <v>-9.9999999999960607E-2</v>
      </c>
      <c r="B78" s="1">
        <f t="shared" si="4"/>
        <v>5.998800000000001</v>
      </c>
      <c r="C78" s="1">
        <f t="shared" si="5"/>
        <v>1.9966666666666693</v>
      </c>
    </row>
    <row r="79" spans="1:3" x14ac:dyDescent="0.3">
      <c r="A79" s="1">
        <v>0</v>
      </c>
      <c r="B79" s="1">
        <f t="shared" si="4"/>
        <v>6</v>
      </c>
      <c r="C79" s="1">
        <f t="shared" si="5"/>
        <v>2</v>
      </c>
    </row>
    <row r="80" spans="1:3" x14ac:dyDescent="0.3">
      <c r="A80" s="1">
        <v>0.10000000000004</v>
      </c>
      <c r="B80" s="1">
        <f t="shared" si="4"/>
        <v>5.9987999999999992</v>
      </c>
      <c r="C80" s="1">
        <f t="shared" si="5"/>
        <v>1.9966666666666639</v>
      </c>
    </row>
    <row r="81" spans="1:3" x14ac:dyDescent="0.3">
      <c r="A81" s="1">
        <v>0.20000000000004001</v>
      </c>
      <c r="B81" s="1">
        <f t="shared" si="4"/>
        <v>5.9951999999999979</v>
      </c>
      <c r="C81" s="1">
        <f t="shared" si="5"/>
        <v>1.9866666666666613</v>
      </c>
    </row>
    <row r="82" spans="1:3" x14ac:dyDescent="0.3">
      <c r="A82" s="1">
        <v>0.30000000000004101</v>
      </c>
      <c r="B82" s="1">
        <f t="shared" si="4"/>
        <v>5.9891999999999967</v>
      </c>
      <c r="C82" s="1">
        <f t="shared" si="5"/>
        <v>1.9699999999999918</v>
      </c>
    </row>
    <row r="83" spans="1:3" x14ac:dyDescent="0.3">
      <c r="A83" s="1">
        <v>0.40000000000003999</v>
      </c>
      <c r="B83" s="1">
        <f t="shared" si="4"/>
        <v>5.9807999999999959</v>
      </c>
      <c r="C83" s="1">
        <f t="shared" si="5"/>
        <v>1.9466666666666561</v>
      </c>
    </row>
    <row r="84" spans="1:3" x14ac:dyDescent="0.3">
      <c r="A84" s="1">
        <v>0.50000000000003997</v>
      </c>
      <c r="B84" s="1">
        <f t="shared" si="4"/>
        <v>5.9699999999999953</v>
      </c>
      <c r="C84" s="1">
        <f t="shared" si="5"/>
        <v>1.9166666666666534</v>
      </c>
    </row>
    <row r="85" spans="1:3" x14ac:dyDescent="0.3">
      <c r="A85" s="1">
        <v>0.60000000000003995</v>
      </c>
      <c r="B85" s="1">
        <f t="shared" si="4"/>
        <v>5.9567999999999941</v>
      </c>
      <c r="C85" s="1">
        <f t="shared" si="5"/>
        <v>1.8799999999999839</v>
      </c>
    </row>
    <row r="86" spans="1:3" x14ac:dyDescent="0.3">
      <c r="A86" s="1">
        <v>0.70000000000003904</v>
      </c>
      <c r="B86" s="1">
        <f t="shared" si="4"/>
        <v>5.9411999999999932</v>
      </c>
      <c r="C86" s="1">
        <f t="shared" si="5"/>
        <v>1.8366666666666485</v>
      </c>
    </row>
    <row r="87" spans="1:3" x14ac:dyDescent="0.3">
      <c r="A87" s="1">
        <v>0.80000000000005</v>
      </c>
      <c r="B87" s="1">
        <f t="shared" si="4"/>
        <v>5.9231999999999907</v>
      </c>
      <c r="C87" s="1">
        <f t="shared" si="5"/>
        <v>1.78666666666664</v>
      </c>
    </row>
    <row r="88" spans="1:3" x14ac:dyDescent="0.3">
      <c r="A88" s="1">
        <v>0.90000000000004898</v>
      </c>
      <c r="B88" s="1">
        <f t="shared" si="4"/>
        <v>5.9027999999999894</v>
      </c>
      <c r="C88" s="1">
        <f t="shared" si="5"/>
        <v>1.7299999999999707</v>
      </c>
    </row>
    <row r="89" spans="1:3" x14ac:dyDescent="0.3">
      <c r="A89" s="1">
        <v>1.00000000000005</v>
      </c>
      <c r="B89" s="1">
        <f t="shared" si="4"/>
        <v>5.8799999999999883</v>
      </c>
      <c r="C89" s="1">
        <f t="shared" si="5"/>
        <v>1.6666666666666334</v>
      </c>
    </row>
    <row r="90" spans="1:3" x14ac:dyDescent="0.3">
      <c r="A90" s="1">
        <v>1.10000000000005</v>
      </c>
      <c r="B90" s="1">
        <f t="shared" si="4"/>
        <v>5.8547999999999867</v>
      </c>
      <c r="C90" s="1">
        <f t="shared" si="5"/>
        <v>1.59666666666663</v>
      </c>
    </row>
    <row r="91" spans="1:3" x14ac:dyDescent="0.3">
      <c r="A91" s="1">
        <v>1.2000000000000499</v>
      </c>
      <c r="B91" s="1">
        <f t="shared" si="4"/>
        <v>5.8271999999999853</v>
      </c>
      <c r="C91" s="1">
        <f t="shared" si="5"/>
        <v>1.51999999999996</v>
      </c>
    </row>
    <row r="92" spans="1:3" x14ac:dyDescent="0.3">
      <c r="A92" s="1">
        <v>1.30000000000005</v>
      </c>
      <c r="B92" s="1">
        <f t="shared" si="4"/>
        <v>5.7971999999999841</v>
      </c>
      <c r="C92" s="1">
        <f t="shared" si="5"/>
        <v>1.4366666666666235</v>
      </c>
    </row>
    <row r="93" spans="1:3" x14ac:dyDescent="0.3">
      <c r="A93" s="1">
        <v>1.4000000000000501</v>
      </c>
      <c r="B93" s="1">
        <f t="shared" si="4"/>
        <v>5.7647999999999833</v>
      </c>
      <c r="C93" s="1">
        <f t="shared" si="5"/>
        <v>1.34666666666662</v>
      </c>
    </row>
    <row r="94" spans="1:3" x14ac:dyDescent="0.3">
      <c r="A94" s="1">
        <v>1.50000000000005</v>
      </c>
      <c r="B94" s="1">
        <f t="shared" si="4"/>
        <v>5.7299999999999818</v>
      </c>
      <c r="C94" s="1">
        <f t="shared" si="5"/>
        <v>1.24999999999995</v>
      </c>
    </row>
    <row r="95" spans="1:3" x14ac:dyDescent="0.3">
      <c r="A95" s="1">
        <v>1.60000000000005</v>
      </c>
      <c r="B95" s="1">
        <f t="shared" si="4"/>
        <v>5.6927999999999805</v>
      </c>
      <c r="C95" s="1">
        <f t="shared" si="5"/>
        <v>1.1466666666666132</v>
      </c>
    </row>
    <row r="96" spans="1:3" x14ac:dyDescent="0.3">
      <c r="A96" s="1">
        <v>1.7000000000000499</v>
      </c>
      <c r="B96" s="1">
        <f t="shared" si="4"/>
        <v>5.6531999999999796</v>
      </c>
      <c r="C96" s="1">
        <f t="shared" si="5"/>
        <v>1.0366666666666102</v>
      </c>
    </row>
    <row r="97" spans="1:5" x14ac:dyDescent="0.3">
      <c r="A97" s="1">
        <v>1.80000000000005</v>
      </c>
      <c r="B97" s="1">
        <f t="shared" si="4"/>
        <v>5.6111999999999789</v>
      </c>
      <c r="C97" s="1">
        <f t="shared" si="5"/>
        <v>0.91999999999993998</v>
      </c>
    </row>
    <row r="98" spans="1:5" x14ac:dyDescent="0.3">
      <c r="A98" s="1">
        <v>1.9000000000000501</v>
      </c>
      <c r="B98" s="1">
        <f t="shared" ref="B98:B129" si="6">(-3/25)*(A98*A98)+6</f>
        <v>5.5667999999999775</v>
      </c>
      <c r="C98" s="1">
        <f t="shared" si="5"/>
        <v>0.79666666666660335</v>
      </c>
    </row>
    <row r="99" spans="1:5" x14ac:dyDescent="0.3">
      <c r="A99" s="1">
        <v>2.0000000000000502</v>
      </c>
      <c r="B99" s="1">
        <f t="shared" si="6"/>
        <v>5.5199999999999756</v>
      </c>
      <c r="C99" s="1">
        <f t="shared" si="5"/>
        <v>0.66666666666659991</v>
      </c>
    </row>
    <row r="100" spans="1:5" x14ac:dyDescent="0.3">
      <c r="A100" s="1">
        <v>2.1000000000000498</v>
      </c>
      <c r="B100" s="1">
        <f t="shared" si="6"/>
        <v>5.4707999999999748</v>
      </c>
      <c r="C100" s="1">
        <f t="shared" si="5"/>
        <v>0.52999999999993053</v>
      </c>
    </row>
    <row r="101" spans="1:5" x14ac:dyDescent="0.3">
      <c r="A101" s="1">
        <v>2.2000000000000499</v>
      </c>
      <c r="B101" s="1">
        <f t="shared" si="6"/>
        <v>5.4191999999999734</v>
      </c>
      <c r="C101" s="1">
        <f t="shared" si="5"/>
        <v>0.38666666666659366</v>
      </c>
    </row>
    <row r="102" spans="1:5" x14ac:dyDescent="0.3">
      <c r="A102" s="1">
        <v>2.3000000000001002</v>
      </c>
      <c r="B102" s="1">
        <f t="shared" si="6"/>
        <v>5.3651999999999447</v>
      </c>
      <c r="C102" s="1">
        <f t="shared" si="5"/>
        <v>0.23666666666651315</v>
      </c>
    </row>
    <row r="103" spans="1:5" x14ac:dyDescent="0.3">
      <c r="A103" s="1">
        <v>2.4000000000000998</v>
      </c>
      <c r="B103" s="1">
        <f t="shared" si="6"/>
        <v>5.3087999999999429</v>
      </c>
      <c r="C103" s="1">
        <f t="shared" si="5"/>
        <v>7.9999999999840199E-2</v>
      </c>
    </row>
    <row r="104" spans="1:5" x14ac:dyDescent="0.3">
      <c r="A104" s="1">
        <v>2.5000000000000999</v>
      </c>
      <c r="B104" s="1">
        <f t="shared" si="6"/>
        <v>5.2499999999999405</v>
      </c>
      <c r="C104" s="1">
        <f t="shared" si="5"/>
        <v>-8.3333333333499571E-2</v>
      </c>
    </row>
    <row r="105" spans="1:5" x14ac:dyDescent="0.3">
      <c r="A105" s="1">
        <v>2.6000000000001</v>
      </c>
      <c r="B105" s="1">
        <f t="shared" si="6"/>
        <v>5.1887999999999375</v>
      </c>
      <c r="C105" s="1">
        <f t="shared" si="5"/>
        <v>-0.25333333333350661</v>
      </c>
    </row>
    <row r="106" spans="1:5" x14ac:dyDescent="0.3">
      <c r="A106" s="1">
        <v>2.7000000000001001</v>
      </c>
      <c r="B106" s="1">
        <f t="shared" si="6"/>
        <v>5.1251999999999356</v>
      </c>
      <c r="C106" s="1">
        <f t="shared" si="5"/>
        <v>-0.43000000000018002</v>
      </c>
    </row>
    <row r="107" spans="1:5" x14ac:dyDescent="0.3">
      <c r="A107" s="1">
        <v>2.8000000000001002</v>
      </c>
      <c r="B107" s="1">
        <f t="shared" si="6"/>
        <v>5.0591999999999331</v>
      </c>
      <c r="C107" s="1">
        <f t="shared" si="5"/>
        <v>-0.61333333333352025</v>
      </c>
    </row>
    <row r="108" spans="1:5" x14ac:dyDescent="0.3">
      <c r="A108" s="1">
        <v>2.9000000000000998</v>
      </c>
      <c r="B108" s="1">
        <f t="shared" si="6"/>
        <v>4.9907999999999308</v>
      </c>
      <c r="C108" s="1">
        <f t="shared" si="5"/>
        <v>-0.80333333333352641</v>
      </c>
    </row>
    <row r="109" spans="1:5" x14ac:dyDescent="0.3">
      <c r="A109" s="1">
        <v>3.0000000000000999</v>
      </c>
      <c r="B109" s="1">
        <f t="shared" si="6"/>
        <v>4.919999999999928</v>
      </c>
      <c r="C109" s="1">
        <f>(-1/3)*(A109*A109)+2</f>
        <v>-1.0000000000001998</v>
      </c>
      <c r="E109" s="1">
        <f>6*((A109-4)*(A109-4))-7</f>
        <v>-1.000000000001199</v>
      </c>
    </row>
    <row r="110" spans="1:5" x14ac:dyDescent="0.3">
      <c r="A110" s="1">
        <v>3.1000000000001</v>
      </c>
      <c r="B110" s="1">
        <f t="shared" si="6"/>
        <v>4.8467999999999254</v>
      </c>
      <c r="E110" s="1">
        <f t="shared" ref="E110:E132" si="7">6*((A110-4)*(A110-4))-7</f>
        <v>-2.1400000000010806</v>
      </c>
    </row>
    <row r="111" spans="1:5" x14ac:dyDescent="0.3">
      <c r="A111" s="1">
        <v>3.2000000000001001</v>
      </c>
      <c r="B111" s="1">
        <f t="shared" si="6"/>
        <v>4.7711999999999231</v>
      </c>
      <c r="E111" s="1">
        <f t="shared" si="7"/>
        <v>-3.1600000000009612</v>
      </c>
    </row>
    <row r="112" spans="1:5" x14ac:dyDescent="0.3">
      <c r="A112" s="1">
        <v>3.3000000000001002</v>
      </c>
      <c r="B112" s="1">
        <f t="shared" si="6"/>
        <v>4.693199999999921</v>
      </c>
      <c r="E112" s="1">
        <f t="shared" si="7"/>
        <v>-4.0600000000008416</v>
      </c>
    </row>
    <row r="113" spans="1:7" x14ac:dyDescent="0.3">
      <c r="A113" s="1">
        <v>3.4000000000000998</v>
      </c>
      <c r="B113" s="1">
        <f t="shared" si="6"/>
        <v>4.6127999999999183</v>
      </c>
      <c r="E113" s="1">
        <f t="shared" si="7"/>
        <v>-4.8400000000007193</v>
      </c>
    </row>
    <row r="114" spans="1:7" x14ac:dyDescent="0.3">
      <c r="A114" s="1">
        <v>3.5000000000000999</v>
      </c>
      <c r="B114" s="1">
        <f t="shared" si="6"/>
        <v>4.5299999999999159</v>
      </c>
      <c r="E114" s="1">
        <f t="shared" si="7"/>
        <v>-5.5000000000005995</v>
      </c>
    </row>
    <row r="115" spans="1:7" x14ac:dyDescent="0.3">
      <c r="A115" s="1">
        <v>3.6000000000001</v>
      </c>
      <c r="B115" s="1">
        <f t="shared" si="6"/>
        <v>4.4447999999999137</v>
      </c>
      <c r="E115" s="1">
        <f t="shared" si="7"/>
        <v>-6.0400000000004805</v>
      </c>
    </row>
    <row r="116" spans="1:7" x14ac:dyDescent="0.3">
      <c r="A116" s="1">
        <v>3.7000000000001001</v>
      </c>
      <c r="B116" s="1">
        <f t="shared" si="6"/>
        <v>4.3571999999999109</v>
      </c>
      <c r="E116" s="1">
        <f t="shared" si="7"/>
        <v>-6.4600000000003606</v>
      </c>
    </row>
    <row r="117" spans="1:7" x14ac:dyDescent="0.3">
      <c r="A117" s="1">
        <v>3.8000000000001002</v>
      </c>
      <c r="B117" s="1">
        <f t="shared" si="6"/>
        <v>4.2671999999999084</v>
      </c>
      <c r="E117" s="1">
        <f t="shared" si="7"/>
        <v>-6.7600000000002405</v>
      </c>
    </row>
    <row r="118" spans="1:7" x14ac:dyDescent="0.3">
      <c r="A118" s="1">
        <v>3.9000000000000998</v>
      </c>
      <c r="B118" s="1">
        <f t="shared" si="6"/>
        <v>4.174799999999907</v>
      </c>
      <c r="E118" s="1">
        <f t="shared" si="7"/>
        <v>-6.9400000000001194</v>
      </c>
    </row>
    <row r="119" spans="1:7" x14ac:dyDescent="0.3">
      <c r="A119" s="1">
        <v>4.0000000000001004</v>
      </c>
      <c r="B119" s="1">
        <f t="shared" si="6"/>
        <v>4.0799999999999041</v>
      </c>
      <c r="E119" s="1">
        <f t="shared" si="7"/>
        <v>-7</v>
      </c>
    </row>
    <row r="120" spans="1:7" x14ac:dyDescent="0.3">
      <c r="A120" s="1">
        <v>4.1000000000001</v>
      </c>
      <c r="B120" s="1">
        <f t="shared" si="6"/>
        <v>3.9827999999999015</v>
      </c>
      <c r="E120" s="1">
        <f t="shared" si="7"/>
        <v>-6.9399999999998796</v>
      </c>
    </row>
    <row r="121" spans="1:7" x14ac:dyDescent="0.3">
      <c r="A121" s="1">
        <v>4.2000000000000997</v>
      </c>
      <c r="B121" s="1">
        <f t="shared" si="6"/>
        <v>3.8831999999998996</v>
      </c>
      <c r="E121" s="1">
        <f t="shared" si="7"/>
        <v>-6.7599999999997609</v>
      </c>
    </row>
    <row r="122" spans="1:7" x14ac:dyDescent="0.3">
      <c r="A122" s="1">
        <v>4.3000000000001002</v>
      </c>
      <c r="B122" s="1">
        <f t="shared" si="6"/>
        <v>3.7811999999998966</v>
      </c>
      <c r="E122" s="1">
        <f t="shared" si="7"/>
        <v>-6.4599999999996394</v>
      </c>
    </row>
    <row r="123" spans="1:7" x14ac:dyDescent="0.3">
      <c r="A123" s="1">
        <v>4.4000000000000998</v>
      </c>
      <c r="B123" s="1">
        <f t="shared" si="6"/>
        <v>3.6767999999998948</v>
      </c>
      <c r="E123" s="1">
        <f t="shared" si="7"/>
        <v>-6.0399999999995213</v>
      </c>
    </row>
    <row r="124" spans="1:7" x14ac:dyDescent="0.3">
      <c r="A124" s="1">
        <v>4.5000000000001004</v>
      </c>
      <c r="B124" s="1">
        <f t="shared" si="6"/>
        <v>3.5699999999998919</v>
      </c>
      <c r="E124" s="1">
        <f t="shared" si="7"/>
        <v>-5.4999999999993978</v>
      </c>
      <c r="G124" s="1">
        <f t="shared" ref="G124:G134" si="8">(-24*((A124-5)*(A124-5))+9)</f>
        <v>3.0000000000024087</v>
      </c>
    </row>
    <row r="125" spans="1:7" x14ac:dyDescent="0.3">
      <c r="A125" s="1">
        <v>4.6000000000001</v>
      </c>
      <c r="B125" s="1">
        <f t="shared" si="6"/>
        <v>3.4607999999998897</v>
      </c>
      <c r="E125" s="1">
        <f t="shared" si="7"/>
        <v>-4.8399999999992804</v>
      </c>
      <c r="G125" s="1">
        <f t="shared" si="8"/>
        <v>5.1600000000019204</v>
      </c>
    </row>
    <row r="126" spans="1:7" x14ac:dyDescent="0.3">
      <c r="A126" s="1">
        <v>4.7000000000000997</v>
      </c>
      <c r="B126" s="1">
        <f t="shared" si="6"/>
        <v>3.3491999999998874</v>
      </c>
      <c r="E126" s="1">
        <f t="shared" si="7"/>
        <v>-4.0599999999991629</v>
      </c>
      <c r="G126" s="1">
        <f t="shared" si="8"/>
        <v>6.8400000000014352</v>
      </c>
    </row>
    <row r="127" spans="1:7" x14ac:dyDescent="0.3">
      <c r="A127" s="1">
        <v>4.8000000000001002</v>
      </c>
      <c r="B127" s="1">
        <f t="shared" si="6"/>
        <v>3.2351999999998848</v>
      </c>
      <c r="E127" s="1">
        <f t="shared" si="7"/>
        <v>-3.1599999999990382</v>
      </c>
      <c r="G127" s="1">
        <f t="shared" si="8"/>
        <v>8.0400000000009619</v>
      </c>
    </row>
    <row r="128" spans="1:7" x14ac:dyDescent="0.3">
      <c r="A128" s="1">
        <v>4.9000000000000998</v>
      </c>
      <c r="B128" s="1">
        <f t="shared" si="6"/>
        <v>3.1187999999998826</v>
      </c>
      <c r="E128" s="1">
        <f t="shared" si="7"/>
        <v>-2.1399999999989223</v>
      </c>
      <c r="G128" s="1">
        <f t="shared" si="8"/>
        <v>8.7600000000004794</v>
      </c>
    </row>
    <row r="129" spans="1:7" x14ac:dyDescent="0.3">
      <c r="A129" s="1">
        <v>5.0000000000001004</v>
      </c>
      <c r="B129" s="1">
        <f t="shared" si="6"/>
        <v>2.9999999999998801</v>
      </c>
      <c r="E129" s="1">
        <f t="shared" si="7"/>
        <v>-0.99999999999879563</v>
      </c>
      <c r="G129" s="1">
        <f t="shared" si="8"/>
        <v>9</v>
      </c>
    </row>
    <row r="130" spans="1:7" x14ac:dyDescent="0.3">
      <c r="A130" s="1">
        <v>5.1000000000001</v>
      </c>
      <c r="E130" s="1">
        <f>6*((A130-4)*(A130-4))-7</f>
        <v>0.26000000000131962</v>
      </c>
      <c r="G130" s="1">
        <f t="shared" si="8"/>
        <v>8.7599999999995202</v>
      </c>
    </row>
    <row r="131" spans="1:7" x14ac:dyDescent="0.3">
      <c r="A131" s="1">
        <v>5.2000000000000997</v>
      </c>
      <c r="E131" s="1">
        <f t="shared" si="7"/>
        <v>1.6400000000014341</v>
      </c>
      <c r="G131" s="1">
        <f t="shared" si="8"/>
        <v>8.0399999999990435</v>
      </c>
    </row>
    <row r="132" spans="1:7" x14ac:dyDescent="0.3">
      <c r="A132" s="1">
        <v>5.3000000000001002</v>
      </c>
      <c r="E132" s="1">
        <f t="shared" si="7"/>
        <v>3.140000000001562</v>
      </c>
      <c r="G132" s="1">
        <f t="shared" si="8"/>
        <v>6.8399999999985575</v>
      </c>
    </row>
    <row r="133" spans="1:7" x14ac:dyDescent="0.3">
      <c r="A133" s="1">
        <v>5.4000000000000998</v>
      </c>
      <c r="G133" s="1">
        <f t="shared" si="8"/>
        <v>5.1599999999980835</v>
      </c>
    </row>
    <row r="134" spans="1:7" x14ac:dyDescent="0.3">
      <c r="A134" s="1">
        <v>5.5000000000001004</v>
      </c>
      <c r="G134" s="1">
        <f t="shared" si="8"/>
        <v>2.9999999999975913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sqref="A1:I17"/>
    </sheetView>
  </sheetViews>
  <sheetFormatPr defaultRowHeight="15" x14ac:dyDescent="0.25"/>
  <cols>
    <col min="1" max="1" width="9.140625" customWidth="1"/>
  </cols>
  <sheetData>
    <row r="1" spans="1:9" x14ac:dyDescent="0.25">
      <c r="A1" t="s">
        <v>56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-6</v>
      </c>
      <c r="E2">
        <f>(-1/16)*((A2+2)*(A2+2))+5</f>
        <v>4</v>
      </c>
      <c r="F2">
        <f>A2+10</f>
        <v>4</v>
      </c>
      <c r="H2">
        <f>0.5*A2-1</f>
        <v>-4</v>
      </c>
    </row>
    <row r="3" spans="1:9" x14ac:dyDescent="0.25">
      <c r="A3">
        <v>-5</v>
      </c>
      <c r="E3">
        <f t="shared" ref="E3:E6" si="0">(-1/16)*((A3+2)*(A3+2))+5</f>
        <v>4.4375</v>
      </c>
      <c r="F3">
        <f t="shared" ref="F3:F4" si="1">A3+10</f>
        <v>5</v>
      </c>
      <c r="H3">
        <f t="shared" ref="H3:H9" si="2">0.5*A3-1</f>
        <v>-3.5</v>
      </c>
      <c r="I3">
        <f>0.5*A3-2.5</f>
        <v>-5</v>
      </c>
    </row>
    <row r="4" spans="1:9" x14ac:dyDescent="0.25">
      <c r="A4">
        <v>-4</v>
      </c>
      <c r="D4">
        <f>(-0.5*(A4+2)^2+8)</f>
        <v>6</v>
      </c>
      <c r="E4">
        <f t="shared" si="0"/>
        <v>4.75</v>
      </c>
      <c r="F4">
        <f t="shared" si="1"/>
        <v>6</v>
      </c>
      <c r="H4">
        <f t="shared" si="2"/>
        <v>-3</v>
      </c>
      <c r="I4">
        <f t="shared" ref="I4:I10" si="3">0.5*A4-2.5</f>
        <v>-4.5</v>
      </c>
    </row>
    <row r="5" spans="1:9" x14ac:dyDescent="0.25">
      <c r="A5">
        <v>-3</v>
      </c>
      <c r="D5">
        <f t="shared" ref="D5:D8" si="4">(-0.5*(A5+2)^2+8)</f>
        <v>7.5</v>
      </c>
      <c r="E5">
        <f t="shared" si="0"/>
        <v>4.9375</v>
      </c>
      <c r="H5">
        <f t="shared" si="2"/>
        <v>-2.5</v>
      </c>
      <c r="I5">
        <f t="shared" si="3"/>
        <v>-4</v>
      </c>
    </row>
    <row r="6" spans="1:9" x14ac:dyDescent="0.25">
      <c r="A6">
        <v>-2</v>
      </c>
      <c r="C6">
        <f>(1/9)*(A6-7)^2-4</f>
        <v>5</v>
      </c>
      <c r="D6">
        <f t="shared" si="4"/>
        <v>8</v>
      </c>
      <c r="E6">
        <f t="shared" si="0"/>
        <v>5</v>
      </c>
      <c r="H6">
        <f t="shared" si="2"/>
        <v>-2</v>
      </c>
      <c r="I6">
        <f t="shared" si="3"/>
        <v>-3.5</v>
      </c>
    </row>
    <row r="7" spans="1:9" x14ac:dyDescent="0.25">
      <c r="A7">
        <v>-1</v>
      </c>
      <c r="C7">
        <f t="shared" ref="C7:C15" si="5">(1/9)*(A7-7)^2-4</f>
        <v>3.1111111111111107</v>
      </c>
      <c r="D7">
        <f t="shared" si="4"/>
        <v>7.5</v>
      </c>
      <c r="H7">
        <f t="shared" si="2"/>
        <v>-1.5</v>
      </c>
      <c r="I7">
        <f t="shared" si="3"/>
        <v>-3</v>
      </c>
    </row>
    <row r="8" spans="1:9" x14ac:dyDescent="0.25">
      <c r="A8">
        <v>0</v>
      </c>
      <c r="B8">
        <f t="shared" ref="B8:B17" si="6">(-4/27)*(A8*A8)+6</f>
        <v>6</v>
      </c>
      <c r="C8">
        <f t="shared" si="5"/>
        <v>1.4444444444444438</v>
      </c>
      <c r="D8">
        <f t="shared" si="4"/>
        <v>6</v>
      </c>
      <c r="H8">
        <f t="shared" si="2"/>
        <v>-1</v>
      </c>
      <c r="I8">
        <f t="shared" si="3"/>
        <v>-2.5</v>
      </c>
    </row>
    <row r="9" spans="1:9" x14ac:dyDescent="0.25">
      <c r="A9">
        <v>1</v>
      </c>
      <c r="B9">
        <f t="shared" si="6"/>
        <v>5.8518518518518521</v>
      </c>
      <c r="C9">
        <f t="shared" si="5"/>
        <v>0</v>
      </c>
      <c r="H9">
        <f t="shared" si="2"/>
        <v>-0.5</v>
      </c>
      <c r="I9">
        <f t="shared" si="3"/>
        <v>-2</v>
      </c>
    </row>
    <row r="10" spans="1:9" x14ac:dyDescent="0.25">
      <c r="A10">
        <v>2</v>
      </c>
      <c r="B10">
        <f t="shared" si="6"/>
        <v>5.4074074074074074</v>
      </c>
      <c r="C10">
        <f t="shared" si="5"/>
        <v>-1.2222222222222223</v>
      </c>
      <c r="I10">
        <f t="shared" si="3"/>
        <v>-1.5</v>
      </c>
    </row>
    <row r="11" spans="1:9" x14ac:dyDescent="0.25">
      <c r="A11">
        <v>3</v>
      </c>
      <c r="B11">
        <f t="shared" si="6"/>
        <v>4.666666666666667</v>
      </c>
      <c r="C11">
        <f t="shared" si="5"/>
        <v>-2.2222222222222223</v>
      </c>
    </row>
    <row r="12" spans="1:9" x14ac:dyDescent="0.25">
      <c r="A12">
        <v>4</v>
      </c>
      <c r="B12">
        <f t="shared" si="6"/>
        <v>3.6296296296296298</v>
      </c>
      <c r="C12">
        <f t="shared" si="5"/>
        <v>-3</v>
      </c>
    </row>
    <row r="13" spans="1:9" x14ac:dyDescent="0.25">
      <c r="A13">
        <v>5</v>
      </c>
      <c r="B13">
        <f t="shared" si="6"/>
        <v>2.2962962962962967</v>
      </c>
      <c r="C13">
        <f t="shared" si="5"/>
        <v>-3.5555555555555554</v>
      </c>
    </row>
    <row r="14" spans="1:9" x14ac:dyDescent="0.25">
      <c r="A14">
        <v>6</v>
      </c>
      <c r="B14">
        <f t="shared" si="6"/>
        <v>0.66666666666666696</v>
      </c>
      <c r="C14">
        <f t="shared" si="5"/>
        <v>-3.8888888888888888</v>
      </c>
    </row>
    <row r="15" spans="1:9" x14ac:dyDescent="0.25">
      <c r="A15">
        <v>7</v>
      </c>
      <c r="B15">
        <f t="shared" si="6"/>
        <v>-1.2592592592592586</v>
      </c>
      <c r="C15">
        <f t="shared" si="5"/>
        <v>-4</v>
      </c>
      <c r="G15">
        <f>(-A15+3)</f>
        <v>-4</v>
      </c>
    </row>
    <row r="16" spans="1:9" x14ac:dyDescent="0.25">
      <c r="A16">
        <v>8</v>
      </c>
      <c r="B16">
        <f t="shared" si="6"/>
        <v>-3.481481481481481</v>
      </c>
      <c r="G16">
        <f t="shared" ref="G16:G17" si="7">(-A16+3)</f>
        <v>-5</v>
      </c>
    </row>
    <row r="17" spans="1:7" x14ac:dyDescent="0.25">
      <c r="A17">
        <v>9</v>
      </c>
      <c r="B17">
        <f t="shared" si="6"/>
        <v>-6</v>
      </c>
      <c r="G17">
        <f t="shared" si="7"/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Задание 2</vt:lpstr>
      <vt:lpstr>Задание 3</vt:lpstr>
      <vt:lpstr>Задание 4</vt:lpstr>
      <vt:lpstr>Задание 5</vt:lpstr>
      <vt:lpstr>Индивидуальное задание</vt:lpstr>
      <vt:lpstr>№2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Бакыт</dc:creator>
  <cp:lastModifiedBy>Бакыт</cp:lastModifiedBy>
  <dcterms:created xsi:type="dcterms:W3CDTF">2022-05-07T07:39:09Z</dcterms:created>
  <dcterms:modified xsi:type="dcterms:W3CDTF">2022-05-18T13:03:18Z</dcterms:modified>
</cp:coreProperties>
</file>