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olpa\Documents\GitHub\STIX-GSW_newpapeline2\stix\dbase\demo\vis_demo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1" l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</calcChain>
</file>

<file path=xl/sharedStrings.xml><?xml version="1.0" encoding="utf-8"?>
<sst xmlns="http://schemas.openxmlformats.org/spreadsheetml/2006/main" count="63" uniqueCount="21">
  <si>
    <t>FRONT</t>
  </si>
  <si>
    <t>SEGMENT</t>
  </si>
  <si>
    <t>Window</t>
  </si>
  <si>
    <t>Pitch [mm]</t>
  </si>
  <si>
    <t>Orientation</t>
  </si>
  <si>
    <t>Phase [mm]</t>
  </si>
  <si>
    <t>Slit width [mm]</t>
  </si>
  <si>
    <t>Slit width gradient [mm]</t>
  </si>
  <si>
    <t>RMS error [mm]</t>
  </si>
  <si>
    <t>Thickness</t>
  </si>
  <si>
    <t>Bridge width [mm]</t>
  </si>
  <si>
    <t>Bridge pitch [mm]</t>
  </si>
  <si>
    <t>Phase_wrt_det</t>
  </si>
  <si>
    <t>Det. nom. X</t>
  </si>
  <si>
    <t>Det. Nom. Y</t>
  </si>
  <si>
    <t>Phase_wrt_det_excel</t>
  </si>
  <si>
    <t>moire_pitch</t>
  </si>
  <si>
    <t>moire_angle</t>
  </si>
  <si>
    <t>CFL</t>
  </si>
  <si>
    <t>BKG</t>
  </si>
  <si>
    <t>Non-recov.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</si>
</sst>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topLeftCell="A2" workbookViewId="0">
      <selection sqref="A1:P43"/>
    </sheetView>
  </sheetViews>
  <sheetFormatPr defaultRowHeight="15" x14ac:dyDescent="0.25"/>
  <sheetData>
    <row r="1" spans="1:16" x14ac:dyDescent="0.25">
      <c r="A1" t="s">
        <v>0</v>
      </c>
      <c r="B1" t="s">
        <v>1</v>
      </c>
    </row>
    <row r="2" spans="1:16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</row>
    <row r="3" spans="1:16" x14ac:dyDescent="0.25">
      <c r="A3">
        <v>1</v>
      </c>
      <c r="B3" s="1">
        <v>7.8049784269623806E-2</v>
      </c>
      <c r="C3" s="2">
        <v>169.97689336382399</v>
      </c>
      <c r="D3" s="3">
        <v>4.81706943822358E-3</v>
      </c>
      <c r="E3" s="3">
        <v>4.5651660612079002E-2</v>
      </c>
      <c r="F3" s="3">
        <v>8.6150720300525601E-4</v>
      </c>
      <c r="G3" s="3">
        <v>1.20186012323031E-3</v>
      </c>
      <c r="H3" s="3">
        <v>0.35381892315267499</v>
      </c>
      <c r="I3" s="3">
        <v>4.3325616516921198E-2</v>
      </c>
      <c r="J3" s="1">
        <v>1.1302991139545</v>
      </c>
      <c r="K3">
        <v>1.706978E-2</v>
      </c>
      <c r="L3">
        <v>-62.5</v>
      </c>
      <c r="M3">
        <v>36.5</v>
      </c>
      <c r="N3">
        <f>MOD(ABS(-TAN((90-C3)*PI()/180)*(L3)+1*(M3)-(D3)/COS((90-C3)*PI()/180)-(10000*B3)/COS((90-C3)*PI()/180))/SQRT((TAN((90-C3)*PI()/180))^2+1),B3)</f>
        <v>1.7067961185559949E-2</v>
      </c>
      <c r="O3" t="e">
        <f>1/ABS(COS(C3*PI()/180)/B3-COS(C49*PI()/180)/B49)</f>
        <v>#DIV/0!</v>
      </c>
      <c r="P3">
        <f>DEGREES(ATAN((B3*SIN(C49*PI()/180)-B49*SIN(C3*PI()/180))/(B3*COS(C49*PI()/180)-B49*COS(C3*PI()/180))))</f>
        <v>0</v>
      </c>
    </row>
    <row r="4" spans="1:16" x14ac:dyDescent="0.25">
      <c r="A4">
        <v>2</v>
      </c>
      <c r="B4" s="1">
        <v>0.158102428788052</v>
      </c>
      <c r="C4" s="2">
        <v>130.40599677952599</v>
      </c>
      <c r="D4" s="3">
        <v>0.11356087105238299</v>
      </c>
      <c r="E4" s="4">
        <v>7.6451015693812505E-2</v>
      </c>
      <c r="F4" s="3">
        <v>7.9223792836294999E-4</v>
      </c>
      <c r="G4" s="3">
        <v>9.4311549297710305E-4</v>
      </c>
      <c r="H4" s="3">
        <v>0.38971877380352299</v>
      </c>
      <c r="I4" s="3">
        <v>5.8741354291891201E-2</v>
      </c>
      <c r="J4" s="1">
        <v>1.97041571757596</v>
      </c>
      <c r="K4">
        <v>0.14862191999999999</v>
      </c>
      <c r="L4">
        <v>-62.5</v>
      </c>
      <c r="M4">
        <v>13.5</v>
      </c>
      <c r="N4">
        <f t="shared" ref="N4:N43" si="0">MOD(ABS(-TAN((90-C4)*PI()/180)*(L4)+1*(M4)-(D4)/COS((90-C4)*PI()/180)-(10000*B4)/COS((90-C4)*PI()/180))/SQRT((TAN((90-C4)*PI()/180))^2+1),B4)</f>
        <v>0.14862081908038935</v>
      </c>
      <c r="O4" t="e">
        <f t="shared" ref="O4:O43" si="1">1/ABS(COS(C4*PI()/180)/B4-COS(C50*PI()/180)/B50)</f>
        <v>#DIV/0!</v>
      </c>
      <c r="P4">
        <f t="shared" ref="P4:P43" si="2">DEGREES(ATAN((B4*SIN(C50*PI()/180)-B50*SIN(C4*PI()/180))/(B4*COS(C50*PI()/180)-B50*COS(C4*PI()/180))))</f>
        <v>0</v>
      </c>
    </row>
    <row r="5" spans="1:16" x14ac:dyDescent="0.25">
      <c r="A5">
        <v>3</v>
      </c>
      <c r="B5" s="1">
        <v>0.90981801337813994</v>
      </c>
      <c r="C5" s="2">
        <v>151.502538080607</v>
      </c>
      <c r="D5" s="3">
        <v>0.11139670536695399</v>
      </c>
      <c r="E5" s="3">
        <v>0.481070938629788</v>
      </c>
      <c r="F5" s="3">
        <v>8.4269648755975004E-4</v>
      </c>
      <c r="G5" s="3">
        <v>1.35246924352608E-3</v>
      </c>
      <c r="H5" s="3">
        <v>0.44131457024660597</v>
      </c>
      <c r="I5" s="3">
        <v>0</v>
      </c>
      <c r="J5" s="1">
        <v>0</v>
      </c>
      <c r="K5">
        <v>0.52209861000000002</v>
      </c>
      <c r="L5">
        <v>-62.5</v>
      </c>
      <c r="M5">
        <v>-13.5</v>
      </c>
      <c r="N5">
        <f t="shared" si="0"/>
        <v>0.52209807206896475</v>
      </c>
      <c r="O5" t="e">
        <f t="shared" si="1"/>
        <v>#DIV/0!</v>
      </c>
      <c r="P5">
        <f t="shared" si="2"/>
        <v>0</v>
      </c>
    </row>
    <row r="6" spans="1:16" x14ac:dyDescent="0.25">
      <c r="A6">
        <v>4</v>
      </c>
      <c r="B6" s="1">
        <v>0.46131028664729501</v>
      </c>
      <c r="C6" s="2">
        <v>68.607624023789796</v>
      </c>
      <c r="D6" s="3">
        <v>0.156209004928479</v>
      </c>
      <c r="E6" s="3">
        <v>0.235194202280501</v>
      </c>
      <c r="F6" s="3">
        <v>4.0949047017535003E-4</v>
      </c>
      <c r="G6" s="3">
        <v>1.10239043663457E-3</v>
      </c>
      <c r="H6" s="3">
        <v>0.41705692380044901</v>
      </c>
      <c r="I6" s="3">
        <v>4.2627159838993303E-2</v>
      </c>
      <c r="J6" s="1">
        <v>3.1503338312494402</v>
      </c>
      <c r="K6">
        <v>0.27301483999999998</v>
      </c>
      <c r="L6">
        <v>-62.5</v>
      </c>
      <c r="M6">
        <v>-36.5</v>
      </c>
      <c r="N6">
        <f t="shared" si="0"/>
        <v>0.27301557937056398</v>
      </c>
      <c r="O6" t="e">
        <f t="shared" si="1"/>
        <v>#DIV/0!</v>
      </c>
      <c r="P6">
        <f t="shared" si="2"/>
        <v>0</v>
      </c>
    </row>
    <row r="7" spans="1:16" x14ac:dyDescent="0.25">
      <c r="A7">
        <v>5</v>
      </c>
      <c r="B7" s="1">
        <v>0.110608614878814</v>
      </c>
      <c r="C7" s="2">
        <v>29.838598169617399</v>
      </c>
      <c r="D7" s="3">
        <v>1.01661081117491E-2</v>
      </c>
      <c r="E7" s="3">
        <v>5.6591787672544601E-2</v>
      </c>
      <c r="F7" s="3">
        <v>9.1153460056231698E-4</v>
      </c>
      <c r="G7" s="3">
        <v>7.9106148168642905E-4</v>
      </c>
      <c r="H7" s="3">
        <v>0.38130597840038</v>
      </c>
      <c r="I7" s="3">
        <v>0.5</v>
      </c>
      <c r="J7" s="1">
        <v>1.65</v>
      </c>
      <c r="K7">
        <v>3.8839613000000002E-2</v>
      </c>
      <c r="L7">
        <v>-37.5</v>
      </c>
      <c r="M7">
        <v>59.5</v>
      </c>
      <c r="N7">
        <f t="shared" si="0"/>
        <v>3.8838650602059682E-2</v>
      </c>
      <c r="O7" t="e">
        <f t="shared" si="1"/>
        <v>#DIV/0!</v>
      </c>
      <c r="P7">
        <f t="shared" si="2"/>
        <v>0</v>
      </c>
    </row>
    <row r="8" spans="1:16" x14ac:dyDescent="0.25">
      <c r="A8">
        <v>6</v>
      </c>
      <c r="B8" s="1">
        <v>0.15853020003413801</v>
      </c>
      <c r="C8" s="2">
        <v>69.527123364067705</v>
      </c>
      <c r="D8" s="3">
        <v>2.4655177041275799E-2</v>
      </c>
      <c r="E8" s="3">
        <v>7.4055833958663303E-2</v>
      </c>
      <c r="F8" s="3">
        <v>6.9461062872271399E-4</v>
      </c>
      <c r="G8" s="3">
        <v>6.5730342104726501E-4</v>
      </c>
      <c r="H8" s="3">
        <v>0.39237710797942299</v>
      </c>
      <c r="I8" s="3">
        <v>6.1761045647773599E-2</v>
      </c>
      <c r="J8" s="1">
        <v>1.5801875455074199</v>
      </c>
      <c r="K8">
        <v>0.11445519</v>
      </c>
      <c r="L8">
        <v>-37.5</v>
      </c>
      <c r="M8">
        <v>36.5</v>
      </c>
      <c r="N8">
        <f t="shared" si="0"/>
        <v>0.1144554105074643</v>
      </c>
      <c r="O8" t="e">
        <f t="shared" si="1"/>
        <v>#DIV/0!</v>
      </c>
      <c r="P8">
        <f t="shared" si="2"/>
        <v>0</v>
      </c>
    </row>
    <row r="9" spans="1:16" x14ac:dyDescent="0.25">
      <c r="A9">
        <v>7</v>
      </c>
      <c r="B9" s="1">
        <v>7.7594374905261804E-2</v>
      </c>
      <c r="C9" s="2">
        <v>110.252321717965</v>
      </c>
      <c r="D9" s="3">
        <v>1.9478142855064998E-2</v>
      </c>
      <c r="E9" s="3">
        <v>4.6478103581584301E-2</v>
      </c>
      <c r="F9" s="3">
        <v>1.9185759179773899E-3</v>
      </c>
      <c r="G9" s="3">
        <v>9.4426915437502196E-4</v>
      </c>
      <c r="H9" s="3">
        <v>0.37404228872428602</v>
      </c>
      <c r="I9" s="3">
        <v>4.2211694877098298E-2</v>
      </c>
      <c r="J9" s="1">
        <v>1.0500623889679499</v>
      </c>
      <c r="K9">
        <v>2.4522619999999998E-2</v>
      </c>
      <c r="L9">
        <v>-37.5</v>
      </c>
      <c r="M9">
        <v>13.5</v>
      </c>
      <c r="N9">
        <f t="shared" si="0"/>
        <v>2.4522227791864526E-2</v>
      </c>
      <c r="O9" t="e">
        <f t="shared" si="1"/>
        <v>#DIV/0!</v>
      </c>
      <c r="P9">
        <f t="shared" si="2"/>
        <v>0</v>
      </c>
    </row>
    <row r="10" spans="1:16" x14ac:dyDescent="0.25">
      <c r="A10">
        <v>8</v>
      </c>
      <c r="B10" s="1">
        <v>0.32033044308851399</v>
      </c>
      <c r="C10" s="2">
        <v>150.54109240286999</v>
      </c>
      <c r="D10" s="3">
        <v>1.7847695793641899E-2</v>
      </c>
      <c r="E10" s="3">
        <v>0.15889501501431999</v>
      </c>
      <c r="F10" s="3">
        <v>5.6687955876796696E-4</v>
      </c>
      <c r="G10" s="3">
        <v>8.16370046672734E-4</v>
      </c>
      <c r="H10" s="3">
        <v>0.404974391904452</v>
      </c>
      <c r="I10" s="3">
        <v>4.4149562764090197E-2</v>
      </c>
      <c r="J10" s="1">
        <v>2.6610925862050601</v>
      </c>
      <c r="K10">
        <v>0.22839714999999999</v>
      </c>
      <c r="L10">
        <v>-37.5</v>
      </c>
      <c r="M10">
        <v>-13.5</v>
      </c>
      <c r="N10">
        <f t="shared" si="0"/>
        <v>0.22839695235821034</v>
      </c>
      <c r="O10" t="e">
        <f t="shared" si="1"/>
        <v>#DIV/0!</v>
      </c>
      <c r="P10">
        <f t="shared" si="2"/>
        <v>0</v>
      </c>
    </row>
    <row r="11" spans="1:16" x14ac:dyDescent="0.25">
      <c r="A11">
        <v>9</v>
      </c>
      <c r="B11" t="s">
        <v>18</v>
      </c>
      <c r="C11" s="2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18</v>
      </c>
      <c r="P11" s="1" t="s">
        <v>18</v>
      </c>
    </row>
    <row r="12" spans="1:16" x14ac:dyDescent="0.25">
      <c r="A12">
        <v>10</v>
      </c>
      <c r="B12" t="s">
        <v>19</v>
      </c>
      <c r="C12" s="2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  <c r="J12" s="1" t="s">
        <v>19</v>
      </c>
      <c r="K12" s="1" t="s">
        <v>19</v>
      </c>
      <c r="L12" s="1" t="s">
        <v>19</v>
      </c>
      <c r="M12" s="1" t="s">
        <v>19</v>
      </c>
      <c r="N12" s="1" t="s">
        <v>19</v>
      </c>
      <c r="O12" s="1" t="s">
        <v>19</v>
      </c>
      <c r="P12" s="1" t="s">
        <v>19</v>
      </c>
    </row>
    <row r="13" spans="1:16" x14ac:dyDescent="0.25">
      <c r="A13">
        <v>11</v>
      </c>
      <c r="B13" s="1">
        <v>0.11379892</v>
      </c>
      <c r="C13" s="2">
        <v>150.07567</v>
      </c>
      <c r="D13" s="3">
        <v>1.4655123000000001E-2</v>
      </c>
      <c r="E13" s="3">
        <v>9.3367651999999995E-2</v>
      </c>
      <c r="F13" s="3">
        <v>1.3098932E-3</v>
      </c>
      <c r="G13" s="3">
        <v>1.1248361E-3</v>
      </c>
      <c r="H13" s="3" t="s">
        <v>20</v>
      </c>
      <c r="I13" s="3">
        <v>4.6360143999999999E-2</v>
      </c>
      <c r="J13" s="1">
        <v>1.0998874999999999</v>
      </c>
      <c r="L13">
        <v>-12.5</v>
      </c>
      <c r="M13">
        <v>73.5</v>
      </c>
      <c r="N13">
        <f t="shared" si="0"/>
        <v>1.4670155428017001E-2</v>
      </c>
      <c r="O13" t="e">
        <f t="shared" si="1"/>
        <v>#DIV/0!</v>
      </c>
      <c r="P13">
        <f t="shared" si="2"/>
        <v>0</v>
      </c>
    </row>
    <row r="14" spans="1:16" ht="15.75" x14ac:dyDescent="0.25">
      <c r="B14" s="1">
        <v>0.11379322</v>
      </c>
      <c r="C14" s="2">
        <v>150.07915</v>
      </c>
      <c r="D14" s="3">
        <v>8.8676051000000006E-2</v>
      </c>
      <c r="E14" s="3">
        <v>9.2529980999999997E-2</v>
      </c>
      <c r="F14" s="3">
        <v>3.9923345000000002E-4</v>
      </c>
      <c r="G14" s="5">
        <v>1.0511633E-3</v>
      </c>
      <c r="H14" s="3" t="s">
        <v>20</v>
      </c>
      <c r="I14" s="3"/>
      <c r="J14" s="1"/>
      <c r="L14">
        <v>-12.5</v>
      </c>
      <c r="M14">
        <v>73.5</v>
      </c>
      <c r="N14">
        <f t="shared" si="0"/>
        <v>9.1645029385890947E-2</v>
      </c>
      <c r="O14" t="e">
        <f t="shared" si="1"/>
        <v>#DIV/0!</v>
      </c>
      <c r="P14">
        <f t="shared" si="2"/>
        <v>0</v>
      </c>
    </row>
    <row r="15" spans="1:16" x14ac:dyDescent="0.25">
      <c r="B15" s="1">
        <v>0.11379672</v>
      </c>
      <c r="C15" s="2">
        <v>150.07427000000001</v>
      </c>
      <c r="D15" s="3">
        <v>5.7529247999999998E-2</v>
      </c>
      <c r="E15" s="3">
        <v>9.3859027999999997E-2</v>
      </c>
      <c r="F15" s="3">
        <v>2.7765445E-4</v>
      </c>
      <c r="G15" s="3">
        <v>1.1040411999999999E-3</v>
      </c>
      <c r="H15" s="3" t="s">
        <v>20</v>
      </c>
      <c r="I15" s="3"/>
      <c r="J15" s="1"/>
      <c r="L15">
        <v>-12.5</v>
      </c>
      <c r="M15">
        <v>73.5</v>
      </c>
      <c r="N15">
        <f t="shared" si="0"/>
        <v>5.5336003761095279E-2</v>
      </c>
      <c r="O15" t="e">
        <f t="shared" si="1"/>
        <v>#DIV/0!</v>
      </c>
      <c r="P15">
        <f t="shared" si="2"/>
        <v>0</v>
      </c>
    </row>
    <row r="16" spans="1:16" x14ac:dyDescent="0.25">
      <c r="A16">
        <v>12</v>
      </c>
      <c r="B16" s="1">
        <v>0.10881674</v>
      </c>
      <c r="C16" s="2">
        <v>129.88301000000001</v>
      </c>
      <c r="D16" s="3">
        <v>5.9046216999999998E-2</v>
      </c>
      <c r="E16" s="3">
        <v>7.9522723000000003E-2</v>
      </c>
      <c r="F16" s="3">
        <v>1.4227988999999999E-3</v>
      </c>
      <c r="G16" s="3">
        <v>1.0362122E-3</v>
      </c>
      <c r="H16" s="3" t="s">
        <v>20</v>
      </c>
      <c r="I16" s="3">
        <v>4.3981014999999998E-2</v>
      </c>
      <c r="J16" s="1">
        <v>1.1800362</v>
      </c>
      <c r="L16">
        <v>-12.5</v>
      </c>
      <c r="M16">
        <v>50.5</v>
      </c>
      <c r="N16">
        <f t="shared" si="0"/>
        <v>9.1992644317822614E-3</v>
      </c>
      <c r="O16" t="e">
        <f t="shared" si="1"/>
        <v>#DIV/0!</v>
      </c>
      <c r="P16">
        <f t="shared" si="2"/>
        <v>0</v>
      </c>
    </row>
    <row r="17" spans="1:16" x14ac:dyDescent="0.25">
      <c r="B17" s="1">
        <v>0.10882538999999999</v>
      </c>
      <c r="C17" s="2">
        <v>129.87870000000001</v>
      </c>
      <c r="D17" s="3">
        <v>3.2013498999999999E-3</v>
      </c>
      <c r="E17" s="3">
        <v>8.3469270999999998E-2</v>
      </c>
      <c r="F17" s="3">
        <v>7.6524896999999998E-4</v>
      </c>
      <c r="G17" s="3">
        <v>9.7998631999999999E-4</v>
      </c>
      <c r="H17" s="3" t="s">
        <v>20</v>
      </c>
      <c r="I17" s="3"/>
      <c r="J17" s="1"/>
      <c r="L17">
        <v>-12.5</v>
      </c>
      <c r="M17">
        <v>50.5</v>
      </c>
      <c r="N17">
        <f t="shared" si="0"/>
        <v>6.1461760797337922E-2</v>
      </c>
      <c r="O17" t="e">
        <f t="shared" si="1"/>
        <v>#DIV/0!</v>
      </c>
      <c r="P17">
        <f t="shared" si="2"/>
        <v>0</v>
      </c>
    </row>
    <row r="18" spans="1:16" x14ac:dyDescent="0.25">
      <c r="A18">
        <v>13</v>
      </c>
      <c r="B18" s="1">
        <v>0.11399991</v>
      </c>
      <c r="C18" s="2">
        <v>90.139055999999997</v>
      </c>
      <c r="D18" s="3">
        <v>9.2054928999999994E-2</v>
      </c>
      <c r="E18" s="3">
        <v>8.3558928000000005E-2</v>
      </c>
      <c r="F18" s="3">
        <v>1.2136057E-3</v>
      </c>
      <c r="G18" s="3">
        <v>1.1324530000000001E-3</v>
      </c>
      <c r="H18" s="3" t="s">
        <v>20</v>
      </c>
      <c r="I18" s="3">
        <v>6.1233282E-2</v>
      </c>
      <c r="J18" s="1">
        <v>1.1001706</v>
      </c>
      <c r="L18">
        <v>-12.5</v>
      </c>
      <c r="M18">
        <v>27.5</v>
      </c>
      <c r="N18">
        <f t="shared" si="0"/>
        <v>9.6451513261317082E-2</v>
      </c>
      <c r="O18" t="e">
        <f t="shared" si="1"/>
        <v>#DIV/0!</v>
      </c>
      <c r="P18">
        <f t="shared" si="2"/>
        <v>0</v>
      </c>
    </row>
    <row r="19" spans="1:16" x14ac:dyDescent="0.25">
      <c r="B19" s="1">
        <v>0.1139984</v>
      </c>
      <c r="C19" s="2">
        <v>90.142993000000004</v>
      </c>
      <c r="D19" s="3">
        <v>5.3272695000000002E-2</v>
      </c>
      <c r="E19" s="3">
        <v>9.1899090000000003E-2</v>
      </c>
      <c r="F19" s="3">
        <v>1.9377089000000001E-3</v>
      </c>
      <c r="G19" s="3">
        <v>8.8458251999999995E-4</v>
      </c>
      <c r="H19" s="3" t="s">
        <v>20</v>
      </c>
      <c r="I19" s="3"/>
      <c r="J19" s="1"/>
      <c r="L19">
        <v>-12.5</v>
      </c>
      <c r="M19">
        <v>27.5</v>
      </c>
      <c r="N19">
        <f t="shared" si="0"/>
        <v>5.8168937824414069E-2</v>
      </c>
      <c r="O19" t="e">
        <f t="shared" si="1"/>
        <v>#DIV/0!</v>
      </c>
      <c r="P19">
        <f t="shared" si="2"/>
        <v>0</v>
      </c>
    </row>
    <row r="20" spans="1:16" x14ac:dyDescent="0.25">
      <c r="B20" s="1">
        <v>0.11400761</v>
      </c>
      <c r="C20" s="2">
        <v>90.137180999999998</v>
      </c>
      <c r="D20" s="3">
        <v>1.2064838E-2</v>
      </c>
      <c r="E20" s="3">
        <v>8.6720540999999998E-2</v>
      </c>
      <c r="F20" s="3">
        <v>7.9200628999999997E-4</v>
      </c>
      <c r="G20" s="3">
        <v>8.0276725E-4</v>
      </c>
      <c r="H20" s="3" t="s">
        <v>20</v>
      </c>
      <c r="I20" s="3"/>
      <c r="J20" s="1"/>
      <c r="L20">
        <v>-12.5</v>
      </c>
      <c r="M20">
        <v>27.5</v>
      </c>
      <c r="N20">
        <f t="shared" si="0"/>
        <v>1.7905892504429935E-2</v>
      </c>
      <c r="O20" t="e">
        <f t="shared" si="1"/>
        <v>#DIV/0!</v>
      </c>
      <c r="P20">
        <f t="shared" si="2"/>
        <v>0</v>
      </c>
    </row>
    <row r="21" spans="1:16" x14ac:dyDescent="0.25">
      <c r="A21">
        <v>14</v>
      </c>
      <c r="B21" s="1">
        <v>0.67427575570927101</v>
      </c>
      <c r="C21" s="2">
        <v>107.955261853254</v>
      </c>
      <c r="D21" s="3">
        <v>4.7715748841471999E-2</v>
      </c>
      <c r="E21" s="3">
        <v>0.33772478903958097</v>
      </c>
      <c r="F21" s="3">
        <v>5.9677973915916104E-4</v>
      </c>
      <c r="G21" s="3">
        <v>1.6256541781722699E-3</v>
      </c>
      <c r="H21" s="3">
        <v>0.402369917454175</v>
      </c>
      <c r="I21" s="3">
        <v>0</v>
      </c>
      <c r="J21" s="1">
        <v>0</v>
      </c>
      <c r="K21">
        <v>0.39290975</v>
      </c>
      <c r="L21">
        <v>-12.5</v>
      </c>
      <c r="M21">
        <v>-27.5</v>
      </c>
      <c r="N21">
        <f t="shared" si="0"/>
        <v>0.39369278171688693</v>
      </c>
      <c r="O21" t="e">
        <f t="shared" si="1"/>
        <v>#DIV/0!</v>
      </c>
      <c r="P21">
        <f t="shared" si="2"/>
        <v>0</v>
      </c>
    </row>
    <row r="22" spans="1:16" x14ac:dyDescent="0.25">
      <c r="A22">
        <v>15</v>
      </c>
      <c r="B22" s="1">
        <v>0.229421255274222</v>
      </c>
      <c r="C22" s="2">
        <v>50.582023895273799</v>
      </c>
      <c r="D22" s="3">
        <v>4.6932687702955202E-2</v>
      </c>
      <c r="E22" s="3">
        <v>0.10941111893081</v>
      </c>
      <c r="F22" s="3">
        <v>1.42592613724149E-3</v>
      </c>
      <c r="G22" s="3">
        <v>1.58597380653442E-3</v>
      </c>
      <c r="H22" s="3">
        <v>0.38189355892343302</v>
      </c>
      <c r="I22" s="3">
        <v>5.1591417771130701E-2</v>
      </c>
      <c r="J22" s="1">
        <v>1.97063353514578</v>
      </c>
      <c r="K22">
        <v>0.1191845</v>
      </c>
      <c r="L22">
        <v>-12.5</v>
      </c>
      <c r="M22">
        <v>-50.5</v>
      </c>
      <c r="N22">
        <f t="shared" si="0"/>
        <v>0.15088859439275262</v>
      </c>
      <c r="O22" t="e">
        <f t="shared" si="1"/>
        <v>#DIV/0!</v>
      </c>
      <c r="P22">
        <f t="shared" si="2"/>
        <v>0</v>
      </c>
    </row>
    <row r="23" spans="1:16" x14ac:dyDescent="0.25">
      <c r="A23">
        <v>16</v>
      </c>
      <c r="B23" s="1">
        <v>0.64210212257146804</v>
      </c>
      <c r="C23" s="2">
        <v>170.39341054580399</v>
      </c>
      <c r="D23" s="3">
        <v>1.52293941082611E-2</v>
      </c>
      <c r="E23" s="3">
        <v>0.33636788943940898</v>
      </c>
      <c r="F23" s="3">
        <v>3.0925349426950402E-3</v>
      </c>
      <c r="G23" s="3">
        <v>1.4369162103768499E-3</v>
      </c>
      <c r="H23" s="3">
        <v>0.401127302338536</v>
      </c>
      <c r="I23" s="3">
        <v>0</v>
      </c>
      <c r="J23" s="1">
        <v>0</v>
      </c>
      <c r="K23">
        <v>0.35626162</v>
      </c>
      <c r="L23">
        <v>-12.5</v>
      </c>
      <c r="M23">
        <v>-73.5</v>
      </c>
      <c r="N23">
        <f t="shared" si="0"/>
        <v>0.20589686222306902</v>
      </c>
      <c r="O23" t="e">
        <f t="shared" si="1"/>
        <v>#DIV/0!</v>
      </c>
      <c r="P23">
        <f t="shared" si="2"/>
        <v>0</v>
      </c>
    </row>
    <row r="24" spans="1:16" ht="15.75" x14ac:dyDescent="0.25">
      <c r="A24">
        <v>17</v>
      </c>
      <c r="B24" s="1">
        <v>0.10827778</v>
      </c>
      <c r="C24" s="2">
        <v>9.9945699000000001</v>
      </c>
      <c r="D24" s="6">
        <v>1.1599999999999999E-2</v>
      </c>
      <c r="E24" s="3">
        <v>8.3890727999999998E-2</v>
      </c>
      <c r="F24" s="3">
        <v>7.4322527000000003E-4</v>
      </c>
      <c r="G24" s="3">
        <v>1.2021289000000001E-3</v>
      </c>
      <c r="H24" s="3" t="s">
        <v>20</v>
      </c>
      <c r="I24" s="3">
        <v>5.4418106000000001E-2</v>
      </c>
      <c r="J24" s="1">
        <v>1.1303753000000001</v>
      </c>
      <c r="L24">
        <v>12.5</v>
      </c>
      <c r="M24">
        <v>73.5</v>
      </c>
      <c r="N24">
        <f t="shared" si="0"/>
        <v>0.10701046897533258</v>
      </c>
      <c r="O24" t="e">
        <f t="shared" si="1"/>
        <v>#DIV/0!</v>
      </c>
      <c r="P24">
        <f t="shared" si="2"/>
        <v>0</v>
      </c>
    </row>
    <row r="25" spans="1:16" x14ac:dyDescent="0.25">
      <c r="B25" s="1">
        <v>0.10828641999999999</v>
      </c>
      <c r="C25" s="2">
        <v>9.9902803999999996</v>
      </c>
      <c r="D25" s="3">
        <v>5.6898664000000002E-2</v>
      </c>
      <c r="E25" s="3">
        <v>8.5158058999999994E-2</v>
      </c>
      <c r="F25" s="3">
        <v>7.8608843999999998E-4</v>
      </c>
      <c r="G25" s="3">
        <v>1.1291648E-3</v>
      </c>
      <c r="H25" s="3" t="s">
        <v>20</v>
      </c>
      <c r="I25" s="3"/>
      <c r="J25" s="1"/>
      <c r="L25">
        <v>12.5</v>
      </c>
      <c r="M25">
        <v>73.5</v>
      </c>
      <c r="N25">
        <f t="shared" si="0"/>
        <v>4.9647467497366371E-2</v>
      </c>
      <c r="O25" t="e">
        <f t="shared" si="1"/>
        <v>#DIV/0!</v>
      </c>
      <c r="P25">
        <f t="shared" si="2"/>
        <v>0</v>
      </c>
    </row>
    <row r="26" spans="1:16" x14ac:dyDescent="0.25">
      <c r="A26">
        <v>18</v>
      </c>
      <c r="B26" s="1">
        <v>0.11380612</v>
      </c>
      <c r="C26" s="2">
        <v>29.957004999999999</v>
      </c>
      <c r="D26" s="3">
        <v>3.6558073000000003E-2</v>
      </c>
      <c r="E26" s="3">
        <v>8.8117509999999996E-2</v>
      </c>
      <c r="F26" s="3">
        <v>1.9644152999999998E-3</v>
      </c>
      <c r="G26" s="3">
        <v>1.2540088999999999E-3</v>
      </c>
      <c r="H26" s="3" t="s">
        <v>20</v>
      </c>
      <c r="I26" s="3">
        <v>4.6892567000000003E-2</v>
      </c>
      <c r="J26" s="1">
        <v>1.1003174</v>
      </c>
      <c r="L26">
        <v>12.5</v>
      </c>
      <c r="M26">
        <v>50.5</v>
      </c>
      <c r="N26">
        <f t="shared" si="0"/>
        <v>0.10276533951071955</v>
      </c>
      <c r="O26" t="e">
        <f t="shared" si="1"/>
        <v>#DIV/0!</v>
      </c>
      <c r="P26">
        <f t="shared" si="2"/>
        <v>0</v>
      </c>
    </row>
    <row r="27" spans="1:16" x14ac:dyDescent="0.25">
      <c r="B27" s="1">
        <v>0.11380139</v>
      </c>
      <c r="C27" s="2">
        <v>29.953713</v>
      </c>
      <c r="D27" s="3">
        <v>0.10601955</v>
      </c>
      <c r="E27" s="3">
        <v>9.2862273999999995E-2</v>
      </c>
      <c r="F27" s="3">
        <v>6.6293340000000002E-4</v>
      </c>
      <c r="G27" s="3">
        <v>1.0826459E-3</v>
      </c>
      <c r="H27" s="3" t="s">
        <v>20</v>
      </c>
      <c r="I27" s="3"/>
      <c r="J27" s="1"/>
      <c r="L27">
        <v>12.5</v>
      </c>
      <c r="M27">
        <v>50.5</v>
      </c>
      <c r="N27">
        <f t="shared" si="0"/>
        <v>6.0697270277056736E-2</v>
      </c>
      <c r="O27" t="e">
        <f t="shared" si="1"/>
        <v>#DIV/0!</v>
      </c>
      <c r="P27">
        <f t="shared" si="2"/>
        <v>0</v>
      </c>
    </row>
    <row r="28" spans="1:16" x14ac:dyDescent="0.25">
      <c r="B28" s="1">
        <v>0.11380824</v>
      </c>
      <c r="C28" s="2">
        <v>29.955611999999999</v>
      </c>
      <c r="D28" s="3">
        <v>7.1012223999999999E-2</v>
      </c>
      <c r="E28" s="3">
        <v>9.2897546999999997E-2</v>
      </c>
      <c r="F28" s="3">
        <v>1.0682093E-3</v>
      </c>
      <c r="G28" s="3">
        <v>1.1191672E-3</v>
      </c>
      <c r="H28" s="3" t="s">
        <v>20</v>
      </c>
      <c r="I28" s="3"/>
      <c r="J28" s="1"/>
      <c r="L28">
        <v>12.5</v>
      </c>
      <c r="M28">
        <v>50.5</v>
      </c>
      <c r="N28">
        <f t="shared" si="0"/>
        <v>2.4895997289272387E-2</v>
      </c>
      <c r="O28" t="e">
        <f t="shared" si="1"/>
        <v>#DIV/0!</v>
      </c>
      <c r="P28">
        <f t="shared" si="2"/>
        <v>0</v>
      </c>
    </row>
    <row r="29" spans="1:16" x14ac:dyDescent="0.25">
      <c r="A29">
        <v>19</v>
      </c>
      <c r="B29" s="1">
        <v>0.10872515000000001</v>
      </c>
      <c r="C29" s="2">
        <v>70.185327000000001</v>
      </c>
      <c r="D29" s="3">
        <v>6.6417080000000003E-2</v>
      </c>
      <c r="E29" s="3">
        <v>7.9351237000000005E-2</v>
      </c>
      <c r="F29" s="3">
        <v>3.8789145000000001E-4</v>
      </c>
      <c r="G29" s="3">
        <v>7.5523737999999997E-4</v>
      </c>
      <c r="H29" s="3" t="s">
        <v>20</v>
      </c>
      <c r="I29" s="3">
        <v>5.4212261999999997E-2</v>
      </c>
      <c r="J29" s="1">
        <v>1.0501008999999999</v>
      </c>
      <c r="L29">
        <v>12.5</v>
      </c>
      <c r="M29">
        <v>27.5</v>
      </c>
      <c r="N29">
        <f t="shared" si="0"/>
        <v>6.8122972211339713E-2</v>
      </c>
      <c r="O29" t="e">
        <f t="shared" si="1"/>
        <v>#DIV/0!</v>
      </c>
      <c r="P29">
        <f t="shared" si="2"/>
        <v>0</v>
      </c>
    </row>
    <row r="30" spans="1:16" x14ac:dyDescent="0.25">
      <c r="B30" s="1">
        <v>0.10872939</v>
      </c>
      <c r="C30" s="2">
        <v>70.187667000000005</v>
      </c>
      <c r="D30" s="3">
        <v>9.8117367000000004E-3</v>
      </c>
      <c r="E30" s="3">
        <v>8.3299239999999997E-2</v>
      </c>
      <c r="F30" s="3">
        <v>1.1961255000000001E-3</v>
      </c>
      <c r="G30" s="3">
        <v>7.2885034000000001E-4</v>
      </c>
      <c r="H30" s="3" t="s">
        <v>20</v>
      </c>
      <c r="I30" s="3"/>
      <c r="J30" s="1"/>
      <c r="L30">
        <v>12.5</v>
      </c>
      <c r="M30">
        <v>27.5</v>
      </c>
      <c r="N30">
        <f t="shared" si="0"/>
        <v>1.1500409611245252E-2</v>
      </c>
      <c r="O30" t="e">
        <f t="shared" si="1"/>
        <v>#DIV/0!</v>
      </c>
      <c r="P30">
        <f t="shared" si="2"/>
        <v>0</v>
      </c>
    </row>
    <row r="31" spans="1:16" x14ac:dyDescent="0.25">
      <c r="A31">
        <v>20</v>
      </c>
      <c r="B31" s="1">
        <v>0.95134594986652299</v>
      </c>
      <c r="C31" s="2">
        <v>86.916047864319694</v>
      </c>
      <c r="D31" s="3">
        <v>0.91302011133789995</v>
      </c>
      <c r="E31" s="3">
        <v>0.49029761551166501</v>
      </c>
      <c r="F31" s="3">
        <v>1.6542643245660001E-3</v>
      </c>
      <c r="G31" s="3">
        <v>1.20573589131652E-3</v>
      </c>
      <c r="H31" s="3">
        <v>0.43746039751355298</v>
      </c>
      <c r="I31" s="3">
        <v>0</v>
      </c>
      <c r="J31" s="1">
        <v>0</v>
      </c>
      <c r="K31">
        <v>0.50530467999999995</v>
      </c>
      <c r="L31">
        <v>12.5</v>
      </c>
      <c r="M31">
        <v>-27.5</v>
      </c>
      <c r="N31">
        <f t="shared" si="0"/>
        <v>0.50530466827042075</v>
      </c>
      <c r="O31" t="e">
        <f t="shared" si="1"/>
        <v>#DIV/0!</v>
      </c>
      <c r="P31">
        <f t="shared" si="2"/>
        <v>0</v>
      </c>
    </row>
    <row r="32" spans="1:16" x14ac:dyDescent="0.25">
      <c r="A32">
        <v>21</v>
      </c>
      <c r="B32" s="1">
        <v>0.45373288368250703</v>
      </c>
      <c r="C32" s="2">
        <v>9.7632276292742599</v>
      </c>
      <c r="D32" s="3">
        <v>0.17515200139242401</v>
      </c>
      <c r="E32" s="3">
        <v>0.228621913863094</v>
      </c>
      <c r="F32" s="3">
        <v>2.3753171515508999E-3</v>
      </c>
      <c r="G32" s="3">
        <v>1.88063734629978E-3</v>
      </c>
      <c r="H32" s="3">
        <v>0.38186306962154298</v>
      </c>
      <c r="I32" s="3">
        <v>4.6289565180719298E-2</v>
      </c>
      <c r="J32" s="1">
        <v>3.0206668507235199</v>
      </c>
      <c r="K32">
        <v>0.18603923</v>
      </c>
      <c r="L32">
        <v>12.5</v>
      </c>
      <c r="M32">
        <v>-50.5</v>
      </c>
      <c r="N32">
        <f t="shared" si="0"/>
        <v>0.18604108509836659</v>
      </c>
      <c r="O32" t="e">
        <f t="shared" si="1"/>
        <v>#DIV/0!</v>
      </c>
      <c r="P32">
        <f t="shared" si="2"/>
        <v>0</v>
      </c>
    </row>
    <row r="33" spans="1:16" x14ac:dyDescent="0.25">
      <c r="A33">
        <v>22</v>
      </c>
      <c r="B33" s="1">
        <v>0.90987469794683895</v>
      </c>
      <c r="C33" s="2">
        <v>28.534141135389198</v>
      </c>
      <c r="D33" s="3">
        <v>0.74533217386826001</v>
      </c>
      <c r="E33" s="3">
        <v>0.47806373223962401</v>
      </c>
      <c r="F33" s="3">
        <v>9.4342577042156E-4</v>
      </c>
      <c r="G33" s="3">
        <v>2.6503470436871398E-3</v>
      </c>
      <c r="H33" s="3">
        <v>0.41526498024091801</v>
      </c>
      <c r="I33" s="3">
        <v>0</v>
      </c>
      <c r="J33" s="1">
        <v>0</v>
      </c>
      <c r="K33">
        <v>0.43303075000000002</v>
      </c>
      <c r="L33">
        <v>12.5</v>
      </c>
      <c r="M33">
        <v>-73.5</v>
      </c>
      <c r="N33">
        <f t="shared" si="0"/>
        <v>0.43303250147966221</v>
      </c>
      <c r="O33" t="e">
        <f t="shared" si="1"/>
        <v>#DIV/0!</v>
      </c>
      <c r="P33">
        <f t="shared" si="2"/>
        <v>0</v>
      </c>
    </row>
    <row r="34" spans="1:16" x14ac:dyDescent="0.25">
      <c r="A34">
        <v>23</v>
      </c>
      <c r="B34" s="1">
        <v>0.110620779777862</v>
      </c>
      <c r="C34" s="2">
        <v>150.187770126434</v>
      </c>
      <c r="D34" s="3">
        <v>7.6182597201783997E-2</v>
      </c>
      <c r="E34" s="3">
        <v>5.5491664869076703E-2</v>
      </c>
      <c r="F34" s="3">
        <v>1.03197098032033E-3</v>
      </c>
      <c r="G34" s="3">
        <v>9.3992414656662502E-4</v>
      </c>
      <c r="H34" s="3">
        <v>0.37143115844470398</v>
      </c>
      <c r="I34" s="3">
        <v>3.5577963910642302E-2</v>
      </c>
      <c r="J34" s="1">
        <v>1.6903046726036699</v>
      </c>
      <c r="K34">
        <v>1.6244304000000001E-2</v>
      </c>
      <c r="L34">
        <v>37.5</v>
      </c>
      <c r="M34">
        <v>59.5</v>
      </c>
      <c r="N34">
        <f t="shared" si="0"/>
        <v>1.6243339657998179E-2</v>
      </c>
      <c r="O34" t="e">
        <f t="shared" si="1"/>
        <v>#DIV/0!</v>
      </c>
      <c r="P34">
        <f t="shared" si="2"/>
        <v>0</v>
      </c>
    </row>
    <row r="35" spans="1:16" x14ac:dyDescent="0.25">
      <c r="A35">
        <v>24</v>
      </c>
      <c r="B35" s="1">
        <v>0.32032903133221202</v>
      </c>
      <c r="C35" s="2">
        <v>29.493777051174199</v>
      </c>
      <c r="D35" s="3">
        <v>0.19204449871797799</v>
      </c>
      <c r="E35" s="3">
        <v>0.15545061951554101</v>
      </c>
      <c r="F35" s="3">
        <v>1.0105246320078799E-3</v>
      </c>
      <c r="G35" s="3">
        <v>1.0564100090081901E-3</v>
      </c>
      <c r="H35" s="3">
        <v>0.41833737123403603</v>
      </c>
      <c r="I35" s="3">
        <v>5.0838763297073403E-2</v>
      </c>
      <c r="J35" s="1">
        <v>2.6600211360447501</v>
      </c>
      <c r="K35">
        <v>0.12724505</v>
      </c>
      <c r="L35">
        <v>37.5</v>
      </c>
      <c r="M35">
        <v>36.5</v>
      </c>
      <c r="N35">
        <f t="shared" si="0"/>
        <v>0.12724357266052788</v>
      </c>
      <c r="O35" t="e">
        <f t="shared" si="1"/>
        <v>#DIV/0!</v>
      </c>
      <c r="P35">
        <f t="shared" si="2"/>
        <v>0</v>
      </c>
    </row>
    <row r="36" spans="1:16" x14ac:dyDescent="0.25">
      <c r="A36">
        <v>25</v>
      </c>
      <c r="B36" s="1">
        <v>0.111218438419842</v>
      </c>
      <c r="C36" s="2">
        <v>89.649885067211599</v>
      </c>
      <c r="D36" s="3">
        <v>7.8206096549983395E-3</v>
      </c>
      <c r="E36" s="3">
        <v>5.75203162838255E-2</v>
      </c>
      <c r="F36" s="3">
        <v>8.8077905926407904E-4</v>
      </c>
      <c r="G36" s="3">
        <v>6.1663768534589002E-4</v>
      </c>
      <c r="H36" s="3">
        <v>0.39103129616245502</v>
      </c>
      <c r="I36" s="3">
        <v>3.8563231438724303E-2</v>
      </c>
      <c r="J36" s="1">
        <v>1.10059669170538</v>
      </c>
      <c r="K36">
        <v>8.3433533000000004E-2</v>
      </c>
      <c r="L36">
        <v>37.5</v>
      </c>
      <c r="M36">
        <v>13.5</v>
      </c>
      <c r="N36">
        <f t="shared" si="0"/>
        <v>8.3433526813421421E-2</v>
      </c>
      <c r="O36" t="e">
        <f t="shared" si="1"/>
        <v>#DIV/0!</v>
      </c>
      <c r="P36">
        <f t="shared" si="2"/>
        <v>0</v>
      </c>
    </row>
    <row r="37" spans="1:16" x14ac:dyDescent="0.25">
      <c r="A37">
        <v>26</v>
      </c>
      <c r="B37" s="1">
        <v>0.45770063211412498</v>
      </c>
      <c r="C37" s="2">
        <v>131.159919509925</v>
      </c>
      <c r="D37" s="3">
        <v>0.16320803073016399</v>
      </c>
      <c r="E37" s="3">
        <v>0.23072914068938499</v>
      </c>
      <c r="F37" s="3">
        <v>4.3937341091282202E-3</v>
      </c>
      <c r="G37" s="3">
        <v>1.38768800125825E-3</v>
      </c>
      <c r="H37" s="3">
        <v>0.360868261966662</v>
      </c>
      <c r="I37" s="3">
        <v>4.9159056868531302E-2</v>
      </c>
      <c r="J37" s="1">
        <v>2.95129950263023</v>
      </c>
      <c r="K37">
        <v>0.29233589999999998</v>
      </c>
      <c r="L37">
        <v>37.5</v>
      </c>
      <c r="M37">
        <v>-13.5</v>
      </c>
      <c r="N37">
        <f t="shared" si="0"/>
        <v>0.29233663820193723</v>
      </c>
      <c r="O37" t="e">
        <f t="shared" si="1"/>
        <v>#DIV/0!</v>
      </c>
      <c r="P37">
        <f t="shared" si="2"/>
        <v>0</v>
      </c>
    </row>
    <row r="38" spans="1:16" x14ac:dyDescent="0.25">
      <c r="A38">
        <v>27</v>
      </c>
      <c r="B38" s="1">
        <v>0.23048977175701099</v>
      </c>
      <c r="C38" s="2">
        <v>169.88721288194199</v>
      </c>
      <c r="D38" s="3">
        <v>2.7232749631619899E-2</v>
      </c>
      <c r="E38" s="3">
        <v>0.103943833373575</v>
      </c>
      <c r="F38" s="3">
        <v>1.6741851723951001E-3</v>
      </c>
      <c r="G38" s="3">
        <v>1.5502076677513001E-3</v>
      </c>
      <c r="H38" s="3">
        <v>0.34755830227857498</v>
      </c>
      <c r="I38" s="3">
        <v>5.6752501584780297E-2</v>
      </c>
      <c r="J38" s="1">
        <v>2.2805693418246702</v>
      </c>
      <c r="K38">
        <v>0.17387516</v>
      </c>
      <c r="L38">
        <v>37.5</v>
      </c>
      <c r="M38">
        <v>-36.5</v>
      </c>
      <c r="N38">
        <f t="shared" si="0"/>
        <v>0.17387681209377012</v>
      </c>
      <c r="O38" t="e">
        <f t="shared" si="1"/>
        <v>#DIV/0!</v>
      </c>
      <c r="P38">
        <f t="shared" si="2"/>
        <v>0</v>
      </c>
    </row>
    <row r="39" spans="1:16" x14ac:dyDescent="0.25">
      <c r="A39">
        <v>28</v>
      </c>
      <c r="B39" s="1">
        <v>0.32543025295306299</v>
      </c>
      <c r="C39" s="2">
        <v>91.078395632456207</v>
      </c>
      <c r="D39" s="3">
        <v>0.29844563937296398</v>
      </c>
      <c r="E39" s="3">
        <v>0.16787568072127301</v>
      </c>
      <c r="F39" s="3">
        <v>5.9360146480370998E-4</v>
      </c>
      <c r="G39" s="3">
        <v>1.2768062155041899E-3</v>
      </c>
      <c r="H39" s="3">
        <v>0.41490071747951401</v>
      </c>
      <c r="I39" s="3">
        <v>5.5399713723581302E-2</v>
      </c>
      <c r="J39" s="1">
        <v>2.2000879691545498</v>
      </c>
      <c r="K39">
        <v>0.17926455999999999</v>
      </c>
      <c r="L39">
        <v>37.5</v>
      </c>
      <c r="M39">
        <v>-59.5</v>
      </c>
      <c r="N39">
        <f t="shared" si="0"/>
        <v>0.17926458189395872</v>
      </c>
      <c r="O39" t="e">
        <f t="shared" si="1"/>
        <v>#DIV/0!</v>
      </c>
      <c r="P39">
        <f t="shared" si="2"/>
        <v>0</v>
      </c>
    </row>
    <row r="40" spans="1:16" x14ac:dyDescent="0.25">
      <c r="A40">
        <v>29</v>
      </c>
      <c r="B40" s="1">
        <v>7.7934122578015297E-2</v>
      </c>
      <c r="C40" s="2">
        <v>50.202914928549497</v>
      </c>
      <c r="D40" s="3">
        <v>6.2754994305378495E-2</v>
      </c>
      <c r="E40" s="3">
        <v>4.6021064175942497E-2</v>
      </c>
      <c r="F40" s="3">
        <v>1.07349194231212E-3</v>
      </c>
      <c r="G40" s="3">
        <v>8.6165247202717903E-4</v>
      </c>
      <c r="H40" s="3">
        <v>0.35965777951545902</v>
      </c>
      <c r="I40" s="3">
        <v>4.4555897872451303E-2</v>
      </c>
      <c r="J40" s="1">
        <v>1.1800514859765701</v>
      </c>
      <c r="K40">
        <v>2.1777536E-2</v>
      </c>
      <c r="L40">
        <v>62.5</v>
      </c>
      <c r="M40">
        <v>36.5</v>
      </c>
      <c r="N40">
        <f t="shared" si="0"/>
        <v>2.17761560488684E-2</v>
      </c>
      <c r="O40" t="e">
        <f t="shared" si="1"/>
        <v>#DIV/0!</v>
      </c>
      <c r="P40">
        <f t="shared" si="2"/>
        <v>0</v>
      </c>
    </row>
    <row r="41" spans="1:16" x14ac:dyDescent="0.25">
      <c r="A41">
        <v>30</v>
      </c>
      <c r="B41" s="1">
        <v>0.16042981222967401</v>
      </c>
      <c r="C41" s="2">
        <v>10.116830221851099</v>
      </c>
      <c r="D41" s="3">
        <v>7.4930275249395606E-2</v>
      </c>
      <c r="E41" s="3">
        <v>7.7191647589120602E-2</v>
      </c>
      <c r="F41" s="3">
        <v>6.8167479777457595E-4</v>
      </c>
      <c r="G41" s="3">
        <v>1.14621199568175E-3</v>
      </c>
      <c r="H41" s="3">
        <v>0.39028081548604499</v>
      </c>
      <c r="I41" s="3">
        <v>5.8992648827675798E-2</v>
      </c>
      <c r="J41" s="1">
        <v>1.8104326604571399</v>
      </c>
      <c r="K41">
        <v>3.3202279000000001E-2</v>
      </c>
      <c r="L41">
        <v>62.5</v>
      </c>
      <c r="M41">
        <v>13.5</v>
      </c>
      <c r="N41">
        <f t="shared" si="0"/>
        <v>3.3201337344598847E-2</v>
      </c>
      <c r="O41" t="e">
        <f t="shared" si="1"/>
        <v>#DIV/0!</v>
      </c>
      <c r="P41">
        <f t="shared" si="2"/>
        <v>0</v>
      </c>
    </row>
    <row r="42" spans="1:16" x14ac:dyDescent="0.25">
      <c r="A42">
        <v>31</v>
      </c>
      <c r="B42" s="1">
        <v>0.228530906780952</v>
      </c>
      <c r="C42" s="2">
        <v>109.322905132945</v>
      </c>
      <c r="D42" s="3">
        <v>9.6869306609340095E-2</v>
      </c>
      <c r="E42" s="3">
        <v>0.118979469849573</v>
      </c>
      <c r="F42" s="3">
        <v>6.2817199654520396E-4</v>
      </c>
      <c r="G42" s="3">
        <v>1.01041496128362E-3</v>
      </c>
      <c r="H42" s="3">
        <v>0.38376284515650999</v>
      </c>
      <c r="I42" s="3">
        <v>5.9470593510823899E-2</v>
      </c>
      <c r="J42" s="1">
        <v>2.0701820099968802</v>
      </c>
      <c r="K42">
        <v>0.15424918000000001</v>
      </c>
      <c r="L42">
        <v>62.5</v>
      </c>
      <c r="M42">
        <v>-13.5</v>
      </c>
      <c r="N42">
        <f t="shared" si="0"/>
        <v>0.15424977174980969</v>
      </c>
      <c r="O42" t="e">
        <f t="shared" si="1"/>
        <v>#DIV/0!</v>
      </c>
      <c r="P42">
        <f t="shared" si="2"/>
        <v>0</v>
      </c>
    </row>
    <row r="43" spans="1:16" x14ac:dyDescent="0.25">
      <c r="A43">
        <v>32</v>
      </c>
      <c r="B43" s="1">
        <v>0.68225294490882005</v>
      </c>
      <c r="C43" s="2">
        <v>51.714371971749799</v>
      </c>
      <c r="D43" s="3">
        <v>0.48554036212686202</v>
      </c>
      <c r="E43" s="3">
        <v>0.33839562477101798</v>
      </c>
      <c r="F43" s="3">
        <v>1.7777646096353401E-3</v>
      </c>
      <c r="G43" s="3">
        <v>3.1853550348108E-3</v>
      </c>
      <c r="H43" s="3">
        <v>0.39801405215764801</v>
      </c>
      <c r="I43" s="3">
        <v>0</v>
      </c>
      <c r="J43" s="1">
        <v>0</v>
      </c>
      <c r="K43">
        <v>0.31639539999999999</v>
      </c>
      <c r="L43">
        <v>62.5</v>
      </c>
      <c r="M43">
        <v>-36.5</v>
      </c>
      <c r="N43">
        <f t="shared" si="0"/>
        <v>0.31639490948801707</v>
      </c>
      <c r="O43" t="e">
        <f t="shared" si="1"/>
        <v>#DIV/0!</v>
      </c>
      <c r="P4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volpa</dc:creator>
  <cp:lastModifiedBy>volpa</cp:lastModifiedBy>
  <dcterms:created xsi:type="dcterms:W3CDTF">2022-10-03T16:01:33Z</dcterms:created>
  <dcterms:modified xsi:type="dcterms:W3CDTF">2022-10-03T16:03:17Z</dcterms:modified>
</cp:coreProperties>
</file>