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AS_FZ\Devlopp\nodemcu\nodemcu_iot\examples\croquettes3\"/>
    </mc:Choice>
  </mc:AlternateContent>
  <bookViews>
    <workbookView xWindow="0" yWindow="0" windowWidth="19200" windowHeight="1099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L27" i="1"/>
  <c r="L26" i="1"/>
  <c r="I18" i="1"/>
  <c r="I31" i="1"/>
  <c r="I30" i="1"/>
  <c r="I29" i="1"/>
  <c r="I28" i="1"/>
  <c r="I27" i="1"/>
  <c r="I26" i="1"/>
  <c r="I25" i="1"/>
  <c r="I24" i="1"/>
  <c r="I23" i="1"/>
  <c r="I22" i="1"/>
  <c r="I21" i="1"/>
  <c r="I20" i="1"/>
  <c r="B21" i="1"/>
  <c r="B22" i="1"/>
  <c r="B23" i="1"/>
  <c r="B24" i="1"/>
  <c r="B25" i="1"/>
  <c r="B26" i="1"/>
  <c r="B27" i="1"/>
  <c r="B28" i="1"/>
  <c r="E22" i="1" s="1"/>
  <c r="B29" i="1"/>
  <c r="B30" i="1"/>
  <c r="B31" i="1"/>
  <c r="B12" i="1"/>
  <c r="B11" i="1"/>
  <c r="B10" i="1"/>
  <c r="B9" i="1"/>
  <c r="B8" i="1"/>
  <c r="B7" i="1"/>
  <c r="B6" i="1"/>
  <c r="B5" i="1"/>
  <c r="B4" i="1"/>
  <c r="B3" i="1"/>
  <c r="E5" i="1" s="1"/>
  <c r="I5" i="1"/>
  <c r="I6" i="1"/>
  <c r="I7" i="1"/>
  <c r="I8" i="1"/>
  <c r="I9" i="1"/>
  <c r="I10" i="1"/>
  <c r="I11" i="1"/>
  <c r="I12" i="1"/>
  <c r="I13" i="1"/>
  <c r="I14" i="1"/>
  <c r="I3" i="1"/>
  <c r="L5" i="1" s="1"/>
  <c r="I4" i="1"/>
  <c r="L22" i="1" l="1"/>
  <c r="L21" i="1"/>
  <c r="L4" i="1"/>
  <c r="M5" i="1" s="1"/>
  <c r="E23" i="1"/>
  <c r="F23" i="1" s="1"/>
  <c r="E4" i="1"/>
  <c r="F5" i="1" s="1"/>
  <c r="M22" i="1" l="1"/>
</calcChain>
</file>

<file path=xl/sharedStrings.xml><?xml version="1.0" encoding="utf-8"?>
<sst xmlns="http://schemas.openxmlformats.org/spreadsheetml/2006/main" count="22" uniqueCount="7">
  <si>
    <t>moyenne</t>
  </si>
  <si>
    <t>3sigma</t>
  </si>
  <si>
    <t>Temps</t>
  </si>
  <si>
    <t>s</t>
  </si>
  <si>
    <t>PWM</t>
  </si>
  <si>
    <t>coincage</t>
  </si>
  <si>
    <t>Sur 3 distib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</si>
</sst>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.0\ _€_-;\-* #,##0.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9" fontId="0" fillId="0" borderId="0" xfId="2" applyFont="1"/>
    <xf numFmtId="0" fontId="2" fillId="0" borderId="0" xfId="0" applyFon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D37" sqref="D37"/>
    </sheetView>
  </sheetViews>
  <sheetFormatPr baseColWidth="10" defaultRowHeight="15" x14ac:dyDescent="0.25"/>
  <sheetData>
    <row r="1" spans="1:13" x14ac:dyDescent="0.25">
      <c r="A1" t="s">
        <v>2</v>
      </c>
      <c r="B1">
        <v>1</v>
      </c>
      <c r="C1" t="s">
        <v>3</v>
      </c>
      <c r="H1" t="s">
        <v>2</v>
      </c>
      <c r="I1">
        <v>0.5</v>
      </c>
      <c r="J1" t="s">
        <v>3</v>
      </c>
    </row>
    <row r="2" spans="1:13" x14ac:dyDescent="0.25">
      <c r="A2" t="s">
        <v>4</v>
      </c>
      <c r="B2">
        <v>0.75</v>
      </c>
      <c r="H2" t="s">
        <v>4</v>
      </c>
      <c r="I2">
        <v>1</v>
      </c>
    </row>
    <row r="3" spans="1:13" x14ac:dyDescent="0.25">
      <c r="A3">
        <v>16</v>
      </c>
      <c r="B3">
        <f t="shared" ref="B3:B12" si="0">IF(A3&gt;A2,A3-A2,A3)</f>
        <v>16</v>
      </c>
      <c r="H3">
        <v>13</v>
      </c>
      <c r="I3">
        <f>IF(H3&gt;H2,H3-H2,H3)</f>
        <v>13</v>
      </c>
    </row>
    <row r="4" spans="1:13" x14ac:dyDescent="0.25">
      <c r="A4">
        <v>35</v>
      </c>
      <c r="B4">
        <f t="shared" si="0"/>
        <v>19</v>
      </c>
      <c r="D4" t="s">
        <v>0</v>
      </c>
      <c r="E4">
        <f>AVERAGE(B3:B12)</f>
        <v>22.3</v>
      </c>
      <c r="H4">
        <v>29</v>
      </c>
      <c r="I4">
        <f>IF(H4&gt;H3,H4-H3,H4)</f>
        <v>16</v>
      </c>
      <c r="K4" t="s">
        <v>0</v>
      </c>
      <c r="L4">
        <f>AVERAGE(I3:I14)</f>
        <v>15.416666666666666</v>
      </c>
    </row>
    <row r="5" spans="1:13" x14ac:dyDescent="0.25">
      <c r="A5">
        <v>57</v>
      </c>
      <c r="B5">
        <f t="shared" si="0"/>
        <v>22</v>
      </c>
      <c r="D5" t="s">
        <v>1</v>
      </c>
      <c r="E5" s="1">
        <f>3*_xlfn.STDEV.S(B3:B12)</f>
        <v>9.9045444115315249</v>
      </c>
      <c r="F5" s="2">
        <f>E5/E4</f>
        <v>0.44414997361127911</v>
      </c>
      <c r="G5" s="2"/>
      <c r="H5">
        <v>43</v>
      </c>
      <c r="I5">
        <f t="shared" ref="I5:I14" si="1">IF(H5&gt;H4,H5-H4,H5)</f>
        <v>14</v>
      </c>
      <c r="K5" t="s">
        <v>1</v>
      </c>
      <c r="L5" s="1">
        <f>3*_xlfn.STDEV.S(I3:I14)</f>
        <v>8.2365592993014367</v>
      </c>
      <c r="M5" s="2">
        <f>L5/L4</f>
        <v>0.53426330590063376</v>
      </c>
    </row>
    <row r="6" spans="1:13" x14ac:dyDescent="0.25">
      <c r="A6">
        <v>78</v>
      </c>
      <c r="B6">
        <f t="shared" si="0"/>
        <v>21</v>
      </c>
      <c r="H6">
        <v>54</v>
      </c>
      <c r="I6">
        <f t="shared" si="1"/>
        <v>11</v>
      </c>
    </row>
    <row r="7" spans="1:13" x14ac:dyDescent="0.25">
      <c r="A7">
        <v>103</v>
      </c>
      <c r="B7">
        <f t="shared" si="0"/>
        <v>25</v>
      </c>
      <c r="H7">
        <v>15</v>
      </c>
      <c r="I7">
        <f t="shared" si="1"/>
        <v>15</v>
      </c>
    </row>
    <row r="8" spans="1:13" x14ac:dyDescent="0.25">
      <c r="A8">
        <v>22</v>
      </c>
      <c r="B8">
        <f t="shared" si="0"/>
        <v>22</v>
      </c>
      <c r="H8">
        <v>32</v>
      </c>
      <c r="I8">
        <f t="shared" si="1"/>
        <v>17</v>
      </c>
    </row>
    <row r="9" spans="1:13" x14ac:dyDescent="0.25">
      <c r="A9">
        <v>43</v>
      </c>
      <c r="B9">
        <f t="shared" si="0"/>
        <v>21</v>
      </c>
      <c r="H9">
        <v>51</v>
      </c>
      <c r="I9">
        <f t="shared" si="1"/>
        <v>19</v>
      </c>
    </row>
    <row r="10" spans="1:13" x14ac:dyDescent="0.25">
      <c r="A10">
        <v>68</v>
      </c>
      <c r="B10">
        <f t="shared" si="0"/>
        <v>25</v>
      </c>
      <c r="H10">
        <v>70</v>
      </c>
      <c r="I10">
        <f t="shared" si="1"/>
        <v>19</v>
      </c>
    </row>
    <row r="11" spans="1:13" x14ac:dyDescent="0.25">
      <c r="A11">
        <v>95</v>
      </c>
      <c r="B11">
        <f t="shared" si="0"/>
        <v>27</v>
      </c>
      <c r="H11">
        <v>16</v>
      </c>
      <c r="I11">
        <f t="shared" si="1"/>
        <v>16</v>
      </c>
    </row>
    <row r="12" spans="1:13" x14ac:dyDescent="0.25">
      <c r="A12">
        <v>120</v>
      </c>
      <c r="B12">
        <f t="shared" si="0"/>
        <v>25</v>
      </c>
      <c r="H12">
        <v>32</v>
      </c>
      <c r="I12">
        <f t="shared" si="1"/>
        <v>16</v>
      </c>
    </row>
    <row r="13" spans="1:13" x14ac:dyDescent="0.25">
      <c r="H13">
        <v>50</v>
      </c>
      <c r="I13">
        <f t="shared" si="1"/>
        <v>18</v>
      </c>
    </row>
    <row r="14" spans="1:13" x14ac:dyDescent="0.25">
      <c r="H14">
        <v>61</v>
      </c>
      <c r="I14">
        <f t="shared" si="1"/>
        <v>11</v>
      </c>
    </row>
    <row r="18" spans="1:13" x14ac:dyDescent="0.25">
      <c r="A18" t="s">
        <v>2</v>
      </c>
      <c r="B18">
        <v>2</v>
      </c>
      <c r="C18" t="s">
        <v>3</v>
      </c>
      <c r="H18" t="s">
        <v>2</v>
      </c>
      <c r="I18">
        <f>0.5/15*20</f>
        <v>0.66666666666666663</v>
      </c>
      <c r="J18" t="s">
        <v>3</v>
      </c>
    </row>
    <row r="19" spans="1:13" x14ac:dyDescent="0.25">
      <c r="A19" t="s">
        <v>4</v>
      </c>
      <c r="B19">
        <v>0.75</v>
      </c>
      <c r="H19" t="s">
        <v>4</v>
      </c>
      <c r="I19">
        <v>1</v>
      </c>
    </row>
    <row r="20" spans="1:13" x14ac:dyDescent="0.25">
      <c r="H20">
        <v>23</v>
      </c>
      <c r="I20">
        <f>IF(H20&gt;H19,H20-H19,H20)</f>
        <v>23</v>
      </c>
    </row>
    <row r="21" spans="1:13" x14ac:dyDescent="0.25">
      <c r="A21">
        <v>43</v>
      </c>
      <c r="B21">
        <f>A21</f>
        <v>43</v>
      </c>
      <c r="H21">
        <v>40</v>
      </c>
      <c r="I21">
        <f>IF(H21&gt;H20,H21-H20,H21)</f>
        <v>17</v>
      </c>
      <c r="K21" t="s">
        <v>0</v>
      </c>
      <c r="L21">
        <f>AVERAGE(I20:I31)</f>
        <v>21.5</v>
      </c>
    </row>
    <row r="22" spans="1:13" x14ac:dyDescent="0.25">
      <c r="A22">
        <v>92</v>
      </c>
      <c r="B22">
        <f>A22-A21</f>
        <v>49</v>
      </c>
      <c r="D22" t="s">
        <v>0</v>
      </c>
      <c r="E22">
        <f>AVERAGE(B21:B30)</f>
        <v>47.3</v>
      </c>
      <c r="H22" s="3">
        <v>64</v>
      </c>
      <c r="I22">
        <f t="shared" ref="I22:I31" si="2">IF(H22&gt;H21,H22-H21,H22)</f>
        <v>24</v>
      </c>
      <c r="K22" t="s">
        <v>1</v>
      </c>
      <c r="L22" s="1">
        <f>3*_xlfn.STDEV.S(I20:I31)</f>
        <v>9.7000468602429493</v>
      </c>
      <c r="M22" s="2">
        <f>L22/L21</f>
        <v>0.4511649702438581</v>
      </c>
    </row>
    <row r="23" spans="1:13" x14ac:dyDescent="0.25">
      <c r="A23">
        <v>51</v>
      </c>
      <c r="B23">
        <f>A23</f>
        <v>51</v>
      </c>
      <c r="D23" t="s">
        <v>1</v>
      </c>
      <c r="E23" s="1">
        <f>3*_xlfn.STDEV.S(B21:B30)</f>
        <v>8.2522724143111041</v>
      </c>
      <c r="F23" s="2">
        <f>E23/E22</f>
        <v>0.17446664723702124</v>
      </c>
      <c r="G23" s="2"/>
      <c r="H23">
        <v>22</v>
      </c>
      <c r="I23">
        <f t="shared" si="2"/>
        <v>22</v>
      </c>
    </row>
    <row r="24" spans="1:13" x14ac:dyDescent="0.25">
      <c r="A24">
        <v>50</v>
      </c>
      <c r="B24">
        <f t="shared" ref="B24:B31" si="3">A24</f>
        <v>50</v>
      </c>
      <c r="H24">
        <v>42</v>
      </c>
      <c r="I24">
        <f t="shared" si="2"/>
        <v>20</v>
      </c>
    </row>
    <row r="25" spans="1:13" x14ac:dyDescent="0.25">
      <c r="A25">
        <v>43</v>
      </c>
      <c r="B25">
        <f t="shared" si="3"/>
        <v>43</v>
      </c>
      <c r="H25" s="3">
        <v>66</v>
      </c>
      <c r="I25">
        <f t="shared" si="2"/>
        <v>24</v>
      </c>
    </row>
    <row r="26" spans="1:13" x14ac:dyDescent="0.25">
      <c r="A26">
        <v>46</v>
      </c>
      <c r="B26">
        <f t="shared" si="3"/>
        <v>46</v>
      </c>
      <c r="H26">
        <v>19</v>
      </c>
      <c r="I26">
        <f t="shared" si="2"/>
        <v>19</v>
      </c>
      <c r="K26" t="s">
        <v>6</v>
      </c>
      <c r="L26">
        <f>AVERAGE(H22,H25,H28,H31)</f>
        <v>64.5</v>
      </c>
    </row>
    <row r="27" spans="1:13" x14ac:dyDescent="0.25">
      <c r="A27">
        <v>94</v>
      </c>
      <c r="B27">
        <f>A27-A26</f>
        <v>48</v>
      </c>
      <c r="H27">
        <v>37</v>
      </c>
      <c r="I27">
        <f t="shared" si="2"/>
        <v>18</v>
      </c>
      <c r="L27" s="1">
        <f>3*_xlfn.STDEV.S(H22,H25,H28,H31)</f>
        <v>10.246950765959598</v>
      </c>
      <c r="M27" s="2">
        <f>L27/L26</f>
        <v>0.15886745373580771</v>
      </c>
    </row>
    <row r="28" spans="1:13" x14ac:dyDescent="0.25">
      <c r="A28">
        <v>48</v>
      </c>
      <c r="B28">
        <f t="shared" si="3"/>
        <v>48</v>
      </c>
      <c r="H28" s="3">
        <v>60</v>
      </c>
      <c r="I28">
        <f t="shared" si="2"/>
        <v>23</v>
      </c>
    </row>
    <row r="29" spans="1:13" x14ac:dyDescent="0.25">
      <c r="A29">
        <v>49</v>
      </c>
      <c r="B29">
        <f t="shared" si="3"/>
        <v>49</v>
      </c>
      <c r="H29">
        <v>24</v>
      </c>
      <c r="I29">
        <f t="shared" si="2"/>
        <v>24</v>
      </c>
    </row>
    <row r="30" spans="1:13" x14ac:dyDescent="0.25">
      <c r="A30">
        <v>46</v>
      </c>
      <c r="B30">
        <f t="shared" si="3"/>
        <v>46</v>
      </c>
      <c r="H30">
        <v>41</v>
      </c>
      <c r="I30">
        <f t="shared" si="2"/>
        <v>17</v>
      </c>
    </row>
    <row r="31" spans="1:13" x14ac:dyDescent="0.25">
      <c r="A31">
        <v>27</v>
      </c>
      <c r="B31">
        <f t="shared" si="3"/>
        <v>27</v>
      </c>
      <c r="C31" t="s">
        <v>5</v>
      </c>
      <c r="H31" s="3">
        <v>68</v>
      </c>
      <c r="I31">
        <f t="shared" si="2"/>
        <v>27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THOME</dc:creator>
  <cp:lastModifiedBy>Frédéric THOME</cp:lastModifiedBy>
  <dcterms:created xsi:type="dcterms:W3CDTF">2017-09-30T09:24:15Z</dcterms:created>
  <dcterms:modified xsi:type="dcterms:W3CDTF">2017-09-30T10:27:34Z</dcterms:modified>
</cp:coreProperties>
</file>