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IRO\Desktop\"/>
    </mc:Choice>
  </mc:AlternateContent>
  <bookViews>
    <workbookView xWindow="0" yWindow="0" windowWidth="20490" windowHeight="7650" activeTab="3"/>
  </bookViews>
  <sheets>
    <sheet name="DATOS DE ESTUDIANTES" sheetId="1" r:id="rId1"/>
    <sheet name="MAESTROS" sheetId="2" r:id="rId2"/>
    <sheet name="SECCIONES" sheetId="4" r:id="rId3"/>
    <sheet name="CONSULTA POR MATRICUL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F10" i="5" s="1"/>
  <c r="C6" i="5"/>
  <c r="D6" i="5" s="1"/>
  <c r="E10" i="5" l="1"/>
  <c r="E12" i="5" s="1"/>
  <c r="F12" i="5"/>
  <c r="C10" i="5"/>
  <c r="C12" i="5" s="1"/>
  <c r="D10" i="5"/>
  <c r="D12" i="5" s="1"/>
  <c r="B10" i="5"/>
  <c r="B12" i="5" s="1"/>
</calcChain>
</file>

<file path=xl/sharedStrings.xml><?xml version="1.0" encoding="utf-8"?>
<sst xmlns="http://schemas.openxmlformats.org/spreadsheetml/2006/main" count="147" uniqueCount="113">
  <si>
    <t>NOMBRE</t>
  </si>
  <si>
    <t xml:space="preserve">CEDULA </t>
  </si>
  <si>
    <t>EDAD</t>
  </si>
  <si>
    <t>ANA</t>
  </si>
  <si>
    <t>JUAN</t>
  </si>
  <si>
    <t>PEDRO</t>
  </si>
  <si>
    <t>MANUEL</t>
  </si>
  <si>
    <t>MIGUELA</t>
  </si>
  <si>
    <t>KARLA</t>
  </si>
  <si>
    <t>LUCAS</t>
  </si>
  <si>
    <t>CARLOS</t>
  </si>
  <si>
    <t>MATRICULA</t>
  </si>
  <si>
    <t>JOHANNA</t>
  </si>
  <si>
    <t>LEO</t>
  </si>
  <si>
    <t>MEJIA</t>
  </si>
  <si>
    <t>GARCIA</t>
  </si>
  <si>
    <t>PEREZ</t>
  </si>
  <si>
    <t>DIPRE</t>
  </si>
  <si>
    <t>CADETE</t>
  </si>
  <si>
    <t>FIGUEREO</t>
  </si>
  <si>
    <t>DARLING</t>
  </si>
  <si>
    <t>LOPEZ</t>
  </si>
  <si>
    <t>WILLI</t>
  </si>
  <si>
    <t>JAVIEL</t>
  </si>
  <si>
    <t>ROA</t>
  </si>
  <si>
    <t>CAMPUSANO</t>
  </si>
  <si>
    <t>002O1711356</t>
  </si>
  <si>
    <t>002O1711359</t>
  </si>
  <si>
    <t>002O1711361</t>
  </si>
  <si>
    <t>002O1711390</t>
  </si>
  <si>
    <t>002O1711387</t>
  </si>
  <si>
    <t>002O1711323</t>
  </si>
  <si>
    <t>002O1711354</t>
  </si>
  <si>
    <t>004O1711353</t>
  </si>
  <si>
    <t>002O8711356</t>
  </si>
  <si>
    <t>002O1891356</t>
  </si>
  <si>
    <t>CORREO</t>
  </si>
  <si>
    <t>juan.garcia@educ.com</t>
  </si>
  <si>
    <t>pedro.perez@educ.com</t>
  </si>
  <si>
    <t>manuel.dipre@educ.com</t>
  </si>
  <si>
    <t>karla.figuereo@educ.com</t>
  </si>
  <si>
    <t>darling.lucas@educ.com</t>
  </si>
  <si>
    <t>carlos.lopez@educ.com</t>
  </si>
  <si>
    <t>willi.javiel@educ.com</t>
  </si>
  <si>
    <t>johanna.roa@educ.com</t>
  </si>
  <si>
    <t>leo.campusano@educ.com</t>
  </si>
  <si>
    <t>migula.cadete@educ.com</t>
  </si>
  <si>
    <t>DATOS DE ESTUDIANTES</t>
  </si>
  <si>
    <t>2018-011</t>
  </si>
  <si>
    <t>2018-012</t>
  </si>
  <si>
    <t>2018-013</t>
  </si>
  <si>
    <t>2018-014</t>
  </si>
  <si>
    <t>2018-015</t>
  </si>
  <si>
    <t>2018-016</t>
  </si>
  <si>
    <t>2018-017</t>
  </si>
  <si>
    <t>2018-018</t>
  </si>
  <si>
    <t>2018-019</t>
  </si>
  <si>
    <t>2018-020</t>
  </si>
  <si>
    <t>2018-021</t>
  </si>
  <si>
    <t>TELEFONO</t>
  </si>
  <si>
    <t>SECCION</t>
  </si>
  <si>
    <t>O548</t>
  </si>
  <si>
    <t>O549</t>
  </si>
  <si>
    <t>O550</t>
  </si>
  <si>
    <t>O551</t>
  </si>
  <si>
    <t>MAESTROS</t>
  </si>
  <si>
    <t>DIAS</t>
  </si>
  <si>
    <t>MATERIA</t>
  </si>
  <si>
    <t>APELLIDO</t>
  </si>
  <si>
    <t>INICIO</t>
  </si>
  <si>
    <t>FIN</t>
  </si>
  <si>
    <t>HORARIO</t>
  </si>
  <si>
    <t>MARTES</t>
  </si>
  <si>
    <t>ASENCIO</t>
  </si>
  <si>
    <t>PERDOMO</t>
  </si>
  <si>
    <t>CEBALLOS</t>
  </si>
  <si>
    <t>ALGEBRA</t>
  </si>
  <si>
    <t>FISICA 1</t>
  </si>
  <si>
    <t>DIBUJO TEC</t>
  </si>
  <si>
    <t>CALCULO</t>
  </si>
  <si>
    <t>ESTADISTICA 1</t>
  </si>
  <si>
    <t>ELECTRONICA</t>
  </si>
  <si>
    <t>LUNES</t>
  </si>
  <si>
    <t>MIERCOLES</t>
  </si>
  <si>
    <t>JUEVES</t>
  </si>
  <si>
    <t>VIERNES</t>
  </si>
  <si>
    <t>O552</t>
  </si>
  <si>
    <t>O554</t>
  </si>
  <si>
    <t>BASE DE DATOS</t>
  </si>
  <si>
    <t>FISICA 2</t>
  </si>
  <si>
    <t>MANUFACTURA</t>
  </si>
  <si>
    <t>PENSAMIENTO CRITICO</t>
  </si>
  <si>
    <t>ORIENTACION</t>
  </si>
  <si>
    <t>INGLES 1</t>
  </si>
  <si>
    <t xml:space="preserve">CALCULO DIFENCIAL </t>
  </si>
  <si>
    <t>ESTADISTICA 2</t>
  </si>
  <si>
    <t>Columna1</t>
  </si>
  <si>
    <t>Columna2</t>
  </si>
  <si>
    <t>Columna3</t>
  </si>
  <si>
    <t>Columna4</t>
  </si>
  <si>
    <t>Columna5</t>
  </si>
  <si>
    <t>PROFESOR</t>
  </si>
  <si>
    <t>ANGELA MARTE</t>
  </si>
  <si>
    <t>CARMONA PEREZ</t>
  </si>
  <si>
    <t>CAROLINA ASENCIO</t>
  </si>
  <si>
    <t>RAFAEL PERDOMO</t>
  </si>
  <si>
    <t>ALICIA CEBALLOS</t>
  </si>
  <si>
    <t>RICHARD MEJIA</t>
  </si>
  <si>
    <t>ANALIA MEJIA</t>
  </si>
  <si>
    <t>CHARO LEE</t>
  </si>
  <si>
    <t>LEONCIO LUCAS</t>
  </si>
  <si>
    <t>MARIA ARAUJO</t>
  </si>
  <si>
    <t>DIAS DE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</si>
</sst>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8" formatCode="[$-409]h:mm\ AM/P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2" fillId="0" borderId="1" xfId="1" applyNumberFormat="1" applyBorder="1"/>
    <xf numFmtId="39" fontId="0" fillId="0" borderId="1" xfId="0" applyNumberFormat="1" applyBorder="1"/>
    <xf numFmtId="0" fontId="0" fillId="0" borderId="0" xfId="0" applyAlignment="1"/>
    <xf numFmtId="16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39" fontId="3" fillId="4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2" borderId="0" xfId="0" applyNumberFormat="1" applyFill="1" applyAlignment="1">
      <alignment horizontal="center"/>
    </xf>
    <xf numFmtId="49" fontId="4" fillId="0" borderId="0" xfId="0" applyNumberFormat="1" applyFont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44" fontId="0" fillId="0" borderId="6" xfId="0" applyNumberFormat="1" applyBorder="1"/>
    <xf numFmtId="0" fontId="6" fillId="3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7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1</xdr:col>
      <xdr:colOff>1</xdr:colOff>
      <xdr:row>6</xdr:row>
      <xdr:rowOff>85725</xdr:rowOff>
    </xdr:to>
    <xdr:sp macro="" textlink="">
      <xdr:nvSpPr>
        <xdr:cNvPr id="2" name="Flecha derecha 1"/>
        <xdr:cNvSpPr/>
      </xdr:nvSpPr>
      <xdr:spPr>
        <a:xfrm>
          <a:off x="0" y="828675"/>
          <a:ext cx="1628776" cy="4000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COPIAR</a:t>
          </a:r>
          <a:r>
            <a:rPr lang="en-US" sz="1100" baseline="0"/>
            <a:t> MATRICULA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B1:F1048576" totalsRowShown="0" headerRowDxfId="1" dataDxfId="0">
  <autoFilter ref="B1:F1048576"/>
  <tableColumns count="5">
    <tableColumn id="1" name="Columna1" dataDxfId="6"/>
    <tableColumn id="2" name="Columna2" dataDxfId="5"/>
    <tableColumn id="3" name="Columna3" dataDxfId="4"/>
    <tableColumn id="4" name="Columna4" dataDxfId="3"/>
    <tableColumn id="5" name="Columna5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rlos.lopez@educ.com" TargetMode="External"/><Relationship Id="rId3" Type="http://schemas.openxmlformats.org/officeDocument/2006/relationships/hyperlink" Target="mailto:pedro.perez@educ.com" TargetMode="External"/><Relationship Id="rId7" Type="http://schemas.openxmlformats.org/officeDocument/2006/relationships/hyperlink" Target="mailto:darling.lucas@educ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juan.garcia@educ.com" TargetMode="External"/><Relationship Id="rId1" Type="http://schemas.openxmlformats.org/officeDocument/2006/relationships/hyperlink" Target="mailto:juan.garcia@educ.com" TargetMode="External"/><Relationship Id="rId6" Type="http://schemas.openxmlformats.org/officeDocument/2006/relationships/hyperlink" Target="mailto:karla.figuereo@educ.com" TargetMode="External"/><Relationship Id="rId11" Type="http://schemas.openxmlformats.org/officeDocument/2006/relationships/hyperlink" Target="mailto:leo.campusano@educ.com" TargetMode="External"/><Relationship Id="rId5" Type="http://schemas.openxmlformats.org/officeDocument/2006/relationships/hyperlink" Target="mailto:migula.cadete@educ.com" TargetMode="External"/><Relationship Id="rId10" Type="http://schemas.openxmlformats.org/officeDocument/2006/relationships/hyperlink" Target="mailto:johanna.roa@educ.com" TargetMode="External"/><Relationship Id="rId4" Type="http://schemas.openxmlformats.org/officeDocument/2006/relationships/hyperlink" Target="mailto:manuel.dipre@educ.com" TargetMode="External"/><Relationship Id="rId9" Type="http://schemas.openxmlformats.org/officeDocument/2006/relationships/hyperlink" Target="mailto:willi.javiel@educ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D13" sqref="D13"/>
    </sheetView>
  </sheetViews>
  <sheetFormatPr baseColWidth="10" defaultRowHeight="15" x14ac:dyDescent="0.25"/>
  <cols>
    <col min="3" max="3" width="17.85546875" customWidth="1"/>
    <col min="4" max="4" width="13" style="1" customWidth="1"/>
    <col min="5" max="5" width="11.5703125" bestFit="1" customWidth="1"/>
    <col min="6" max="6" width="13.5703125" bestFit="1" customWidth="1"/>
    <col min="7" max="7" width="23.5703125" customWidth="1"/>
  </cols>
  <sheetData>
    <row r="3" spans="1:8" ht="23.25" x14ac:dyDescent="0.35">
      <c r="A3" s="37" t="s">
        <v>47</v>
      </c>
      <c r="B3" s="37"/>
      <c r="C3" s="37"/>
      <c r="D3" s="37"/>
      <c r="E3" s="37"/>
      <c r="F3" s="37"/>
      <c r="G3" s="37"/>
      <c r="H3" s="37"/>
    </row>
    <row r="4" spans="1:8" x14ac:dyDescent="0.25">
      <c r="A4" s="2" t="s">
        <v>11</v>
      </c>
      <c r="B4" s="2" t="s">
        <v>0</v>
      </c>
      <c r="C4" s="2" t="s">
        <v>68</v>
      </c>
      <c r="D4" s="3" t="s">
        <v>1</v>
      </c>
      <c r="E4" s="2" t="s">
        <v>2</v>
      </c>
      <c r="F4" s="2" t="s">
        <v>59</v>
      </c>
      <c r="G4" s="2" t="s">
        <v>36</v>
      </c>
      <c r="H4" s="2" t="s">
        <v>60</v>
      </c>
    </row>
    <row r="5" spans="1:8" x14ac:dyDescent="0.25">
      <c r="A5" s="8" t="s">
        <v>48</v>
      </c>
      <c r="B5" s="4" t="s">
        <v>3</v>
      </c>
      <c r="C5" s="4" t="s">
        <v>14</v>
      </c>
      <c r="D5" s="5" t="s">
        <v>26</v>
      </c>
      <c r="E5" s="6">
        <v>23</v>
      </c>
      <c r="F5" s="6">
        <v>8295401221</v>
      </c>
      <c r="G5" s="7" t="s">
        <v>37</v>
      </c>
      <c r="H5" s="29">
        <v>548</v>
      </c>
    </row>
    <row r="6" spans="1:8" x14ac:dyDescent="0.25">
      <c r="A6" s="8" t="s">
        <v>49</v>
      </c>
      <c r="B6" s="4" t="s">
        <v>4</v>
      </c>
      <c r="C6" s="4" t="s">
        <v>15</v>
      </c>
      <c r="D6" s="5" t="s">
        <v>29</v>
      </c>
      <c r="E6" s="6">
        <v>20</v>
      </c>
      <c r="F6" s="6">
        <v>8093701232</v>
      </c>
      <c r="G6" s="7" t="s">
        <v>37</v>
      </c>
      <c r="H6" s="29">
        <v>550</v>
      </c>
    </row>
    <row r="7" spans="1:8" x14ac:dyDescent="0.25">
      <c r="A7" s="8" t="s">
        <v>50</v>
      </c>
      <c r="B7" s="4" t="s">
        <v>5</v>
      </c>
      <c r="C7" s="4" t="s">
        <v>16</v>
      </c>
      <c r="D7" s="5" t="s">
        <v>30</v>
      </c>
      <c r="E7" s="6">
        <v>32</v>
      </c>
      <c r="F7" s="6">
        <v>8292334554</v>
      </c>
      <c r="G7" s="7" t="s">
        <v>38</v>
      </c>
      <c r="H7" s="29">
        <v>548</v>
      </c>
    </row>
    <row r="8" spans="1:8" x14ac:dyDescent="0.25">
      <c r="A8" s="8" t="s">
        <v>51</v>
      </c>
      <c r="B8" s="4" t="s">
        <v>6</v>
      </c>
      <c r="C8" s="4" t="s">
        <v>17</v>
      </c>
      <c r="D8" s="5" t="s">
        <v>27</v>
      </c>
      <c r="E8" s="6">
        <v>30</v>
      </c>
      <c r="F8" s="6">
        <v>8094449876</v>
      </c>
      <c r="G8" s="7" t="s">
        <v>39</v>
      </c>
      <c r="H8" s="29">
        <v>548</v>
      </c>
    </row>
    <row r="9" spans="1:8" x14ac:dyDescent="0.25">
      <c r="A9" s="8" t="s">
        <v>52</v>
      </c>
      <c r="B9" s="4" t="s">
        <v>7</v>
      </c>
      <c r="C9" s="4" t="s">
        <v>18</v>
      </c>
      <c r="D9" s="5" t="s">
        <v>31</v>
      </c>
      <c r="E9" s="6">
        <v>26</v>
      </c>
      <c r="F9" s="6">
        <v>8091236574</v>
      </c>
      <c r="G9" s="7" t="s">
        <v>46</v>
      </c>
      <c r="H9" s="29">
        <v>548</v>
      </c>
    </row>
    <row r="10" spans="1:8" x14ac:dyDescent="0.25">
      <c r="A10" s="8" t="s">
        <v>53</v>
      </c>
      <c r="B10" s="4" t="s">
        <v>8</v>
      </c>
      <c r="C10" s="4" t="s">
        <v>19</v>
      </c>
      <c r="D10" s="5" t="s">
        <v>28</v>
      </c>
      <c r="E10" s="6">
        <v>19</v>
      </c>
      <c r="F10" s="6">
        <v>8096547865</v>
      </c>
      <c r="G10" s="7" t="s">
        <v>40</v>
      </c>
      <c r="H10" s="29">
        <v>548</v>
      </c>
    </row>
    <row r="11" spans="1:8" x14ac:dyDescent="0.25">
      <c r="A11" s="8" t="s">
        <v>54</v>
      </c>
      <c r="B11" s="4" t="s">
        <v>20</v>
      </c>
      <c r="C11" s="4" t="s">
        <v>9</v>
      </c>
      <c r="D11" s="5" t="s">
        <v>32</v>
      </c>
      <c r="E11" s="6">
        <v>20</v>
      </c>
      <c r="F11" s="6">
        <v>829331243</v>
      </c>
      <c r="G11" s="7" t="s">
        <v>41</v>
      </c>
      <c r="H11" s="29">
        <v>548</v>
      </c>
    </row>
    <row r="12" spans="1:8" x14ac:dyDescent="0.25">
      <c r="A12" s="8" t="s">
        <v>55</v>
      </c>
      <c r="B12" s="4" t="s">
        <v>10</v>
      </c>
      <c r="C12" s="4" t="s">
        <v>21</v>
      </c>
      <c r="D12" s="5" t="s">
        <v>34</v>
      </c>
      <c r="E12" s="6">
        <v>24</v>
      </c>
      <c r="F12" s="6">
        <v>8493215564</v>
      </c>
      <c r="G12" s="7" t="s">
        <v>42</v>
      </c>
      <c r="H12" s="29">
        <v>548</v>
      </c>
    </row>
    <row r="13" spans="1:8" x14ac:dyDescent="0.25">
      <c r="A13" s="8" t="s">
        <v>56</v>
      </c>
      <c r="B13" s="4" t="s">
        <v>22</v>
      </c>
      <c r="C13" s="4" t="s">
        <v>23</v>
      </c>
      <c r="D13" s="5" t="s">
        <v>26</v>
      </c>
      <c r="E13" s="6">
        <v>25</v>
      </c>
      <c r="F13" s="6">
        <v>82965742323</v>
      </c>
      <c r="G13" s="7" t="s">
        <v>43</v>
      </c>
      <c r="H13" s="29">
        <v>548</v>
      </c>
    </row>
    <row r="14" spans="1:8" x14ac:dyDescent="0.25">
      <c r="A14" s="8" t="s">
        <v>57</v>
      </c>
      <c r="B14" s="4" t="s">
        <v>12</v>
      </c>
      <c r="C14" s="4" t="s">
        <v>24</v>
      </c>
      <c r="D14" s="5" t="s">
        <v>33</v>
      </c>
      <c r="E14" s="6">
        <v>20</v>
      </c>
      <c r="F14" s="6">
        <v>8094441212</v>
      </c>
      <c r="G14" s="7" t="s">
        <v>44</v>
      </c>
      <c r="H14" s="29">
        <v>548</v>
      </c>
    </row>
    <row r="15" spans="1:8" x14ac:dyDescent="0.25">
      <c r="A15" s="8" t="s">
        <v>58</v>
      </c>
      <c r="B15" s="4" t="s">
        <v>13</v>
      </c>
      <c r="C15" s="4" t="s">
        <v>25</v>
      </c>
      <c r="D15" s="5" t="s">
        <v>35</v>
      </c>
      <c r="E15" s="6">
        <v>29</v>
      </c>
      <c r="F15" s="6">
        <v>8297772343</v>
      </c>
      <c r="G15" s="7" t="s">
        <v>45</v>
      </c>
      <c r="H15" s="29">
        <v>548</v>
      </c>
    </row>
    <row r="16" spans="1:8" x14ac:dyDescent="0.25">
      <c r="A16" s="36"/>
      <c r="H16" s="13"/>
    </row>
    <row r="17" spans="8:8" x14ac:dyDescent="0.25">
      <c r="H17" s="13"/>
    </row>
  </sheetData>
  <mergeCells count="1">
    <mergeCell ref="A3:H3"/>
  </mergeCells>
  <hyperlinks>
    <hyperlink ref="G5" r:id="rId1"/>
    <hyperlink ref="G6" r:id="rId2"/>
    <hyperlink ref="G7" r:id="rId3"/>
    <hyperlink ref="G8" r:id="rId4"/>
    <hyperlink ref="G9" r:id="rId5"/>
    <hyperlink ref="G10" r:id="rId6"/>
    <hyperlink ref="G11" r:id="rId7"/>
    <hyperlink ref="G12" r:id="rId8"/>
    <hyperlink ref="G13" r:id="rId9"/>
    <hyperlink ref="G14" r:id="rId10"/>
    <hyperlink ref="G15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17" sqref="C17"/>
    </sheetView>
  </sheetViews>
  <sheetFormatPr baseColWidth="10" defaultRowHeight="15" x14ac:dyDescent="0.25"/>
  <cols>
    <col min="2" max="2" width="16.140625" customWidth="1"/>
    <col min="3" max="3" width="21.85546875" customWidth="1"/>
    <col min="5" max="5" width="17.5703125" customWidth="1"/>
    <col min="7" max="7" width="16" customWidth="1"/>
    <col min="10" max="10" width="18.85546875" customWidth="1"/>
  </cols>
  <sheetData>
    <row r="1" spans="1:14" x14ac:dyDescent="0.25">
      <c r="A1" s="9" t="s">
        <v>65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5">
      <c r="M2" s="9" t="s">
        <v>71</v>
      </c>
      <c r="N2" s="9"/>
    </row>
    <row r="3" spans="1:14" x14ac:dyDescent="0.25">
      <c r="A3" t="s">
        <v>60</v>
      </c>
      <c r="B3" t="s">
        <v>67</v>
      </c>
      <c r="C3" t="s">
        <v>0</v>
      </c>
      <c r="D3" t="s">
        <v>68</v>
      </c>
      <c r="M3" t="s">
        <v>69</v>
      </c>
      <c r="N3" t="s">
        <v>70</v>
      </c>
    </row>
    <row r="4" spans="1:14" x14ac:dyDescent="0.25">
      <c r="A4" s="5" t="s">
        <v>61</v>
      </c>
      <c r="B4" s="19" t="s">
        <v>76</v>
      </c>
      <c r="C4" t="s">
        <v>102</v>
      </c>
      <c r="D4" t="s">
        <v>72</v>
      </c>
      <c r="M4" s="10">
        <v>0.77083333333333337</v>
      </c>
      <c r="N4" s="10">
        <v>0.89583333333333337</v>
      </c>
    </row>
    <row r="5" spans="1:14" x14ac:dyDescent="0.25">
      <c r="A5" s="5" t="s">
        <v>62</v>
      </c>
      <c r="B5" s="19" t="s">
        <v>77</v>
      </c>
      <c r="C5" t="s">
        <v>103</v>
      </c>
      <c r="D5" t="s">
        <v>16</v>
      </c>
      <c r="M5" s="10">
        <v>0.77083333333333337</v>
      </c>
      <c r="N5" s="10">
        <v>0.83333333333333337</v>
      </c>
    </row>
    <row r="6" spans="1:14" x14ac:dyDescent="0.25">
      <c r="A6" s="5" t="s">
        <v>63</v>
      </c>
      <c r="B6" s="19" t="s">
        <v>78</v>
      </c>
      <c r="C6" t="s">
        <v>104</v>
      </c>
      <c r="D6" t="s">
        <v>73</v>
      </c>
      <c r="M6" s="10">
        <v>0.77083333333333337</v>
      </c>
      <c r="N6" s="10">
        <v>0.83333333333333337</v>
      </c>
    </row>
    <row r="7" spans="1:14" x14ac:dyDescent="0.25">
      <c r="A7" s="5" t="s">
        <v>64</v>
      </c>
      <c r="B7" s="19" t="s">
        <v>79</v>
      </c>
      <c r="C7" t="s">
        <v>105</v>
      </c>
      <c r="D7" t="s">
        <v>74</v>
      </c>
      <c r="M7" s="10">
        <v>0.8125</v>
      </c>
      <c r="N7" s="10">
        <v>0.89583333333333337</v>
      </c>
    </row>
    <row r="8" spans="1:14" x14ac:dyDescent="0.25">
      <c r="A8" s="5" t="s">
        <v>86</v>
      </c>
      <c r="B8" s="19" t="s">
        <v>80</v>
      </c>
      <c r="C8" t="s">
        <v>106</v>
      </c>
      <c r="D8" t="s">
        <v>75</v>
      </c>
      <c r="M8" s="10">
        <v>0.77083333333333337</v>
      </c>
      <c r="N8" s="10">
        <v>0.89583333333333337</v>
      </c>
    </row>
    <row r="9" spans="1:14" x14ac:dyDescent="0.25">
      <c r="A9" s="5" t="s">
        <v>86</v>
      </c>
      <c r="B9" s="19" t="s">
        <v>81</v>
      </c>
      <c r="C9" t="s">
        <v>107</v>
      </c>
      <c r="D9" t="s">
        <v>14</v>
      </c>
      <c r="M9" s="10">
        <v>0.85416666666666696</v>
      </c>
      <c r="N9" s="10">
        <v>0.89583333333333337</v>
      </c>
    </row>
    <row r="10" spans="1:14" x14ac:dyDescent="0.25">
      <c r="A10" s="5" t="s">
        <v>87</v>
      </c>
      <c r="B10" s="25" t="s">
        <v>88</v>
      </c>
      <c r="C10" t="s">
        <v>105</v>
      </c>
    </row>
    <row r="11" spans="1:14" ht="42" x14ac:dyDescent="0.25">
      <c r="B11" s="16" t="s">
        <v>94</v>
      </c>
      <c r="C11" s="17" t="s">
        <v>108</v>
      </c>
    </row>
    <row r="12" spans="1:14" ht="42" x14ac:dyDescent="0.25">
      <c r="B12" s="17" t="s">
        <v>95</v>
      </c>
      <c r="C12" t="s">
        <v>109</v>
      </c>
    </row>
    <row r="13" spans="1:14" ht="21" x14ac:dyDescent="0.25">
      <c r="B13" t="s">
        <v>93</v>
      </c>
      <c r="C13" s="18" t="s">
        <v>110</v>
      </c>
    </row>
    <row r="14" spans="1:14" x14ac:dyDescent="0.25">
      <c r="B14" t="s">
        <v>92</v>
      </c>
      <c r="C14" t="s">
        <v>111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6" sqref="B6:G6"/>
    </sheetView>
  </sheetViews>
  <sheetFormatPr baseColWidth="10" defaultRowHeight="15" x14ac:dyDescent="0.25"/>
  <cols>
    <col min="3" max="5" width="22.140625" style="1" customWidth="1"/>
    <col min="6" max="7" width="15.42578125" customWidth="1"/>
    <col min="8" max="8" width="14.85546875" customWidth="1"/>
  </cols>
  <sheetData>
    <row r="1" spans="1:7" ht="28.5" x14ac:dyDescent="0.45">
      <c r="B1" s="2"/>
      <c r="C1" s="35" t="s">
        <v>112</v>
      </c>
      <c r="D1" s="35"/>
      <c r="E1" s="35"/>
      <c r="F1" s="35"/>
      <c r="G1" s="35"/>
    </row>
    <row r="2" spans="1:7" x14ac:dyDescent="0.25">
      <c r="B2" s="33" t="s">
        <v>60</v>
      </c>
      <c r="C2" s="33" t="s">
        <v>82</v>
      </c>
      <c r="D2" s="33" t="s">
        <v>72</v>
      </c>
      <c r="E2" s="33" t="s">
        <v>83</v>
      </c>
      <c r="F2" s="33" t="s">
        <v>84</v>
      </c>
      <c r="G2" s="33" t="s">
        <v>85</v>
      </c>
    </row>
    <row r="3" spans="1:7" x14ac:dyDescent="0.25">
      <c r="B3" s="34">
        <v>548</v>
      </c>
      <c r="C3" s="3" t="s">
        <v>76</v>
      </c>
      <c r="D3" s="3" t="s">
        <v>88</v>
      </c>
      <c r="E3" s="3" t="s">
        <v>78</v>
      </c>
      <c r="F3" s="3" t="s">
        <v>79</v>
      </c>
      <c r="G3" s="3" t="s">
        <v>80</v>
      </c>
    </row>
    <row r="4" spans="1:7" x14ac:dyDescent="0.25">
      <c r="B4" s="32"/>
      <c r="C4" s="31"/>
      <c r="D4" s="31"/>
      <c r="E4" s="31"/>
      <c r="F4" s="31"/>
      <c r="G4" s="31"/>
    </row>
    <row r="5" spans="1:7" x14ac:dyDescent="0.25">
      <c r="B5" s="34">
        <v>549</v>
      </c>
      <c r="C5" s="3" t="s">
        <v>89</v>
      </c>
      <c r="D5" s="3" t="s">
        <v>90</v>
      </c>
      <c r="E5" s="3" t="s">
        <v>91</v>
      </c>
      <c r="F5" s="3" t="s">
        <v>92</v>
      </c>
      <c r="G5" s="3" t="s">
        <v>93</v>
      </c>
    </row>
    <row r="6" spans="1:7" x14ac:dyDescent="0.25">
      <c r="B6" s="32"/>
      <c r="C6" s="31"/>
      <c r="D6" s="31"/>
      <c r="E6" s="31"/>
      <c r="F6" s="31"/>
      <c r="G6" s="31"/>
    </row>
    <row r="7" spans="1:7" x14ac:dyDescent="0.25">
      <c r="B7" s="34">
        <v>550</v>
      </c>
      <c r="C7" s="30" t="s">
        <v>94</v>
      </c>
      <c r="D7" s="3" t="s">
        <v>95</v>
      </c>
      <c r="E7" s="3" t="s">
        <v>78</v>
      </c>
      <c r="F7" s="3" t="s">
        <v>93</v>
      </c>
      <c r="G7" s="3" t="s">
        <v>92</v>
      </c>
    </row>
    <row r="8" spans="1:7" x14ac:dyDescent="0.25">
      <c r="B8" s="13"/>
      <c r="G8" s="11"/>
    </row>
    <row r="9" spans="1:7" x14ac:dyDescent="0.25">
      <c r="A9" s="11"/>
      <c r="B9" s="11"/>
    </row>
    <row r="16" spans="1:7" x14ac:dyDescent="0.25">
      <c r="F16" s="1"/>
    </row>
    <row r="17" spans="4:6" x14ac:dyDescent="0.25">
      <c r="F17" s="12"/>
    </row>
    <row r="18" spans="4:6" x14ac:dyDescent="0.25">
      <c r="F18" s="1"/>
    </row>
    <row r="19" spans="4:6" x14ac:dyDescent="0.25">
      <c r="F19" s="1"/>
    </row>
    <row r="20" spans="4:6" x14ac:dyDescent="0.25">
      <c r="D20" s="12"/>
      <c r="E20" s="12"/>
      <c r="F20" s="12"/>
    </row>
    <row r="21" spans="4:6" x14ac:dyDescent="0.25">
      <c r="F21" s="1"/>
    </row>
    <row r="22" spans="4:6" x14ac:dyDescent="0.25">
      <c r="F22" s="1"/>
    </row>
    <row r="23" spans="4:6" x14ac:dyDescent="0.25">
      <c r="F23" s="1"/>
    </row>
    <row r="24" spans="4:6" x14ac:dyDescent="0.25">
      <c r="F24" s="1"/>
    </row>
    <row r="25" spans="4:6" x14ac:dyDescent="0.25">
      <c r="F25" s="1"/>
    </row>
    <row r="26" spans="4:6" x14ac:dyDescent="0.25">
      <c r="F26" s="1"/>
    </row>
  </sheetData>
  <mergeCells count="1">
    <mergeCell ref="C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7" sqref="D17"/>
    </sheetView>
  </sheetViews>
  <sheetFormatPr baseColWidth="10" defaultRowHeight="15" x14ac:dyDescent="0.25"/>
  <cols>
    <col min="1" max="1" width="24.42578125" customWidth="1"/>
    <col min="2" max="6" width="18.28515625" style="1" customWidth="1"/>
  </cols>
  <sheetData>
    <row r="1" spans="1:6" ht="11.25" customHeight="1" x14ac:dyDescent="0.25"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</row>
    <row r="5" spans="1:6" x14ac:dyDescent="0.25">
      <c r="B5" s="14" t="s">
        <v>11</v>
      </c>
      <c r="C5" s="14" t="s">
        <v>0</v>
      </c>
      <c r="D5" s="14" t="s">
        <v>68</v>
      </c>
      <c r="E5" s="14" t="s">
        <v>60</v>
      </c>
      <c r="F5" s="21"/>
    </row>
    <row r="6" spans="1:6" ht="18.75" x14ac:dyDescent="0.3">
      <c r="B6" s="20" t="s">
        <v>54</v>
      </c>
      <c r="C6" s="22" t="str">
        <f>VLOOKUP(B6,'DATOS DE ESTUDIANTES'!A:H,2,0)</f>
        <v>DARLING</v>
      </c>
      <c r="D6" s="22" t="str">
        <f>VLOOKUP(C6,'DATOS DE ESTUDIANTES'!B:I,2,0)</f>
        <v>LUCAS</v>
      </c>
      <c r="E6" s="23">
        <f>VLOOKUP(B6,'DATOS DE ESTUDIANTES'!A:H,8,0)</f>
        <v>548</v>
      </c>
    </row>
    <row r="7" spans="1:6" x14ac:dyDescent="0.25">
      <c r="B7" s="24"/>
      <c r="C7" s="24"/>
      <c r="D7" s="24"/>
      <c r="E7" s="24"/>
      <c r="F7" s="24"/>
    </row>
    <row r="8" spans="1:6" x14ac:dyDescent="0.25">
      <c r="B8" s="24"/>
      <c r="C8" s="24"/>
      <c r="D8" s="24"/>
      <c r="E8" s="24"/>
      <c r="F8" s="24"/>
    </row>
    <row r="9" spans="1:6" x14ac:dyDescent="0.25">
      <c r="A9" s="26" t="s">
        <v>66</v>
      </c>
      <c r="B9" s="14" t="s">
        <v>82</v>
      </c>
      <c r="C9" s="14" t="s">
        <v>72</v>
      </c>
      <c r="D9" s="14" t="s">
        <v>83</v>
      </c>
      <c r="E9" s="14" t="s">
        <v>84</v>
      </c>
      <c r="F9" s="14" t="s">
        <v>85</v>
      </c>
    </row>
    <row r="10" spans="1:6" ht="42" x14ac:dyDescent="0.25">
      <c r="A10" s="26" t="s">
        <v>67</v>
      </c>
      <c r="B10" s="15" t="str">
        <f>VLOOKUP($E$6,SECCIONES!B:G,2,0)</f>
        <v>ALGEBRA</v>
      </c>
      <c r="C10" s="15" t="str">
        <f>VLOOKUP($E$6,SECCIONES!B:G,3,0)</f>
        <v>BASE DE DATOS</v>
      </c>
      <c r="D10" s="15" t="str">
        <f>VLOOKUP(E6,SECCIONES!B:G,4,0)</f>
        <v>DIBUJO TEC</v>
      </c>
      <c r="E10" s="15" t="str">
        <f>VLOOKUP(E6,SECCIONES!B:G,5,0)</f>
        <v>CALCULO</v>
      </c>
      <c r="F10" s="15" t="str">
        <f>VLOOKUP(E6,SECCIONES!B:G,6,0)</f>
        <v>ESTADISTICA 1</v>
      </c>
    </row>
    <row r="11" spans="1:6" x14ac:dyDescent="0.25">
      <c r="A11" s="26"/>
      <c r="B11" s="27"/>
      <c r="C11" s="27"/>
      <c r="D11" s="27"/>
      <c r="E11" s="27"/>
      <c r="F11" s="27"/>
    </row>
    <row r="12" spans="1:6" ht="39" customHeight="1" x14ac:dyDescent="0.25">
      <c r="A12" s="26" t="s">
        <v>101</v>
      </c>
      <c r="B12" s="28" t="str">
        <f>VLOOKUP(B10,MAESTROS!B:C,2,0)</f>
        <v>ANGELA MARTE</v>
      </c>
      <c r="C12" s="28" t="str">
        <f>VLOOKUP(C10,MAESTROS!B:C,2,0)</f>
        <v>RAFAEL PERDOMO</v>
      </c>
      <c r="D12" s="28" t="str">
        <f>VLOOKUP(D10,MAESTROS!B:C,2,0)</f>
        <v>CAROLINA ASENCIO</v>
      </c>
      <c r="E12" s="28" t="str">
        <f>VLOOKUP(E10,MAESTROS!B:C,2,0)</f>
        <v>RAFAEL PERDOMO</v>
      </c>
      <c r="F12" s="28" t="str">
        <f>VLOOKUP(F10,MAESTROS!B:C,2,0)</f>
        <v>ALICIA CEBALLOS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DE ESTUDIANTES</vt:lpstr>
      <vt:lpstr>MAESTROS</vt:lpstr>
      <vt:lpstr>SECCIONES</vt:lpstr>
      <vt:lpstr>CONSULTA POR MATRICULA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</dc:creator>
  <cp:lastModifiedBy>freddy</cp:lastModifiedBy>
  <dcterms:created xsi:type="dcterms:W3CDTF">2018-08-09T22:43:13Z</dcterms:created>
  <dcterms:modified xsi:type="dcterms:W3CDTF">2018-08-10T18:26:59Z</dcterms:modified>
</cp:coreProperties>
</file>