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EF384BFF-8A22-412A-A4F1-C33CD4480AC0}" xr6:coauthVersionLast="47" xr6:coauthVersionMax="47" xr10:uidLastSave="{00000000-0000-0000-0000-000000000000}"/>
  <bookViews>
    <workbookView xWindow="-108" yWindow="-108" windowWidth="23256" windowHeight="13896" firstSheet="4" activeTab="13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1" l="1"/>
  <c r="D11" i="31"/>
  <c r="P27" i="5"/>
  <c r="P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<sst xmlns="http://schemas.openxmlformats.org/spreadsheetml/2006/main" count="906" uniqueCount="138">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</sst>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44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92" t="s">
        <v>44</v>
      </c>
      <c r="W2" s="87" t="s">
        <v>45</v>
      </c>
      <c r="X2" s="84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39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37</v>
      </c>
      <c r="U3" s="3" t="s">
        <v>38</v>
      </c>
      <c r="V3" s="93"/>
      <c r="W3" s="87"/>
      <c r="X3" s="8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79" t="s">
        <v>23</v>
      </c>
      <c r="L20" s="79"/>
      <c r="Q20" s="76"/>
      <c r="R20" s="76"/>
      <c r="S20" s="77"/>
      <c r="T20" s="77"/>
      <c r="U20" s="77"/>
      <c r="V20" s="78"/>
      <c r="W20" s="78"/>
    </row>
    <row r="21" spans="1:27" ht="36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4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3">
        <f>B22+C22</f>
        <v>97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3" sqref="AC23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7" t="s">
        <v>14</v>
      </c>
      <c r="B2" s="88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3</v>
      </c>
      <c r="M2" s="17"/>
      <c r="N2" s="17"/>
      <c r="O2" s="17"/>
      <c r="P2" s="12">
        <f>SUM(D2:O2)</f>
        <v>13</v>
      </c>
      <c r="R2" s="74" t="s">
        <v>117</v>
      </c>
      <c r="S2" s="74"/>
      <c r="T2" s="74"/>
      <c r="U2" s="6" t="s">
        <v>15</v>
      </c>
    </row>
    <row r="3" spans="1:21" ht="42.6" customHeight="1" thickBot="1" x14ac:dyDescent="0.35">
      <c r="A3" s="118"/>
      <c r="B3" s="110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74" t="s">
        <v>22</v>
      </c>
      <c r="S3" s="29" t="s">
        <v>14</v>
      </c>
      <c r="T3" s="4">
        <f>P27</f>
        <v>27</v>
      </c>
      <c r="U3" s="120">
        <f>SUM(T21:T25)</f>
        <v>120</v>
      </c>
    </row>
    <row r="4" spans="1:21" ht="42.6" customHeight="1" thickBot="1" x14ac:dyDescent="0.35">
      <c r="A4" s="118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4"/>
      <c r="S4" s="30" t="s">
        <v>13</v>
      </c>
      <c r="T4" s="12">
        <f>P53</f>
        <v>93</v>
      </c>
      <c r="U4" s="121"/>
    </row>
    <row r="5" spans="1:21" ht="36.6" customHeight="1" thickBot="1" x14ac:dyDescent="0.35">
      <c r="A5" s="118"/>
      <c r="B5" s="75" t="s">
        <v>41</v>
      </c>
      <c r="C5" s="75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3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27</v>
      </c>
      <c r="R5" s="94" t="s">
        <v>33</v>
      </c>
      <c r="S5" s="3" t="s">
        <v>34</v>
      </c>
      <c r="T5" s="12">
        <f>P32+P6</f>
        <v>89</v>
      </c>
      <c r="U5" s="121"/>
    </row>
    <row r="6" spans="1:21" ht="18.600000000000001" customHeight="1" thickBot="1" x14ac:dyDescent="0.35">
      <c r="A6" s="118"/>
      <c r="B6" s="94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94"/>
      <c r="S6" s="3" t="s">
        <v>35</v>
      </c>
      <c r="T6" s="12">
        <f>P33+P7</f>
        <v>31</v>
      </c>
      <c r="U6" s="121"/>
    </row>
    <row r="7" spans="1:21" ht="18.600000000000001" customHeight="1" thickBot="1" x14ac:dyDescent="0.35">
      <c r="A7" s="118"/>
      <c r="B7" s="94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3</v>
      </c>
      <c r="M7" s="6"/>
      <c r="N7" s="6"/>
      <c r="O7" s="6"/>
      <c r="P7" s="12">
        <f t="shared" si="2"/>
        <v>8</v>
      </c>
      <c r="R7" s="75" t="s">
        <v>10</v>
      </c>
      <c r="S7" s="3" t="s">
        <v>16</v>
      </c>
      <c r="T7" s="12">
        <f>P29+P3</f>
        <v>75</v>
      </c>
      <c r="U7" s="121"/>
    </row>
    <row r="8" spans="1:21" ht="18.600000000000001" customHeight="1" thickBot="1" x14ac:dyDescent="0.35">
      <c r="A8" s="118"/>
      <c r="B8" s="94" t="s">
        <v>42</v>
      </c>
      <c r="C8" s="94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3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27</v>
      </c>
      <c r="R8" s="75"/>
      <c r="S8" s="3" t="s">
        <v>17</v>
      </c>
      <c r="T8" s="4">
        <f>P2+P28</f>
        <v>40</v>
      </c>
      <c r="U8" s="121"/>
    </row>
    <row r="9" spans="1:21" ht="18.600000000000001" customHeight="1" thickBot="1" x14ac:dyDescent="0.35">
      <c r="A9" s="118"/>
      <c r="B9" s="107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75"/>
      <c r="S9" s="42" t="s">
        <v>70</v>
      </c>
      <c r="T9" s="4">
        <f>P4+P30</f>
        <v>5</v>
      </c>
      <c r="U9" s="121"/>
    </row>
    <row r="10" spans="1:21" ht="18.600000000000001" customHeight="1" thickBot="1" x14ac:dyDescent="0.35">
      <c r="A10" s="118"/>
      <c r="B10" s="107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7" t="s">
        <v>50</v>
      </c>
      <c r="S10" s="3" t="s">
        <v>51</v>
      </c>
      <c r="T10" s="4">
        <f t="shared" ref="T10:T20" si="4">P35+P9</f>
        <v>69</v>
      </c>
      <c r="U10" s="121"/>
    </row>
    <row r="11" spans="1:21" ht="18.600000000000001" customHeight="1" thickBot="1" x14ac:dyDescent="0.35">
      <c r="A11" s="118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7"/>
      <c r="S11" s="3" t="s">
        <v>60</v>
      </c>
      <c r="T11" s="4">
        <f t="shared" si="4"/>
        <v>9</v>
      </c>
      <c r="U11" s="121"/>
    </row>
    <row r="12" spans="1:21" ht="18.600000000000001" customHeight="1" thickBot="1" x14ac:dyDescent="0.35">
      <c r="A12" s="118"/>
      <c r="B12" s="107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7"/>
      <c r="S12" s="3" t="s">
        <v>61</v>
      </c>
      <c r="T12" s="4">
        <f t="shared" si="4"/>
        <v>3</v>
      </c>
      <c r="U12" s="121"/>
    </row>
    <row r="13" spans="1:21" ht="18.600000000000001" customHeight="1" thickBot="1" x14ac:dyDescent="0.35">
      <c r="A13" s="118"/>
      <c r="B13" s="107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7"/>
      <c r="S13" s="3" t="s">
        <v>52</v>
      </c>
      <c r="T13" s="4">
        <f t="shared" si="4"/>
        <v>7</v>
      </c>
      <c r="U13" s="121"/>
    </row>
    <row r="14" spans="1:21" ht="18.600000000000001" customHeight="1" thickBot="1" x14ac:dyDescent="0.35">
      <c r="A14" s="118"/>
      <c r="B14" s="107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3</v>
      </c>
      <c r="M14" s="6"/>
      <c r="N14" s="6"/>
      <c r="O14" s="6"/>
      <c r="P14" s="12">
        <f t="shared" si="2"/>
        <v>5</v>
      </c>
      <c r="R14" s="107"/>
      <c r="S14" s="3" t="s">
        <v>53</v>
      </c>
      <c r="T14" s="4">
        <f t="shared" si="4"/>
        <v>11</v>
      </c>
      <c r="U14" s="121"/>
    </row>
    <row r="15" spans="1:21" ht="18.600000000000001" customHeight="1" thickBot="1" x14ac:dyDescent="0.35">
      <c r="A15" s="118"/>
      <c r="B15" s="107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7"/>
      <c r="S15" s="3" t="s">
        <v>54</v>
      </c>
      <c r="T15" s="4">
        <f t="shared" si="4"/>
        <v>13</v>
      </c>
      <c r="U15" s="121"/>
    </row>
    <row r="16" spans="1:21" ht="18.600000000000001" customHeight="1" thickBot="1" x14ac:dyDescent="0.35">
      <c r="A16" s="118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4"/>
        <v>1</v>
      </c>
      <c r="U16" s="121"/>
    </row>
    <row r="17" spans="1:21" ht="18.600000000000001" customHeight="1" thickBot="1" x14ac:dyDescent="0.35">
      <c r="A17" s="118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4"/>
        <v>6</v>
      </c>
      <c r="U17" s="121"/>
    </row>
    <row r="18" spans="1:21" ht="18.600000000000001" customHeight="1" thickBot="1" x14ac:dyDescent="0.35">
      <c r="A18" s="118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4"/>
        <v>0</v>
      </c>
      <c r="U18" s="121"/>
    </row>
    <row r="19" spans="1:21" ht="18.600000000000001" customHeight="1" thickBot="1" x14ac:dyDescent="0.35">
      <c r="A19" s="118"/>
      <c r="B19" s="107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4"/>
        <v>0</v>
      </c>
      <c r="U19" s="121"/>
    </row>
    <row r="20" spans="1:21" ht="18.600000000000001" customHeight="1" thickBot="1" x14ac:dyDescent="0.35">
      <c r="A20" s="118"/>
      <c r="B20" s="107" t="s">
        <v>62</v>
      </c>
      <c r="C20" s="107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3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27</v>
      </c>
      <c r="R20" s="107"/>
      <c r="S20" s="3" t="s">
        <v>118</v>
      </c>
      <c r="T20" s="4">
        <f t="shared" si="4"/>
        <v>1</v>
      </c>
      <c r="U20" s="121"/>
    </row>
    <row r="21" spans="1:21" ht="36.6" thickBot="1" x14ac:dyDescent="0.35">
      <c r="A21" s="118"/>
      <c r="B21" s="9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2" t="s">
        <v>40</v>
      </c>
      <c r="S21" s="3" t="s">
        <v>36</v>
      </c>
      <c r="T21" s="12">
        <f>P47+P21</f>
        <v>7</v>
      </c>
      <c r="U21" s="121"/>
    </row>
    <row r="22" spans="1:21" ht="36.6" thickBot="1" x14ac:dyDescent="0.35">
      <c r="A22" s="118"/>
      <c r="B22" s="113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21"/>
    </row>
    <row r="23" spans="1:21" ht="36.6" thickBot="1" x14ac:dyDescent="0.35">
      <c r="A23" s="118"/>
      <c r="B23" s="113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3</v>
      </c>
      <c r="M23" s="6"/>
      <c r="N23" s="6"/>
      <c r="O23" s="6"/>
      <c r="P23" s="12">
        <f t="shared" ref="P23:P32" si="6">SUM(D23:O23)</f>
        <v>23</v>
      </c>
      <c r="R23" s="109"/>
      <c r="S23" s="3" t="s">
        <v>38</v>
      </c>
      <c r="T23" s="12">
        <f>P49+P23</f>
        <v>88</v>
      </c>
      <c r="U23" s="121"/>
    </row>
    <row r="24" spans="1:21" ht="18.600000000000001" customHeight="1" thickBot="1" x14ac:dyDescent="0.35">
      <c r="A24" s="118"/>
      <c r="B24" s="113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9"/>
      <c r="S24" s="3" t="s">
        <v>46</v>
      </c>
      <c r="T24" s="12">
        <f>P24 + P50</f>
        <v>6</v>
      </c>
      <c r="U24" s="121"/>
    </row>
    <row r="25" spans="1:21" ht="36.6" customHeight="1" thickBot="1" x14ac:dyDescent="0.35">
      <c r="A25" s="118"/>
      <c r="B25" s="9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P25 + P51</f>
        <v>1</v>
      </c>
      <c r="U25" s="121"/>
    </row>
    <row r="26" spans="1:21" ht="18.600000000000001" customHeight="1" thickBot="1" x14ac:dyDescent="0.35">
      <c r="A26" s="118"/>
      <c r="B26" s="84" t="s">
        <v>44</v>
      </c>
      <c r="C26" s="84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3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27</v>
      </c>
      <c r="R26" s="79" t="s">
        <v>23</v>
      </c>
      <c r="S26" s="3" t="s">
        <v>20</v>
      </c>
      <c r="T26" s="4">
        <v>71</v>
      </c>
      <c r="U26" s="121"/>
    </row>
    <row r="27" spans="1:21" ht="18.600000000000001" thickBot="1" x14ac:dyDescent="0.35">
      <c r="A27" s="119"/>
      <c r="B27" s="108" t="s">
        <v>43</v>
      </c>
      <c r="C27" s="108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3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27</v>
      </c>
      <c r="R27" s="79"/>
      <c r="S27" s="3" t="s">
        <v>21</v>
      </c>
      <c r="T27" s="4">
        <v>49</v>
      </c>
      <c r="U27" s="12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97"/>
      <c r="B29" s="110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61</v>
      </c>
      <c r="U29" s="45"/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7"/>
      <c r="B31" s="75" t="s">
        <v>41</v>
      </c>
      <c r="C31" s="75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8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93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8</v>
      </c>
      <c r="K32" s="6">
        <v>1</v>
      </c>
      <c r="L32" s="6"/>
      <c r="M32" s="6"/>
      <c r="N32" s="6"/>
      <c r="O32" s="6"/>
      <c r="P32" s="12">
        <f t="shared" si="6"/>
        <v>70</v>
      </c>
    </row>
    <row r="33" spans="1:16" ht="18.600000000000001" thickBot="1" x14ac:dyDescent="0.35">
      <c r="A33" s="97"/>
      <c r="B33" s="94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8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93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7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7"/>
      <c r="B38" s="107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7"/>
      <c r="B39" s="107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7"/>
      <c r="B45" s="107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7"/>
      <c r="B46" s="107" t="s">
        <v>62</v>
      </c>
      <c r="C46" s="107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8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93</v>
      </c>
    </row>
    <row r="47" spans="1:16" ht="36.6" thickBot="1" x14ac:dyDescent="0.35">
      <c r="A47" s="97"/>
      <c r="B47" s="92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7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7"/>
      <c r="B49" s="109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4</v>
      </c>
      <c r="K49" s="6">
        <v>7</v>
      </c>
      <c r="L49" s="6"/>
      <c r="M49" s="6"/>
      <c r="N49" s="6"/>
      <c r="O49" s="6"/>
      <c r="P49" s="12">
        <f t="shared" si="13"/>
        <v>65</v>
      </c>
    </row>
    <row r="50" spans="1:16" ht="18.600000000000001" thickBot="1" x14ac:dyDescent="0.35">
      <c r="A50" s="97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7"/>
      <c r="B51" s="93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4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93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4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93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8</v>
      </c>
      <c r="K54" s="12">
        <f t="shared" si="16"/>
        <v>10</v>
      </c>
      <c r="L54" s="12">
        <f t="shared" si="16"/>
        <v>3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120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tabSelected="1" workbookViewId="0">
      <selection activeCell="Q18" sqref="Q18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2" t="s">
        <v>14</v>
      </c>
      <c r="C1" s="132"/>
      <c r="D1" s="132"/>
      <c r="F1" s="133" t="s">
        <v>13</v>
      </c>
      <c r="G1" s="133"/>
      <c r="H1" s="13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127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132</v>
      </c>
      <c r="C10" s="69" t="s">
        <v>20</v>
      </c>
      <c r="D10" s="147">
        <v>12</v>
      </c>
      <c r="F10" s="69" t="s">
        <v>74</v>
      </c>
      <c r="G10" s="69" t="s">
        <v>20</v>
      </c>
      <c r="H10" s="69">
        <v>1</v>
      </c>
    </row>
    <row r="11" spans="2:8" ht="15" thickBot="1" x14ac:dyDescent="0.35">
      <c r="B11" s="134" t="s">
        <v>15</v>
      </c>
      <c r="C11" s="135"/>
      <c r="D11" s="70">
        <f>SUM(D3:D10)</f>
        <v>27</v>
      </c>
      <c r="F11" s="69" t="s">
        <v>124</v>
      </c>
      <c r="G11" s="69" t="s">
        <v>112</v>
      </c>
      <c r="H11" s="69">
        <v>5</v>
      </c>
    </row>
    <row r="12" spans="2:8" ht="15" thickBot="1" x14ac:dyDescent="0.35">
      <c r="B12" s="71"/>
      <c r="C12" s="71"/>
      <c r="D12" s="1"/>
      <c r="F12" s="69" t="s">
        <v>127</v>
      </c>
      <c r="G12" s="69" t="s">
        <v>112</v>
      </c>
      <c r="H12" s="69">
        <v>6</v>
      </c>
    </row>
    <row r="13" spans="2:8" ht="15" thickBot="1" x14ac:dyDescent="0.35">
      <c r="F13" s="69" t="s">
        <v>127</v>
      </c>
      <c r="G13" s="69" t="s">
        <v>20</v>
      </c>
      <c r="H13" s="69">
        <v>1</v>
      </c>
    </row>
    <row r="14" spans="2:8" ht="15" thickBot="1" x14ac:dyDescent="0.35">
      <c r="F14" s="69" t="s">
        <v>128</v>
      </c>
      <c r="G14" s="69" t="s">
        <v>112</v>
      </c>
      <c r="H14" s="69">
        <v>4</v>
      </c>
    </row>
    <row r="15" spans="2:8" ht="15" thickBot="1" x14ac:dyDescent="0.35">
      <c r="F15" s="69" t="s">
        <v>129</v>
      </c>
      <c r="G15" s="69" t="s">
        <v>112</v>
      </c>
      <c r="H15" s="69">
        <v>2</v>
      </c>
    </row>
    <row r="16" spans="2:8" ht="15" thickBot="1" x14ac:dyDescent="0.35">
      <c r="F16" s="69" t="s">
        <v>130</v>
      </c>
      <c r="G16" s="69" t="s">
        <v>112</v>
      </c>
      <c r="H16" s="69">
        <v>1</v>
      </c>
    </row>
    <row r="17" spans="6:8" ht="15" thickBot="1" x14ac:dyDescent="0.35">
      <c r="F17" s="69" t="s">
        <v>131</v>
      </c>
      <c r="G17" s="69" t="s">
        <v>112</v>
      </c>
      <c r="H17" s="69">
        <v>6</v>
      </c>
    </row>
    <row r="18" spans="6:8" ht="15" thickBot="1" x14ac:dyDescent="0.35">
      <c r="F18" s="69" t="s">
        <v>132</v>
      </c>
      <c r="G18" s="69" t="s">
        <v>112</v>
      </c>
      <c r="H18" s="69">
        <v>1</v>
      </c>
    </row>
    <row r="19" spans="6:8" ht="15" thickBot="1" x14ac:dyDescent="0.35">
      <c r="F19" s="69" t="s">
        <v>132</v>
      </c>
      <c r="G19" s="69" t="s">
        <v>20</v>
      </c>
      <c r="H19" s="72">
        <v>25</v>
      </c>
    </row>
    <row r="20" spans="6:8" ht="15" thickBot="1" x14ac:dyDescent="0.35">
      <c r="F20" s="69" t="s">
        <v>135</v>
      </c>
      <c r="G20" s="69" t="s">
        <v>20</v>
      </c>
      <c r="H20" s="72">
        <v>23</v>
      </c>
    </row>
    <row r="21" spans="6:8" ht="15" thickBot="1" x14ac:dyDescent="0.35">
      <c r="F21" s="148" t="s">
        <v>116</v>
      </c>
      <c r="G21" s="149" t="s">
        <v>112</v>
      </c>
      <c r="H21" s="72">
        <v>1</v>
      </c>
    </row>
    <row r="22" spans="6:8" ht="15" thickBot="1" x14ac:dyDescent="0.35">
      <c r="F22" s="134" t="s">
        <v>15</v>
      </c>
      <c r="G22" s="135"/>
      <c r="H22" s="70">
        <f>SUM(H3:H21)</f>
        <v>93</v>
      </c>
    </row>
  </sheetData>
  <mergeCells count="4">
    <mergeCell ref="B1:D1"/>
    <mergeCell ref="F1:H1"/>
    <mergeCell ref="F22:G22"/>
    <mergeCell ref="B11:C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U9" sqref="U9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40" t="s">
        <v>65</v>
      </c>
      <c r="E1" s="141"/>
      <c r="F1" s="141"/>
      <c r="G1" s="142"/>
      <c r="I1" s="137" t="s">
        <v>120</v>
      </c>
      <c r="J1" s="137"/>
      <c r="K1" s="137"/>
      <c r="L1" s="137"/>
      <c r="N1" s="136" t="s">
        <v>121</v>
      </c>
      <c r="O1" s="137"/>
      <c r="P1" s="137"/>
      <c r="Q1" s="137"/>
    </row>
    <row r="2" spans="2:17" ht="18.600000000000001" customHeight="1" thickBot="1" x14ac:dyDescent="0.4">
      <c r="B2" s="10"/>
      <c r="C2" s="10"/>
      <c r="D2" s="128" t="s">
        <v>19</v>
      </c>
      <c r="E2" s="143"/>
      <c r="F2" s="129"/>
      <c r="G2" s="6" t="s">
        <v>15</v>
      </c>
      <c r="H2" s="31"/>
      <c r="I2" s="74" t="s">
        <v>19</v>
      </c>
      <c r="J2" s="74"/>
      <c r="K2" s="74"/>
      <c r="L2" s="6" t="s">
        <v>15</v>
      </c>
      <c r="M2" s="31"/>
      <c r="N2" s="74" t="s">
        <v>122</v>
      </c>
      <c r="O2" s="74"/>
      <c r="P2" s="74"/>
      <c r="Q2" s="6" t="s">
        <v>15</v>
      </c>
    </row>
    <row r="3" spans="2:17" ht="39.6" customHeight="1" thickBot="1" x14ac:dyDescent="0.35">
      <c r="B3" s="10"/>
      <c r="C3" s="5"/>
      <c r="D3" s="126" t="s">
        <v>22</v>
      </c>
      <c r="E3" s="29" t="s">
        <v>14</v>
      </c>
      <c r="F3" s="4">
        <f>'Movilidad FICT 2023'!T3</f>
        <v>55</v>
      </c>
      <c r="G3" s="120">
        <f>F3+F4</f>
        <v>97</v>
      </c>
      <c r="H3" s="10"/>
      <c r="I3" s="74" t="s">
        <v>22</v>
      </c>
      <c r="J3" s="29" t="s">
        <v>14</v>
      </c>
      <c r="K3" s="4">
        <f>'Movilidad FICT 2024'!T3</f>
        <v>66</v>
      </c>
      <c r="L3" s="120">
        <f>SUM(K21:K25)</f>
        <v>144</v>
      </c>
      <c r="M3" s="10"/>
      <c r="N3" s="74" t="s">
        <v>22</v>
      </c>
      <c r="O3" s="29" t="s">
        <v>14</v>
      </c>
      <c r="P3" s="4">
        <f>'Movilidad FICT 2025'!T3</f>
        <v>27</v>
      </c>
      <c r="Q3" s="120">
        <f>SUM(P21:P25)</f>
        <v>120</v>
      </c>
    </row>
    <row r="4" spans="2:17" ht="36.6" thickBot="1" x14ac:dyDescent="0.35">
      <c r="B4" s="10"/>
      <c r="C4" s="5"/>
      <c r="D4" s="127"/>
      <c r="E4" s="30" t="s">
        <v>13</v>
      </c>
      <c r="F4" s="12">
        <f>'Movilidad FICT 2023'!T4</f>
        <v>42</v>
      </c>
      <c r="G4" s="121"/>
      <c r="H4" s="5"/>
      <c r="I4" s="74"/>
      <c r="J4" s="30" t="s">
        <v>13</v>
      </c>
      <c r="K4" s="4">
        <f>'Movilidad FICT 2024'!T4</f>
        <v>78</v>
      </c>
      <c r="L4" s="121"/>
      <c r="M4" s="5"/>
      <c r="N4" s="74"/>
      <c r="O4" s="30" t="s">
        <v>13</v>
      </c>
      <c r="P4" s="4">
        <f>'Movilidad FICT 2025'!T4</f>
        <v>93</v>
      </c>
      <c r="Q4" s="121"/>
    </row>
    <row r="5" spans="2:17" ht="18.600000000000001" thickBot="1" x14ac:dyDescent="0.35">
      <c r="B5" s="10"/>
      <c r="C5" s="5"/>
      <c r="D5" s="90" t="s">
        <v>33</v>
      </c>
      <c r="E5" s="3" t="s">
        <v>34</v>
      </c>
      <c r="F5" s="4">
        <f>'Movilidad FICT 2023'!T5</f>
        <v>93</v>
      </c>
      <c r="G5" s="121"/>
      <c r="H5" s="21"/>
      <c r="I5" s="94" t="s">
        <v>33</v>
      </c>
      <c r="J5" s="3" t="s">
        <v>34</v>
      </c>
      <c r="K5" s="4">
        <f>'Movilidad FICT 2024'!T5</f>
        <v>111</v>
      </c>
      <c r="L5" s="121"/>
      <c r="M5" s="32"/>
      <c r="N5" s="94" t="s">
        <v>33</v>
      </c>
      <c r="O5" s="3" t="s">
        <v>34</v>
      </c>
      <c r="P5" s="12">
        <f>'Movilidad FICT 2025'!T5</f>
        <v>89</v>
      </c>
      <c r="Q5" s="121"/>
    </row>
    <row r="6" spans="2:17" ht="18.600000000000001" thickBot="1" x14ac:dyDescent="0.4">
      <c r="B6" s="10"/>
      <c r="C6" s="5"/>
      <c r="D6" s="91"/>
      <c r="E6" s="3" t="s">
        <v>35</v>
      </c>
      <c r="F6" s="12">
        <f>'Movilidad FICT 2023'!T6</f>
        <v>4</v>
      </c>
      <c r="G6" s="121"/>
      <c r="H6" s="11"/>
      <c r="I6" s="94"/>
      <c r="J6" s="3" t="s">
        <v>35</v>
      </c>
      <c r="K6" s="4">
        <f>'Movilidad FICT 2024'!T6</f>
        <v>33</v>
      </c>
      <c r="L6" s="121"/>
      <c r="M6" s="11"/>
      <c r="N6" s="94"/>
      <c r="O6" s="3" t="s">
        <v>35</v>
      </c>
      <c r="P6" s="12">
        <f>'Movilidad FICT 2025'!T6</f>
        <v>31</v>
      </c>
      <c r="Q6" s="121"/>
    </row>
    <row r="7" spans="2:17" ht="18.600000000000001" thickBot="1" x14ac:dyDescent="0.4">
      <c r="B7" s="10"/>
      <c r="C7" s="5"/>
      <c r="D7" s="88" t="s">
        <v>10</v>
      </c>
      <c r="E7" s="3" t="s">
        <v>16</v>
      </c>
      <c r="F7" s="4">
        <f>'Movilidad FICT 2023'!T7</f>
        <v>89</v>
      </c>
      <c r="G7" s="121"/>
      <c r="H7" s="11"/>
      <c r="I7" s="75" t="s">
        <v>10</v>
      </c>
      <c r="J7" s="3" t="s">
        <v>16</v>
      </c>
      <c r="K7" s="4">
        <f>'Movilidad FICT 2024'!T7</f>
        <v>95</v>
      </c>
      <c r="L7" s="121"/>
      <c r="N7" s="75" t="s">
        <v>10</v>
      </c>
      <c r="O7" s="3" t="s">
        <v>16</v>
      </c>
      <c r="P7" s="12">
        <f>'Movilidad FICT 2025'!T7</f>
        <v>75</v>
      </c>
      <c r="Q7" s="121"/>
    </row>
    <row r="8" spans="2:17" ht="18.600000000000001" customHeight="1" thickBot="1" x14ac:dyDescent="0.35">
      <c r="B8" s="10"/>
      <c r="C8" s="5"/>
      <c r="D8" s="110"/>
      <c r="E8" s="3" t="s">
        <v>17</v>
      </c>
      <c r="F8" s="12">
        <f>'Movilidad FICT 2023'!T8</f>
        <v>8</v>
      </c>
      <c r="G8" s="121"/>
      <c r="I8" s="75"/>
      <c r="J8" s="3" t="s">
        <v>17</v>
      </c>
      <c r="K8" s="4">
        <f>'Movilidad FICT 2024'!T8</f>
        <v>47</v>
      </c>
      <c r="L8" s="121"/>
      <c r="N8" s="75"/>
      <c r="O8" s="3" t="s">
        <v>17</v>
      </c>
      <c r="P8" s="12">
        <f>'Movilidad FICT 2025'!T8</f>
        <v>40</v>
      </c>
      <c r="Q8" s="121"/>
    </row>
    <row r="9" spans="2:17" ht="36.6" customHeight="1" thickBot="1" x14ac:dyDescent="0.35">
      <c r="B9" s="10"/>
      <c r="C9" s="5"/>
      <c r="D9" s="89"/>
      <c r="E9" s="3" t="s">
        <v>70</v>
      </c>
      <c r="F9" s="12">
        <v>0</v>
      </c>
      <c r="G9" s="121"/>
      <c r="I9" s="75"/>
      <c r="J9" s="3" t="s">
        <v>70</v>
      </c>
      <c r="K9" s="4">
        <f>'Movilidad FICT 2024'!T9</f>
        <v>2</v>
      </c>
      <c r="L9" s="121"/>
      <c r="N9" s="75"/>
      <c r="O9" s="42" t="s">
        <v>70</v>
      </c>
      <c r="P9" s="12">
        <f>'Movilidad FICT 2025'!T9</f>
        <v>5</v>
      </c>
      <c r="Q9" s="121"/>
    </row>
    <row r="10" spans="2:17" ht="42.6" customHeight="1" thickBot="1" x14ac:dyDescent="0.4">
      <c r="B10" s="10"/>
      <c r="C10" s="5"/>
      <c r="D10" s="144" t="s">
        <v>50</v>
      </c>
      <c r="E10" s="3" t="s">
        <v>51</v>
      </c>
      <c r="F10" s="4">
        <f>'Movilidad FICT 2023'!T10</f>
        <v>75</v>
      </c>
      <c r="G10" s="121"/>
      <c r="H10" s="11"/>
      <c r="I10" s="107" t="s">
        <v>50</v>
      </c>
      <c r="J10" s="3" t="s">
        <v>51</v>
      </c>
      <c r="K10" s="4">
        <f>'Movilidad FICT 2024'!T10</f>
        <v>42</v>
      </c>
      <c r="L10" s="121"/>
      <c r="N10" s="107" t="s">
        <v>50</v>
      </c>
      <c r="O10" s="3" t="s">
        <v>51</v>
      </c>
      <c r="P10" s="4">
        <f>'Movilidad FICT 2025'!T10</f>
        <v>69</v>
      </c>
      <c r="Q10" s="121"/>
    </row>
    <row r="11" spans="2:17" ht="36.6" customHeight="1" thickBot="1" x14ac:dyDescent="0.35">
      <c r="B11" s="10"/>
      <c r="C11" s="5"/>
      <c r="D11" s="145"/>
      <c r="E11" s="3" t="s">
        <v>60</v>
      </c>
      <c r="F11" s="12">
        <f>'Movilidad FICT 2023'!T11</f>
        <v>12</v>
      </c>
      <c r="G11" s="121"/>
      <c r="H11" s="10"/>
      <c r="I11" s="107"/>
      <c r="J11" s="3" t="s">
        <v>60</v>
      </c>
      <c r="K11" s="4">
        <f>'Movilidad FICT 2024'!T11</f>
        <v>5</v>
      </c>
      <c r="L11" s="121"/>
      <c r="N11" s="107"/>
      <c r="O11" s="3" t="s">
        <v>60</v>
      </c>
      <c r="P11" s="4">
        <f>'Movilidad FICT 2025'!T11</f>
        <v>9</v>
      </c>
      <c r="Q11" s="121"/>
    </row>
    <row r="12" spans="2:17" ht="32.4" customHeight="1" thickBot="1" x14ac:dyDescent="0.35">
      <c r="B12" s="10"/>
      <c r="C12" s="5"/>
      <c r="D12" s="145"/>
      <c r="E12" s="3" t="s">
        <v>61</v>
      </c>
      <c r="F12" s="4">
        <f>'Movilidad FICT 2023'!T12</f>
        <v>1</v>
      </c>
      <c r="G12" s="121"/>
      <c r="H12" s="5"/>
      <c r="I12" s="107"/>
      <c r="J12" s="3" t="s">
        <v>61</v>
      </c>
      <c r="K12" s="4">
        <f>'Movilidad FICT 2024'!T12</f>
        <v>5</v>
      </c>
      <c r="L12" s="121"/>
      <c r="N12" s="107"/>
      <c r="O12" s="3" t="s">
        <v>61</v>
      </c>
      <c r="P12" s="4">
        <f>'Movilidad FICT 2025'!T12</f>
        <v>3</v>
      </c>
      <c r="Q12" s="121"/>
    </row>
    <row r="13" spans="2:17" ht="18.600000000000001" thickBot="1" x14ac:dyDescent="0.35">
      <c r="B13" s="10"/>
      <c r="C13" s="5"/>
      <c r="D13" s="145"/>
      <c r="E13" s="3" t="s">
        <v>52</v>
      </c>
      <c r="F13" s="12">
        <f>'Movilidad FICT 2023'!T13</f>
        <v>5</v>
      </c>
      <c r="G13" s="121"/>
      <c r="H13" s="21"/>
      <c r="I13" s="107"/>
      <c r="J13" s="3" t="s">
        <v>52</v>
      </c>
      <c r="K13" s="4">
        <f>'Movilidad FICT 2024'!T13</f>
        <v>59</v>
      </c>
      <c r="L13" s="121"/>
      <c r="N13" s="107"/>
      <c r="O13" s="3" t="s">
        <v>52</v>
      </c>
      <c r="P13" s="4">
        <f>'Movilidad FICT 2025'!T13</f>
        <v>7</v>
      </c>
      <c r="Q13" s="121"/>
    </row>
    <row r="14" spans="2:17" ht="18.600000000000001" thickBot="1" x14ac:dyDescent="0.4">
      <c r="B14" s="10"/>
      <c r="C14" s="5"/>
      <c r="D14" s="145"/>
      <c r="E14" s="3" t="s">
        <v>53</v>
      </c>
      <c r="F14" s="4">
        <f>'Movilidad FICT 2023'!T14</f>
        <v>0</v>
      </c>
      <c r="G14" s="121"/>
      <c r="H14" s="11"/>
      <c r="I14" s="107"/>
      <c r="J14" s="3" t="s">
        <v>53</v>
      </c>
      <c r="K14" s="4">
        <f>'Movilidad FICT 2024'!T14</f>
        <v>26</v>
      </c>
      <c r="L14" s="121"/>
      <c r="N14" s="107"/>
      <c r="O14" s="3" t="s">
        <v>53</v>
      </c>
      <c r="P14" s="4">
        <f>'Movilidad FICT 2025'!T14</f>
        <v>11</v>
      </c>
      <c r="Q14" s="121"/>
    </row>
    <row r="15" spans="2:17" ht="18.600000000000001" thickBot="1" x14ac:dyDescent="0.35">
      <c r="B15" s="10"/>
      <c r="C15" s="5"/>
      <c r="D15" s="145"/>
      <c r="E15" s="3" t="s">
        <v>54</v>
      </c>
      <c r="F15" s="12">
        <f>'Movilidad FICT 2023'!T15</f>
        <v>0</v>
      </c>
      <c r="G15" s="121"/>
      <c r="H15" s="21"/>
      <c r="I15" s="107"/>
      <c r="J15" s="3" t="s">
        <v>54</v>
      </c>
      <c r="K15" s="4">
        <f>'Movilidad FICT 2024'!T15</f>
        <v>1</v>
      </c>
      <c r="L15" s="121"/>
      <c r="N15" s="107"/>
      <c r="O15" s="3" t="s">
        <v>54</v>
      </c>
      <c r="P15" s="4">
        <f>'Movilidad FICT 2025'!T15</f>
        <v>13</v>
      </c>
      <c r="Q15" s="121"/>
    </row>
    <row r="16" spans="2:17" ht="18.600000000000001" thickBot="1" x14ac:dyDescent="0.4">
      <c r="B16" s="10"/>
      <c r="C16" s="5"/>
      <c r="D16" s="145"/>
      <c r="E16" s="3" t="s">
        <v>55</v>
      </c>
      <c r="F16" s="4">
        <f>'Movilidad FICT 2023'!T16</f>
        <v>4</v>
      </c>
      <c r="G16" s="121"/>
      <c r="H16" s="11"/>
      <c r="I16" s="107"/>
      <c r="J16" s="3" t="s">
        <v>55</v>
      </c>
      <c r="K16" s="4">
        <f>'Movilidad FICT 2024'!T16</f>
        <v>3</v>
      </c>
      <c r="L16" s="121"/>
      <c r="N16" s="107"/>
      <c r="O16" s="3" t="s">
        <v>55</v>
      </c>
      <c r="P16" s="4">
        <f>'Movilidad FICT 2025'!T16</f>
        <v>1</v>
      </c>
      <c r="Q16" s="121"/>
    </row>
    <row r="17" spans="2:17" ht="18.600000000000001" thickBot="1" x14ac:dyDescent="0.35">
      <c r="B17" s="10"/>
      <c r="C17" s="5"/>
      <c r="D17" s="145"/>
      <c r="E17" s="3" t="s">
        <v>56</v>
      </c>
      <c r="F17" s="12">
        <f>'Movilidad FICT 2023'!T17</f>
        <v>0</v>
      </c>
      <c r="G17" s="121"/>
      <c r="I17" s="107"/>
      <c r="J17" s="3" t="s">
        <v>56</v>
      </c>
      <c r="K17" s="4">
        <f>'Movilidad FICT 2024'!T17</f>
        <v>1</v>
      </c>
      <c r="L17" s="121"/>
      <c r="N17" s="107"/>
      <c r="O17" s="3" t="s">
        <v>56</v>
      </c>
      <c r="P17" s="4">
        <f>'Movilidad FICT 2025'!T17</f>
        <v>6</v>
      </c>
      <c r="Q17" s="121"/>
    </row>
    <row r="18" spans="2:17" ht="18.600000000000001" thickBot="1" x14ac:dyDescent="0.35">
      <c r="B18" s="10"/>
      <c r="C18" s="5"/>
      <c r="D18" s="145"/>
      <c r="E18" s="3" t="s">
        <v>57</v>
      </c>
      <c r="F18" s="4">
        <f>'Movilidad FICT 2023'!T18</f>
        <v>0</v>
      </c>
      <c r="G18" s="121"/>
      <c r="I18" s="107"/>
      <c r="J18" s="3" t="s">
        <v>57</v>
      </c>
      <c r="K18" s="4">
        <f>'Movilidad FICT 2024'!T18</f>
        <v>0</v>
      </c>
      <c r="L18" s="121"/>
      <c r="N18" s="107"/>
      <c r="O18" s="3" t="s">
        <v>57</v>
      </c>
      <c r="P18" s="4">
        <f>'Movilidad FICT 2025'!T18</f>
        <v>0</v>
      </c>
      <c r="Q18" s="121"/>
    </row>
    <row r="19" spans="2:17" ht="18.600000000000001" thickBot="1" x14ac:dyDescent="0.35">
      <c r="B19" s="10"/>
      <c r="C19" s="5"/>
      <c r="D19" s="145"/>
      <c r="E19" s="3" t="s">
        <v>58</v>
      </c>
      <c r="F19" s="12">
        <f>'Movilidad FICT 2023'!T19</f>
        <v>0</v>
      </c>
      <c r="G19" s="121"/>
      <c r="I19" s="107"/>
      <c r="J19" s="3" t="s">
        <v>58</v>
      </c>
      <c r="K19" s="4">
        <f>'Movilidad FICT 2024'!T19</f>
        <v>2</v>
      </c>
      <c r="L19" s="121"/>
      <c r="N19" s="107"/>
      <c r="O19" s="3" t="s">
        <v>58</v>
      </c>
      <c r="P19" s="4">
        <f>'Movilidad FICT 2025'!T19</f>
        <v>0</v>
      </c>
      <c r="Q19" s="121"/>
    </row>
    <row r="20" spans="2:17" ht="18.600000000000001" thickBot="1" x14ac:dyDescent="0.35">
      <c r="B20" s="10"/>
      <c r="C20" s="10"/>
      <c r="D20" s="146"/>
      <c r="E20" s="3" t="s">
        <v>118</v>
      </c>
      <c r="F20" s="4">
        <f>'Movilidad FICT 2023'!T20</f>
        <v>0</v>
      </c>
      <c r="G20" s="121"/>
      <c r="I20" s="107"/>
      <c r="J20" s="3" t="s">
        <v>118</v>
      </c>
      <c r="K20" s="4">
        <f>'Movilidad FICT 2024'!T20</f>
        <v>0</v>
      </c>
      <c r="L20" s="121"/>
      <c r="N20" s="107"/>
      <c r="O20" s="3" t="s">
        <v>118</v>
      </c>
      <c r="P20" s="4">
        <f>'Movilidad FICT 2025'!T20</f>
        <v>1</v>
      </c>
      <c r="Q20" s="121"/>
    </row>
    <row r="21" spans="2:17" ht="36.6" thickBot="1" x14ac:dyDescent="0.35">
      <c r="B21" s="10"/>
      <c r="C21" s="5"/>
      <c r="D21" s="92" t="s">
        <v>40</v>
      </c>
      <c r="E21" s="3" t="s">
        <v>36</v>
      </c>
      <c r="F21" s="12">
        <f>'Movilidad FICT 2023'!T21</f>
        <v>26</v>
      </c>
      <c r="G21" s="121"/>
      <c r="I21" s="92" t="s">
        <v>40</v>
      </c>
      <c r="J21" s="3" t="s">
        <v>36</v>
      </c>
      <c r="K21" s="4">
        <f>'Movilidad FICT 2024'!T21</f>
        <v>3</v>
      </c>
      <c r="L21" s="121"/>
      <c r="N21" s="92" t="s">
        <v>40</v>
      </c>
      <c r="O21" s="3" t="s">
        <v>36</v>
      </c>
      <c r="P21" s="12">
        <f>'Movilidad FICT 2025'!T21</f>
        <v>7</v>
      </c>
      <c r="Q21" s="121"/>
    </row>
    <row r="22" spans="2:17" ht="36.6" thickBot="1" x14ac:dyDescent="0.35">
      <c r="B22" s="10"/>
      <c r="C22" s="5"/>
      <c r="D22" s="109"/>
      <c r="E22" s="3" t="s">
        <v>49</v>
      </c>
      <c r="F22" s="4">
        <f>'Movilidad FICT 2023'!T22</f>
        <v>2</v>
      </c>
      <c r="G22" s="121"/>
      <c r="I22" s="109"/>
      <c r="J22" s="3" t="s">
        <v>49</v>
      </c>
      <c r="K22" s="4">
        <f>'Movilidad FICT 2024'!T22</f>
        <v>15</v>
      </c>
      <c r="L22" s="121"/>
      <c r="N22" s="109"/>
      <c r="O22" s="3" t="s">
        <v>49</v>
      </c>
      <c r="P22" s="12">
        <f>'Movilidad FICT 2025'!T22</f>
        <v>18</v>
      </c>
      <c r="Q22" s="121"/>
    </row>
    <row r="23" spans="2:17" ht="36.6" thickBot="1" x14ac:dyDescent="0.35">
      <c r="B23" s="10"/>
      <c r="C23" s="5"/>
      <c r="D23" s="109"/>
      <c r="E23" s="3" t="s">
        <v>38</v>
      </c>
      <c r="F23" s="12">
        <f>'Movilidad FICT 2023'!T23</f>
        <v>69</v>
      </c>
      <c r="G23" s="121"/>
      <c r="I23" s="109"/>
      <c r="J23" s="3" t="s">
        <v>38</v>
      </c>
      <c r="K23" s="4">
        <f>'Movilidad FICT 2024'!T23</f>
        <v>92</v>
      </c>
      <c r="L23" s="121"/>
      <c r="N23" s="109"/>
      <c r="O23" s="3" t="s">
        <v>38</v>
      </c>
      <c r="P23" s="12">
        <f>'Movilidad FICT 2025'!T23</f>
        <v>88</v>
      </c>
      <c r="Q23" s="121"/>
    </row>
    <row r="24" spans="2:17" ht="18.600000000000001" thickBot="1" x14ac:dyDescent="0.35">
      <c r="B24" s="10"/>
      <c r="C24" s="5"/>
      <c r="D24" s="109"/>
      <c r="E24" s="3" t="s">
        <v>46</v>
      </c>
      <c r="F24" s="12">
        <v>0</v>
      </c>
      <c r="G24" s="121"/>
      <c r="I24" s="109"/>
      <c r="J24" s="3" t="s">
        <v>46</v>
      </c>
      <c r="K24" s="4">
        <f>'Movilidad FICT 2024'!T24</f>
        <v>29</v>
      </c>
      <c r="L24" s="121"/>
      <c r="N24" s="109"/>
      <c r="O24" s="3" t="s">
        <v>46</v>
      </c>
      <c r="P24" s="12">
        <f>'Movilidad FICT 2025'!T24</f>
        <v>6</v>
      </c>
      <c r="Q24" s="121"/>
    </row>
    <row r="25" spans="2:17" ht="36.6" thickBot="1" x14ac:dyDescent="0.35">
      <c r="B25" s="10"/>
      <c r="C25" s="5"/>
      <c r="D25" s="93"/>
      <c r="E25" s="3" t="s">
        <v>68</v>
      </c>
      <c r="F25" s="12">
        <v>0</v>
      </c>
      <c r="G25" s="121"/>
      <c r="I25" s="93"/>
      <c r="J25" s="3" t="s">
        <v>68</v>
      </c>
      <c r="K25" s="4">
        <f>'Movilidad FICT 2024'!T25</f>
        <v>5</v>
      </c>
      <c r="L25" s="121"/>
      <c r="N25" s="93"/>
      <c r="O25" s="3" t="s">
        <v>64</v>
      </c>
      <c r="P25" s="12">
        <f>'Movilidad FICT 2025'!T25</f>
        <v>1</v>
      </c>
      <c r="Q25" s="121"/>
    </row>
    <row r="26" spans="2:17" ht="18.600000000000001" thickBot="1" x14ac:dyDescent="0.35">
      <c r="B26" s="10"/>
      <c r="C26" s="5"/>
      <c r="D26" s="138" t="s">
        <v>23</v>
      </c>
      <c r="E26" s="3" t="s">
        <v>20</v>
      </c>
      <c r="F26" s="4">
        <f>'Movilidad FICT 2023'!T26</f>
        <v>57</v>
      </c>
      <c r="G26" s="121"/>
      <c r="I26" s="138" t="s">
        <v>23</v>
      </c>
      <c r="J26" s="3" t="s">
        <v>20</v>
      </c>
      <c r="K26" s="4">
        <f>'Movilidad FICT 2024'!T26</f>
        <v>97</v>
      </c>
      <c r="L26" s="121"/>
      <c r="N26" s="79" t="s">
        <v>23</v>
      </c>
      <c r="O26" s="3" t="s">
        <v>20</v>
      </c>
      <c r="P26" s="4">
        <f>'Movilidad FICT 2025'!T26</f>
        <v>71</v>
      </c>
      <c r="Q26" s="121"/>
    </row>
    <row r="27" spans="2:17" ht="18.600000000000001" thickBot="1" x14ac:dyDescent="0.35">
      <c r="B27" s="10"/>
      <c r="C27" s="5"/>
      <c r="D27" s="139"/>
      <c r="E27" s="3" t="s">
        <v>21</v>
      </c>
      <c r="F27" s="12">
        <f>'Movilidad FICT 2023'!T27</f>
        <v>40</v>
      </c>
      <c r="G27" s="122"/>
      <c r="I27" s="139"/>
      <c r="J27" s="3" t="s">
        <v>21</v>
      </c>
      <c r="K27" s="4">
        <f>'Movilidad FICT 2024'!T27</f>
        <v>47</v>
      </c>
      <c r="L27" s="122"/>
      <c r="N27" s="79"/>
      <c r="O27" s="3" t="s">
        <v>21</v>
      </c>
      <c r="P27" s="4">
        <f>'Movilidad FICT 2025'!T27</f>
        <v>49</v>
      </c>
      <c r="Q27" s="122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44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92" t="s">
        <v>44</v>
      </c>
      <c r="W2" s="87" t="s">
        <v>45</v>
      </c>
      <c r="X2" s="84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39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37</v>
      </c>
      <c r="U3" s="3" t="s">
        <v>38</v>
      </c>
      <c r="V3" s="93"/>
      <c r="W3" s="87"/>
      <c r="X3" s="84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79" t="s">
        <v>23</v>
      </c>
      <c r="L20" s="79"/>
      <c r="Q20" s="76"/>
      <c r="R20" s="76"/>
      <c r="S20" s="77"/>
      <c r="T20" s="77"/>
      <c r="U20" s="77"/>
      <c r="V20" s="78"/>
      <c r="W20" s="78"/>
    </row>
    <row r="21" spans="1:27" ht="36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4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3">
        <f>B22+C22</f>
        <v>97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1" t="s">
        <v>14</v>
      </c>
      <c r="B2" s="88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4" t="s">
        <v>63</v>
      </c>
      <c r="S2" s="74"/>
      <c r="T2" s="74"/>
      <c r="U2" s="37" t="s">
        <v>15</v>
      </c>
    </row>
    <row r="3" spans="1:21" ht="42.6" customHeight="1" thickBot="1" x14ac:dyDescent="0.35">
      <c r="A3" s="111"/>
      <c r="B3" s="110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4" t="s">
        <v>22</v>
      </c>
      <c r="S3" s="29" t="s">
        <v>14</v>
      </c>
      <c r="T3" s="3">
        <f>P27</f>
        <v>55</v>
      </c>
      <c r="U3" s="112">
        <f>T3+T4</f>
        <v>97</v>
      </c>
    </row>
    <row r="4" spans="1:21" ht="42.6" customHeight="1" thickBot="1" x14ac:dyDescent="0.35">
      <c r="A4" s="111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4"/>
      <c r="S4" s="30" t="s">
        <v>13</v>
      </c>
      <c r="T4" s="12">
        <f>P53</f>
        <v>42</v>
      </c>
      <c r="U4" s="112"/>
    </row>
    <row r="5" spans="1:21" ht="18.600000000000001" thickBot="1" x14ac:dyDescent="0.35">
      <c r="A5" s="111"/>
      <c r="B5" s="75" t="s">
        <v>41</v>
      </c>
      <c r="C5" s="75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4" t="s">
        <v>33</v>
      </c>
      <c r="S5" s="3" t="s">
        <v>34</v>
      </c>
      <c r="T5" s="12">
        <f>P32+P6</f>
        <v>93</v>
      </c>
      <c r="U5" s="112"/>
    </row>
    <row r="6" spans="1:21" ht="18.600000000000001" customHeight="1" thickBot="1" x14ac:dyDescent="0.35">
      <c r="A6" s="111"/>
      <c r="B6" s="94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4"/>
      <c r="S6" s="3" t="s">
        <v>35</v>
      </c>
      <c r="T6" s="12">
        <f>P33+P7</f>
        <v>4</v>
      </c>
      <c r="U6" s="112"/>
    </row>
    <row r="7" spans="1:21" ht="18.600000000000001" thickBot="1" x14ac:dyDescent="0.35">
      <c r="A7" s="111"/>
      <c r="B7" s="94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5" t="s">
        <v>10</v>
      </c>
      <c r="S7" s="3" t="s">
        <v>16</v>
      </c>
      <c r="T7" s="12">
        <f>P29+P3</f>
        <v>89</v>
      </c>
      <c r="U7" s="112"/>
    </row>
    <row r="8" spans="1:21" ht="18.600000000000001" customHeight="1" thickBot="1" x14ac:dyDescent="0.35">
      <c r="A8" s="111"/>
      <c r="B8" s="94" t="s">
        <v>42</v>
      </c>
      <c r="C8" s="94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5"/>
      <c r="S8" s="3" t="s">
        <v>17</v>
      </c>
      <c r="T8" s="4">
        <f>P2+P28</f>
        <v>8</v>
      </c>
      <c r="U8" s="112"/>
    </row>
    <row r="9" spans="1:21" ht="18.600000000000001" customHeight="1" thickBot="1" x14ac:dyDescent="0.35">
      <c r="A9" s="111"/>
      <c r="B9" s="107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5"/>
      <c r="S9" s="3" t="s">
        <v>70</v>
      </c>
      <c r="T9" s="4">
        <v>0</v>
      </c>
      <c r="U9" s="112"/>
    </row>
    <row r="10" spans="1:21" ht="18.600000000000001" customHeight="1" thickBot="1" x14ac:dyDescent="0.35">
      <c r="A10" s="111"/>
      <c r="B10" s="107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7" t="s">
        <v>50</v>
      </c>
      <c r="S10" s="3" t="s">
        <v>51</v>
      </c>
      <c r="T10" s="4">
        <f t="shared" ref="T10:T20" si="3">P35+P9</f>
        <v>75</v>
      </c>
      <c r="U10" s="112"/>
    </row>
    <row r="11" spans="1:21" ht="18.600000000000001" customHeight="1" thickBot="1" x14ac:dyDescent="0.35">
      <c r="A11" s="111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7"/>
      <c r="S11" s="3" t="s">
        <v>60</v>
      </c>
      <c r="T11" s="4">
        <f t="shared" si="3"/>
        <v>12</v>
      </c>
      <c r="U11" s="112"/>
    </row>
    <row r="12" spans="1:21" ht="18.600000000000001" customHeight="1" thickBot="1" x14ac:dyDescent="0.35">
      <c r="A12" s="111"/>
      <c r="B12" s="107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7"/>
      <c r="S12" s="3" t="s">
        <v>61</v>
      </c>
      <c r="T12" s="4">
        <f t="shared" si="3"/>
        <v>1</v>
      </c>
      <c r="U12" s="112"/>
    </row>
    <row r="13" spans="1:21" ht="18.600000000000001" customHeight="1" thickBot="1" x14ac:dyDescent="0.35">
      <c r="A13" s="111"/>
      <c r="B13" s="107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7"/>
      <c r="S13" s="3" t="s">
        <v>52</v>
      </c>
      <c r="T13" s="4">
        <f t="shared" si="3"/>
        <v>5</v>
      </c>
      <c r="U13" s="112"/>
    </row>
    <row r="14" spans="1:21" ht="18.600000000000001" customHeight="1" thickBot="1" x14ac:dyDescent="0.35">
      <c r="A14" s="111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7"/>
      <c r="S14" s="3" t="s">
        <v>53</v>
      </c>
      <c r="T14" s="4">
        <f t="shared" si="3"/>
        <v>0</v>
      </c>
      <c r="U14" s="112"/>
    </row>
    <row r="15" spans="1:21" ht="18.600000000000001" customHeight="1" thickBot="1" x14ac:dyDescent="0.35">
      <c r="A15" s="111"/>
      <c r="B15" s="107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7"/>
      <c r="S15" s="3" t="s">
        <v>54</v>
      </c>
      <c r="T15" s="4">
        <f t="shared" si="3"/>
        <v>0</v>
      </c>
      <c r="U15" s="112"/>
    </row>
    <row r="16" spans="1:21" ht="18.600000000000001" customHeight="1" thickBot="1" x14ac:dyDescent="0.35">
      <c r="A16" s="111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7"/>
      <c r="S16" s="3" t="s">
        <v>55</v>
      </c>
      <c r="T16" s="4">
        <f t="shared" si="3"/>
        <v>4</v>
      </c>
      <c r="U16" s="112"/>
    </row>
    <row r="17" spans="1:21" ht="18.600000000000001" customHeight="1" thickBot="1" x14ac:dyDescent="0.35">
      <c r="A17" s="111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7"/>
      <c r="S17" s="3" t="s">
        <v>56</v>
      </c>
      <c r="T17" s="4">
        <f t="shared" si="3"/>
        <v>0</v>
      </c>
      <c r="U17" s="112"/>
    </row>
    <row r="18" spans="1:21" ht="18.600000000000001" customHeight="1" thickBot="1" x14ac:dyDescent="0.35">
      <c r="A18" s="111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7"/>
      <c r="S18" s="3" t="s">
        <v>57</v>
      </c>
      <c r="T18" s="4">
        <f t="shared" si="3"/>
        <v>0</v>
      </c>
      <c r="U18" s="112"/>
    </row>
    <row r="19" spans="1:21" ht="18.600000000000001" customHeight="1" thickBot="1" x14ac:dyDescent="0.35">
      <c r="A19" s="111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7"/>
      <c r="S19" s="3" t="s">
        <v>58</v>
      </c>
      <c r="T19" s="4">
        <f t="shared" si="3"/>
        <v>0</v>
      </c>
      <c r="U19" s="112"/>
    </row>
    <row r="20" spans="1:21" ht="18.600000000000001" customHeight="1" thickBot="1" x14ac:dyDescent="0.35">
      <c r="A20" s="111"/>
      <c r="B20" s="107" t="s">
        <v>62</v>
      </c>
      <c r="C20" s="107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7"/>
      <c r="S20" s="3" t="s">
        <v>59</v>
      </c>
      <c r="T20" s="4">
        <f t="shared" si="3"/>
        <v>0</v>
      </c>
      <c r="U20" s="112"/>
    </row>
    <row r="21" spans="1:21" ht="36.6" thickBot="1" x14ac:dyDescent="0.35">
      <c r="A21" s="111"/>
      <c r="B21" s="95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2" t="s">
        <v>40</v>
      </c>
      <c r="S21" s="3" t="s">
        <v>36</v>
      </c>
      <c r="T21" s="12">
        <f>P47+P21</f>
        <v>26</v>
      </c>
      <c r="U21" s="112"/>
    </row>
    <row r="22" spans="1:21" ht="36.6" thickBot="1" x14ac:dyDescent="0.35">
      <c r="A22" s="111"/>
      <c r="B22" s="113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12"/>
    </row>
    <row r="23" spans="1:21" ht="36.6" thickBot="1" x14ac:dyDescent="0.35">
      <c r="A23" s="111"/>
      <c r="B23" s="113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12"/>
    </row>
    <row r="24" spans="1:21" ht="18.600000000000001" thickBot="1" x14ac:dyDescent="0.35">
      <c r="A24" s="111"/>
      <c r="B24" s="113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12"/>
    </row>
    <row r="25" spans="1:21" ht="36.6" thickBot="1" x14ac:dyDescent="0.35">
      <c r="A25" s="111"/>
      <c r="B25" s="96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3"/>
      <c r="S25" s="3" t="s">
        <v>68</v>
      </c>
      <c r="T25" s="12">
        <f>P51+P25</f>
        <v>0</v>
      </c>
      <c r="U25" s="112"/>
    </row>
    <row r="26" spans="1:21" ht="18.600000000000001" customHeight="1" thickBot="1" x14ac:dyDescent="0.35">
      <c r="A26" s="111"/>
      <c r="B26" s="84" t="s">
        <v>44</v>
      </c>
      <c r="C26" s="84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9" t="s">
        <v>23</v>
      </c>
      <c r="S26" s="3" t="s">
        <v>20</v>
      </c>
      <c r="T26" s="4">
        <v>57</v>
      </c>
      <c r="U26" s="112"/>
    </row>
    <row r="27" spans="1:21" ht="18.600000000000001" customHeight="1" thickBot="1" x14ac:dyDescent="0.35">
      <c r="A27" s="111"/>
      <c r="B27" s="108" t="s">
        <v>43</v>
      </c>
      <c r="C27" s="108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9"/>
      <c r="S27" s="3" t="s">
        <v>21</v>
      </c>
      <c r="T27" s="4">
        <v>40</v>
      </c>
      <c r="U27" s="11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7"/>
      <c r="B29" s="110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7"/>
      <c r="B31" s="75" t="s">
        <v>41</v>
      </c>
      <c r="C31" s="75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7"/>
      <c r="B33" s="94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7"/>
      <c r="B37" s="107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7"/>
      <c r="B38" s="107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7"/>
      <c r="B39" s="107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7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7"/>
      <c r="B46" s="107" t="s">
        <v>62</v>
      </c>
      <c r="C46" s="107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7"/>
      <c r="B47" s="92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7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7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7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7"/>
      <c r="B51" s="93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4" t="s">
        <v>15</v>
      </c>
      <c r="C13" s="114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5" t="s">
        <v>15</v>
      </c>
      <c r="G16" s="116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4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7" t="s">
        <v>14</v>
      </c>
      <c r="B2" s="88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4" t="s">
        <v>106</v>
      </c>
      <c r="S2" s="74"/>
      <c r="T2" s="74"/>
      <c r="U2" s="6" t="s">
        <v>15</v>
      </c>
    </row>
    <row r="3" spans="1:21" ht="42.6" customHeight="1" thickBot="1" x14ac:dyDescent="0.35">
      <c r="A3" s="118"/>
      <c r="B3" s="110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4" t="s">
        <v>22</v>
      </c>
      <c r="S3" s="29" t="s">
        <v>14</v>
      </c>
      <c r="T3" s="4">
        <f>P27</f>
        <v>66</v>
      </c>
      <c r="U3" s="120">
        <f>SUM(T21:T25)</f>
        <v>144</v>
      </c>
    </row>
    <row r="4" spans="1:21" ht="42.6" customHeight="1" thickBot="1" x14ac:dyDescent="0.35">
      <c r="A4" s="118"/>
      <c r="B4" s="89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4"/>
      <c r="S4" s="30" t="s">
        <v>13</v>
      </c>
      <c r="T4" s="12">
        <f>P53</f>
        <v>78</v>
      </c>
      <c r="U4" s="121"/>
    </row>
    <row r="5" spans="1:21" ht="36.6" customHeight="1" thickBot="1" x14ac:dyDescent="0.35">
      <c r="A5" s="118"/>
      <c r="B5" s="75" t="s">
        <v>41</v>
      </c>
      <c r="C5" s="75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4" t="s">
        <v>33</v>
      </c>
      <c r="S5" s="3" t="s">
        <v>34</v>
      </c>
      <c r="T5" s="12">
        <f>P32+P6</f>
        <v>111</v>
      </c>
      <c r="U5" s="121"/>
    </row>
    <row r="6" spans="1:21" ht="18.600000000000001" customHeight="1" thickBot="1" x14ac:dyDescent="0.35">
      <c r="A6" s="118"/>
      <c r="B6" s="94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4"/>
      <c r="S6" s="3" t="s">
        <v>35</v>
      </c>
      <c r="T6" s="12">
        <f>P33+P7</f>
        <v>33</v>
      </c>
      <c r="U6" s="121"/>
    </row>
    <row r="7" spans="1:21" ht="18.600000000000001" customHeight="1" thickBot="1" x14ac:dyDescent="0.35">
      <c r="A7" s="118"/>
      <c r="B7" s="94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5" t="s">
        <v>10</v>
      </c>
      <c r="S7" s="3" t="s">
        <v>16</v>
      </c>
      <c r="T7" s="12">
        <f>P29+P3</f>
        <v>95</v>
      </c>
      <c r="U7" s="121"/>
    </row>
    <row r="8" spans="1:21" ht="18.600000000000001" customHeight="1" thickBot="1" x14ac:dyDescent="0.35">
      <c r="A8" s="118"/>
      <c r="B8" s="94" t="s">
        <v>42</v>
      </c>
      <c r="C8" s="94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5"/>
      <c r="S8" s="3" t="s">
        <v>17</v>
      </c>
      <c r="T8" s="4">
        <f>P2+P28</f>
        <v>47</v>
      </c>
      <c r="U8" s="121"/>
    </row>
    <row r="9" spans="1:21" ht="18.600000000000001" customHeight="1" thickBot="1" x14ac:dyDescent="0.35">
      <c r="A9" s="118"/>
      <c r="B9" s="107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5"/>
      <c r="S9" s="42" t="s">
        <v>70</v>
      </c>
      <c r="T9" s="4">
        <f>P4+P30</f>
        <v>2</v>
      </c>
      <c r="U9" s="121"/>
    </row>
    <row r="10" spans="1:21" ht="18.600000000000001" customHeight="1" thickBot="1" x14ac:dyDescent="0.35">
      <c r="A10" s="118"/>
      <c r="B10" s="107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7" t="s">
        <v>50</v>
      </c>
      <c r="S10" s="3" t="s">
        <v>51</v>
      </c>
      <c r="T10" s="4">
        <f t="shared" ref="T10:T20" si="4">P35+P9</f>
        <v>42</v>
      </c>
      <c r="U10" s="121"/>
    </row>
    <row r="11" spans="1:21" ht="18.600000000000001" customHeight="1" thickBot="1" x14ac:dyDescent="0.35">
      <c r="A11" s="118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7"/>
      <c r="S11" s="3" t="s">
        <v>60</v>
      </c>
      <c r="T11" s="4">
        <f t="shared" si="4"/>
        <v>5</v>
      </c>
      <c r="U11" s="121"/>
    </row>
    <row r="12" spans="1:21" ht="18.600000000000001" customHeight="1" thickBot="1" x14ac:dyDescent="0.35">
      <c r="A12" s="118"/>
      <c r="B12" s="107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7"/>
      <c r="S12" s="3" t="s">
        <v>61</v>
      </c>
      <c r="T12" s="4">
        <f t="shared" si="4"/>
        <v>5</v>
      </c>
      <c r="U12" s="121"/>
    </row>
    <row r="13" spans="1:21" ht="18.600000000000001" customHeight="1" thickBot="1" x14ac:dyDescent="0.35">
      <c r="A13" s="118"/>
      <c r="B13" s="107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7"/>
      <c r="S13" s="3" t="s">
        <v>52</v>
      </c>
      <c r="T13" s="4">
        <f t="shared" si="4"/>
        <v>59</v>
      </c>
      <c r="U13" s="121"/>
    </row>
    <row r="14" spans="1:21" ht="18.600000000000001" customHeight="1" thickBot="1" x14ac:dyDescent="0.35">
      <c r="A14" s="118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7"/>
      <c r="S14" s="3" t="s">
        <v>53</v>
      </c>
      <c r="T14" s="4">
        <f t="shared" si="4"/>
        <v>26</v>
      </c>
      <c r="U14" s="121"/>
    </row>
    <row r="15" spans="1:21" ht="18.600000000000001" customHeight="1" thickBot="1" x14ac:dyDescent="0.35">
      <c r="A15" s="118"/>
      <c r="B15" s="107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7"/>
      <c r="S15" s="3" t="s">
        <v>54</v>
      </c>
      <c r="T15" s="4">
        <f t="shared" si="4"/>
        <v>1</v>
      </c>
      <c r="U15" s="121"/>
    </row>
    <row r="16" spans="1:21" ht="18.600000000000001" customHeight="1" thickBot="1" x14ac:dyDescent="0.35">
      <c r="A16" s="118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7"/>
      <c r="S16" s="3" t="s">
        <v>55</v>
      </c>
      <c r="T16" s="4">
        <f t="shared" si="4"/>
        <v>3</v>
      </c>
      <c r="U16" s="121"/>
    </row>
    <row r="17" spans="1:21" ht="18.600000000000001" customHeight="1" thickBot="1" x14ac:dyDescent="0.35">
      <c r="A17" s="118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7"/>
      <c r="S17" s="3" t="s">
        <v>56</v>
      </c>
      <c r="T17" s="4">
        <f t="shared" si="4"/>
        <v>1</v>
      </c>
      <c r="U17" s="121"/>
    </row>
    <row r="18" spans="1:21" ht="18.600000000000001" customHeight="1" thickBot="1" x14ac:dyDescent="0.35">
      <c r="A18" s="118"/>
      <c r="B18" s="107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7"/>
      <c r="S18" s="3" t="s">
        <v>57</v>
      </c>
      <c r="T18" s="4">
        <f t="shared" si="4"/>
        <v>0</v>
      </c>
      <c r="U18" s="121"/>
    </row>
    <row r="19" spans="1:21" ht="18.600000000000001" customHeight="1" thickBot="1" x14ac:dyDescent="0.35">
      <c r="A19" s="118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7"/>
      <c r="S19" s="3" t="s">
        <v>58</v>
      </c>
      <c r="T19" s="4">
        <f t="shared" si="4"/>
        <v>2</v>
      </c>
      <c r="U19" s="121"/>
    </row>
    <row r="20" spans="1:21" ht="18.600000000000001" customHeight="1" thickBot="1" x14ac:dyDescent="0.35">
      <c r="A20" s="118"/>
      <c r="B20" s="107" t="s">
        <v>62</v>
      </c>
      <c r="C20" s="107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7"/>
      <c r="S20" s="3" t="s">
        <v>59</v>
      </c>
      <c r="T20" s="4">
        <f t="shared" si="4"/>
        <v>0</v>
      </c>
      <c r="U20" s="121"/>
    </row>
    <row r="21" spans="1:21" ht="36.6" thickBot="1" x14ac:dyDescent="0.35">
      <c r="A21" s="118"/>
      <c r="B21" s="9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2" t="s">
        <v>40</v>
      </c>
      <c r="S21" s="3" t="s">
        <v>36</v>
      </c>
      <c r="T21" s="12">
        <f>P47+P21</f>
        <v>3</v>
      </c>
      <c r="U21" s="121"/>
    </row>
    <row r="22" spans="1:21" ht="36.6" thickBot="1" x14ac:dyDescent="0.35">
      <c r="A22" s="118"/>
      <c r="B22" s="113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21"/>
    </row>
    <row r="23" spans="1:21" ht="36.6" thickBot="1" x14ac:dyDescent="0.35">
      <c r="A23" s="118"/>
      <c r="B23" s="113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21"/>
    </row>
    <row r="24" spans="1:21" ht="18.600000000000001" customHeight="1" thickBot="1" x14ac:dyDescent="0.35">
      <c r="A24" s="118"/>
      <c r="B24" s="113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21"/>
    </row>
    <row r="25" spans="1:21" ht="36.6" customHeight="1" thickBot="1" x14ac:dyDescent="0.35">
      <c r="A25" s="118"/>
      <c r="B25" s="9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P51</f>
        <v>5</v>
      </c>
      <c r="U25" s="121"/>
    </row>
    <row r="26" spans="1:21" ht="18.600000000000001" customHeight="1" thickBot="1" x14ac:dyDescent="0.35">
      <c r="A26" s="118"/>
      <c r="B26" s="84" t="s">
        <v>44</v>
      </c>
      <c r="C26" s="84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9" t="s">
        <v>23</v>
      </c>
      <c r="S26" s="3" t="s">
        <v>20</v>
      </c>
      <c r="T26" s="4">
        <v>97</v>
      </c>
      <c r="U26" s="121"/>
    </row>
    <row r="27" spans="1:21" ht="18.600000000000001" thickBot="1" x14ac:dyDescent="0.35">
      <c r="A27" s="119"/>
      <c r="B27" s="108" t="s">
        <v>43</v>
      </c>
      <c r="C27" s="108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9"/>
      <c r="S27" s="3" t="s">
        <v>21</v>
      </c>
      <c r="T27" s="4">
        <v>47</v>
      </c>
      <c r="U27" s="122"/>
    </row>
    <row r="28" spans="1:21" ht="72.599999999999994" customHeight="1" thickBot="1" x14ac:dyDescent="0.35">
      <c r="A28" s="97" t="s">
        <v>13</v>
      </c>
      <c r="B28" s="88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7"/>
      <c r="B29" s="110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7"/>
      <c r="B30" s="89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7"/>
      <c r="B31" s="75" t="s">
        <v>41</v>
      </c>
      <c r="C31" s="75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7"/>
      <c r="B32" s="94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7"/>
      <c r="B33" s="94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7"/>
      <c r="B34" s="94" t="s">
        <v>42</v>
      </c>
      <c r="C34" s="94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7"/>
      <c r="B35" s="107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7"/>
      <c r="B36" s="107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7"/>
      <c r="B37" s="107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7"/>
      <c r="B38" s="107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7"/>
      <c r="B39" s="107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7"/>
      <c r="B40" s="107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7"/>
      <c r="B41" s="107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7"/>
      <c r="B42" s="107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7"/>
      <c r="B43" s="107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7"/>
      <c r="B44" s="107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7"/>
      <c r="B45" s="107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7"/>
      <c r="B46" s="107" t="s">
        <v>62</v>
      </c>
      <c r="C46" s="107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7"/>
      <c r="B47" s="92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7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7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7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7"/>
      <c r="B51" s="93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7"/>
      <c r="B52" s="82" t="s">
        <v>44</v>
      </c>
      <c r="C52" s="82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7"/>
      <c r="B53" s="87" t="s">
        <v>45</v>
      </c>
      <c r="C53" s="87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4" t="s">
        <v>18</v>
      </c>
      <c r="B54" s="106"/>
      <c r="C54" s="105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5" t="s">
        <v>15</v>
      </c>
      <c r="C11" s="116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5" t="s">
        <v>15</v>
      </c>
      <c r="G14" s="116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1" t="s">
        <v>14</v>
      </c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97" t="s">
        <v>13</v>
      </c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46" ht="18.600000000000001" customHeight="1" thickBot="1" x14ac:dyDescent="0.4">
      <c r="A2" s="98" t="s">
        <v>24</v>
      </c>
      <c r="B2" s="75" t="s">
        <v>10</v>
      </c>
      <c r="C2" s="75"/>
      <c r="D2" s="88" t="s">
        <v>41</v>
      </c>
      <c r="E2" s="94" t="s">
        <v>33</v>
      </c>
      <c r="F2" s="94"/>
      <c r="G2" s="90" t="s">
        <v>42</v>
      </c>
      <c r="H2" s="100" t="s">
        <v>40</v>
      </c>
      <c r="I2" s="100"/>
      <c r="J2" s="100"/>
      <c r="K2" s="95" t="s">
        <v>44</v>
      </c>
      <c r="L2" s="85" t="s">
        <v>43</v>
      </c>
      <c r="M2" s="75" t="s">
        <v>10</v>
      </c>
      <c r="N2" s="75"/>
      <c r="O2" s="88" t="s">
        <v>41</v>
      </c>
      <c r="P2" s="94" t="s">
        <v>33</v>
      </c>
      <c r="Q2" s="94"/>
      <c r="R2" s="90" t="s">
        <v>42</v>
      </c>
      <c r="S2" s="82" t="s">
        <v>40</v>
      </c>
      <c r="T2" s="82"/>
      <c r="U2" s="82"/>
      <c r="V2" s="82"/>
      <c r="W2" s="82"/>
      <c r="X2" s="92" t="s">
        <v>44</v>
      </c>
      <c r="Y2" s="87" t="s">
        <v>45</v>
      </c>
      <c r="Z2" s="84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9"/>
      <c r="B3" s="3" t="s">
        <v>28</v>
      </c>
      <c r="C3" s="3" t="s">
        <v>29</v>
      </c>
      <c r="D3" s="89"/>
      <c r="E3" s="3" t="s">
        <v>34</v>
      </c>
      <c r="F3" s="3" t="s">
        <v>35</v>
      </c>
      <c r="G3" s="91"/>
      <c r="H3" s="3" t="s">
        <v>36</v>
      </c>
      <c r="I3" s="3" t="s">
        <v>49</v>
      </c>
      <c r="J3" s="3" t="s">
        <v>38</v>
      </c>
      <c r="K3" s="96"/>
      <c r="L3" s="86"/>
      <c r="M3" s="3" t="s">
        <v>30</v>
      </c>
      <c r="N3" s="3" t="s">
        <v>31</v>
      </c>
      <c r="O3" s="89"/>
      <c r="P3" s="3" t="s">
        <v>34</v>
      </c>
      <c r="Q3" s="3" t="s">
        <v>35</v>
      </c>
      <c r="R3" s="91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3"/>
      <c r="Y3" s="87"/>
      <c r="Z3" s="84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4" t="s">
        <v>19</v>
      </c>
      <c r="B20" s="74" t="s">
        <v>22</v>
      </c>
      <c r="C20" s="74"/>
      <c r="D20" s="80" t="s">
        <v>33</v>
      </c>
      <c r="E20" s="81"/>
      <c r="F20" s="75" t="s">
        <v>10</v>
      </c>
      <c r="G20" s="75"/>
      <c r="H20" s="82" t="s">
        <v>40</v>
      </c>
      <c r="I20" s="82"/>
      <c r="J20" s="82"/>
      <c r="K20" s="82"/>
      <c r="L20" s="82"/>
      <c r="M20" s="79" t="s">
        <v>23</v>
      </c>
      <c r="N20" s="79"/>
      <c r="Q20" s="76"/>
      <c r="R20" s="76"/>
      <c r="S20" s="77"/>
      <c r="T20" s="77"/>
      <c r="U20" s="77"/>
      <c r="V20" s="78"/>
      <c r="W20" s="78"/>
      <c r="X20" s="78"/>
      <c r="Y20" s="78"/>
    </row>
    <row r="21" spans="1:29" ht="54.6" thickBot="1" x14ac:dyDescent="0.35">
      <c r="A21" s="74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4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3">
        <f>B22+C22</f>
        <v>48</v>
      </c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8" t="s">
        <v>24</v>
      </c>
      <c r="B2" s="100" t="s">
        <v>14</v>
      </c>
      <c r="C2" s="100"/>
      <c r="D2" s="95" t="s">
        <v>26</v>
      </c>
      <c r="E2" s="130" t="s">
        <v>13</v>
      </c>
      <c r="F2" s="131"/>
      <c r="G2" s="95" t="s">
        <v>27</v>
      </c>
      <c r="H2" s="84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9"/>
      <c r="B3" s="13" t="s">
        <v>28</v>
      </c>
      <c r="C3" s="13" t="s">
        <v>29</v>
      </c>
      <c r="D3" s="96"/>
      <c r="E3" s="13" t="s">
        <v>30</v>
      </c>
      <c r="F3" s="13" t="s">
        <v>31</v>
      </c>
      <c r="G3" s="96"/>
      <c r="H3" s="84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6" t="s">
        <v>32</v>
      </c>
      <c r="B20" s="128" t="s">
        <v>22</v>
      </c>
      <c r="C20" s="129"/>
      <c r="D20" s="128" t="s">
        <v>10</v>
      </c>
      <c r="E20" s="129"/>
      <c r="F20" s="128" t="s">
        <v>23</v>
      </c>
      <c r="G20" s="129"/>
    </row>
    <row r="21" spans="1:11" ht="36.6" customHeight="1" thickBot="1" x14ac:dyDescent="0.35">
      <c r="A21" s="77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7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3">
        <f>B22+C22</f>
        <v>48</v>
      </c>
      <c r="C23" s="124"/>
      <c r="D23" s="124"/>
      <c r="E23" s="124"/>
      <c r="F23" s="124"/>
      <c r="G23" s="125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2025-09-23T15:20:19Z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