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EPICODE\Esercizi\Excel\Settimana 2\Giovedi\"/>
    </mc:Choice>
  </mc:AlternateContent>
  <xr:revisionPtr revIDLastSave="0" documentId="13_ncr:1_{95A279CC-D10C-4116-B723-32B4D55767B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" sheetId="7" r:id="rId4"/>
    <sheet name="Social Media" sheetId="9" r:id="rId5"/>
    <sheet name="Pivot Social Media" sheetId="11" r:id="rId6"/>
  </sheets>
  <externalReferences>
    <externalReference r:id="rId7"/>
  </externalReferences>
  <definedNames>
    <definedName name="Altro">#REF!</definedName>
    <definedName name="Arte">#REF!</definedName>
    <definedName name="Benessere">#REF!</definedName>
    <definedName name="COD_PRODOTTO">Vendite!$B$2:$B$1048576</definedName>
    <definedName name="Codice">#REF!</definedName>
    <definedName name="DANIELE">#REF!</definedName>
    <definedName name="Fashion">#REF!</definedName>
    <definedName name="FiltroDati_Categoria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ch">#REF!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2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J3" i="9"/>
  <c r="K3" i="9" s="1"/>
  <c r="J6" i="9"/>
  <c r="K6" i="9" s="1"/>
  <c r="J8" i="9"/>
  <c r="K8" i="9" s="1"/>
  <c r="J13" i="9"/>
  <c r="K13" i="9" s="1"/>
  <c r="J19" i="9"/>
  <c r="K19" i="9" s="1"/>
  <c r="J21" i="9"/>
  <c r="K21" i="9" s="1"/>
  <c r="J24" i="9"/>
  <c r="K24" i="9" s="1"/>
  <c r="J25" i="9"/>
  <c r="K25" i="9" s="1"/>
  <c r="J30" i="9"/>
  <c r="K30" i="9" s="1"/>
  <c r="J10" i="9"/>
  <c r="K10" i="9" s="1"/>
  <c r="J14" i="9"/>
  <c r="K14" i="9" s="1"/>
  <c r="J18" i="9"/>
  <c r="K18" i="9" s="1"/>
  <c r="J27" i="9"/>
  <c r="K27" i="9" s="1"/>
  <c r="J31" i="9"/>
  <c r="K31" i="9" s="1"/>
  <c r="J34" i="9"/>
  <c r="K34" i="9" s="1"/>
  <c r="J38" i="9"/>
  <c r="K38" i="9" s="1"/>
  <c r="J23" i="9"/>
  <c r="K23" i="9" s="1"/>
  <c r="J26" i="9"/>
  <c r="K26" i="9" s="1"/>
  <c r="J9" i="9"/>
  <c r="K9" i="9" s="1"/>
  <c r="J17" i="9"/>
  <c r="K17" i="9" s="1"/>
  <c r="J32" i="9"/>
  <c r="K32" i="9" s="1"/>
  <c r="J41" i="9"/>
  <c r="K41" i="9" s="1"/>
  <c r="J2" i="9"/>
  <c r="K2" i="9" s="1"/>
  <c r="J35" i="9"/>
  <c r="K35" i="9" s="1"/>
  <c r="J12" i="9"/>
  <c r="K12" i="9" s="1"/>
  <c r="J5" i="9"/>
  <c r="K5" i="9" s="1"/>
  <c r="J7" i="9"/>
  <c r="K7" i="9" s="1"/>
  <c r="J15" i="9"/>
  <c r="K15" i="9" s="1"/>
  <c r="J29" i="9"/>
  <c r="K29" i="9" s="1"/>
  <c r="J40" i="9"/>
  <c r="K40" i="9" s="1"/>
  <c r="J20" i="9"/>
  <c r="K20" i="9" s="1"/>
  <c r="J33" i="9"/>
  <c r="K33" i="9" s="1"/>
  <c r="J43" i="9"/>
  <c r="K43" i="9" s="1"/>
  <c r="J11" i="9"/>
  <c r="K11" i="9" s="1"/>
  <c r="J39" i="9"/>
  <c r="K39" i="9" s="1"/>
  <c r="J42" i="9"/>
  <c r="K42" i="9" s="1"/>
  <c r="J22" i="9"/>
  <c r="K22" i="9" s="1"/>
  <c r="J4" i="9"/>
  <c r="K4" i="9" s="1"/>
  <c r="J37" i="9"/>
  <c r="K37" i="9" s="1"/>
  <c r="J16" i="9"/>
  <c r="K16" i="9" s="1"/>
  <c r="J28" i="9"/>
  <c r="K28" i="9" s="1"/>
  <c r="J36" i="9"/>
  <c r="K36" i="9" s="1"/>
  <c r="I3" i="9"/>
  <c r="I6" i="9"/>
  <c r="I8" i="9"/>
  <c r="I13" i="9"/>
  <c r="I19" i="9"/>
  <c r="I21" i="9"/>
  <c r="I24" i="9"/>
  <c r="I25" i="9"/>
  <c r="I30" i="9"/>
  <c r="I10" i="9"/>
  <c r="I14" i="9"/>
  <c r="I18" i="9"/>
  <c r="I27" i="9"/>
  <c r="I31" i="9"/>
  <c r="I34" i="9"/>
  <c r="I38" i="9"/>
  <c r="I23" i="9"/>
  <c r="I26" i="9"/>
  <c r="I9" i="9"/>
  <c r="I17" i="9"/>
  <c r="I32" i="9"/>
  <c r="I41" i="9"/>
  <c r="I2" i="9"/>
  <c r="I35" i="9"/>
  <c r="I12" i="9"/>
  <c r="I5" i="9"/>
  <c r="I7" i="9"/>
  <c r="I15" i="9"/>
  <c r="I29" i="9"/>
  <c r="I40" i="9"/>
  <c r="I20" i="9"/>
  <c r="I33" i="9"/>
  <c r="I43" i="9"/>
  <c r="I11" i="9"/>
  <c r="I39" i="9"/>
  <c r="I42" i="9"/>
  <c r="I22" i="9"/>
  <c r="I4" i="9"/>
  <c r="I37" i="9"/>
  <c r="I16" i="9"/>
  <c r="I28" i="9"/>
  <c r="I36" i="9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<sst xmlns="http://schemas.openxmlformats.org/spreadsheetml/2006/main" count="538" uniqueCount="182">
  <si>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</si>
  <si>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</si>
  <si>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</si>
  <si>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</si>
  <si>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</si>
  <si>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</si>
  <si>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</si>
  <si>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</si>
  <si>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</si>
  <si>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</si>
  <si>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</si>
  <si>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</si>
  <si>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</si>
  <si>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</si>
  <si>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</si>
  <si>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</si>
  <si>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</si>
  <si>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</si>
  <si>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</si>
  <si>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</si>
  <si>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</si>
  <si>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</si>
  <si>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</si>
  <si>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</si>
  <si>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</si>
  <si>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</si>
  <si>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</si>
  <si>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</si>
  <si>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</si>
  <si>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</si>
  <si>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</si>
  <si>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</si>
  <si>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</si>
  <si>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</si>
  <si>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</si>
  <si>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</si>
  <si>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</si>
  <si>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</si>
  <si>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</si>
  <si>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</si>
  <si>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</si>
  <si>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</si>
  <si>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</si>
  <si>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</si>
  <si>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</si>
  <si>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</si>
  <si>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</si>
  <si>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</si>
  <si>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</si>
  <si>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</si>
  <si>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</si>
  <si>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</si>
  <si>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</si>
  <si>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</si>
  <si>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</si>
  <si>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</si>
  <si>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</si>
  <si>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</si>
  <si>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</si>
  <si>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</si>
  <si>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</si>
  <si>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</si>
  <si>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</si>
  <si>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</si>
  <si>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</si>
  <si>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</si>
  <si>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</si>
  <si>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</si>
  <si>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CarEnthusiast</t>
  </si>
  <si>
    <t>2023-03-10</t>
  </si>
  <si>
    <t>OutdoorExplorer</t>
  </si>
  <si>
    <t>2023-03-15</t>
  </si>
  <si>
    <t>FitnessFiesta</t>
  </si>
  <si>
    <t>BeautyInBlue</t>
  </si>
  <si>
    <t>2023-03-25</t>
  </si>
  <si>
    <t>TrendSetter</t>
  </si>
  <si>
    <t>WellnessPro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</si>
  <si>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</si>
  <si>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</si>
  <si>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</si>
  <si>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</si>
  <si>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</si>
  <si>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</si>
  <si>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</si>
  <si>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</si>
  <si>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</si>
  <si>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</si>
  <si>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</si>
  <si>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MovieCritic</t>
  </si>
  <si>
    <t>2023-05-07</t>
  </si>
  <si>
    <t>HealthyLiving</t>
  </si>
  <si>
    <t>2023-05-12</t>
  </si>
  <si>
    <t>FitnessFanatic</t>
  </si>
  <si>
    <t>MusicSensation</t>
  </si>
  <si>
    <t>TrendyTechie</t>
  </si>
  <si>
    <t>2023-05-27</t>
  </si>
  <si>
    <t>BookLover</t>
  </si>
  <si>
    <t>2023-06-06</t>
  </si>
  <si>
    <t>AdventureSeeker</t>
  </si>
  <si>
    <t>2023-06-11</t>
  </si>
  <si>
    <t>2023-06-16</t>
  </si>
  <si>
    <t>FoodieDelight</t>
  </si>
  <si>
    <t>TechJunkie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</si>
  <si>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</si>
  <si>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</si>
  <si>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</si>
  <si>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</si>
  <si>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</si>
  <si>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</si>
  <si>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</si>
  <si>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</si>
  <si>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</si>
  <si>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</si>
  <si>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</si>
  <si>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</si>
  <si>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</si>
  <si>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</si>
  <si>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</si>
  <si>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</si>
  <si>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</si>
  <si>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</si>
  <si>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</si>
  <si>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Etichette di colonna</t>
  </si>
  <si>
    <t>TOT VENDITE</t>
  </si>
  <si>
    <t>Differenza di performance con anno precedente</t>
  </si>
  <si>
    <t>Nuovi Follower</t>
  </si>
  <si>
    <t>Like + Commenti</t>
  </si>
  <si>
    <t>Tasso di interazioni</t>
  </si>
  <si>
    <t>Somma di Like + Commenti</t>
  </si>
  <si>
    <t>Categoria</t>
  </si>
  <si>
    <t>Benessere</t>
  </si>
  <si>
    <t>Fashion</t>
  </si>
  <si>
    <t>Tech</t>
  </si>
  <si>
    <t>Arte</t>
  </si>
  <si>
    <t>Altro</t>
  </si>
  <si>
    <t>Fitness</t>
  </si>
  <si>
    <t>Wellness</t>
  </si>
  <si>
    <t>Healthy</t>
  </si>
  <si>
    <t>Trend</t>
  </si>
  <si>
    <t>Style</t>
  </si>
  <si>
    <t>Beauty</t>
  </si>
  <si>
    <t>Gamer</t>
  </si>
  <si>
    <t>Car</t>
  </si>
  <si>
    <t>Music</t>
  </si>
  <si>
    <t>Movie</t>
  </si>
  <si>
    <t>Art</t>
  </si>
  <si>
    <t>Book</t>
  </si>
  <si>
    <t>Nature</t>
  </si>
  <si>
    <t>Home</t>
  </si>
  <si>
    <t>Foodie</t>
  </si>
  <si>
    <t>Adventure</t>
  </si>
  <si>
    <t>Pet</t>
  </si>
  <si>
    <t>Diy</t>
  </si>
  <si>
    <t>Travel</t>
  </si>
  <si>
    <t>Outdoor</t>
  </si>
  <si>
    <t>Chef</t>
  </si>
  <si>
    <t>Media di Valutazione delle Prestazioni</t>
  </si>
  <si>
    <t>Media di Differenza di performance</t>
  </si>
  <si>
    <t>Media di Valutazione dell'Anno Precedente</t>
  </si>
  <si>
    <t>Iniziali</t>
  </si>
  <si>
    <t>Tec</t>
  </si>
  <si>
    <t>Foo</t>
  </si>
  <si>
    <t>Fit</t>
  </si>
  <si>
    <t>Boo</t>
  </si>
  <si>
    <t>Mus</t>
  </si>
  <si>
    <t>Tre</t>
  </si>
  <si>
    <t>Bea</t>
  </si>
  <si>
    <t>Out</t>
  </si>
  <si>
    <t>Fas</t>
  </si>
  <si>
    <t>Sty</t>
  </si>
  <si>
    <t>Gam</t>
  </si>
  <si>
    <t>Mov</t>
  </si>
  <si>
    <t>Hea</t>
  </si>
  <si>
    <t>Wel</t>
  </si>
  <si>
    <t>Nat</t>
  </si>
  <si>
    <t>Tra</t>
  </si>
  <si>
    <t>Adv</t>
  </si>
  <si>
    <t>Hom</t>
  </si>
  <si>
    <t>Che</t>
  </si>
  <si>
    <t>Influencer per Categoria</t>
  </si>
  <si>
    <t>categoria</t>
  </si>
  <si>
    <t>iniziali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</si>
</sst>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&quot;€&quot;"/>
    <numFmt numFmtId="165" formatCode="&quot;€&quot;\ #,##0.00"/>
    <numFmt numFmtId="166" formatCode="0.00_ ;[Red]\-0.00\ 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2" applyNumberFormat="0" applyFill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0" fontId="7" fillId="0" borderId="0" xfId="0" applyFont="1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49" fontId="7" fillId="2" borderId="1" xfId="0" applyNumberFormat="1" applyFont="1" applyFill="1" applyBorder="1" applyAlignment="1">
      <alignment horizontal="center"/>
    </xf>
    <xf numFmtId="0" fontId="0" fillId="0" borderId="1" xfId="0" applyBorder="1"/>
    <xf numFmtId="3" fontId="0" fillId="2" borderId="1" xfId="0" applyNumberFormat="1" applyFill="1" applyBorder="1"/>
    <xf numFmtId="10" fontId="0" fillId="2" borderId="1" xfId="1" applyNumberFormat="1" applyFont="1" applyFill="1" applyBorder="1"/>
    <xf numFmtId="0" fontId="8" fillId="0" borderId="1" xfId="0" applyFont="1" applyBorder="1"/>
    <xf numFmtId="4" fontId="0" fillId="0" borderId="1" xfId="0" applyNumberFormat="1" applyBorder="1"/>
    <xf numFmtId="4" fontId="0" fillId="2" borderId="1" xfId="0" applyNumberFormat="1" applyFill="1" applyBorder="1"/>
    <xf numFmtId="3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4" fontId="0" fillId="3" borderId="1" xfId="0" applyNumberFormat="1" applyFill="1" applyBorder="1"/>
    <xf numFmtId="10" fontId="0" fillId="3" borderId="1" xfId="1" applyNumberFormat="1" applyFont="1" applyFill="1" applyBorder="1"/>
    <xf numFmtId="49" fontId="9" fillId="0" borderId="2" xfId="2" applyNumberFormat="1" applyAlignment="1">
      <alignment horizontal="center"/>
    </xf>
    <xf numFmtId="49" fontId="9" fillId="2" borderId="2" xfId="2" applyNumberForma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0" fillId="0" borderId="0" xfId="0" applyNumberFormat="1"/>
  </cellXfs>
  <cellStyles count="3">
    <cellStyle name="Normale" xfId="0" builtinId="0"/>
    <cellStyle name="Percentuale" xfId="1" builtinId="5"/>
    <cellStyle name="Titolo 3" xfId="2" builtinId="18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Tasso di interazione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Media'!$A$2:$A$43</c:f>
              <c:strCache>
                <c:ptCount val="42"/>
                <c:pt idx="0">
                  <c:v>TechSavvy</c:v>
                </c:pt>
                <c:pt idx="1">
                  <c:v>FoodieDelight</c:v>
                </c:pt>
                <c:pt idx="2">
                  <c:v>FitnessFreak</c:v>
                </c:pt>
                <c:pt idx="3">
                  <c:v>CarEnthusiast</c:v>
                </c:pt>
                <c:pt idx="4">
                  <c:v>BookLover</c:v>
                </c:pt>
                <c:pt idx="5">
                  <c:v>BookWorm</c:v>
                </c:pt>
                <c:pt idx="6">
                  <c:v>MusicSensation</c:v>
                </c:pt>
                <c:pt idx="7">
                  <c:v>ArtisticSoul</c:v>
                </c:pt>
                <c:pt idx="8">
                  <c:v>TrendSetter</c:v>
                </c:pt>
                <c:pt idx="9">
                  <c:v>BeautyQueen</c:v>
                </c:pt>
                <c:pt idx="10">
                  <c:v>OutdoorExplorer</c:v>
                </c:pt>
                <c:pt idx="11">
                  <c:v>FitnessFanatic</c:v>
                </c:pt>
                <c:pt idx="12">
                  <c:v>ArtInspiration</c:v>
                </c:pt>
                <c:pt idx="13">
                  <c:v>TechEnthusiast</c:v>
                </c:pt>
                <c:pt idx="14">
                  <c:v>TechGuru</c:v>
                </c:pt>
                <c:pt idx="15">
                  <c:v>FashionForward</c:v>
                </c:pt>
                <c:pt idx="16">
                  <c:v>StyleIcon</c:v>
                </c:pt>
                <c:pt idx="17">
                  <c:v>TrendyTraveler</c:v>
                </c:pt>
                <c:pt idx="18">
                  <c:v>GamerLegend</c:v>
                </c:pt>
                <c:pt idx="19">
                  <c:v>MovieBuff</c:v>
                </c:pt>
                <c:pt idx="20">
                  <c:v>FoodieLover</c:v>
                </c:pt>
                <c:pt idx="21">
                  <c:v>HealthyLiving</c:v>
                </c:pt>
                <c:pt idx="22">
                  <c:v>WellnessPro</c:v>
                </c:pt>
                <c:pt idx="23">
                  <c:v>NatureLover</c:v>
                </c:pt>
                <c:pt idx="24">
                  <c:v>MovieCritic</c:v>
                </c:pt>
                <c:pt idx="25">
                  <c:v>WellnessGuru</c:v>
                </c:pt>
                <c:pt idx="26">
                  <c:v>Fashionista</c:v>
                </c:pt>
                <c:pt idx="27">
                  <c:v>TravelNomad</c:v>
                </c:pt>
                <c:pt idx="28">
                  <c:v>MusicHarmony</c:v>
                </c:pt>
                <c:pt idx="29">
                  <c:v>AdventureSeeker</c:v>
                </c:pt>
                <c:pt idx="30">
                  <c:v>NatureExplorer</c:v>
                </c:pt>
                <c:pt idx="31">
                  <c:v>MusicMaestro</c:v>
                </c:pt>
                <c:pt idx="32">
                  <c:v>FitnessFiesta</c:v>
                </c:pt>
                <c:pt idx="33">
                  <c:v>BeautyInBlue</c:v>
                </c:pt>
                <c:pt idx="34">
                  <c:v>TechJunkie</c:v>
                </c:pt>
                <c:pt idx="35">
                  <c:v>HomeDecorPro</c:v>
                </c:pt>
                <c:pt idx="36">
                  <c:v>TrendyTechie</c:v>
                </c:pt>
                <c:pt idx="37">
                  <c:v>PetWhisperer</c:v>
                </c:pt>
                <c:pt idx="38">
                  <c:v>ArtAficionado</c:v>
                </c:pt>
                <c:pt idx="39">
                  <c:v>ChefExtraordinaire</c:v>
                </c:pt>
                <c:pt idx="40">
                  <c:v>AdventureJunkie</c:v>
                </c:pt>
                <c:pt idx="41">
                  <c:v>DIYMaster</c:v>
                </c:pt>
              </c:strCache>
            </c:strRef>
          </c:xVal>
          <c:yVal>
            <c:numRef>
              <c:f>'Social Media'!$J$2:$J$43</c:f>
              <c:numCache>
                <c:formatCode>#,##0.00</c:formatCode>
                <c:ptCount val="42"/>
                <c:pt idx="0">
                  <c:v>985</c:v>
                </c:pt>
                <c:pt idx="1">
                  <c:v>985</c:v>
                </c:pt>
                <c:pt idx="2">
                  <c:v>980</c:v>
                </c:pt>
                <c:pt idx="3">
                  <c:v>980</c:v>
                </c:pt>
                <c:pt idx="4">
                  <c:v>930</c:v>
                </c:pt>
                <c:pt idx="5">
                  <c:v>925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870</c:v>
                </c:pt>
                <c:pt idx="10">
                  <c:v>870</c:v>
                </c:pt>
                <c:pt idx="11">
                  <c:v>820</c:v>
                </c:pt>
                <c:pt idx="12">
                  <c:v>820</c:v>
                </c:pt>
                <c:pt idx="13">
                  <c:v>815</c:v>
                </c:pt>
                <c:pt idx="14">
                  <c:v>765</c:v>
                </c:pt>
                <c:pt idx="15">
                  <c:v>765</c:v>
                </c:pt>
                <c:pt idx="16">
                  <c:v>765</c:v>
                </c:pt>
                <c:pt idx="17">
                  <c:v>765</c:v>
                </c:pt>
                <c:pt idx="18">
                  <c:v>760</c:v>
                </c:pt>
                <c:pt idx="19">
                  <c:v>710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550</c:v>
                </c:pt>
                <c:pt idx="27">
                  <c:v>550</c:v>
                </c:pt>
                <c:pt idx="28">
                  <c:v>545</c:v>
                </c:pt>
                <c:pt idx="29">
                  <c:v>545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445</c:v>
                </c:pt>
                <c:pt idx="34">
                  <c:v>440</c:v>
                </c:pt>
                <c:pt idx="35">
                  <c:v>380</c:v>
                </c:pt>
                <c:pt idx="36">
                  <c:v>380</c:v>
                </c:pt>
                <c:pt idx="37">
                  <c:v>121.5</c:v>
                </c:pt>
                <c:pt idx="38">
                  <c:v>111.2</c:v>
                </c:pt>
                <c:pt idx="39">
                  <c:v>111.1</c:v>
                </c:pt>
                <c:pt idx="40">
                  <c:v>101.2</c:v>
                </c:pt>
                <c:pt idx="4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44B1-9AF8-2F37F8BF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58847"/>
        <c:axId val="1952056927"/>
      </c:scatterChart>
      <c:valAx>
        <c:axId val="19520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056927"/>
        <c:crosses val="autoZero"/>
        <c:crossBetween val="midCat"/>
      </c:valAx>
      <c:valAx>
        <c:axId val="195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0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Tasso di interazione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38C501-278C-426F-B2EB-1854145558B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4C8-46F9-BFFC-868CD88959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D54797-71B2-4C49-98E9-BBAA11144F2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4C8-46F9-BFFC-868CD88959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EFA5CA-9170-4CD4-B05F-879479FDFB0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C8-46F9-BFFC-868CD88959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9520CB-0E9F-4168-BA1E-0E6D3C6841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C8-46F9-BFFC-868CD88959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39A9DF-844E-4EB4-8AFC-98C4FD74E1E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C8-46F9-BFFC-868CD88959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9F54DE-E1E9-4624-B61B-AA8D3646935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C8-46F9-BFFC-868CD88959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FE104E-E007-47BD-A465-94ECD5841CB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C8-46F9-BFFC-868CD88959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1B72B2-4FF3-44B8-B3F6-F4AF89E3515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4C8-46F9-BFFC-868CD8895965}"/>
                </c:ext>
              </c:extLst>
            </c:dLbl>
            <c:dLbl>
              <c:idx val="8"/>
              <c:layout>
                <c:manualLayout>
                  <c:x val="6.8199889561731925E-2"/>
                  <c:y val="6.2594908914549779E-3"/>
                </c:manualLayout>
              </c:layout>
              <c:tx>
                <c:rich>
                  <a:bodyPr/>
                  <a:lstStyle/>
                  <a:p>
                    <a:fld id="{78B9E97C-681F-4D8F-BA98-0ADF50553E8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4C8-46F9-BFFC-868CD88959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A3E3F3-B2C4-4E9A-89F3-AC21D2DD966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4C8-46F9-BFFC-868CD88959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F95139-03A3-420E-9883-29D8E377082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4C8-46F9-BFFC-868CD88959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99FFB4-EFFD-4487-9DAF-BC6C05144AA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4C8-46F9-BFFC-868CD88959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B5F25D-2906-40B6-B53E-DC49DB73EAE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4C8-46F9-BFFC-868CD88959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E32755-6BCB-4726-AAF7-826212A4091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4C8-46F9-BFFC-868CD88959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76A8F3-AED3-41D2-A77B-416CB4A4444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4C8-46F9-BFFC-868CD88959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097CD9-6F2F-41C3-B868-8271E66BBCA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4C8-46F9-BFFC-868CD88959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8C7DB7-A007-4EF3-BF65-87536DBE495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4C8-46F9-BFFC-868CD8895965}"/>
                </c:ext>
              </c:extLst>
            </c:dLbl>
            <c:dLbl>
              <c:idx val="17"/>
              <c:layout>
                <c:manualLayout>
                  <c:x val="7.2903330221161702E-2"/>
                  <c:y val="-5.9465163468822572E-2"/>
                </c:manualLayout>
              </c:layout>
              <c:tx>
                <c:rich>
                  <a:bodyPr/>
                  <a:lstStyle/>
                  <a:p>
                    <a:fld id="{F8840356-56CA-4D1B-B938-5117D7D7F4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4C8-46F9-BFFC-868CD8895965}"/>
                </c:ext>
              </c:extLst>
            </c:dLbl>
            <c:dLbl>
              <c:idx val="18"/>
              <c:layout>
                <c:manualLayout>
                  <c:x val="9.8772253848025446E-2"/>
                  <c:y val="5.9465163468822503E-2"/>
                </c:manualLayout>
              </c:layout>
              <c:tx>
                <c:rich>
                  <a:bodyPr/>
                  <a:lstStyle/>
                  <a:p>
                    <a:fld id="{039B588E-6140-43EF-BF87-AF0D3891EFD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4C8-46F9-BFFC-868CD88959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6FFF332-20E2-45F0-99E5-3936F2B8383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4C8-46F9-BFFC-868CD88959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B077F52-7986-4413-A55D-3C658CB76C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4C8-46F9-BFFC-868CD889596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58847E2-05EF-490A-B17F-100476F03B7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4C8-46F9-BFFC-868CD889596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0BBFB85-9CA6-4BE2-9BE1-D4FDE62F8D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4C8-46F9-BFFC-868CD889596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226DEC-0A90-4D19-94FD-B101D818D8C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4C8-46F9-BFFC-868CD889596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0454EE-9AB1-4C70-9917-847F216C9F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4C8-46F9-BFFC-868CD8895965}"/>
                </c:ext>
              </c:extLst>
            </c:dLbl>
            <c:dLbl>
              <c:idx val="25"/>
              <c:layout>
                <c:manualLayout>
                  <c:x val="-7.0551609891446806E-2"/>
                  <c:y val="-0.10328159970900763"/>
                </c:manualLayout>
              </c:layout>
              <c:tx>
                <c:rich>
                  <a:bodyPr/>
                  <a:lstStyle/>
                  <a:p>
                    <a:fld id="{0CC783DF-F282-47C2-BBE6-56058C8D9F6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4C8-46F9-BFFC-868CD889596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FB3967-24E7-44FF-96C4-186C3F9DED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4C8-46F9-BFFC-868CD889596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A79B850-3A08-4B5B-84A8-4E918D6130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4C8-46F9-BFFC-868CD889596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5E21694-1403-4D54-BDDA-1801ECD7784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C8-46F9-BFFC-868CD889596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E093404-D88E-4CF3-A950-CD6169238E0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C8-46F9-BFFC-868CD889596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C868DF5-CB43-4D70-8ACC-318CD9FE30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C8-46F9-BFFC-868CD889596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FE096EF-A003-47B5-BD2A-3FBA4983D47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4C8-46F9-BFFC-868CD889596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FA4BC17-73EB-4011-B162-15D93792584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C8-46F9-BFFC-868CD889596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D131F46-3DEF-4E2F-8D2A-DB45CA93D4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C8-46F9-BFFC-868CD889596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0A42899-388E-4B28-A7A3-880EA66FEF2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4C8-46F9-BFFC-868CD889596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76D5DFF-22EB-4754-A2D6-D9B2CA04B7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4C8-46F9-BFFC-868CD889596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39D0421-CC38-4CD5-B71D-BD7E2CB2F5F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4C8-46F9-BFFC-868CD889596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0FA50B2-F641-4D77-AEAF-EBA51B32263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4C8-46F9-BFFC-868CD889596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901785B-07CA-4863-844F-188A2F912B2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4C8-46F9-BFFC-868CD889596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F0929EB-DCAE-4AE5-AFB9-A03FDF6AE72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4C8-46F9-BFFC-868CD889596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5F9034E-24FE-4CBF-9D19-BB10C770CAC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4C8-46F9-BFFC-868CD889596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BBAAA2B-6717-4260-8B3E-12ADB3F834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4C8-46F9-BFFC-868CD8895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Media'!$J$2:$J$43</c:f>
              <c:numCache>
                <c:formatCode>#,##0.00</c:formatCode>
                <c:ptCount val="42"/>
                <c:pt idx="0">
                  <c:v>985</c:v>
                </c:pt>
                <c:pt idx="1">
                  <c:v>985</c:v>
                </c:pt>
                <c:pt idx="2">
                  <c:v>980</c:v>
                </c:pt>
                <c:pt idx="3">
                  <c:v>980</c:v>
                </c:pt>
                <c:pt idx="4">
                  <c:v>930</c:v>
                </c:pt>
                <c:pt idx="5">
                  <c:v>925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870</c:v>
                </c:pt>
                <c:pt idx="10">
                  <c:v>870</c:v>
                </c:pt>
                <c:pt idx="11">
                  <c:v>820</c:v>
                </c:pt>
                <c:pt idx="12">
                  <c:v>820</c:v>
                </c:pt>
                <c:pt idx="13">
                  <c:v>815</c:v>
                </c:pt>
                <c:pt idx="14">
                  <c:v>765</c:v>
                </c:pt>
                <c:pt idx="15">
                  <c:v>765</c:v>
                </c:pt>
                <c:pt idx="16">
                  <c:v>765</c:v>
                </c:pt>
                <c:pt idx="17">
                  <c:v>765</c:v>
                </c:pt>
                <c:pt idx="18">
                  <c:v>760</c:v>
                </c:pt>
                <c:pt idx="19">
                  <c:v>710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550</c:v>
                </c:pt>
                <c:pt idx="27">
                  <c:v>550</c:v>
                </c:pt>
                <c:pt idx="28">
                  <c:v>545</c:v>
                </c:pt>
                <c:pt idx="29">
                  <c:v>545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445</c:v>
                </c:pt>
                <c:pt idx="34">
                  <c:v>440</c:v>
                </c:pt>
                <c:pt idx="35">
                  <c:v>380</c:v>
                </c:pt>
                <c:pt idx="36">
                  <c:v>380</c:v>
                </c:pt>
                <c:pt idx="37">
                  <c:v>121.5</c:v>
                </c:pt>
                <c:pt idx="38">
                  <c:v>111.2</c:v>
                </c:pt>
                <c:pt idx="39">
                  <c:v>111.1</c:v>
                </c:pt>
                <c:pt idx="40">
                  <c:v>101.2</c:v>
                </c:pt>
                <c:pt idx="41">
                  <c:v>91</c:v>
                </c:pt>
              </c:numCache>
            </c:numRef>
          </c:xVal>
          <c:yVal>
            <c:numRef>
              <c:f>'Social Media'!$F$2:$F$43</c:f>
              <c:numCache>
                <c:formatCode>#,##0</c:formatCode>
                <c:ptCount val="42"/>
                <c:pt idx="0">
                  <c:v>32</c:v>
                </c:pt>
                <c:pt idx="1">
                  <c:v>37</c:v>
                </c:pt>
                <c:pt idx="2">
                  <c:v>30</c:v>
                </c:pt>
                <c:pt idx="3">
                  <c:v>35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33</c:v>
                </c:pt>
                <c:pt idx="8">
                  <c:v>40</c:v>
                </c:pt>
                <c:pt idx="9">
                  <c:v>28</c:v>
                </c:pt>
                <c:pt idx="10">
                  <c:v>33</c:v>
                </c:pt>
                <c:pt idx="11">
                  <c:v>22</c:v>
                </c:pt>
                <c:pt idx="12">
                  <c:v>35</c:v>
                </c:pt>
                <c:pt idx="13">
                  <c:v>29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  <c:pt idx="17">
                  <c:v>40</c:v>
                </c:pt>
                <c:pt idx="18">
                  <c:v>27</c:v>
                </c:pt>
                <c:pt idx="19">
                  <c:v>35</c:v>
                </c:pt>
                <c:pt idx="20">
                  <c:v>18</c:v>
                </c:pt>
                <c:pt idx="21">
                  <c:v>29</c:v>
                </c:pt>
                <c:pt idx="22">
                  <c:v>30</c:v>
                </c:pt>
                <c:pt idx="23">
                  <c:v>25</c:v>
                </c:pt>
                <c:pt idx="24">
                  <c:v>25</c:v>
                </c:pt>
                <c:pt idx="25">
                  <c:v>37</c:v>
                </c:pt>
                <c:pt idx="26">
                  <c:v>20</c:v>
                </c:pt>
                <c:pt idx="27">
                  <c:v>23</c:v>
                </c:pt>
                <c:pt idx="28">
                  <c:v>20</c:v>
                </c:pt>
                <c:pt idx="29">
                  <c:v>32</c:v>
                </c:pt>
                <c:pt idx="30">
                  <c:v>22</c:v>
                </c:pt>
                <c:pt idx="31">
                  <c:v>22</c:v>
                </c:pt>
                <c:pt idx="32">
                  <c:v>27</c:v>
                </c:pt>
                <c:pt idx="33">
                  <c:v>19</c:v>
                </c:pt>
                <c:pt idx="34">
                  <c:v>18</c:v>
                </c:pt>
                <c:pt idx="35">
                  <c:v>15</c:v>
                </c:pt>
                <c:pt idx="36">
                  <c:v>18</c:v>
                </c:pt>
                <c:pt idx="37">
                  <c:v>40</c:v>
                </c:pt>
                <c:pt idx="38">
                  <c:v>38</c:v>
                </c:pt>
                <c:pt idx="39">
                  <c:v>37</c:v>
                </c:pt>
                <c:pt idx="40">
                  <c:v>35</c:v>
                </c:pt>
                <c:pt idx="41">
                  <c:v>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Media'!$A$2:$A$43</c15:f>
                <c15:dlblRangeCache>
                  <c:ptCount val="42"/>
                  <c:pt idx="0">
                    <c:v>TechSavvy</c:v>
                  </c:pt>
                  <c:pt idx="1">
                    <c:v>FoodieDelight</c:v>
                  </c:pt>
                  <c:pt idx="2">
                    <c:v>FitnessFreak</c:v>
                  </c:pt>
                  <c:pt idx="3">
                    <c:v>CarEnthusiast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MusicSensation</c:v>
                  </c:pt>
                  <c:pt idx="7">
                    <c:v>ArtisticSoul</c:v>
                  </c:pt>
                  <c:pt idx="8">
                    <c:v>TrendSetter</c:v>
                  </c:pt>
                  <c:pt idx="9">
                    <c:v>BeautyQueen</c:v>
                  </c:pt>
                  <c:pt idx="10">
                    <c:v>OutdoorExplorer</c:v>
                  </c:pt>
                  <c:pt idx="11">
                    <c:v>FitnessFanatic</c:v>
                  </c:pt>
                  <c:pt idx="12">
                    <c:v>ArtInspiration</c:v>
                  </c:pt>
                  <c:pt idx="13">
                    <c:v>TechEnthusiast</c:v>
                  </c:pt>
                  <c:pt idx="14">
                    <c:v>TechGuru</c:v>
                  </c:pt>
                  <c:pt idx="15">
                    <c:v>FashionForward</c:v>
                  </c:pt>
                  <c:pt idx="16">
                    <c:v>StyleIcon</c:v>
                  </c:pt>
                  <c:pt idx="17">
                    <c:v>TrendyTraveler</c:v>
                  </c:pt>
                  <c:pt idx="18">
                    <c:v>GamerLegend</c:v>
                  </c:pt>
                  <c:pt idx="19">
                    <c:v>MovieBuff</c:v>
                  </c:pt>
                  <c:pt idx="20">
                    <c:v>FoodieLover</c:v>
                  </c:pt>
                  <c:pt idx="21">
                    <c:v>HealthyLiving</c:v>
                  </c:pt>
                  <c:pt idx="22">
                    <c:v>WellnessPro</c:v>
                  </c:pt>
                  <c:pt idx="23">
                    <c:v>NatureLover</c:v>
                  </c:pt>
                  <c:pt idx="24">
                    <c:v>MovieCritic</c:v>
                  </c:pt>
                  <c:pt idx="25">
                    <c:v>WellnessGuru</c:v>
                  </c:pt>
                  <c:pt idx="26">
                    <c:v>Fashionista</c:v>
                  </c:pt>
                  <c:pt idx="27">
                    <c:v>TravelNomad</c:v>
                  </c:pt>
                  <c:pt idx="28">
                    <c:v>MusicHarmony</c:v>
                  </c:pt>
                  <c:pt idx="29">
                    <c:v>AdventureSeeker</c:v>
                  </c:pt>
                  <c:pt idx="30">
                    <c:v>NatureExplorer</c:v>
                  </c:pt>
                  <c:pt idx="31">
                    <c:v>MusicMaestro</c:v>
                  </c:pt>
                  <c:pt idx="32">
                    <c:v>FitnessFiesta</c:v>
                  </c:pt>
                  <c:pt idx="33">
                    <c:v>BeautyInBlue</c:v>
                  </c:pt>
                  <c:pt idx="34">
                    <c:v>TechJunkie</c:v>
                  </c:pt>
                  <c:pt idx="35">
                    <c:v>HomeDecorPro</c:v>
                  </c:pt>
                  <c:pt idx="36">
                    <c:v>TrendyTechie</c:v>
                  </c:pt>
                  <c:pt idx="37">
                    <c:v>PetWhisperer</c:v>
                  </c:pt>
                  <c:pt idx="38">
                    <c:v>ArtAficionado</c:v>
                  </c:pt>
                  <c:pt idx="39">
                    <c:v>ChefExtraordinaire</c:v>
                  </c:pt>
                  <c:pt idx="40">
                    <c:v>AdventureJunkie</c:v>
                  </c:pt>
                  <c:pt idx="41">
                    <c:v>DIYMaster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AB-4C3E-9074-25F3B07D6A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749679"/>
        <c:axId val="2066749199"/>
      </c:scatterChart>
      <c:valAx>
        <c:axId val="20667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6749199"/>
        <c:crosses val="autoZero"/>
        <c:crossBetween val="midCat"/>
      </c:valAx>
      <c:valAx>
        <c:axId val="20667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67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283906-AF29-4D41-B57C-237CA128451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DC-4AAE-BD6F-60C55D378E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935BEF-E2E6-4F11-97A9-3D998E0098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DC-4AAE-BD6F-60C55D378E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B6CE92-5329-4173-A211-45989DD2E8B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DC-4AAE-BD6F-60C55D378E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5E4259-8B77-4EA0-A8D9-2F1A833C299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DC-4AAE-BD6F-60C55D378E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BCCE05-B4A9-48B3-9762-620882F7A20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DC-4AAE-BD6F-60C55D378E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583C04-B8EC-4EDD-91F4-67CA5A6C209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DC-4AAE-BD6F-60C55D378E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DBF4C6-1E92-49B0-AF95-0C3A4E97B6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DC-4AAE-BD6F-60C55D378E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B7D591-D928-4556-9BEC-B7176B85B6C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DC-4AAE-BD6F-60C55D378E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52D295-B456-4B3D-AB59-16C18D5D01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DC-4AAE-BD6F-60C55D378E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43D8D8-DBCB-4599-9E65-C537AA4D2B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DC-4AAE-BD6F-60C55D378E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4979F1-4B08-4A88-80C3-E77472D6E4A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DC-4AAE-BD6F-60C55D378E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7EB521C-2D2A-4090-8361-5AFB5D929E1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DC-4AAE-BD6F-60C55D378E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D379302-A3E8-439D-A331-AA0FF979862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DC-4AAE-BD6F-60C55D378E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75A2EC-A0F3-435A-85B7-4B201A8106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DC-4AAE-BD6F-60C55D378E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76EE0A-1638-4FC7-A6F6-4C5EC91AD7A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DC-4AAE-BD6F-60C55D378E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C5FD05-2EF1-4C49-AAA2-768623E564D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DC-4AAE-BD6F-60C55D378E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AC3CFA-DA22-474A-8011-5EC5C5126BC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DC-4AAE-BD6F-60C55D378E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DCE9B88-171E-45FC-8A68-DE78A223730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DC-4AAE-BD6F-60C55D378E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3FC36E4-2E14-4884-8467-EA3C9192268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DC-4AAE-BD6F-60C55D378E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412973C-BF48-49AA-A8F3-9E74C027F3A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DC-4AAE-BD6F-60C55D378EE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4F939D-6431-4769-9BC9-29A203FCEF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DC-4AAE-BD6F-60C55D378EE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7B85FF-B54E-4907-9985-F90D57846A7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DC-4AAE-BD6F-60C55D378EE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DB9E82-842F-4670-ADCE-095333DF70B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DC-4AAE-BD6F-60C55D378EE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309B9C8-4DE3-429D-849C-5905D4B27BC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2DC-4AAE-BD6F-60C55D378EE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3F03091-D8BB-4A49-BF75-E7E2D6B14A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DC-4AAE-BD6F-60C55D378EE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C51A29-558A-4F7E-8BF4-52BA0833D5B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2DC-4AAE-BD6F-60C55D378EE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9BA2998-F1D1-4F2D-A581-4F042FAC448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DC-4AAE-BD6F-60C55D378EE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9A5ACBF-88EB-4E3A-B090-196D0F29C3A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2DC-4AAE-BD6F-60C55D378EE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10EE516-C9A3-4A19-8585-C9E6C61D78F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DC-4AAE-BD6F-60C55D378EE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B4D8F3F-0BBA-4C2D-AF51-AF11591A68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2DC-4AAE-BD6F-60C55D378EE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FC766F1-5637-444B-B713-3555199ADE3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2DC-4AAE-BD6F-60C55D378EE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DC3AD9-B94C-4F94-97D6-8835A11FC0E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2DC-4AAE-BD6F-60C55D378EE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5B915B2-38BD-4B1C-8AF5-4E9D457D6B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DC-4AAE-BD6F-60C55D378EE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E010041-A517-4C17-A007-248D97DF75B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2DC-4AAE-BD6F-60C55D378EE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6AAC706-DBBA-4305-84ED-9B01FA2E24C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DC-4AAE-BD6F-60C55D378EE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E61423-9B08-45C3-BFB0-6A8FD8608B0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2DC-4AAE-BD6F-60C55D378EE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9388044-791B-4910-B685-899CD509E32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2DC-4AAE-BD6F-60C55D378EE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089D1C-65B2-4255-B8C0-556351C5865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2DC-4AAE-BD6F-60C55D378EE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180ADA2-37E3-479E-A546-708ABF069AF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2DC-4AAE-BD6F-60C55D378EE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9DF189F-4221-442F-93D3-116449513F7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2DC-4AAE-BD6F-60C55D378EE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2FE569-7E3B-4DA9-B66D-B18FF20817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2DC-4AAE-BD6F-60C55D378EE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1009E5C-4F32-4F93-BAB5-0B3F5E0F3D1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2DC-4AAE-BD6F-60C55D378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Media'!$F$2:$F$43</c:f>
              <c:numCache>
                <c:formatCode>#,##0</c:formatCode>
                <c:ptCount val="42"/>
                <c:pt idx="0">
                  <c:v>32</c:v>
                </c:pt>
                <c:pt idx="1">
                  <c:v>37</c:v>
                </c:pt>
                <c:pt idx="2">
                  <c:v>30</c:v>
                </c:pt>
                <c:pt idx="3">
                  <c:v>35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33</c:v>
                </c:pt>
                <c:pt idx="8">
                  <c:v>40</c:v>
                </c:pt>
                <c:pt idx="9">
                  <c:v>28</c:v>
                </c:pt>
                <c:pt idx="10">
                  <c:v>33</c:v>
                </c:pt>
                <c:pt idx="11">
                  <c:v>22</c:v>
                </c:pt>
                <c:pt idx="12">
                  <c:v>35</c:v>
                </c:pt>
                <c:pt idx="13">
                  <c:v>29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  <c:pt idx="17">
                  <c:v>40</c:v>
                </c:pt>
                <c:pt idx="18">
                  <c:v>27</c:v>
                </c:pt>
                <c:pt idx="19">
                  <c:v>35</c:v>
                </c:pt>
                <c:pt idx="20">
                  <c:v>18</c:v>
                </c:pt>
                <c:pt idx="21">
                  <c:v>29</c:v>
                </c:pt>
                <c:pt idx="22">
                  <c:v>30</c:v>
                </c:pt>
                <c:pt idx="23">
                  <c:v>25</c:v>
                </c:pt>
                <c:pt idx="24">
                  <c:v>25</c:v>
                </c:pt>
                <c:pt idx="25">
                  <c:v>37</c:v>
                </c:pt>
                <c:pt idx="26">
                  <c:v>20</c:v>
                </c:pt>
                <c:pt idx="27">
                  <c:v>23</c:v>
                </c:pt>
                <c:pt idx="28">
                  <c:v>20</c:v>
                </c:pt>
                <c:pt idx="29">
                  <c:v>32</c:v>
                </c:pt>
                <c:pt idx="30">
                  <c:v>22</c:v>
                </c:pt>
                <c:pt idx="31">
                  <c:v>22</c:v>
                </c:pt>
                <c:pt idx="32">
                  <c:v>27</c:v>
                </c:pt>
                <c:pt idx="33">
                  <c:v>19</c:v>
                </c:pt>
                <c:pt idx="34">
                  <c:v>18</c:v>
                </c:pt>
                <c:pt idx="35">
                  <c:v>15</c:v>
                </c:pt>
                <c:pt idx="36">
                  <c:v>18</c:v>
                </c:pt>
                <c:pt idx="37">
                  <c:v>40</c:v>
                </c:pt>
                <c:pt idx="38">
                  <c:v>38</c:v>
                </c:pt>
                <c:pt idx="39">
                  <c:v>37</c:v>
                </c:pt>
                <c:pt idx="40">
                  <c:v>35</c:v>
                </c:pt>
                <c:pt idx="41">
                  <c:v>32</c:v>
                </c:pt>
              </c:numCache>
            </c:numRef>
          </c:xVal>
          <c:yVal>
            <c:numRef>
              <c:f>'Social Media'!$J$2:$J$43</c:f>
              <c:numCache>
                <c:formatCode>#,##0.00</c:formatCode>
                <c:ptCount val="42"/>
                <c:pt idx="0">
                  <c:v>985</c:v>
                </c:pt>
                <c:pt idx="1">
                  <c:v>985</c:v>
                </c:pt>
                <c:pt idx="2">
                  <c:v>980</c:v>
                </c:pt>
                <c:pt idx="3">
                  <c:v>980</c:v>
                </c:pt>
                <c:pt idx="4">
                  <c:v>930</c:v>
                </c:pt>
                <c:pt idx="5">
                  <c:v>925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870</c:v>
                </c:pt>
                <c:pt idx="10">
                  <c:v>870</c:v>
                </c:pt>
                <c:pt idx="11">
                  <c:v>820</c:v>
                </c:pt>
                <c:pt idx="12">
                  <c:v>820</c:v>
                </c:pt>
                <c:pt idx="13">
                  <c:v>815</c:v>
                </c:pt>
                <c:pt idx="14">
                  <c:v>765</c:v>
                </c:pt>
                <c:pt idx="15">
                  <c:v>765</c:v>
                </c:pt>
                <c:pt idx="16">
                  <c:v>765</c:v>
                </c:pt>
                <c:pt idx="17">
                  <c:v>765</c:v>
                </c:pt>
                <c:pt idx="18">
                  <c:v>760</c:v>
                </c:pt>
                <c:pt idx="19">
                  <c:v>710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550</c:v>
                </c:pt>
                <c:pt idx="27">
                  <c:v>550</c:v>
                </c:pt>
                <c:pt idx="28">
                  <c:v>545</c:v>
                </c:pt>
                <c:pt idx="29">
                  <c:v>545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445</c:v>
                </c:pt>
                <c:pt idx="34">
                  <c:v>440</c:v>
                </c:pt>
                <c:pt idx="35">
                  <c:v>380</c:v>
                </c:pt>
                <c:pt idx="36">
                  <c:v>380</c:v>
                </c:pt>
                <c:pt idx="37">
                  <c:v>121.5</c:v>
                </c:pt>
                <c:pt idx="38">
                  <c:v>111.2</c:v>
                </c:pt>
                <c:pt idx="39">
                  <c:v>111.1</c:v>
                </c:pt>
                <c:pt idx="40">
                  <c:v>101.2</c:v>
                </c:pt>
                <c:pt idx="41">
                  <c:v>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Media'!$A$2:$A$43</c15:f>
                <c15:dlblRangeCache>
                  <c:ptCount val="42"/>
                  <c:pt idx="0">
                    <c:v>TechSavvy</c:v>
                  </c:pt>
                  <c:pt idx="1">
                    <c:v>FoodieDelight</c:v>
                  </c:pt>
                  <c:pt idx="2">
                    <c:v>FitnessFreak</c:v>
                  </c:pt>
                  <c:pt idx="3">
                    <c:v>CarEnthusiast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MusicSensation</c:v>
                  </c:pt>
                  <c:pt idx="7">
                    <c:v>ArtisticSoul</c:v>
                  </c:pt>
                  <c:pt idx="8">
                    <c:v>TrendSetter</c:v>
                  </c:pt>
                  <c:pt idx="9">
                    <c:v>BeautyQueen</c:v>
                  </c:pt>
                  <c:pt idx="10">
                    <c:v>OutdoorExplorer</c:v>
                  </c:pt>
                  <c:pt idx="11">
                    <c:v>FitnessFanatic</c:v>
                  </c:pt>
                  <c:pt idx="12">
                    <c:v>ArtInspiration</c:v>
                  </c:pt>
                  <c:pt idx="13">
                    <c:v>TechEnthusiast</c:v>
                  </c:pt>
                  <c:pt idx="14">
                    <c:v>TechGuru</c:v>
                  </c:pt>
                  <c:pt idx="15">
                    <c:v>FashionForward</c:v>
                  </c:pt>
                  <c:pt idx="16">
                    <c:v>StyleIcon</c:v>
                  </c:pt>
                  <c:pt idx="17">
                    <c:v>TrendyTraveler</c:v>
                  </c:pt>
                  <c:pt idx="18">
                    <c:v>GamerLegend</c:v>
                  </c:pt>
                  <c:pt idx="19">
                    <c:v>MovieBuff</c:v>
                  </c:pt>
                  <c:pt idx="20">
                    <c:v>FoodieLover</c:v>
                  </c:pt>
                  <c:pt idx="21">
                    <c:v>HealthyLiving</c:v>
                  </c:pt>
                  <c:pt idx="22">
                    <c:v>WellnessPro</c:v>
                  </c:pt>
                  <c:pt idx="23">
                    <c:v>NatureLover</c:v>
                  </c:pt>
                  <c:pt idx="24">
                    <c:v>MovieCritic</c:v>
                  </c:pt>
                  <c:pt idx="25">
                    <c:v>WellnessGuru</c:v>
                  </c:pt>
                  <c:pt idx="26">
                    <c:v>Fashionista</c:v>
                  </c:pt>
                  <c:pt idx="27">
                    <c:v>TravelNomad</c:v>
                  </c:pt>
                  <c:pt idx="28">
                    <c:v>MusicHarmony</c:v>
                  </c:pt>
                  <c:pt idx="29">
                    <c:v>AdventureSeeker</c:v>
                  </c:pt>
                  <c:pt idx="30">
                    <c:v>NatureExplorer</c:v>
                  </c:pt>
                  <c:pt idx="31">
                    <c:v>MusicMaestro</c:v>
                  </c:pt>
                  <c:pt idx="32">
                    <c:v>FitnessFiesta</c:v>
                  </c:pt>
                  <c:pt idx="33">
                    <c:v>BeautyInBlue</c:v>
                  </c:pt>
                  <c:pt idx="34">
                    <c:v>TechJunkie</c:v>
                  </c:pt>
                  <c:pt idx="35">
                    <c:v>HomeDecorPro</c:v>
                  </c:pt>
                  <c:pt idx="36">
                    <c:v>TrendyTechie</c:v>
                  </c:pt>
                  <c:pt idx="37">
                    <c:v>PetWhisperer</c:v>
                  </c:pt>
                  <c:pt idx="38">
                    <c:v>ArtAficionado</c:v>
                  </c:pt>
                  <c:pt idx="39">
                    <c:v>ChefExtraordinaire</c:v>
                  </c:pt>
                  <c:pt idx="40">
                    <c:v>AdventureJunkie</c:v>
                  </c:pt>
                  <c:pt idx="41">
                    <c:v>DIYMaster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DC-4AAE-BD6F-60C55D378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6355024"/>
        <c:axId val="2076359344"/>
      </c:scatterChart>
      <c:valAx>
        <c:axId val="20763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359344"/>
        <c:crosses val="autoZero"/>
        <c:crossBetween val="midCat"/>
      </c:valAx>
      <c:valAx>
        <c:axId val="20763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3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Social Media'!$A$4:$A$51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ChefExtraordinaire</c:v>
                  </c:pt>
                  <c:pt idx="3">
                    <c:v>DIYMaster</c:v>
                  </c:pt>
                  <c:pt idx="4">
                    <c:v>FoodieDelight</c:v>
                  </c:pt>
                  <c:pt idx="5">
                    <c:v>FoodieLover</c:v>
                  </c:pt>
                  <c:pt idx="6">
                    <c:v>HomeDecorPro</c:v>
                  </c:pt>
                  <c:pt idx="7">
                    <c:v>OutdoorExplorer</c:v>
                  </c:pt>
                  <c:pt idx="8">
                    <c:v>PetWhisperer</c:v>
                  </c:pt>
                  <c:pt idx="9">
                    <c:v>TravelNomad</c:v>
                  </c:pt>
                  <c:pt idx="10">
                    <c:v>ArtAficionado</c:v>
                  </c:pt>
                  <c:pt idx="11">
                    <c:v>ArtInspiration</c:v>
                  </c:pt>
                  <c:pt idx="12">
                    <c:v>ArtisticSoul</c:v>
                  </c:pt>
                  <c:pt idx="13">
                    <c:v>BookLover</c:v>
                  </c:pt>
                  <c:pt idx="14">
                    <c:v>BookWorm</c:v>
                  </c:pt>
                  <c:pt idx="15">
                    <c:v>MovieBuff</c:v>
                  </c:pt>
                  <c:pt idx="16">
                    <c:v>MovieCritic</c:v>
                  </c:pt>
                  <c:pt idx="17">
                    <c:v>MusicHarmony</c:v>
                  </c:pt>
                  <c:pt idx="18">
                    <c:v>MusicMaestro</c:v>
                  </c:pt>
                  <c:pt idx="19">
                    <c:v>MusicSensation</c:v>
                  </c:pt>
                  <c:pt idx="20">
                    <c:v>NatureExplorer</c:v>
                  </c:pt>
                  <c:pt idx="21">
                    <c:v>NatureLover</c:v>
                  </c:pt>
                  <c:pt idx="22">
                    <c:v>FitnessFanatic</c:v>
                  </c:pt>
                  <c:pt idx="23">
                    <c:v>FitnessFiesta</c:v>
                  </c:pt>
                  <c:pt idx="24">
                    <c:v>FitnessFreak</c:v>
                  </c:pt>
                  <c:pt idx="25">
                    <c:v>HealthyLiving</c:v>
                  </c:pt>
                  <c:pt idx="26">
                    <c:v>WellnessGuru</c:v>
                  </c:pt>
                  <c:pt idx="27">
                    <c:v>WellnessPro</c:v>
                  </c:pt>
                  <c:pt idx="28">
                    <c:v>BeautyInBlue</c:v>
                  </c:pt>
                  <c:pt idx="29">
                    <c:v>BeautyQueen</c:v>
                  </c:pt>
                  <c:pt idx="30">
                    <c:v>FashionForward</c:v>
                  </c:pt>
                  <c:pt idx="31">
                    <c:v>Fashionista</c:v>
                  </c:pt>
                  <c:pt idx="32">
                    <c:v>StyleIcon</c:v>
                  </c:pt>
                  <c:pt idx="33">
                    <c:v>TrendSetter</c:v>
                  </c:pt>
                  <c:pt idx="34">
                    <c:v>TrendyTechie</c:v>
                  </c:pt>
                  <c:pt idx="35">
                    <c:v>TrendyTraveler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10">
                    <c:v>Arte</c:v>
                  </c:pt>
                  <c:pt idx="22">
                    <c:v>Benessere</c:v>
                  </c:pt>
                  <c:pt idx="28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'Pivot Social Media'!$B$4:$B$51</c:f>
              <c:numCache>
                <c:formatCode>General</c:formatCode>
                <c:ptCount val="42"/>
                <c:pt idx="0">
                  <c:v>101.2</c:v>
                </c:pt>
                <c:pt idx="1">
                  <c:v>545</c:v>
                </c:pt>
                <c:pt idx="2">
                  <c:v>111.1</c:v>
                </c:pt>
                <c:pt idx="3">
                  <c:v>91</c:v>
                </c:pt>
                <c:pt idx="4">
                  <c:v>985</c:v>
                </c:pt>
                <c:pt idx="5">
                  <c:v>655</c:v>
                </c:pt>
                <c:pt idx="6">
                  <c:v>380</c:v>
                </c:pt>
                <c:pt idx="7">
                  <c:v>870</c:v>
                </c:pt>
                <c:pt idx="8">
                  <c:v>121.5</c:v>
                </c:pt>
                <c:pt idx="9">
                  <c:v>550</c:v>
                </c:pt>
                <c:pt idx="10">
                  <c:v>111.2</c:v>
                </c:pt>
                <c:pt idx="11">
                  <c:v>820</c:v>
                </c:pt>
                <c:pt idx="12">
                  <c:v>875</c:v>
                </c:pt>
                <c:pt idx="13">
                  <c:v>930</c:v>
                </c:pt>
                <c:pt idx="14">
                  <c:v>925</c:v>
                </c:pt>
                <c:pt idx="15">
                  <c:v>710</c:v>
                </c:pt>
                <c:pt idx="16">
                  <c:v>600</c:v>
                </c:pt>
                <c:pt idx="17">
                  <c:v>545</c:v>
                </c:pt>
                <c:pt idx="18">
                  <c:v>490</c:v>
                </c:pt>
                <c:pt idx="19">
                  <c:v>875</c:v>
                </c:pt>
                <c:pt idx="20">
                  <c:v>490</c:v>
                </c:pt>
                <c:pt idx="21">
                  <c:v>600</c:v>
                </c:pt>
                <c:pt idx="22">
                  <c:v>820</c:v>
                </c:pt>
                <c:pt idx="23">
                  <c:v>490</c:v>
                </c:pt>
                <c:pt idx="24">
                  <c:v>980</c:v>
                </c:pt>
                <c:pt idx="25">
                  <c:v>655</c:v>
                </c:pt>
                <c:pt idx="26">
                  <c:v>600</c:v>
                </c:pt>
                <c:pt idx="27">
                  <c:v>655</c:v>
                </c:pt>
                <c:pt idx="28">
                  <c:v>445</c:v>
                </c:pt>
                <c:pt idx="29">
                  <c:v>870</c:v>
                </c:pt>
                <c:pt idx="30">
                  <c:v>765</c:v>
                </c:pt>
                <c:pt idx="31">
                  <c:v>550</c:v>
                </c:pt>
                <c:pt idx="32">
                  <c:v>765</c:v>
                </c:pt>
                <c:pt idx="33">
                  <c:v>875</c:v>
                </c:pt>
                <c:pt idx="34">
                  <c:v>380</c:v>
                </c:pt>
                <c:pt idx="35">
                  <c:v>765</c:v>
                </c:pt>
                <c:pt idx="36">
                  <c:v>980</c:v>
                </c:pt>
                <c:pt idx="37">
                  <c:v>760</c:v>
                </c:pt>
                <c:pt idx="38">
                  <c:v>815</c:v>
                </c:pt>
                <c:pt idx="39">
                  <c:v>765</c:v>
                </c:pt>
                <c:pt idx="40">
                  <c:v>440</c:v>
                </c:pt>
                <c:pt idx="4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3-46A7-ABE8-0BAA63F2B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6362927"/>
        <c:axId val="666364847"/>
      </c:barChart>
      <c:catAx>
        <c:axId val="6663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364847"/>
        <c:crosses val="autoZero"/>
        <c:auto val="1"/>
        <c:lblAlgn val="ctr"/>
        <c:lblOffset val="100"/>
        <c:noMultiLvlLbl val="0"/>
      </c:catAx>
      <c:valAx>
        <c:axId val="666364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63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56</xdr:row>
      <xdr:rowOff>141193</xdr:rowOff>
    </xdr:from>
    <xdr:to>
      <xdr:col>6</xdr:col>
      <xdr:colOff>476251</xdr:colOff>
      <xdr:row>81</xdr:row>
      <xdr:rowOff>134470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F4FBF8-D1DE-610C-C46C-E71F3C839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273610</xdr:colOff>
      <xdr:row>57</xdr:row>
      <xdr:rowOff>18862</xdr:rowOff>
    </xdr:from>
    <xdr:to>
      <xdr:col>13</xdr:col>
      <xdr:colOff>54162</xdr:colOff>
      <xdr:row>82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94C247-6067-C756-ADC5-1B9800441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57</xdr:row>
      <xdr:rowOff>9525</xdr:rowOff>
    </xdr:from>
    <xdr:to>
      <xdr:col>21</xdr:col>
      <xdr:colOff>219075</xdr:colOff>
      <xdr:row>81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23141A5-8087-4E37-E0D2-6E141AFC7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1130299</xdr:colOff>
      <xdr:row>2</xdr:row>
      <xdr:rowOff>12699</xdr:rowOff>
    </xdr:from>
    <xdr:to>
      <xdr:col>14</xdr:col>
      <xdr:colOff>47625</xdr:colOff>
      <xdr:row>32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F79392-49E8-D97F-6299-660A67AB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193675</xdr:colOff>
      <xdr:row>2</xdr:row>
      <xdr:rowOff>12701</xdr:rowOff>
    </xdr:from>
    <xdr:to>
      <xdr:col>3</xdr:col>
      <xdr:colOff>854075</xdr:colOff>
      <xdr:row>12</xdr:row>
      <xdr:rowOff>12701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7FA597B8-86C2-24F2-6403-CBCA22E53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36551"/>
              <a:ext cx="147002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guidotti" refreshedDate="45576.090677430555" createdVersion="8" refreshedVersion="8" minRefreshableVersion="3" recordCount="86" xr:uid="{C6E8AF1F-15E0-43DA-A94B-E187450D09E5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guidotti" refreshedDate="45576.844956134257" createdVersion="8" refreshedVersion="8" minRefreshableVersion="3" recordCount="60" xr:uid="{E404D7EC-4B44-4CF3-8147-FDC00F5CC623}">
  <cacheSource type="worksheet">
    <worksheetSource ref="A1:E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ifferenza di performance con anno precedente" numFmtId="10">
      <sharedItems containsSemiMixedTypes="0" containsString="0" containsNumber="1" minValue="4.7619047619047658E-2" maxValue="7.4999999999999956E-2"/>
    </cacheField>
    <cacheField name="Differenza di performance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guidotti" refreshedDate="45579.760563194446" createdVersion="8" refreshedVersion="8" minRefreshableVersion="3" recordCount="42" xr:uid="{CA9E3809-755C-4310-B226-BBF2353AEC4E}">
  <cacheSource type="worksheet">
    <worksheetSource ref="A1:L43" sheet="Social Media"/>
  </cacheSource>
  <cacheFields count="12">
    <cacheField name="Influencer" numFmtId="0">
      <sharedItems count="42">
        <s v="TechSavvy"/>
        <s v="FoodieDelight"/>
        <s v="FitnessFreak"/>
        <s v="CarEnthusiast"/>
        <s v="BookLover"/>
        <s v="BookWorm"/>
        <s v="MusicSensation"/>
        <s v="ArtisticSoul"/>
        <s v="TrendSetter"/>
        <s v="BeautyQueen"/>
        <s v="OutdoorExplorer"/>
        <s v="FitnessFanatic"/>
        <s v="ArtInspiration"/>
        <s v="TechEnthusiast"/>
        <s v="TechGuru"/>
        <s v="FashionForward"/>
        <s v="StyleIcon"/>
        <s v="TrendyTraveler"/>
        <s v="GamerLegend"/>
        <s v="MovieBuff"/>
        <s v="FoodieLover"/>
        <s v="HealthyLiving"/>
        <s v="WellnessPro"/>
        <s v="NatureLover"/>
        <s v="MovieCritic"/>
        <s v="WellnessGuru"/>
        <s v="Fashionista"/>
        <s v="TravelNomad"/>
        <s v="MusicHarmony"/>
        <s v="AdventureSeeker"/>
        <s v="NatureExplorer"/>
        <s v="MusicMaestro"/>
        <s v="FitnessFiesta"/>
        <s v="BeautyInBlue"/>
        <s v="TechJunkie"/>
        <s v="HomeDecorPro"/>
        <s v="TrendyTechie"/>
        <s v="PetWhisperer"/>
        <s v="ArtAficionado"/>
        <s v="ChefExtraordinaire"/>
        <s v="AdventureJunkie"/>
        <s v="DIYMaster"/>
      </sharedItems>
    </cacheField>
    <cacheField name="Iniziali" numFmtId="0">
      <sharedItems/>
    </cacheField>
    <cacheField name="Data di Inizio" numFmtId="0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3">
      <sharedItems containsSemiMixedTypes="0" containsString="0" containsNumber="1" containsInteger="1" minValue="15" maxValue="40"/>
    </cacheField>
    <cacheField name="Like" numFmtId="4">
      <sharedItems containsSemiMixedTypes="0" containsString="0" containsNumber="1" minValue="1" maxValue="900"/>
    </cacheField>
    <cacheField name="Commenti" numFmtId="3">
      <sharedItems containsSemiMixedTypes="0" containsString="0" containsNumber="1" containsInteger="1" minValue="30" maxValue="120"/>
    </cacheField>
    <cacheField name="Nuovi Follower" numFmtId="3">
      <sharedItems containsSemiMixedTypes="0" containsString="0" containsNumber="1" containsInteger="1" minValue="1200" maxValue="5000"/>
    </cacheField>
    <cacheField name="Like + Commenti" numFmtId="4">
      <sharedItems containsSemiMixedTypes="0" containsString="0" containsNumber="1" minValue="91" maxValue="985"/>
    </cacheField>
    <cacheField name="Tasso di interazioni" numFmtId="10">
      <sharedItems containsSemiMixedTypes="0" containsString="0" containsNumber="1" minValue="2.8437500000000001E-2" maxValue="0.37272727272727274"/>
    </cacheField>
    <cacheField name="Categoria" numFmtId="10">
      <sharedItems count="5">
        <s v="Tech"/>
        <s v="Altro"/>
        <s v="Benessere"/>
        <s v="Arte"/>
        <s v="Fashion"/>
      </sharedItems>
    </cacheField>
  </cacheFields>
  <extLst>
    <ext xmlns:x14="http://schemas.microsoft.com/office/spreadsheetml/2009/9/main" uri="{725AE2AE-9491-48be-B2B4-4EB974FC3084}">
      <x14:pivotCacheDefinition pivotCacheId="888531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  <n v="7.1428571428571383E-2"/>
  </r>
  <r>
    <x v="1"/>
    <x v="1"/>
    <x v="1"/>
    <n v="3.6"/>
    <n v="5.5555555555555483E-2"/>
  </r>
  <r>
    <x v="2"/>
    <x v="2"/>
    <x v="2"/>
    <n v="4"/>
    <n v="5.0000000000000044E-2"/>
  </r>
  <r>
    <x v="3"/>
    <x v="3"/>
    <x v="3"/>
    <n v="4.5"/>
    <n v="6.6666666666666624E-2"/>
  </r>
  <r>
    <x v="4"/>
    <x v="4"/>
    <x v="4"/>
    <n v="3.3"/>
    <n v="6.0606060606060663E-2"/>
  </r>
  <r>
    <x v="5"/>
    <x v="0"/>
    <x v="5"/>
    <n v="3.8"/>
    <n v="5.2631578947368474E-2"/>
  </r>
  <r>
    <x v="6"/>
    <x v="1"/>
    <x v="6"/>
    <n v="3.5"/>
    <n v="5.7142857142857197E-2"/>
  </r>
  <r>
    <x v="7"/>
    <x v="2"/>
    <x v="0"/>
    <n v="4.2"/>
    <n v="7.1428571428571383E-2"/>
  </r>
  <r>
    <x v="8"/>
    <x v="3"/>
    <x v="2"/>
    <n v="4"/>
    <n v="5.0000000000000044E-2"/>
  </r>
  <r>
    <x v="9"/>
    <x v="4"/>
    <x v="7"/>
    <n v="3.7"/>
    <n v="5.4054054054053981E-2"/>
  </r>
  <r>
    <x v="10"/>
    <x v="0"/>
    <x v="8"/>
    <n v="4.0999999999999996"/>
    <n v="4.8780487804878099E-2"/>
  </r>
  <r>
    <x v="11"/>
    <x v="1"/>
    <x v="9"/>
    <n v="3.4"/>
    <n v="5.8823529411764761E-2"/>
  </r>
  <r>
    <x v="12"/>
    <x v="2"/>
    <x v="10"/>
    <n v="3.9"/>
    <n v="5.1282051282051218E-2"/>
  </r>
  <r>
    <x v="13"/>
    <x v="3"/>
    <x v="11"/>
    <n v="4.4000000000000004"/>
    <n v="6.8181818181818135E-2"/>
  </r>
  <r>
    <x v="14"/>
    <x v="4"/>
    <x v="12"/>
    <n v="3.2"/>
    <n v="6.2499999999999917E-2"/>
  </r>
  <r>
    <x v="15"/>
    <x v="0"/>
    <x v="2"/>
    <n v="4"/>
    <n v="5.0000000000000044E-2"/>
  </r>
  <r>
    <x v="16"/>
    <x v="1"/>
    <x v="7"/>
    <n v="3.7"/>
    <n v="5.4054054054053981E-2"/>
  </r>
  <r>
    <x v="17"/>
    <x v="2"/>
    <x v="13"/>
    <n v="4.0999999999999996"/>
    <n v="7.3170731707317249E-2"/>
  </r>
  <r>
    <x v="18"/>
    <x v="3"/>
    <x v="14"/>
    <n v="4.3"/>
    <n v="6.9767441860465074E-2"/>
  </r>
  <r>
    <x v="19"/>
    <x v="4"/>
    <x v="9"/>
    <n v="3.4"/>
    <n v="5.8823529411764761E-2"/>
  </r>
  <r>
    <x v="20"/>
    <x v="0"/>
    <x v="10"/>
    <n v="3.9"/>
    <n v="5.1282051282051218E-2"/>
  </r>
  <r>
    <x v="21"/>
    <x v="1"/>
    <x v="1"/>
    <n v="3.6"/>
    <n v="5.5555555555555483E-2"/>
  </r>
  <r>
    <x v="22"/>
    <x v="2"/>
    <x v="8"/>
    <n v="4.0999999999999996"/>
    <n v="4.8780487804878099E-2"/>
  </r>
  <r>
    <x v="23"/>
    <x v="3"/>
    <x v="0"/>
    <n v="4.2"/>
    <n v="7.1428571428571383E-2"/>
  </r>
  <r>
    <x v="24"/>
    <x v="4"/>
    <x v="6"/>
    <n v="3.5"/>
    <n v="5.7142857142857197E-2"/>
  </r>
  <r>
    <x v="25"/>
    <x v="0"/>
    <x v="7"/>
    <n v="3.7"/>
    <n v="5.4054054054053981E-2"/>
  </r>
  <r>
    <x v="26"/>
    <x v="1"/>
    <x v="4"/>
    <n v="3.3"/>
    <n v="6.0606060606060663E-2"/>
  </r>
  <r>
    <x v="27"/>
    <x v="2"/>
    <x v="5"/>
    <n v="3.8"/>
    <n v="5.2631578947368474E-2"/>
  </r>
  <r>
    <x v="28"/>
    <x v="3"/>
    <x v="13"/>
    <n v="4.2"/>
    <n v="4.7619047619047658E-2"/>
  </r>
  <r>
    <x v="29"/>
    <x v="4"/>
    <x v="1"/>
    <n v="3.6"/>
    <n v="5.5555555555555483E-2"/>
  </r>
  <r>
    <x v="30"/>
    <x v="0"/>
    <x v="14"/>
    <n v="4.3"/>
    <n v="6.9767441860465074E-2"/>
  </r>
  <r>
    <x v="31"/>
    <x v="1"/>
    <x v="6"/>
    <n v="3.5"/>
    <n v="5.7142857142857197E-2"/>
  </r>
  <r>
    <x v="32"/>
    <x v="2"/>
    <x v="2"/>
    <n v="4"/>
    <n v="5.0000000000000044E-2"/>
  </r>
  <r>
    <x v="33"/>
    <x v="3"/>
    <x v="15"/>
    <n v="4.5999999999999996"/>
    <n v="6.5217391304347991E-2"/>
  </r>
  <r>
    <x v="34"/>
    <x v="4"/>
    <x v="16"/>
    <n v="3.1"/>
    <n v="6.4516129032257979E-2"/>
  </r>
  <r>
    <x v="35"/>
    <x v="0"/>
    <x v="13"/>
    <n v="4.0999999999999996"/>
    <n v="7.3170731707317249E-2"/>
  </r>
  <r>
    <x v="36"/>
    <x v="1"/>
    <x v="9"/>
    <n v="3.4"/>
    <n v="5.8823529411764761E-2"/>
  </r>
  <r>
    <x v="37"/>
    <x v="2"/>
    <x v="8"/>
    <n v="4"/>
    <n v="7.4999999999999956E-2"/>
  </r>
  <r>
    <x v="38"/>
    <x v="3"/>
    <x v="3"/>
    <n v="4.5"/>
    <n v="6.6666666666666624E-2"/>
  </r>
  <r>
    <x v="39"/>
    <x v="4"/>
    <x v="4"/>
    <n v="3.3"/>
    <n v="6.0606060606060663E-2"/>
  </r>
  <r>
    <x v="40"/>
    <x v="0"/>
    <x v="5"/>
    <n v="3.8"/>
    <n v="5.2631578947368474E-2"/>
  </r>
  <r>
    <x v="41"/>
    <x v="1"/>
    <x v="7"/>
    <n v="3.7"/>
    <n v="5.4054054054053981E-2"/>
  </r>
  <r>
    <x v="42"/>
    <x v="2"/>
    <x v="10"/>
    <n v="3.9"/>
    <n v="5.1282051282051218E-2"/>
  </r>
  <r>
    <x v="43"/>
    <x v="3"/>
    <x v="11"/>
    <n v="4.4000000000000004"/>
    <n v="6.8181818181818135E-2"/>
  </r>
  <r>
    <x v="44"/>
    <x v="4"/>
    <x v="12"/>
    <n v="3.2"/>
    <n v="6.2499999999999917E-2"/>
  </r>
  <r>
    <x v="45"/>
    <x v="0"/>
    <x v="2"/>
    <n v="4"/>
    <n v="5.0000000000000044E-2"/>
  </r>
  <r>
    <x v="46"/>
    <x v="1"/>
    <x v="7"/>
    <n v="3.7"/>
    <n v="5.4054054054053981E-2"/>
  </r>
  <r>
    <x v="47"/>
    <x v="2"/>
    <x v="0"/>
    <n v="4.2"/>
    <n v="7.1428571428571383E-2"/>
  </r>
  <r>
    <x v="48"/>
    <x v="3"/>
    <x v="2"/>
    <n v="4"/>
    <n v="5.0000000000000044E-2"/>
  </r>
  <r>
    <x v="49"/>
    <x v="4"/>
    <x v="1"/>
    <n v="3.6"/>
    <n v="5.5555555555555483E-2"/>
  </r>
  <r>
    <x v="50"/>
    <x v="0"/>
    <x v="8"/>
    <n v="4.0999999999999996"/>
    <n v="4.8780487804878099E-2"/>
  </r>
  <r>
    <x v="51"/>
    <x v="1"/>
    <x v="9"/>
    <n v="3.4"/>
    <n v="5.8823529411764761E-2"/>
  </r>
  <r>
    <x v="52"/>
    <x v="2"/>
    <x v="10"/>
    <n v="3.9"/>
    <n v="5.1282051282051218E-2"/>
  </r>
  <r>
    <x v="53"/>
    <x v="3"/>
    <x v="11"/>
    <n v="4.4000000000000004"/>
    <n v="6.8181818181818135E-2"/>
  </r>
  <r>
    <x v="54"/>
    <x v="4"/>
    <x v="12"/>
    <n v="3.2"/>
    <n v="6.2499999999999917E-2"/>
  </r>
  <r>
    <x v="55"/>
    <x v="0"/>
    <x v="2"/>
    <n v="4"/>
    <n v="5.0000000000000044E-2"/>
  </r>
  <r>
    <x v="56"/>
    <x v="1"/>
    <x v="7"/>
    <n v="3.7"/>
    <n v="5.4054054054053981E-2"/>
  </r>
  <r>
    <x v="57"/>
    <x v="2"/>
    <x v="13"/>
    <n v="4.0999999999999996"/>
    <n v="7.3170731707317249E-2"/>
  </r>
  <r>
    <x v="58"/>
    <x v="3"/>
    <x v="14"/>
    <n v="4.3"/>
    <n v="6.9767441860465074E-2"/>
  </r>
  <r>
    <x v="59"/>
    <x v="4"/>
    <x v="9"/>
    <n v="3.4"/>
    <n v="5.882352941176476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Tec"/>
    <s v="2023-04-07"/>
    <n v="20000"/>
    <n v="22800"/>
    <n v="32"/>
    <n v="900"/>
    <n v="85"/>
    <n v="2800"/>
    <n v="985"/>
    <n v="0.30781249999999999"/>
    <x v="0"/>
  </r>
  <r>
    <x v="1"/>
    <s v="Foo"/>
    <s v="2023-08-25"/>
    <n v="30000"/>
    <n v="31500"/>
    <n v="37"/>
    <n v="900"/>
    <n v="85"/>
    <n v="1500"/>
    <n v="985"/>
    <n v="0.26621621621621622"/>
    <x v="1"/>
  </r>
  <r>
    <x v="2"/>
    <s v="Fit"/>
    <s v="2023-01-10"/>
    <n v="20000"/>
    <n v="22800"/>
    <n v="30"/>
    <n v="900"/>
    <n v="80"/>
    <n v="2800"/>
    <n v="980"/>
    <n v="0.32666666666666666"/>
    <x v="2"/>
  </r>
  <r>
    <x v="3"/>
    <s v="Car"/>
    <s v="2023-03-10"/>
    <n v="24000"/>
    <n v="26500"/>
    <n v="35"/>
    <n v="900"/>
    <n v="80"/>
    <n v="2500"/>
    <n v="980"/>
    <n v="0.28000000000000003"/>
    <x v="0"/>
  </r>
  <r>
    <x v="4"/>
    <s v="Boo"/>
    <s v="2023-08-20"/>
    <n v="25000"/>
    <n v="26800"/>
    <n v="32"/>
    <n v="850"/>
    <n v="80"/>
    <n v="1800"/>
    <n v="930"/>
    <n v="0.29062500000000002"/>
    <x v="3"/>
  </r>
  <r>
    <x v="5"/>
    <s v="Boo"/>
    <s v="2023-03-01"/>
    <n v="19000"/>
    <n v="21500"/>
    <n v="31"/>
    <n v="850"/>
    <n v="75"/>
    <n v="2500"/>
    <n v="925"/>
    <n v="0.29838709677419356"/>
    <x v="3"/>
  </r>
  <r>
    <x v="6"/>
    <s v="Mus"/>
    <s v="2023-08-15"/>
    <n v="20000"/>
    <n v="21500"/>
    <n v="27"/>
    <n v="800"/>
    <n v="75"/>
    <n v="1500"/>
    <n v="875"/>
    <n v="0.32407407407407407"/>
    <x v="3"/>
  </r>
  <r>
    <x v="7"/>
    <s v="Art"/>
    <s v="2023-04-27"/>
    <n v="23000"/>
    <n v="25500"/>
    <n v="33"/>
    <n v="800"/>
    <n v="75"/>
    <n v="2500"/>
    <n v="875"/>
    <n v="0.26515151515151514"/>
    <x v="3"/>
  </r>
  <r>
    <x v="8"/>
    <s v="Tre"/>
    <s v="2023-07-11"/>
    <n v="30000"/>
    <n v="31500"/>
    <n v="40"/>
    <n v="800"/>
    <n v="75"/>
    <n v="1500"/>
    <n v="875"/>
    <n v="0.21875"/>
    <x v="4"/>
  </r>
  <r>
    <x v="9"/>
    <s v="Bea"/>
    <s v="2023-01-25"/>
    <n v="18000"/>
    <n v="20500"/>
    <n v="28"/>
    <n v="800"/>
    <n v="70"/>
    <n v="2500"/>
    <n v="870"/>
    <n v="0.31071428571428572"/>
    <x v="4"/>
  </r>
  <r>
    <x v="10"/>
    <s v="Out"/>
    <s v="2023-03-15"/>
    <n v="21000"/>
    <n v="23200"/>
    <n v="33"/>
    <n v="800"/>
    <n v="70"/>
    <n v="2200"/>
    <n v="870"/>
    <n v="0.26363636363636361"/>
    <x v="1"/>
  </r>
  <r>
    <x v="11"/>
    <s v="Fit"/>
    <s v="2023-08-10"/>
    <n v="15000"/>
    <n v="16200"/>
    <n v="22"/>
    <n v="750"/>
    <n v="70"/>
    <n v="1200"/>
    <n v="820"/>
    <n v="0.37272727272727274"/>
    <x v="2"/>
  </r>
  <r>
    <x v="12"/>
    <s v="Art"/>
    <s v="2023-07-06"/>
    <n v="25000"/>
    <n v="26800"/>
    <n v="35"/>
    <n v="750"/>
    <n v="70"/>
    <n v="1800"/>
    <n v="820"/>
    <n v="0.23428571428571426"/>
    <x v="3"/>
  </r>
  <r>
    <x v="13"/>
    <s v="Tec"/>
    <s v="2023-02-25"/>
    <n v="17000"/>
    <n v="19200"/>
    <n v="29"/>
    <n v="750"/>
    <n v="65"/>
    <n v="2200"/>
    <n v="815"/>
    <n v="0.2810344827586207"/>
    <x v="0"/>
  </r>
  <r>
    <x v="14"/>
    <s v="Tec"/>
    <s v="2023-01-05"/>
    <n v="15000"/>
    <n v="18200"/>
    <n v="25"/>
    <n v="700"/>
    <n v="65"/>
    <n v="3200"/>
    <n v="765"/>
    <n v="0.30599999999999999"/>
    <x v="0"/>
  </r>
  <r>
    <x v="15"/>
    <s v="Fas"/>
    <s v="2023-04-22"/>
    <n v="18000"/>
    <n v="20200"/>
    <n v="27"/>
    <n v="700"/>
    <n v="65"/>
    <n v="2200"/>
    <n v="765"/>
    <n v="0.28333333333333333"/>
    <x v="4"/>
  </r>
  <r>
    <x v="16"/>
    <s v="Sty"/>
    <s v="2023-07-01"/>
    <n v="20000"/>
    <n v="21500"/>
    <n v="30"/>
    <n v="700"/>
    <n v="65"/>
    <n v="1500"/>
    <n v="765"/>
    <n v="0.255"/>
    <x v="4"/>
  </r>
  <r>
    <x v="17"/>
    <s v="Tre"/>
    <s v="2023-08-05"/>
    <n v="32000"/>
    <n v="33500"/>
    <n v="40"/>
    <n v="700"/>
    <n v="65"/>
    <n v="1500"/>
    <n v="765"/>
    <n v="0.19125"/>
    <x v="4"/>
  </r>
  <r>
    <x v="18"/>
    <s v="Gam"/>
    <s v="2023-02-05"/>
    <n v="16000"/>
    <n v="18200"/>
    <n v="27"/>
    <n v="700"/>
    <n v="60"/>
    <n v="2200"/>
    <n v="760"/>
    <n v="0.2814814814814815"/>
    <x v="0"/>
  </r>
  <r>
    <x v="19"/>
    <s v="Mov"/>
    <s v="2023-07-31"/>
    <n v="27000"/>
    <n v="28500"/>
    <n v="35"/>
    <n v="650"/>
    <n v="60"/>
    <n v="1500"/>
    <n v="710"/>
    <n v="0.20285714285714285"/>
    <x v="3"/>
  </r>
  <r>
    <x v="20"/>
    <s v="Foo"/>
    <s v="2023-01-15"/>
    <n v="12000"/>
    <n v="14500"/>
    <n v="18"/>
    <n v="600"/>
    <n v="55"/>
    <n v="2500"/>
    <n v="655"/>
    <n v="0.36388888888888887"/>
    <x v="1"/>
  </r>
  <r>
    <x v="21"/>
    <s v="Hea"/>
    <s v="2023-05-12"/>
    <n v="19000"/>
    <n v="21200"/>
    <n v="29"/>
    <n v="600"/>
    <n v="55"/>
    <n v="2200"/>
    <n v="655"/>
    <n v="0.22586206896551722"/>
    <x v="2"/>
  </r>
  <r>
    <x v="22"/>
    <s v="Wel"/>
    <s v="2023-07-26"/>
    <n v="22000"/>
    <n v="23800"/>
    <n v="30"/>
    <n v="600"/>
    <n v="55"/>
    <n v="1800"/>
    <n v="655"/>
    <n v="0.21833333333333332"/>
    <x v="2"/>
  </r>
  <r>
    <x v="23"/>
    <s v="Nat"/>
    <s v="2023-07-21"/>
    <n v="17000"/>
    <n v="18500"/>
    <n v="25"/>
    <n v="550"/>
    <n v="50"/>
    <n v="1500"/>
    <n v="600"/>
    <n v="0.24"/>
    <x v="3"/>
  </r>
  <r>
    <x v="24"/>
    <s v="Mov"/>
    <s v="2023-05-07"/>
    <n v="15000"/>
    <n v="17500"/>
    <n v="25"/>
    <n v="550"/>
    <n v="50"/>
    <n v="2500"/>
    <n v="600"/>
    <n v="0.24"/>
    <x v="3"/>
  </r>
  <r>
    <x v="25"/>
    <s v="Wel"/>
    <s v="2023-06-16"/>
    <n v="26000"/>
    <n v="28200"/>
    <n v="37"/>
    <n v="550"/>
    <n v="50"/>
    <n v="2200"/>
    <n v="600"/>
    <n v="0.16216216216216217"/>
    <x v="2"/>
  </r>
  <r>
    <x v="26"/>
    <s v="Fas"/>
    <s v="2023-01-03"/>
    <n v="10000"/>
    <n v="12500"/>
    <n v="20"/>
    <n v="500"/>
    <n v="50"/>
    <n v="2500"/>
    <n v="550"/>
    <n v="0.27500000000000002"/>
    <x v="4"/>
  </r>
  <r>
    <x v="27"/>
    <s v="Tra"/>
    <s v="2023-02-20"/>
    <n v="13000"/>
    <n v="15500"/>
    <n v="23"/>
    <n v="500"/>
    <n v="50"/>
    <n v="2500"/>
    <n v="550"/>
    <n v="0.2391304347826087"/>
    <x v="1"/>
  </r>
  <r>
    <x v="28"/>
    <s v="Mus"/>
    <s v="2023-07-16"/>
    <n v="12000"/>
    <n v="13200"/>
    <n v="20"/>
    <n v="500"/>
    <n v="45"/>
    <n v="1200"/>
    <n v="545"/>
    <n v="0.27250000000000002"/>
    <x v="3"/>
  </r>
  <r>
    <x v="29"/>
    <s v="Adv"/>
    <s v="2023-06-11"/>
    <n v="22000"/>
    <n v="24500"/>
    <n v="32"/>
    <n v="500"/>
    <n v="45"/>
    <n v="2500"/>
    <n v="545"/>
    <n v="0.17031250000000001"/>
    <x v="1"/>
  </r>
  <r>
    <x v="30"/>
    <s v="Nat"/>
    <s v="2023-04-17"/>
    <n v="12000"/>
    <n v="14500"/>
    <n v="22"/>
    <n v="450"/>
    <n v="40"/>
    <n v="2500"/>
    <n v="490"/>
    <n v="0.22272727272727275"/>
    <x v="3"/>
  </r>
  <r>
    <x v="31"/>
    <s v="Mus"/>
    <s v="2023-02-01"/>
    <n v="14000"/>
    <n v="16500"/>
    <n v="22"/>
    <n v="450"/>
    <n v="40"/>
    <n v="2500"/>
    <n v="490"/>
    <n v="0.22272727272727275"/>
    <x v="3"/>
  </r>
  <r>
    <x v="32"/>
    <s v="Fit"/>
    <s v="2023-06-06"/>
    <n v="18000"/>
    <n v="19800"/>
    <n v="27"/>
    <n v="450"/>
    <n v="40"/>
    <n v="1800"/>
    <n v="490"/>
    <n v="0.18148148148148149"/>
    <x v="2"/>
  </r>
  <r>
    <x v="33"/>
    <s v="Bea"/>
    <s v="2023-03-25"/>
    <n v="11000"/>
    <n v="13500"/>
    <n v="19"/>
    <n v="400"/>
    <n v="45"/>
    <n v="2500"/>
    <n v="445"/>
    <n v="0.23421052631578948"/>
    <x v="4"/>
  </r>
  <r>
    <x v="34"/>
    <s v="Tec"/>
    <s v="2023-08-30"/>
    <n v="10000"/>
    <n v="11200"/>
    <n v="18"/>
    <n v="400"/>
    <n v="40"/>
    <n v="1200"/>
    <n v="440"/>
    <n v="0.24444444444444444"/>
    <x v="0"/>
  </r>
  <r>
    <x v="35"/>
    <s v="Hom"/>
    <s v="2023-01-08"/>
    <n v="8000"/>
    <n v="9500"/>
    <n v="15"/>
    <n v="350"/>
    <n v="30"/>
    <n v="1500"/>
    <n v="380"/>
    <n v="0.2533333333333333"/>
    <x v="1"/>
  </r>
  <r>
    <x v="36"/>
    <s v="Tre"/>
    <s v="2023-05-27"/>
    <n v="10000"/>
    <n v="11800"/>
    <n v="18"/>
    <n v="350"/>
    <n v="30"/>
    <n v="1800"/>
    <n v="380"/>
    <n v="0.21111111111111111"/>
    <x v="4"/>
  </r>
  <r>
    <x v="37"/>
    <s v="Pet"/>
    <s v="2023-01-22"/>
    <n v="30000"/>
    <n v="35000"/>
    <n v="40"/>
    <n v="1.5"/>
    <n v="120"/>
    <n v="5000"/>
    <n v="121.5"/>
    <n v="3.0374999999999999E-2"/>
    <x v="1"/>
  </r>
  <r>
    <x v="38"/>
    <s v="Art"/>
    <s v="2023-02-15"/>
    <n v="28000"/>
    <n v="30500"/>
    <n v="38"/>
    <n v="1.2"/>
    <n v="110"/>
    <n v="2500"/>
    <n v="111.2"/>
    <n v="2.9263157894736845E-2"/>
    <x v="3"/>
  </r>
  <r>
    <x v="39"/>
    <s v="Che"/>
    <s v="2023-04-12"/>
    <n v="25000"/>
    <n v="27500"/>
    <n v="37"/>
    <n v="1.1000000000000001"/>
    <n v="110"/>
    <n v="2500"/>
    <n v="111.1"/>
    <n v="3.0027027027027024E-2"/>
    <x v="1"/>
  </r>
  <r>
    <x v="40"/>
    <s v="Adv"/>
    <s v="2023-01-18"/>
    <n v="25000"/>
    <n v="27500"/>
    <n v="35"/>
    <n v="1.2"/>
    <n v="100"/>
    <n v="2500"/>
    <n v="101.2"/>
    <n v="2.8914285714285715E-2"/>
    <x v="1"/>
  </r>
  <r>
    <x v="41"/>
    <s v="DIY"/>
    <s v="2023-01-28"/>
    <n v="22000"/>
    <n v="24800"/>
    <n v="32"/>
    <n v="1"/>
    <n v="90"/>
    <n v="2800"/>
    <n v="91"/>
    <n v="2.8437500000000001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E1BAB-6A7D-4884-B6FB-6BE89DBF3AF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I15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TOT VENDITE" fld="2" baseField="0" baseItem="0" numFmtId="8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D7E9-2A7E-4D42-AC1A-545BC85D64E6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69" firstHeaderRow="0" firstDataRow="1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numFmtId="10" showAll="0"/>
    <pivotField dataField="1"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38" numFmtId="166"/>
    <dataField name="Media di Valutazione dell'Anno Precedente" fld="3" subtotal="average" baseField="0" baseItem="38" numFmtId="166"/>
    <dataField name="Media di Differenza di performance" fld="5" subtotal="average" baseField="0" baseItem="3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99BA7-7BFC-438C-8254-C56B00238833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Influencer per Categoria">
  <location ref="A3:B51" firstHeaderRow="1" firstDataRow="1" firstDataCol="1"/>
  <pivotFields count="12">
    <pivotField axis="axisRow" showAll="0">
      <items count="43">
        <item x="40"/>
        <item x="29"/>
        <item x="38"/>
        <item x="12"/>
        <item x="7"/>
        <item x="33"/>
        <item x="9"/>
        <item x="4"/>
        <item x="5"/>
        <item x="3"/>
        <item x="39"/>
        <item x="41"/>
        <item x="15"/>
        <item x="26"/>
        <item x="11"/>
        <item x="32"/>
        <item x="2"/>
        <item x="1"/>
        <item x="20"/>
        <item x="18"/>
        <item x="21"/>
        <item x="35"/>
        <item x="19"/>
        <item x="24"/>
        <item x="28"/>
        <item x="31"/>
        <item x="6"/>
        <item x="30"/>
        <item x="23"/>
        <item x="10"/>
        <item x="37"/>
        <item x="16"/>
        <item x="13"/>
        <item x="14"/>
        <item x="34"/>
        <item x="0"/>
        <item x="27"/>
        <item x="8"/>
        <item x="36"/>
        <item x="17"/>
        <item x="25"/>
        <item x="22"/>
        <item t="default"/>
      </items>
    </pivotField>
    <pivotField showAll="0"/>
    <pivotField showAll="0"/>
    <pivotField numFmtId="3" showAll="0"/>
    <pivotField numFmtId="3" showAll="0"/>
    <pivotField numFmtId="3" showAll="0"/>
    <pivotField numFmtId="4" showAll="0"/>
    <pivotField numFmtId="3" showAll="0"/>
    <pivotField numFmtId="3" showAll="0"/>
    <pivotField dataField="1" numFmtId="4" showAll="0"/>
    <pivotField numFmtId="10" showAll="0"/>
    <pivotField axis="axisRow" showAll="0">
      <items count="6">
        <item x="1"/>
        <item x="3"/>
        <item x="2"/>
        <item x="4"/>
        <item x="0"/>
        <item t="default"/>
      </items>
    </pivotField>
  </pivotFields>
  <rowFields count="2">
    <field x="11"/>
    <field x="0"/>
  </rowFields>
  <rowItems count="48">
    <i>
      <x/>
    </i>
    <i r="1">
      <x/>
    </i>
    <i r="1">
      <x v="1"/>
    </i>
    <i r="1">
      <x v="10"/>
    </i>
    <i r="1">
      <x v="11"/>
    </i>
    <i r="1">
      <x v="17"/>
    </i>
    <i r="1">
      <x v="18"/>
    </i>
    <i r="1">
      <x v="21"/>
    </i>
    <i r="1">
      <x v="29"/>
    </i>
    <i r="1">
      <x v="30"/>
    </i>
    <i r="1">
      <x v="36"/>
    </i>
    <i>
      <x v="1"/>
    </i>
    <i r="1">
      <x v="2"/>
    </i>
    <i r="1">
      <x v="3"/>
    </i>
    <i r="1">
      <x v="4"/>
    </i>
    <i r="1">
      <x v="7"/>
    </i>
    <i r="1">
      <x v="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 v="14"/>
    </i>
    <i r="1">
      <x v="15"/>
    </i>
    <i r="1">
      <x v="16"/>
    </i>
    <i r="1">
      <x v="20"/>
    </i>
    <i r="1">
      <x v="40"/>
    </i>
    <i r="1">
      <x v="41"/>
    </i>
    <i>
      <x v="3"/>
    </i>
    <i r="1">
      <x v="5"/>
    </i>
    <i r="1">
      <x v="6"/>
    </i>
    <i r="1">
      <x v="12"/>
    </i>
    <i r="1">
      <x v="13"/>
    </i>
    <i r="1">
      <x v="31"/>
    </i>
    <i r="1">
      <x v="37"/>
    </i>
    <i r="1">
      <x v="38"/>
    </i>
    <i r="1">
      <x v="39"/>
    </i>
    <i>
      <x v="4"/>
    </i>
    <i r="1">
      <x v="9"/>
    </i>
    <i r="1">
      <x v="19"/>
    </i>
    <i r="1">
      <x v="32"/>
    </i>
    <i r="1">
      <x v="33"/>
    </i>
    <i r="1">
      <x v="34"/>
    </i>
    <i r="1">
      <x v="35"/>
    </i>
    <i t="grand">
      <x/>
    </i>
  </rowItems>
  <colItems count="1">
    <i/>
  </colItems>
  <dataFields count="1">
    <dataField name="Somma di Like + Commenti" fld="9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B11B54C8-F134-4D18-AC16-D01EF0366403}" sourceName="Categoria">
  <pivotTables>
    <pivotTable tabId="11" name="Tabella pivot1"/>
  </pivotTables>
  <data>
    <tabular pivotCacheId="888531113">
      <items count="5">
        <i x="1" s="1"/>
        <i x="3" s="1"/>
        <i x="2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56452844-4A50-4757-B289-8C2E86830E01}" cache="FiltroDati_Categoria" caption="Categoria" style="SlicerStyleDark6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C804-A797-403A-88BC-30FF996E9565}">
  <dimension ref="A3:I15"/>
  <sheetViews>
    <sheetView workbookViewId="0">
      <selection activeCell="I25" sqref="I25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8" width="13" bestFit="1" customWidth="1"/>
    <col min="9" max="9" width="15.85546875" bestFit="1" customWidth="1"/>
    <col min="10" max="11" width="11.28515625" bestFit="1" customWidth="1"/>
    <col min="12" max="12" width="15.85546875" bestFit="1" customWidth="1"/>
    <col min="13" max="19" width="10.28515625" bestFit="1" customWidth="1"/>
    <col min="20" max="20" width="9.28515625" bestFit="1" customWidth="1"/>
    <col min="21" max="22" width="10.28515625" bestFit="1" customWidth="1"/>
    <col min="23" max="23" width="11.7109375" bestFit="1" customWidth="1"/>
    <col min="24" max="33" width="10.28515625" bestFit="1" customWidth="1"/>
    <col min="34" max="34" width="12.7109375" bestFit="1" customWidth="1"/>
    <col min="35" max="44" width="10.28515625" bestFit="1" customWidth="1"/>
    <col min="45" max="45" width="11.5703125" bestFit="1" customWidth="1"/>
    <col min="46" max="55" width="10.28515625" bestFit="1" customWidth="1"/>
    <col min="56" max="56" width="11.7109375" bestFit="1" customWidth="1"/>
    <col min="57" max="57" width="12.5703125" bestFit="1" customWidth="1"/>
    <col min="58" max="66" width="10.28515625" bestFit="1" customWidth="1"/>
    <col min="67" max="67" width="16.140625" bestFit="1" customWidth="1"/>
    <col min="68" max="77" width="10.28515625" bestFit="1" customWidth="1"/>
    <col min="78" max="78" width="11.28515625" bestFit="1" customWidth="1"/>
    <col min="79" max="79" width="15.85546875" bestFit="1" customWidth="1"/>
  </cols>
  <sheetData>
    <row r="3" spans="1:9" x14ac:dyDescent="0.2">
      <c r="A3" s="11" t="s">
        <v>123</v>
      </c>
      <c r="B3" s="11" t="s">
        <v>122</v>
      </c>
    </row>
    <row r="4" spans="1:9" x14ac:dyDescent="0.2">
      <c r="A4" s="11" t="s">
        <v>120</v>
      </c>
      <c r="B4" t="s">
        <v>15</v>
      </c>
      <c r="C4" t="s">
        <v>3</v>
      </c>
      <c r="D4" t="s">
        <v>13</v>
      </c>
      <c r="E4" t="s">
        <v>9</v>
      </c>
      <c r="F4" t="s">
        <v>17</v>
      </c>
      <c r="G4" t="s">
        <v>5</v>
      </c>
      <c r="H4" t="s">
        <v>7</v>
      </c>
      <c r="I4" t="s">
        <v>121</v>
      </c>
    </row>
    <row r="5" spans="1:9" x14ac:dyDescent="0.2">
      <c r="A5" s="12" t="s">
        <v>4</v>
      </c>
      <c r="B5" s="13">
        <v>45000</v>
      </c>
      <c r="C5" s="13">
        <v>84000</v>
      </c>
      <c r="D5" s="13">
        <v>15000</v>
      </c>
      <c r="E5" s="13">
        <v>52000</v>
      </c>
      <c r="F5" s="13">
        <v>22000</v>
      </c>
      <c r="G5" s="13">
        <v>48000</v>
      </c>
      <c r="H5" s="13">
        <v>21000</v>
      </c>
      <c r="I5" s="13">
        <v>287000</v>
      </c>
    </row>
    <row r="6" spans="1:9" x14ac:dyDescent="0.2">
      <c r="A6" s="12" t="s">
        <v>6</v>
      </c>
      <c r="B6" s="13">
        <v>48000</v>
      </c>
      <c r="C6" s="13">
        <v>48000</v>
      </c>
      <c r="D6" s="13">
        <v>11000</v>
      </c>
      <c r="E6" s="13">
        <v>24000</v>
      </c>
      <c r="F6" s="13">
        <v>28000</v>
      </c>
      <c r="G6" s="13">
        <v>79000</v>
      </c>
      <c r="H6" s="13">
        <v>24000</v>
      </c>
      <c r="I6" s="13">
        <v>262000</v>
      </c>
    </row>
    <row r="7" spans="1:9" x14ac:dyDescent="0.2">
      <c r="A7" s="12" t="s">
        <v>8</v>
      </c>
      <c r="B7" s="13">
        <v>45000</v>
      </c>
      <c r="C7" s="13">
        <v>24000</v>
      </c>
      <c r="D7" s="13">
        <v>28000</v>
      </c>
      <c r="E7" s="13">
        <v>24000</v>
      </c>
      <c r="F7" s="13">
        <v>10000</v>
      </c>
      <c r="G7" s="13">
        <v>13000</v>
      </c>
      <c r="H7" s="13">
        <v>72000</v>
      </c>
      <c r="I7" s="13">
        <v>216000</v>
      </c>
    </row>
    <row r="8" spans="1:9" x14ac:dyDescent="0.2">
      <c r="A8" s="12" t="s">
        <v>10</v>
      </c>
      <c r="B8" s="13">
        <v>17000</v>
      </c>
      <c r="C8" s="13">
        <v>30000</v>
      </c>
      <c r="D8" s="13">
        <v>75000</v>
      </c>
      <c r="E8" s="13">
        <v>44000</v>
      </c>
      <c r="F8" s="13">
        <v>22000</v>
      </c>
      <c r="G8" s="13">
        <v>27000</v>
      </c>
      <c r="H8" s="13">
        <v>49000</v>
      </c>
      <c r="I8" s="13">
        <v>264000</v>
      </c>
    </row>
    <row r="9" spans="1:9" x14ac:dyDescent="0.2">
      <c r="A9" s="12" t="s">
        <v>11</v>
      </c>
      <c r="B9" s="13">
        <v>32000</v>
      </c>
      <c r="C9" s="13">
        <v>67000</v>
      </c>
      <c r="D9" s="13">
        <v>24000</v>
      </c>
      <c r="E9" s="13">
        <v>36000</v>
      </c>
      <c r="F9" s="13">
        <v>45000</v>
      </c>
      <c r="G9" s="13">
        <v>22000</v>
      </c>
      <c r="H9" s="13">
        <v>17000</v>
      </c>
      <c r="I9" s="13">
        <v>243000</v>
      </c>
    </row>
    <row r="10" spans="1:9" x14ac:dyDescent="0.2">
      <c r="A10" s="12" t="s">
        <v>12</v>
      </c>
      <c r="B10" s="13">
        <v>22000</v>
      </c>
      <c r="C10" s="13">
        <v>50000</v>
      </c>
      <c r="D10" s="13">
        <v>46000</v>
      </c>
      <c r="E10" s="13">
        <v>13000</v>
      </c>
      <c r="F10" s="13">
        <v>58000</v>
      </c>
      <c r="G10" s="13">
        <v>51000</v>
      </c>
      <c r="H10" s="13">
        <v>49000</v>
      </c>
      <c r="I10" s="13">
        <v>289000</v>
      </c>
    </row>
    <row r="11" spans="1:9" x14ac:dyDescent="0.2">
      <c r="A11" s="12" t="s">
        <v>14</v>
      </c>
      <c r="B11" s="13">
        <v>36000</v>
      </c>
      <c r="C11" s="13">
        <v>28000</v>
      </c>
      <c r="D11" s="13">
        <v>65000</v>
      </c>
      <c r="E11" s="13">
        <v>24000</v>
      </c>
      <c r="F11" s="13">
        <v>25000</v>
      </c>
      <c r="G11" s="13">
        <v>36000</v>
      </c>
      <c r="H11" s="13">
        <v>38000</v>
      </c>
      <c r="I11" s="13">
        <v>252000</v>
      </c>
    </row>
    <row r="12" spans="1:9" x14ac:dyDescent="0.2">
      <c r="A12" s="12" t="s">
        <v>16</v>
      </c>
      <c r="B12" s="13">
        <v>60000</v>
      </c>
      <c r="C12" s="13">
        <v>9000</v>
      </c>
      <c r="D12" s="13">
        <v>26000</v>
      </c>
      <c r="E12" s="13">
        <v>42000</v>
      </c>
      <c r="F12" s="13">
        <v>29000</v>
      </c>
      <c r="G12" s="13">
        <v>27000</v>
      </c>
      <c r="H12" s="13">
        <v>29000</v>
      </c>
      <c r="I12" s="13">
        <v>222000</v>
      </c>
    </row>
    <row r="13" spans="1:9" x14ac:dyDescent="0.2">
      <c r="A13" s="12" t="s">
        <v>18</v>
      </c>
      <c r="B13" s="13">
        <v>11000</v>
      </c>
      <c r="C13" s="13">
        <v>15000</v>
      </c>
      <c r="D13" s="13">
        <v>52000</v>
      </c>
      <c r="E13" s="13">
        <v>50000</v>
      </c>
      <c r="F13" s="13">
        <v>50000</v>
      </c>
      <c r="G13" s="13">
        <v>14000</v>
      </c>
      <c r="H13" s="13">
        <v>19000</v>
      </c>
      <c r="I13" s="13">
        <v>211000</v>
      </c>
    </row>
    <row r="14" spans="1:9" x14ac:dyDescent="0.2">
      <c r="A14" s="12" t="s">
        <v>19</v>
      </c>
      <c r="B14" s="13">
        <v>28000</v>
      </c>
      <c r="C14" s="13">
        <v>83000</v>
      </c>
      <c r="D14" s="13">
        <v>28000</v>
      </c>
      <c r="E14" s="13">
        <v>50000</v>
      </c>
      <c r="F14" s="13">
        <v>42000</v>
      </c>
      <c r="G14" s="13">
        <v>40000</v>
      </c>
      <c r="H14" s="13">
        <v>26000</v>
      </c>
      <c r="I14" s="13">
        <v>297000</v>
      </c>
    </row>
    <row r="15" spans="1:9" x14ac:dyDescent="0.2">
      <c r="A15" s="12" t="s">
        <v>121</v>
      </c>
      <c r="B15" s="13">
        <v>344000</v>
      </c>
      <c r="C15" s="13">
        <v>438000</v>
      </c>
      <c r="D15" s="13">
        <v>370000</v>
      </c>
      <c r="E15" s="13">
        <v>359000</v>
      </c>
      <c r="F15" s="13">
        <v>331000</v>
      </c>
      <c r="G15" s="13">
        <v>357000</v>
      </c>
      <c r="H15" s="13">
        <v>344000</v>
      </c>
      <c r="I15" s="13">
        <v>2543000</v>
      </c>
    </row>
  </sheetData>
  <conditionalFormatting pivot="1" sqref="B5:H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{34687ED1-EAE2-4480-968B-61E39E3C317E}</x14:id>
        </ext>
      </extLst>
    </cfRule>
  </conditionalFormatting>
  <conditionalFormatting pivot="1" sqref="B15:H15">
    <cfRule type="aboveAverage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4687ED1-EAE2-4480-968B-61E39E3C3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B5:H14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E2" sqref="E2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5" max="5" width="39.7109375" bestFit="1" customWidth="1"/>
  </cols>
  <sheetData>
    <row r="1" spans="1:5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6" t="s">
        <v>124</v>
      </c>
    </row>
    <row r="2" spans="1:5" ht="15" customHeight="1" x14ac:dyDescent="0.2">
      <c r="A2" s="3">
        <v>101</v>
      </c>
      <c r="B2" s="3" t="s">
        <v>24</v>
      </c>
      <c r="C2" s="3">
        <v>4.5</v>
      </c>
      <c r="D2" s="3">
        <v>4.2</v>
      </c>
      <c r="E2" s="18">
        <f>(C2-D2)/D2</f>
        <v>7.1428571428571383E-2</v>
      </c>
    </row>
    <row r="3" spans="1:5" ht="15" customHeight="1" x14ac:dyDescent="0.2">
      <c r="A3" s="3">
        <v>102</v>
      </c>
      <c r="B3" s="3" t="s">
        <v>25</v>
      </c>
      <c r="C3" s="3">
        <v>3.8</v>
      </c>
      <c r="D3" s="3">
        <v>3.6</v>
      </c>
      <c r="E3" s="18">
        <f t="shared" ref="E3:E61" si="0">(C3-D3)/D3</f>
        <v>5.5555555555555483E-2</v>
      </c>
    </row>
    <row r="4" spans="1:5" ht="15" customHeight="1" x14ac:dyDescent="0.2">
      <c r="A4" s="3">
        <v>103</v>
      </c>
      <c r="B4" s="3" t="s">
        <v>26</v>
      </c>
      <c r="C4" s="3">
        <v>4.2</v>
      </c>
      <c r="D4" s="3">
        <v>4</v>
      </c>
      <c r="E4" s="18">
        <f t="shared" si="0"/>
        <v>5.0000000000000044E-2</v>
      </c>
    </row>
    <row r="5" spans="1:5" ht="15" customHeight="1" x14ac:dyDescent="0.2">
      <c r="A5" s="3">
        <v>104</v>
      </c>
      <c r="B5" s="3" t="s">
        <v>27</v>
      </c>
      <c r="C5" s="3">
        <v>4.8</v>
      </c>
      <c r="D5" s="3">
        <v>4.5</v>
      </c>
      <c r="E5" s="18">
        <f t="shared" si="0"/>
        <v>6.6666666666666624E-2</v>
      </c>
    </row>
    <row r="6" spans="1:5" ht="15" customHeight="1" x14ac:dyDescent="0.2">
      <c r="A6" s="3">
        <v>105</v>
      </c>
      <c r="B6" s="3" t="s">
        <v>28</v>
      </c>
      <c r="C6" s="3">
        <v>3.5</v>
      </c>
      <c r="D6" s="3">
        <v>3.3</v>
      </c>
      <c r="E6" s="18">
        <f t="shared" si="0"/>
        <v>6.0606060606060663E-2</v>
      </c>
    </row>
    <row r="7" spans="1:5" ht="15" customHeight="1" x14ac:dyDescent="0.2">
      <c r="A7" s="3">
        <v>106</v>
      </c>
      <c r="B7" s="3" t="s">
        <v>24</v>
      </c>
      <c r="C7" s="3">
        <v>4</v>
      </c>
      <c r="D7" s="3">
        <v>3.8</v>
      </c>
      <c r="E7" s="18">
        <f t="shared" si="0"/>
        <v>5.2631578947368474E-2</v>
      </c>
    </row>
    <row r="8" spans="1:5" ht="15" customHeight="1" x14ac:dyDescent="0.2">
      <c r="A8" s="3">
        <v>107</v>
      </c>
      <c r="B8" s="3" t="s">
        <v>25</v>
      </c>
      <c r="C8" s="3">
        <v>3.7</v>
      </c>
      <c r="D8" s="3">
        <v>3.5</v>
      </c>
      <c r="E8" s="18">
        <f t="shared" si="0"/>
        <v>5.7142857142857197E-2</v>
      </c>
    </row>
    <row r="9" spans="1:5" ht="15" customHeight="1" x14ac:dyDescent="0.2">
      <c r="A9" s="3">
        <v>108</v>
      </c>
      <c r="B9" s="3" t="s">
        <v>26</v>
      </c>
      <c r="C9" s="3">
        <v>4.5</v>
      </c>
      <c r="D9" s="3">
        <v>4.2</v>
      </c>
      <c r="E9" s="18">
        <f t="shared" si="0"/>
        <v>7.1428571428571383E-2</v>
      </c>
    </row>
    <row r="10" spans="1:5" ht="15" customHeight="1" x14ac:dyDescent="0.2">
      <c r="A10" s="3">
        <v>109</v>
      </c>
      <c r="B10" s="3" t="s">
        <v>27</v>
      </c>
      <c r="C10" s="3">
        <v>4.2</v>
      </c>
      <c r="D10" s="3">
        <v>4</v>
      </c>
      <c r="E10" s="18">
        <f t="shared" si="0"/>
        <v>5.0000000000000044E-2</v>
      </c>
    </row>
    <row r="11" spans="1:5" ht="15" customHeight="1" x14ac:dyDescent="0.2">
      <c r="A11" s="3">
        <v>110</v>
      </c>
      <c r="B11" s="3" t="s">
        <v>28</v>
      </c>
      <c r="C11" s="3">
        <v>3.9</v>
      </c>
      <c r="D11" s="3">
        <v>3.7</v>
      </c>
      <c r="E11" s="18">
        <f t="shared" si="0"/>
        <v>5.4054054054053981E-2</v>
      </c>
    </row>
    <row r="12" spans="1:5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E12" s="18">
        <f t="shared" si="0"/>
        <v>4.8780487804878099E-2</v>
      </c>
    </row>
    <row r="13" spans="1:5" ht="15" customHeight="1" x14ac:dyDescent="0.2">
      <c r="A13" s="3">
        <v>112</v>
      </c>
      <c r="B13" s="3" t="s">
        <v>25</v>
      </c>
      <c r="C13" s="3">
        <v>3.6</v>
      </c>
      <c r="D13" s="3">
        <v>3.4</v>
      </c>
      <c r="E13" s="18">
        <f t="shared" si="0"/>
        <v>5.8823529411764761E-2</v>
      </c>
    </row>
    <row r="14" spans="1:5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E14" s="18">
        <f t="shared" si="0"/>
        <v>5.1282051282051218E-2</v>
      </c>
    </row>
    <row r="15" spans="1:5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E15" s="18">
        <f t="shared" si="0"/>
        <v>6.8181818181818135E-2</v>
      </c>
    </row>
    <row r="16" spans="1:5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E16" s="18">
        <f t="shared" si="0"/>
        <v>6.2499999999999917E-2</v>
      </c>
    </row>
    <row r="17" spans="1:5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E17" s="18">
        <f t="shared" si="0"/>
        <v>5.0000000000000044E-2</v>
      </c>
    </row>
    <row r="18" spans="1:5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E18" s="18">
        <f t="shared" si="0"/>
        <v>5.4054054054053981E-2</v>
      </c>
    </row>
    <row r="19" spans="1:5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 s="18">
        <f t="shared" si="0"/>
        <v>7.3170731707317249E-2</v>
      </c>
    </row>
    <row r="20" spans="1:5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E20" s="18">
        <f t="shared" si="0"/>
        <v>6.9767441860465074E-2</v>
      </c>
    </row>
    <row r="21" spans="1:5" ht="15" customHeight="1" x14ac:dyDescent="0.2">
      <c r="A21" s="3">
        <v>120</v>
      </c>
      <c r="B21" s="3" t="s">
        <v>28</v>
      </c>
      <c r="C21" s="3">
        <v>3.6</v>
      </c>
      <c r="D21" s="3">
        <v>3.4</v>
      </c>
      <c r="E21" s="18">
        <f t="shared" si="0"/>
        <v>5.8823529411764761E-2</v>
      </c>
    </row>
    <row r="22" spans="1:5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  <c r="E22" s="18">
        <f t="shared" si="0"/>
        <v>5.1282051282051218E-2</v>
      </c>
    </row>
    <row r="23" spans="1:5" ht="15" customHeight="1" x14ac:dyDescent="0.2">
      <c r="A23" s="3">
        <v>122</v>
      </c>
      <c r="B23" s="3" t="s">
        <v>25</v>
      </c>
      <c r="C23" s="3">
        <v>3.8</v>
      </c>
      <c r="D23" s="3">
        <v>3.6</v>
      </c>
      <c r="E23" s="18">
        <f t="shared" si="0"/>
        <v>5.5555555555555483E-2</v>
      </c>
    </row>
    <row r="24" spans="1:5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  <c r="E24" s="18">
        <f t="shared" si="0"/>
        <v>4.8780487804878099E-2</v>
      </c>
    </row>
    <row r="25" spans="1:5" ht="15" customHeight="1" x14ac:dyDescent="0.2">
      <c r="A25" s="3">
        <v>124</v>
      </c>
      <c r="B25" s="3" t="s">
        <v>27</v>
      </c>
      <c r="C25" s="3">
        <v>4.5</v>
      </c>
      <c r="D25" s="3">
        <v>4.2</v>
      </c>
      <c r="E25" s="18">
        <f t="shared" si="0"/>
        <v>7.1428571428571383E-2</v>
      </c>
    </row>
    <row r="26" spans="1:5" ht="15" customHeight="1" x14ac:dyDescent="0.2">
      <c r="A26" s="3">
        <v>125</v>
      </c>
      <c r="B26" s="3" t="s">
        <v>28</v>
      </c>
      <c r="C26" s="3">
        <v>3.7</v>
      </c>
      <c r="D26" s="3">
        <v>3.5</v>
      </c>
      <c r="E26" s="18">
        <f t="shared" si="0"/>
        <v>5.7142857142857197E-2</v>
      </c>
    </row>
    <row r="27" spans="1:5" ht="15" customHeight="1" x14ac:dyDescent="0.2">
      <c r="A27" s="3">
        <v>126</v>
      </c>
      <c r="B27" s="3" t="s">
        <v>24</v>
      </c>
      <c r="C27" s="3">
        <v>3.9</v>
      </c>
      <c r="D27" s="3">
        <v>3.7</v>
      </c>
      <c r="E27" s="18">
        <f t="shared" si="0"/>
        <v>5.4054054054053981E-2</v>
      </c>
    </row>
    <row r="28" spans="1:5" ht="15" customHeight="1" x14ac:dyDescent="0.2">
      <c r="A28" s="3">
        <v>127</v>
      </c>
      <c r="B28" s="3" t="s">
        <v>25</v>
      </c>
      <c r="C28" s="3">
        <v>3.5</v>
      </c>
      <c r="D28" s="3">
        <v>3.3</v>
      </c>
      <c r="E28" s="18">
        <f t="shared" si="0"/>
        <v>6.0606060606060663E-2</v>
      </c>
    </row>
    <row r="29" spans="1:5" ht="15" customHeight="1" x14ac:dyDescent="0.2">
      <c r="A29" s="3">
        <v>128</v>
      </c>
      <c r="B29" s="3" t="s">
        <v>26</v>
      </c>
      <c r="C29" s="3">
        <v>4</v>
      </c>
      <c r="D29" s="3">
        <v>3.8</v>
      </c>
      <c r="E29" s="18">
        <f t="shared" si="0"/>
        <v>5.2631578947368474E-2</v>
      </c>
    </row>
    <row r="30" spans="1:5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  <c r="E30" s="18">
        <f t="shared" si="0"/>
        <v>4.7619047619047658E-2</v>
      </c>
    </row>
    <row r="31" spans="1:5" ht="15" customHeight="1" x14ac:dyDescent="0.2">
      <c r="A31" s="3">
        <v>130</v>
      </c>
      <c r="B31" s="3" t="s">
        <v>28</v>
      </c>
      <c r="C31" s="3">
        <v>3.8</v>
      </c>
      <c r="D31" s="3">
        <v>3.6</v>
      </c>
      <c r="E31" s="18">
        <f t="shared" si="0"/>
        <v>5.5555555555555483E-2</v>
      </c>
    </row>
    <row r="32" spans="1:5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  <c r="E32" s="18">
        <f t="shared" si="0"/>
        <v>6.9767441860465074E-2</v>
      </c>
    </row>
    <row r="33" spans="1:5" ht="15" customHeight="1" x14ac:dyDescent="0.2">
      <c r="A33" s="3">
        <v>132</v>
      </c>
      <c r="B33" s="3" t="s">
        <v>25</v>
      </c>
      <c r="C33" s="3">
        <v>3.7</v>
      </c>
      <c r="D33" s="3">
        <v>3.5</v>
      </c>
      <c r="E33" s="18">
        <f t="shared" si="0"/>
        <v>5.7142857142857197E-2</v>
      </c>
    </row>
    <row r="34" spans="1:5" ht="15" customHeight="1" x14ac:dyDescent="0.2">
      <c r="A34" s="3">
        <v>133</v>
      </c>
      <c r="B34" s="3" t="s">
        <v>26</v>
      </c>
      <c r="C34" s="3">
        <v>4.2</v>
      </c>
      <c r="D34" s="3">
        <v>4</v>
      </c>
      <c r="E34" s="18">
        <f t="shared" si="0"/>
        <v>5.0000000000000044E-2</v>
      </c>
    </row>
    <row r="35" spans="1:5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 s="18">
        <f t="shared" si="0"/>
        <v>6.5217391304347991E-2</v>
      </c>
    </row>
    <row r="36" spans="1:5" ht="15" customHeight="1" x14ac:dyDescent="0.2">
      <c r="A36" s="3">
        <v>135</v>
      </c>
      <c r="B36" s="3" t="s">
        <v>28</v>
      </c>
      <c r="C36" s="3">
        <v>3.3</v>
      </c>
      <c r="D36" s="3">
        <v>3.1</v>
      </c>
      <c r="E36" s="18">
        <f t="shared" si="0"/>
        <v>6.4516129032257979E-2</v>
      </c>
    </row>
    <row r="37" spans="1:5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 s="18">
        <f t="shared" si="0"/>
        <v>7.3170731707317249E-2</v>
      </c>
    </row>
    <row r="38" spans="1:5" ht="15" customHeight="1" x14ac:dyDescent="0.2">
      <c r="A38" s="3">
        <v>137</v>
      </c>
      <c r="B38" s="3" t="s">
        <v>25</v>
      </c>
      <c r="C38" s="3">
        <v>3.6</v>
      </c>
      <c r="D38" s="3">
        <v>3.4</v>
      </c>
      <c r="E38" s="18">
        <f t="shared" si="0"/>
        <v>5.8823529411764761E-2</v>
      </c>
    </row>
    <row r="39" spans="1:5" ht="12.75" x14ac:dyDescent="0.2">
      <c r="A39" s="3">
        <v>138</v>
      </c>
      <c r="B39" s="3" t="s">
        <v>26</v>
      </c>
      <c r="C39" s="3">
        <v>4.3</v>
      </c>
      <c r="D39" s="3">
        <v>4</v>
      </c>
      <c r="E39" s="18">
        <f t="shared" si="0"/>
        <v>7.4999999999999956E-2</v>
      </c>
    </row>
    <row r="40" spans="1:5" ht="12.75" x14ac:dyDescent="0.2">
      <c r="A40" s="3">
        <v>139</v>
      </c>
      <c r="B40" s="3" t="s">
        <v>27</v>
      </c>
      <c r="C40" s="3">
        <v>4.8</v>
      </c>
      <c r="D40" s="3">
        <v>4.5</v>
      </c>
      <c r="E40" s="18">
        <f t="shared" si="0"/>
        <v>6.6666666666666624E-2</v>
      </c>
    </row>
    <row r="41" spans="1:5" ht="12.75" x14ac:dyDescent="0.2">
      <c r="A41" s="3">
        <v>140</v>
      </c>
      <c r="B41" s="3" t="s">
        <v>28</v>
      </c>
      <c r="C41" s="3">
        <v>3.5</v>
      </c>
      <c r="D41" s="3">
        <v>3.3</v>
      </c>
      <c r="E41" s="18">
        <f t="shared" si="0"/>
        <v>6.0606060606060663E-2</v>
      </c>
    </row>
    <row r="42" spans="1:5" ht="12.75" x14ac:dyDescent="0.2">
      <c r="A42" s="3">
        <v>141</v>
      </c>
      <c r="B42" s="3" t="s">
        <v>24</v>
      </c>
      <c r="C42" s="3">
        <v>4</v>
      </c>
      <c r="D42" s="3">
        <v>3.8</v>
      </c>
      <c r="E42" s="18">
        <f t="shared" si="0"/>
        <v>5.2631578947368474E-2</v>
      </c>
    </row>
    <row r="43" spans="1:5" ht="12.75" x14ac:dyDescent="0.2">
      <c r="A43" s="3">
        <v>142</v>
      </c>
      <c r="B43" s="3" t="s">
        <v>25</v>
      </c>
      <c r="C43" s="3">
        <v>3.9</v>
      </c>
      <c r="D43" s="3">
        <v>3.7</v>
      </c>
      <c r="E43" s="18">
        <f t="shared" si="0"/>
        <v>5.4054054054053981E-2</v>
      </c>
    </row>
    <row r="44" spans="1:5" ht="12.75" x14ac:dyDescent="0.2">
      <c r="A44" s="3">
        <v>143</v>
      </c>
      <c r="B44" s="3" t="s">
        <v>26</v>
      </c>
      <c r="C44" s="3">
        <v>4.0999999999999996</v>
      </c>
      <c r="D44" s="3">
        <v>3.9</v>
      </c>
      <c r="E44" s="18">
        <f t="shared" si="0"/>
        <v>5.1282051282051218E-2</v>
      </c>
    </row>
    <row r="45" spans="1:5" ht="12.75" x14ac:dyDescent="0.2">
      <c r="A45" s="3">
        <v>144</v>
      </c>
      <c r="B45" s="3" t="s">
        <v>27</v>
      </c>
      <c r="C45" s="3">
        <v>4.7</v>
      </c>
      <c r="D45" s="3">
        <v>4.4000000000000004</v>
      </c>
      <c r="E45" s="18">
        <f t="shared" si="0"/>
        <v>6.8181818181818135E-2</v>
      </c>
    </row>
    <row r="46" spans="1:5" ht="12.75" x14ac:dyDescent="0.2">
      <c r="A46" s="3">
        <v>145</v>
      </c>
      <c r="B46" s="3" t="s">
        <v>28</v>
      </c>
      <c r="C46" s="3">
        <v>3.4</v>
      </c>
      <c r="D46" s="3">
        <v>3.2</v>
      </c>
      <c r="E46" s="18">
        <f t="shared" si="0"/>
        <v>6.2499999999999917E-2</v>
      </c>
    </row>
    <row r="47" spans="1:5" ht="12.75" x14ac:dyDescent="0.2">
      <c r="A47" s="3">
        <v>146</v>
      </c>
      <c r="B47" s="3" t="s">
        <v>24</v>
      </c>
      <c r="C47" s="3">
        <v>4.2</v>
      </c>
      <c r="D47" s="3">
        <v>4</v>
      </c>
      <c r="E47" s="18">
        <f t="shared" si="0"/>
        <v>5.0000000000000044E-2</v>
      </c>
    </row>
    <row r="48" spans="1:5" ht="12.75" x14ac:dyDescent="0.2">
      <c r="A48" s="3">
        <v>147</v>
      </c>
      <c r="B48" s="3" t="s">
        <v>25</v>
      </c>
      <c r="C48" s="3">
        <v>3.9</v>
      </c>
      <c r="D48" s="3">
        <v>3.7</v>
      </c>
      <c r="E48" s="18">
        <f t="shared" si="0"/>
        <v>5.4054054054053981E-2</v>
      </c>
    </row>
    <row r="49" spans="1:5" ht="12.75" x14ac:dyDescent="0.2">
      <c r="A49" s="3">
        <v>148</v>
      </c>
      <c r="B49" s="3" t="s">
        <v>26</v>
      </c>
      <c r="C49" s="3">
        <v>4.5</v>
      </c>
      <c r="D49" s="3">
        <v>4.2</v>
      </c>
      <c r="E49" s="18">
        <f t="shared" si="0"/>
        <v>7.1428571428571383E-2</v>
      </c>
    </row>
    <row r="50" spans="1:5" ht="12.75" x14ac:dyDescent="0.2">
      <c r="A50" s="3">
        <v>149</v>
      </c>
      <c r="B50" s="3" t="s">
        <v>27</v>
      </c>
      <c r="C50" s="3">
        <v>4.2</v>
      </c>
      <c r="D50" s="3">
        <v>4</v>
      </c>
      <c r="E50" s="18">
        <f t="shared" si="0"/>
        <v>5.0000000000000044E-2</v>
      </c>
    </row>
    <row r="51" spans="1:5" ht="12.75" x14ac:dyDescent="0.2">
      <c r="A51" s="3">
        <v>150</v>
      </c>
      <c r="B51" s="3" t="s">
        <v>28</v>
      </c>
      <c r="C51" s="3">
        <v>3.8</v>
      </c>
      <c r="D51" s="3">
        <v>3.6</v>
      </c>
      <c r="E51" s="18">
        <f t="shared" si="0"/>
        <v>5.5555555555555483E-2</v>
      </c>
    </row>
    <row r="52" spans="1:5" ht="12.75" x14ac:dyDescent="0.2">
      <c r="A52" s="3">
        <v>151</v>
      </c>
      <c r="B52" s="3" t="s">
        <v>24</v>
      </c>
      <c r="C52" s="3">
        <v>4.3</v>
      </c>
      <c r="D52" s="3">
        <v>4.0999999999999996</v>
      </c>
      <c r="E52" s="18">
        <f t="shared" si="0"/>
        <v>4.8780487804878099E-2</v>
      </c>
    </row>
    <row r="53" spans="1:5" ht="12.75" x14ac:dyDescent="0.2">
      <c r="A53" s="3">
        <v>152</v>
      </c>
      <c r="B53" s="3" t="s">
        <v>25</v>
      </c>
      <c r="C53" s="3">
        <v>3.6</v>
      </c>
      <c r="D53" s="3">
        <v>3.4</v>
      </c>
      <c r="E53" s="18">
        <f t="shared" si="0"/>
        <v>5.8823529411764761E-2</v>
      </c>
    </row>
    <row r="54" spans="1:5" ht="12.75" x14ac:dyDescent="0.2">
      <c r="A54" s="3">
        <v>153</v>
      </c>
      <c r="B54" s="3" t="s">
        <v>26</v>
      </c>
      <c r="C54" s="3">
        <v>4.0999999999999996</v>
      </c>
      <c r="D54" s="3">
        <v>3.9</v>
      </c>
      <c r="E54" s="18">
        <f t="shared" si="0"/>
        <v>5.1282051282051218E-2</v>
      </c>
    </row>
    <row r="55" spans="1:5" ht="12.75" x14ac:dyDescent="0.2">
      <c r="A55" s="3">
        <v>154</v>
      </c>
      <c r="B55" s="3" t="s">
        <v>27</v>
      </c>
      <c r="C55" s="3">
        <v>4.7</v>
      </c>
      <c r="D55" s="3">
        <v>4.4000000000000004</v>
      </c>
      <c r="E55" s="18">
        <f t="shared" si="0"/>
        <v>6.8181818181818135E-2</v>
      </c>
    </row>
    <row r="56" spans="1:5" ht="12.75" x14ac:dyDescent="0.2">
      <c r="A56" s="3">
        <v>155</v>
      </c>
      <c r="B56" s="3" t="s">
        <v>28</v>
      </c>
      <c r="C56" s="3">
        <v>3.4</v>
      </c>
      <c r="D56" s="3">
        <v>3.2</v>
      </c>
      <c r="E56" s="18">
        <f t="shared" si="0"/>
        <v>6.2499999999999917E-2</v>
      </c>
    </row>
    <row r="57" spans="1:5" ht="12.75" x14ac:dyDescent="0.2">
      <c r="A57" s="3">
        <v>156</v>
      </c>
      <c r="B57" s="3" t="s">
        <v>24</v>
      </c>
      <c r="C57" s="3">
        <v>4.2</v>
      </c>
      <c r="D57" s="3">
        <v>4</v>
      </c>
      <c r="E57" s="18">
        <f t="shared" si="0"/>
        <v>5.0000000000000044E-2</v>
      </c>
    </row>
    <row r="58" spans="1:5" ht="12.75" x14ac:dyDescent="0.2">
      <c r="A58" s="3">
        <v>157</v>
      </c>
      <c r="B58" s="3" t="s">
        <v>25</v>
      </c>
      <c r="C58" s="3">
        <v>3.9</v>
      </c>
      <c r="D58" s="3">
        <v>3.7</v>
      </c>
      <c r="E58" s="18">
        <f t="shared" si="0"/>
        <v>5.4054054054053981E-2</v>
      </c>
    </row>
    <row r="59" spans="1:5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 s="18">
        <f t="shared" si="0"/>
        <v>7.3170731707317249E-2</v>
      </c>
    </row>
    <row r="60" spans="1:5" ht="12.75" x14ac:dyDescent="0.2">
      <c r="A60" s="3">
        <v>159</v>
      </c>
      <c r="B60" s="3" t="s">
        <v>27</v>
      </c>
      <c r="C60" s="3">
        <v>4.5999999999999996</v>
      </c>
      <c r="D60" s="3">
        <v>4.3</v>
      </c>
      <c r="E60" s="18">
        <f t="shared" si="0"/>
        <v>6.9767441860465074E-2</v>
      </c>
    </row>
    <row r="61" spans="1:5" ht="12.75" x14ac:dyDescent="0.2">
      <c r="A61" s="3">
        <v>160</v>
      </c>
      <c r="B61" s="3" t="s">
        <v>28</v>
      </c>
      <c r="C61" s="3">
        <v>3.6</v>
      </c>
      <c r="D61" s="3">
        <v>3.4</v>
      </c>
      <c r="E61" s="18">
        <f t="shared" si="0"/>
        <v>5.8823529411764761E-2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EA8F-410B-490C-83F5-1562EBFB5A08}">
  <dimension ref="A3:D69"/>
  <sheetViews>
    <sheetView workbookViewId="0">
      <selection activeCell="D12" sqref="D12"/>
    </sheetView>
  </sheetViews>
  <sheetFormatPr defaultRowHeight="12.75" x14ac:dyDescent="0.2"/>
  <cols>
    <col min="1" max="1" width="15.85546875" bestFit="1" customWidth="1"/>
    <col min="2" max="2" width="31.28515625" bestFit="1" customWidth="1"/>
    <col min="3" max="3" width="35.5703125" bestFit="1" customWidth="1"/>
    <col min="4" max="4" width="29.140625" bestFit="1" customWidth="1"/>
    <col min="5" max="8" width="4" bestFit="1" customWidth="1"/>
    <col min="9" max="9" width="2" bestFit="1" customWidth="1"/>
    <col min="10" max="18" width="4" bestFit="1" customWidth="1"/>
    <col min="19" max="19" width="15.85546875" bestFit="1" customWidth="1"/>
  </cols>
  <sheetData>
    <row r="3" spans="1:4" x14ac:dyDescent="0.2">
      <c r="A3" s="11" t="s">
        <v>120</v>
      </c>
      <c r="B3" t="s">
        <v>156</v>
      </c>
      <c r="C3" t="s">
        <v>158</v>
      </c>
      <c r="D3" t="s">
        <v>157</v>
      </c>
    </row>
    <row r="4" spans="1:4" x14ac:dyDescent="0.2">
      <c r="A4" s="12" t="s">
        <v>27</v>
      </c>
      <c r="B4" s="15">
        <v>4.5916666666666668</v>
      </c>
      <c r="C4" s="15">
        <v>4.3166666666666655</v>
      </c>
      <c r="D4" s="17">
        <v>6.370656370656394E-2</v>
      </c>
    </row>
    <row r="5" spans="1:4" x14ac:dyDescent="0.2">
      <c r="A5" s="14">
        <v>104</v>
      </c>
      <c r="B5" s="15">
        <v>4.8</v>
      </c>
      <c r="C5" s="15">
        <v>4.5</v>
      </c>
      <c r="D5" s="17">
        <v>6.6666666666666624E-2</v>
      </c>
    </row>
    <row r="6" spans="1:4" x14ac:dyDescent="0.2">
      <c r="A6" s="14">
        <v>109</v>
      </c>
      <c r="B6" s="15">
        <v>4.2</v>
      </c>
      <c r="C6" s="15">
        <v>4</v>
      </c>
      <c r="D6" s="17">
        <v>5.0000000000000044E-2</v>
      </c>
    </row>
    <row r="7" spans="1:4" x14ac:dyDescent="0.2">
      <c r="A7" s="14">
        <v>114</v>
      </c>
      <c r="B7" s="15">
        <v>4.7</v>
      </c>
      <c r="C7" s="15">
        <v>4.4000000000000004</v>
      </c>
      <c r="D7" s="17">
        <v>6.8181818181818135E-2</v>
      </c>
    </row>
    <row r="8" spans="1:4" x14ac:dyDescent="0.2">
      <c r="A8" s="14">
        <v>119</v>
      </c>
      <c r="B8" s="15">
        <v>4.5999999999999996</v>
      </c>
      <c r="C8" s="15">
        <v>4.3</v>
      </c>
      <c r="D8" s="17">
        <v>6.9767441860465074E-2</v>
      </c>
    </row>
    <row r="9" spans="1:4" x14ac:dyDescent="0.2">
      <c r="A9" s="14">
        <v>124</v>
      </c>
      <c r="B9" s="15">
        <v>4.5</v>
      </c>
      <c r="C9" s="15">
        <v>4.2</v>
      </c>
      <c r="D9" s="17">
        <v>7.1428571428571383E-2</v>
      </c>
    </row>
    <row r="10" spans="1:4" x14ac:dyDescent="0.2">
      <c r="A10" s="14">
        <v>129</v>
      </c>
      <c r="B10" s="15">
        <v>4.4000000000000004</v>
      </c>
      <c r="C10" s="15">
        <v>4.2</v>
      </c>
      <c r="D10" s="17">
        <v>4.7619047619047658E-2</v>
      </c>
    </row>
    <row r="11" spans="1:4" x14ac:dyDescent="0.2">
      <c r="A11" s="14">
        <v>134</v>
      </c>
      <c r="B11" s="15">
        <v>4.9000000000000004</v>
      </c>
      <c r="C11" s="15">
        <v>4.5999999999999996</v>
      </c>
      <c r="D11" s="17">
        <v>6.5217391304347991E-2</v>
      </c>
    </row>
    <row r="12" spans="1:4" x14ac:dyDescent="0.2">
      <c r="A12" s="14">
        <v>139</v>
      </c>
      <c r="B12" s="15">
        <v>4.8</v>
      </c>
      <c r="C12" s="15">
        <v>4.5</v>
      </c>
      <c r="D12" s="17">
        <v>6.6666666666666624E-2</v>
      </c>
    </row>
    <row r="13" spans="1:4" x14ac:dyDescent="0.2">
      <c r="A13" s="14">
        <v>144</v>
      </c>
      <c r="B13" s="15">
        <v>4.7</v>
      </c>
      <c r="C13" s="15">
        <v>4.4000000000000004</v>
      </c>
      <c r="D13" s="17">
        <v>6.8181818181818135E-2</v>
      </c>
    </row>
    <row r="14" spans="1:4" x14ac:dyDescent="0.2">
      <c r="A14" s="14">
        <v>149</v>
      </c>
      <c r="B14" s="15">
        <v>4.2</v>
      </c>
      <c r="C14" s="15">
        <v>4</v>
      </c>
      <c r="D14" s="17">
        <v>5.0000000000000044E-2</v>
      </c>
    </row>
    <row r="15" spans="1:4" x14ac:dyDescent="0.2">
      <c r="A15" s="14">
        <v>154</v>
      </c>
      <c r="B15" s="15">
        <v>4.7</v>
      </c>
      <c r="C15" s="15">
        <v>4.4000000000000004</v>
      </c>
      <c r="D15" s="17">
        <v>6.8181818181818135E-2</v>
      </c>
    </row>
    <row r="16" spans="1:4" x14ac:dyDescent="0.2">
      <c r="A16" s="14">
        <v>159</v>
      </c>
      <c r="B16" s="15">
        <v>4.5999999999999996</v>
      </c>
      <c r="C16" s="15">
        <v>4.3</v>
      </c>
      <c r="D16" s="17">
        <v>6.9767441860465074E-2</v>
      </c>
    </row>
    <row r="17" spans="1:4" x14ac:dyDescent="0.2">
      <c r="A17" s="12" t="s">
        <v>26</v>
      </c>
      <c r="B17" s="15">
        <v>4.2583333333333337</v>
      </c>
      <c r="C17" s="15">
        <v>4.0166666666666666</v>
      </c>
      <c r="D17" s="17">
        <v>6.0165975103734566E-2</v>
      </c>
    </row>
    <row r="18" spans="1:4" x14ac:dyDescent="0.2">
      <c r="A18" s="14">
        <v>103</v>
      </c>
      <c r="B18" s="15">
        <v>4.2</v>
      </c>
      <c r="C18" s="15">
        <v>4</v>
      </c>
      <c r="D18" s="17">
        <v>5.0000000000000044E-2</v>
      </c>
    </row>
    <row r="19" spans="1:4" x14ac:dyDescent="0.2">
      <c r="A19" s="14">
        <v>108</v>
      </c>
      <c r="B19" s="15">
        <v>4.5</v>
      </c>
      <c r="C19" s="15">
        <v>4.2</v>
      </c>
      <c r="D19" s="17">
        <v>7.1428571428571383E-2</v>
      </c>
    </row>
    <row r="20" spans="1:4" x14ac:dyDescent="0.2">
      <c r="A20" s="14">
        <v>113</v>
      </c>
      <c r="B20" s="15">
        <v>4.0999999999999996</v>
      </c>
      <c r="C20" s="15">
        <v>3.9</v>
      </c>
      <c r="D20" s="17">
        <v>5.1282051282051218E-2</v>
      </c>
    </row>
    <row r="21" spans="1:4" x14ac:dyDescent="0.2">
      <c r="A21" s="14">
        <v>118</v>
      </c>
      <c r="B21" s="15">
        <v>4.4000000000000004</v>
      </c>
      <c r="C21" s="15">
        <v>4.0999999999999996</v>
      </c>
      <c r="D21" s="17">
        <v>7.3170731707317249E-2</v>
      </c>
    </row>
    <row r="22" spans="1:4" x14ac:dyDescent="0.2">
      <c r="A22" s="14">
        <v>123</v>
      </c>
      <c r="B22" s="15">
        <v>4.3</v>
      </c>
      <c r="C22" s="15">
        <v>4.0999999999999996</v>
      </c>
      <c r="D22" s="17">
        <v>4.8780487804878099E-2</v>
      </c>
    </row>
    <row r="23" spans="1:4" x14ac:dyDescent="0.2">
      <c r="A23" s="14">
        <v>128</v>
      </c>
      <c r="B23" s="15">
        <v>4</v>
      </c>
      <c r="C23" s="15">
        <v>3.8</v>
      </c>
      <c r="D23" s="17">
        <v>5.2631578947368474E-2</v>
      </c>
    </row>
    <row r="24" spans="1:4" x14ac:dyDescent="0.2">
      <c r="A24" s="14">
        <v>133</v>
      </c>
      <c r="B24" s="15">
        <v>4.2</v>
      </c>
      <c r="C24" s="15">
        <v>4</v>
      </c>
      <c r="D24" s="17">
        <v>5.0000000000000044E-2</v>
      </c>
    </row>
    <row r="25" spans="1:4" x14ac:dyDescent="0.2">
      <c r="A25" s="14">
        <v>138</v>
      </c>
      <c r="B25" s="15">
        <v>4.3</v>
      </c>
      <c r="C25" s="15">
        <v>4</v>
      </c>
      <c r="D25" s="17">
        <v>7.4999999999999956E-2</v>
      </c>
    </row>
    <row r="26" spans="1:4" x14ac:dyDescent="0.2">
      <c r="A26" s="14">
        <v>143</v>
      </c>
      <c r="B26" s="15">
        <v>4.0999999999999996</v>
      </c>
      <c r="C26" s="15">
        <v>3.9</v>
      </c>
      <c r="D26" s="17">
        <v>5.1282051282051218E-2</v>
      </c>
    </row>
    <row r="27" spans="1:4" x14ac:dyDescent="0.2">
      <c r="A27" s="14">
        <v>148</v>
      </c>
      <c r="B27" s="15">
        <v>4.5</v>
      </c>
      <c r="C27" s="15">
        <v>4.2</v>
      </c>
      <c r="D27" s="17">
        <v>7.1428571428571383E-2</v>
      </c>
    </row>
    <row r="28" spans="1:4" x14ac:dyDescent="0.2">
      <c r="A28" s="14">
        <v>153</v>
      </c>
      <c r="B28" s="15">
        <v>4.0999999999999996</v>
      </c>
      <c r="C28" s="15">
        <v>3.9</v>
      </c>
      <c r="D28" s="17">
        <v>5.1282051282051218E-2</v>
      </c>
    </row>
    <row r="29" spans="1:4" x14ac:dyDescent="0.2">
      <c r="A29" s="14">
        <v>158</v>
      </c>
      <c r="B29" s="15">
        <v>4.4000000000000004</v>
      </c>
      <c r="C29" s="15">
        <v>4.0999999999999996</v>
      </c>
      <c r="D29" s="17">
        <v>7.3170731707317249E-2</v>
      </c>
    </row>
    <row r="30" spans="1:4" x14ac:dyDescent="0.2">
      <c r="A30" s="12" t="s">
        <v>28</v>
      </c>
      <c r="B30" s="15">
        <v>3.5749999999999997</v>
      </c>
      <c r="C30" s="15">
        <v>3.3750000000000004</v>
      </c>
      <c r="D30" s="17">
        <v>5.9259259259259039E-2</v>
      </c>
    </row>
    <row r="31" spans="1:4" x14ac:dyDescent="0.2">
      <c r="A31" s="14">
        <v>105</v>
      </c>
      <c r="B31" s="15">
        <v>3.5</v>
      </c>
      <c r="C31" s="15">
        <v>3.3</v>
      </c>
      <c r="D31" s="17">
        <v>6.0606060606060663E-2</v>
      </c>
    </row>
    <row r="32" spans="1:4" x14ac:dyDescent="0.2">
      <c r="A32" s="14">
        <v>110</v>
      </c>
      <c r="B32" s="15">
        <v>3.9</v>
      </c>
      <c r="C32" s="15">
        <v>3.7</v>
      </c>
      <c r="D32" s="17">
        <v>5.4054054054053981E-2</v>
      </c>
    </row>
    <row r="33" spans="1:4" x14ac:dyDescent="0.2">
      <c r="A33" s="14">
        <v>115</v>
      </c>
      <c r="B33" s="15">
        <v>3.4</v>
      </c>
      <c r="C33" s="15">
        <v>3.2</v>
      </c>
      <c r="D33" s="17">
        <v>6.2499999999999917E-2</v>
      </c>
    </row>
    <row r="34" spans="1:4" x14ac:dyDescent="0.2">
      <c r="A34" s="14">
        <v>120</v>
      </c>
      <c r="B34" s="15">
        <v>3.6</v>
      </c>
      <c r="C34" s="15">
        <v>3.4</v>
      </c>
      <c r="D34" s="17">
        <v>5.8823529411764761E-2</v>
      </c>
    </row>
    <row r="35" spans="1:4" x14ac:dyDescent="0.2">
      <c r="A35" s="14">
        <v>125</v>
      </c>
      <c r="B35" s="15">
        <v>3.7</v>
      </c>
      <c r="C35" s="15">
        <v>3.5</v>
      </c>
      <c r="D35" s="17">
        <v>5.7142857142857197E-2</v>
      </c>
    </row>
    <row r="36" spans="1:4" x14ac:dyDescent="0.2">
      <c r="A36" s="14">
        <v>130</v>
      </c>
      <c r="B36" s="15">
        <v>3.8</v>
      </c>
      <c r="C36" s="15">
        <v>3.6</v>
      </c>
      <c r="D36" s="17">
        <v>5.5555555555555483E-2</v>
      </c>
    </row>
    <row r="37" spans="1:4" x14ac:dyDescent="0.2">
      <c r="A37" s="14">
        <v>135</v>
      </c>
      <c r="B37" s="15">
        <v>3.3</v>
      </c>
      <c r="C37" s="15">
        <v>3.1</v>
      </c>
      <c r="D37" s="17">
        <v>6.4516129032257979E-2</v>
      </c>
    </row>
    <row r="38" spans="1:4" x14ac:dyDescent="0.2">
      <c r="A38" s="14">
        <v>140</v>
      </c>
      <c r="B38" s="15">
        <v>3.5</v>
      </c>
      <c r="C38" s="15">
        <v>3.3</v>
      </c>
      <c r="D38" s="17">
        <v>6.0606060606060663E-2</v>
      </c>
    </row>
    <row r="39" spans="1:4" x14ac:dyDescent="0.2">
      <c r="A39" s="14">
        <v>145</v>
      </c>
      <c r="B39" s="15">
        <v>3.4</v>
      </c>
      <c r="C39" s="15">
        <v>3.2</v>
      </c>
      <c r="D39" s="17">
        <v>6.2499999999999917E-2</v>
      </c>
    </row>
    <row r="40" spans="1:4" x14ac:dyDescent="0.2">
      <c r="A40" s="14">
        <v>150</v>
      </c>
      <c r="B40" s="15">
        <v>3.8</v>
      </c>
      <c r="C40" s="15">
        <v>3.6</v>
      </c>
      <c r="D40" s="17">
        <v>5.5555555555555483E-2</v>
      </c>
    </row>
    <row r="41" spans="1:4" x14ac:dyDescent="0.2">
      <c r="A41" s="14">
        <v>155</v>
      </c>
      <c r="B41" s="15">
        <v>3.4</v>
      </c>
      <c r="C41" s="15">
        <v>3.2</v>
      </c>
      <c r="D41" s="17">
        <v>6.2499999999999917E-2</v>
      </c>
    </row>
    <row r="42" spans="1:4" x14ac:dyDescent="0.2">
      <c r="A42" s="14">
        <v>160</v>
      </c>
      <c r="B42" s="15">
        <v>3.6</v>
      </c>
      <c r="C42" s="15">
        <v>3.4</v>
      </c>
      <c r="D42" s="17">
        <v>5.8823529411764761E-2</v>
      </c>
    </row>
    <row r="43" spans="1:4" x14ac:dyDescent="0.2">
      <c r="A43" s="12" t="s">
        <v>25</v>
      </c>
      <c r="B43" s="15">
        <v>3.7416666666666667</v>
      </c>
      <c r="C43" s="15">
        <v>3.5416666666666665</v>
      </c>
      <c r="D43" s="17">
        <v>5.6470588235294085E-2</v>
      </c>
    </row>
    <row r="44" spans="1:4" x14ac:dyDescent="0.2">
      <c r="A44" s="14">
        <v>102</v>
      </c>
      <c r="B44" s="15">
        <v>3.8</v>
      </c>
      <c r="C44" s="15">
        <v>3.6</v>
      </c>
      <c r="D44" s="17">
        <v>5.5555555555555483E-2</v>
      </c>
    </row>
    <row r="45" spans="1:4" x14ac:dyDescent="0.2">
      <c r="A45" s="14">
        <v>107</v>
      </c>
      <c r="B45" s="15">
        <v>3.7</v>
      </c>
      <c r="C45" s="15">
        <v>3.5</v>
      </c>
      <c r="D45" s="17">
        <v>5.7142857142857197E-2</v>
      </c>
    </row>
    <row r="46" spans="1:4" x14ac:dyDescent="0.2">
      <c r="A46" s="14">
        <v>112</v>
      </c>
      <c r="B46" s="15">
        <v>3.6</v>
      </c>
      <c r="C46" s="15">
        <v>3.4</v>
      </c>
      <c r="D46" s="17">
        <v>5.8823529411764761E-2</v>
      </c>
    </row>
    <row r="47" spans="1:4" x14ac:dyDescent="0.2">
      <c r="A47" s="14">
        <v>117</v>
      </c>
      <c r="B47" s="15">
        <v>3.9</v>
      </c>
      <c r="C47" s="15">
        <v>3.7</v>
      </c>
      <c r="D47" s="17">
        <v>5.4054054054053981E-2</v>
      </c>
    </row>
    <row r="48" spans="1:4" x14ac:dyDescent="0.2">
      <c r="A48" s="14">
        <v>122</v>
      </c>
      <c r="B48" s="15">
        <v>3.8</v>
      </c>
      <c r="C48" s="15">
        <v>3.6</v>
      </c>
      <c r="D48" s="17">
        <v>5.5555555555555483E-2</v>
      </c>
    </row>
    <row r="49" spans="1:4" x14ac:dyDescent="0.2">
      <c r="A49" s="14">
        <v>127</v>
      </c>
      <c r="B49" s="15">
        <v>3.5</v>
      </c>
      <c r="C49" s="15">
        <v>3.3</v>
      </c>
      <c r="D49" s="17">
        <v>6.0606060606060663E-2</v>
      </c>
    </row>
    <row r="50" spans="1:4" x14ac:dyDescent="0.2">
      <c r="A50" s="14">
        <v>132</v>
      </c>
      <c r="B50" s="15">
        <v>3.7</v>
      </c>
      <c r="C50" s="15">
        <v>3.5</v>
      </c>
      <c r="D50" s="17">
        <v>5.7142857142857197E-2</v>
      </c>
    </row>
    <row r="51" spans="1:4" x14ac:dyDescent="0.2">
      <c r="A51" s="14">
        <v>137</v>
      </c>
      <c r="B51" s="15">
        <v>3.6</v>
      </c>
      <c r="C51" s="15">
        <v>3.4</v>
      </c>
      <c r="D51" s="17">
        <v>5.8823529411764761E-2</v>
      </c>
    </row>
    <row r="52" spans="1:4" x14ac:dyDescent="0.2">
      <c r="A52" s="14">
        <v>142</v>
      </c>
      <c r="B52" s="15">
        <v>3.9</v>
      </c>
      <c r="C52" s="15">
        <v>3.7</v>
      </c>
      <c r="D52" s="17">
        <v>5.4054054054053981E-2</v>
      </c>
    </row>
    <row r="53" spans="1:4" x14ac:dyDescent="0.2">
      <c r="A53" s="14">
        <v>147</v>
      </c>
      <c r="B53" s="15">
        <v>3.9</v>
      </c>
      <c r="C53" s="15">
        <v>3.7</v>
      </c>
      <c r="D53" s="17">
        <v>5.4054054054053981E-2</v>
      </c>
    </row>
    <row r="54" spans="1:4" x14ac:dyDescent="0.2">
      <c r="A54" s="14">
        <v>152</v>
      </c>
      <c r="B54" s="15">
        <v>3.6</v>
      </c>
      <c r="C54" s="15">
        <v>3.4</v>
      </c>
      <c r="D54" s="17">
        <v>5.8823529411764761E-2</v>
      </c>
    </row>
    <row r="55" spans="1:4" x14ac:dyDescent="0.2">
      <c r="A55" s="14">
        <v>157</v>
      </c>
      <c r="B55" s="15">
        <v>3.9</v>
      </c>
      <c r="C55" s="15">
        <v>3.7</v>
      </c>
      <c r="D55" s="17">
        <v>5.4054054054053981E-2</v>
      </c>
    </row>
    <row r="56" spans="1:4" x14ac:dyDescent="0.2">
      <c r="A56" s="12" t="s">
        <v>24</v>
      </c>
      <c r="B56" s="15">
        <v>4.2250000000000005</v>
      </c>
      <c r="C56" s="15">
        <v>4</v>
      </c>
      <c r="D56" s="17">
        <v>5.6250000000000057E-2</v>
      </c>
    </row>
    <row r="57" spans="1:4" x14ac:dyDescent="0.2">
      <c r="A57" s="14">
        <v>101</v>
      </c>
      <c r="B57" s="15">
        <v>4.5</v>
      </c>
      <c r="C57" s="15">
        <v>4.2</v>
      </c>
      <c r="D57" s="17">
        <v>7.1428571428571383E-2</v>
      </c>
    </row>
    <row r="58" spans="1:4" x14ac:dyDescent="0.2">
      <c r="A58" s="14">
        <v>106</v>
      </c>
      <c r="B58" s="15">
        <v>4</v>
      </c>
      <c r="C58" s="15">
        <v>3.8</v>
      </c>
      <c r="D58" s="17">
        <v>5.2631578947368474E-2</v>
      </c>
    </row>
    <row r="59" spans="1:4" x14ac:dyDescent="0.2">
      <c r="A59" s="14">
        <v>111</v>
      </c>
      <c r="B59" s="15">
        <v>4.3</v>
      </c>
      <c r="C59" s="15">
        <v>4.0999999999999996</v>
      </c>
      <c r="D59" s="17">
        <v>4.8780487804878099E-2</v>
      </c>
    </row>
    <row r="60" spans="1:4" x14ac:dyDescent="0.2">
      <c r="A60" s="14">
        <v>116</v>
      </c>
      <c r="B60" s="15">
        <v>4.2</v>
      </c>
      <c r="C60" s="15">
        <v>4</v>
      </c>
      <c r="D60" s="17">
        <v>5.0000000000000044E-2</v>
      </c>
    </row>
    <row r="61" spans="1:4" x14ac:dyDescent="0.2">
      <c r="A61" s="14">
        <v>121</v>
      </c>
      <c r="B61" s="15">
        <v>4.0999999999999996</v>
      </c>
      <c r="C61" s="15">
        <v>3.9</v>
      </c>
      <c r="D61" s="17">
        <v>5.1282051282051218E-2</v>
      </c>
    </row>
    <row r="62" spans="1:4" x14ac:dyDescent="0.2">
      <c r="A62" s="14">
        <v>126</v>
      </c>
      <c r="B62" s="15">
        <v>3.9</v>
      </c>
      <c r="C62" s="15">
        <v>3.7</v>
      </c>
      <c r="D62" s="17">
        <v>5.4054054054053981E-2</v>
      </c>
    </row>
    <row r="63" spans="1:4" x14ac:dyDescent="0.2">
      <c r="A63" s="14">
        <v>131</v>
      </c>
      <c r="B63" s="15">
        <v>4.5999999999999996</v>
      </c>
      <c r="C63" s="15">
        <v>4.3</v>
      </c>
      <c r="D63" s="17">
        <v>6.9767441860465074E-2</v>
      </c>
    </row>
    <row r="64" spans="1:4" x14ac:dyDescent="0.2">
      <c r="A64" s="14">
        <v>136</v>
      </c>
      <c r="B64" s="15">
        <v>4.4000000000000004</v>
      </c>
      <c r="C64" s="15">
        <v>4.0999999999999996</v>
      </c>
      <c r="D64" s="17">
        <v>7.3170731707317249E-2</v>
      </c>
    </row>
    <row r="65" spans="1:4" x14ac:dyDescent="0.2">
      <c r="A65" s="14">
        <v>141</v>
      </c>
      <c r="B65" s="15">
        <v>4</v>
      </c>
      <c r="C65" s="15">
        <v>3.8</v>
      </c>
      <c r="D65" s="17">
        <v>5.2631578947368474E-2</v>
      </c>
    </row>
    <row r="66" spans="1:4" x14ac:dyDescent="0.2">
      <c r="A66" s="14">
        <v>146</v>
      </c>
      <c r="B66" s="15">
        <v>4.2</v>
      </c>
      <c r="C66" s="15">
        <v>4</v>
      </c>
      <c r="D66" s="17">
        <v>5.0000000000000044E-2</v>
      </c>
    </row>
    <row r="67" spans="1:4" x14ac:dyDescent="0.2">
      <c r="A67" s="14">
        <v>151</v>
      </c>
      <c r="B67" s="15">
        <v>4.3</v>
      </c>
      <c r="C67" s="15">
        <v>4.0999999999999996</v>
      </c>
      <c r="D67" s="17">
        <v>4.8780487804878099E-2</v>
      </c>
    </row>
    <row r="68" spans="1:4" x14ac:dyDescent="0.2">
      <c r="A68" s="14">
        <v>156</v>
      </c>
      <c r="B68" s="15">
        <v>4.2</v>
      </c>
      <c r="C68" s="15">
        <v>4</v>
      </c>
      <c r="D68" s="17">
        <v>5.0000000000000044E-2</v>
      </c>
    </row>
    <row r="69" spans="1:4" x14ac:dyDescent="0.2">
      <c r="A69" s="12" t="s">
        <v>121</v>
      </c>
      <c r="B69" s="15">
        <v>4.078333333333334</v>
      </c>
      <c r="C69" s="15">
        <v>3.8499999999999992</v>
      </c>
      <c r="D69" s="17">
        <v>5.9307359307359767E-2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777E-88C6-4BC8-9451-7CCD24BD587F}">
  <dimension ref="A1:Z43"/>
  <sheetViews>
    <sheetView tabSelected="1" zoomScaleNormal="100" workbookViewId="0">
      <selection activeCell="V2" sqref="V2:V9"/>
    </sheetView>
  </sheetViews>
  <sheetFormatPr defaultRowHeight="12.75" x14ac:dyDescent="0.2"/>
  <cols>
    <col min="1" max="1" width="16" bestFit="1" customWidth="1"/>
    <col min="2" max="2" width="16" customWidth="1"/>
    <col min="3" max="3" width="12.42578125" bestFit="1" customWidth="1"/>
    <col min="4" max="4" width="15.28515625" bestFit="1" customWidth="1"/>
    <col min="5" max="5" width="14.28515625" bestFit="1" customWidth="1"/>
    <col min="8" max="8" width="10.28515625" bestFit="1" customWidth="1"/>
    <col min="9" max="9" width="14.7109375" bestFit="1" customWidth="1"/>
    <col min="10" max="10" width="15.85546875" bestFit="1" customWidth="1"/>
    <col min="11" max="11" width="18.28515625" bestFit="1" customWidth="1"/>
    <col min="12" max="12" width="16" bestFit="1" customWidth="1"/>
    <col min="16" max="16" width="16" bestFit="1" customWidth="1"/>
    <col min="17" max="17" width="10.85546875" bestFit="1" customWidth="1"/>
    <col min="18" max="18" width="13.140625" bestFit="1" customWidth="1"/>
    <col min="19" max="19" width="12.28515625" bestFit="1" customWidth="1"/>
    <col min="22" max="22" width="9.28515625" bestFit="1" customWidth="1"/>
  </cols>
  <sheetData>
    <row r="1" spans="1:26" ht="15.75" thickBot="1" x14ac:dyDescent="0.3">
      <c r="A1" s="31" t="s">
        <v>29</v>
      </c>
      <c r="B1" s="19" t="s">
        <v>159</v>
      </c>
      <c r="C1" s="31" t="s">
        <v>30</v>
      </c>
      <c r="D1" s="31" t="s">
        <v>31</v>
      </c>
      <c r="E1" s="31" t="s">
        <v>32</v>
      </c>
      <c r="F1" s="31" t="s">
        <v>33</v>
      </c>
      <c r="G1" s="31" t="s">
        <v>34</v>
      </c>
      <c r="H1" s="31" t="s">
        <v>35</v>
      </c>
      <c r="I1" s="32" t="s">
        <v>125</v>
      </c>
      <c r="J1" s="32" t="s">
        <v>126</v>
      </c>
      <c r="K1" s="32" t="s">
        <v>127</v>
      </c>
      <c r="L1" s="32" t="s">
        <v>129</v>
      </c>
      <c r="O1" s="19" t="s">
        <v>159</v>
      </c>
      <c r="P1" s="19" t="s">
        <v>129</v>
      </c>
      <c r="R1" s="19" t="s">
        <v>130</v>
      </c>
      <c r="S1" s="19" t="s">
        <v>131</v>
      </c>
      <c r="T1" s="19" t="s">
        <v>132</v>
      </c>
      <c r="U1" s="19" t="s">
        <v>133</v>
      </c>
      <c r="V1" s="19" t="s">
        <v>134</v>
      </c>
      <c r="X1" s="35" t="s">
        <v>180</v>
      </c>
      <c r="Y1" s="35" t="s">
        <v>181</v>
      </c>
    </row>
    <row r="2" spans="1:26" x14ac:dyDescent="0.2">
      <c r="A2" s="27" t="s">
        <v>77</v>
      </c>
      <c r="B2" s="34" t="str">
        <f>LEFT(A2,3)</f>
        <v>Tec</v>
      </c>
      <c r="C2" s="27" t="s">
        <v>78</v>
      </c>
      <c r="D2" s="28">
        <v>20000</v>
      </c>
      <c r="E2" s="28">
        <v>22800</v>
      </c>
      <c r="F2" s="28">
        <v>32</v>
      </c>
      <c r="G2" s="29">
        <v>900</v>
      </c>
      <c r="H2" s="28">
        <v>85</v>
      </c>
      <c r="I2" s="28">
        <f t="shared" ref="I2:I43" si="0">E2-D2</f>
        <v>2800</v>
      </c>
      <c r="J2" s="29">
        <f t="shared" ref="J2:J43" si="1">G2+H2</f>
        <v>985</v>
      </c>
      <c r="K2" s="30">
        <f t="shared" ref="K2:K43" si="2">(J2/F2)/100</f>
        <v>0.30781249999999999</v>
      </c>
      <c r="L2" s="30" t="str">
        <f>_xlfn.XLOOKUP(B2,$O$2:$O$24,$P$2:$P$24)</f>
        <v>Tech</v>
      </c>
      <c r="O2" s="23" t="s">
        <v>162</v>
      </c>
      <c r="P2" s="33" t="s">
        <v>130</v>
      </c>
      <c r="R2" s="23" t="s">
        <v>135</v>
      </c>
      <c r="S2" s="23" t="s">
        <v>131</v>
      </c>
      <c r="T2" s="23" t="s">
        <v>132</v>
      </c>
      <c r="U2" s="23" t="s">
        <v>143</v>
      </c>
      <c r="V2" s="23" t="s">
        <v>148</v>
      </c>
      <c r="Y2" t="str">
        <f>LEFT(Z2,3)</f>
        <v>Tec</v>
      </c>
      <c r="Z2" s="27" t="s">
        <v>77</v>
      </c>
    </row>
    <row r="3" spans="1:26" x14ac:dyDescent="0.2">
      <c r="A3" s="27" t="s">
        <v>101</v>
      </c>
      <c r="B3" s="34" t="str">
        <f t="shared" ref="B3:B43" si="3">LEFT(A3,3)</f>
        <v>Foo</v>
      </c>
      <c r="C3" s="27" t="s">
        <v>118</v>
      </c>
      <c r="D3" s="28">
        <v>30000</v>
      </c>
      <c r="E3" s="28">
        <v>31500</v>
      </c>
      <c r="F3" s="28">
        <v>37</v>
      </c>
      <c r="G3" s="29">
        <v>900</v>
      </c>
      <c r="H3" s="28">
        <v>85</v>
      </c>
      <c r="I3" s="28">
        <f t="shared" si="0"/>
        <v>1500</v>
      </c>
      <c r="J3" s="29">
        <f t="shared" si="1"/>
        <v>985</v>
      </c>
      <c r="K3" s="30">
        <f t="shared" si="2"/>
        <v>0.26621621621621622</v>
      </c>
      <c r="L3" s="30" t="str">
        <f t="shared" ref="L3:L43" si="4">_xlfn.XLOOKUP(B3,$O$2:$O$24,$P$2:$P$24)</f>
        <v>Altro</v>
      </c>
      <c r="O3" s="23" t="s">
        <v>173</v>
      </c>
      <c r="P3" s="33" t="s">
        <v>130</v>
      </c>
      <c r="R3" s="23" t="s">
        <v>136</v>
      </c>
      <c r="S3" s="23" t="s">
        <v>138</v>
      </c>
      <c r="T3" s="23" t="s">
        <v>141</v>
      </c>
      <c r="U3" s="23" t="s">
        <v>144</v>
      </c>
      <c r="V3" s="23" t="s">
        <v>149</v>
      </c>
      <c r="Y3" t="str">
        <f t="shared" ref="Y3:Y43" si="5">LEFT(Z3,3)</f>
        <v>Foo</v>
      </c>
      <c r="Z3" s="27" t="s">
        <v>101</v>
      </c>
    </row>
    <row r="4" spans="1:26" x14ac:dyDescent="0.2">
      <c r="A4" s="27" t="s">
        <v>42</v>
      </c>
      <c r="B4" s="34" t="str">
        <f t="shared" si="3"/>
        <v>Fit</v>
      </c>
      <c r="C4" s="27" t="s">
        <v>43</v>
      </c>
      <c r="D4" s="28">
        <v>20000</v>
      </c>
      <c r="E4" s="28">
        <v>22800</v>
      </c>
      <c r="F4" s="28">
        <v>30</v>
      </c>
      <c r="G4" s="29">
        <v>900</v>
      </c>
      <c r="H4" s="28">
        <v>80</v>
      </c>
      <c r="I4" s="28">
        <f t="shared" si="0"/>
        <v>2800</v>
      </c>
      <c r="J4" s="29">
        <f t="shared" si="1"/>
        <v>980</v>
      </c>
      <c r="K4" s="30">
        <f t="shared" si="2"/>
        <v>0.32666666666666666</v>
      </c>
      <c r="L4" s="30" t="str">
        <f t="shared" si="4"/>
        <v>Benessere</v>
      </c>
      <c r="O4" s="23" t="s">
        <v>172</v>
      </c>
      <c r="P4" s="33" t="s">
        <v>130</v>
      </c>
      <c r="R4" s="23" t="s">
        <v>137</v>
      </c>
      <c r="S4" s="23" t="s">
        <v>139</v>
      </c>
      <c r="T4" s="23" t="s">
        <v>142</v>
      </c>
      <c r="U4" s="23" t="s">
        <v>145</v>
      </c>
      <c r="V4" s="23" t="s">
        <v>150</v>
      </c>
      <c r="Y4" t="str">
        <f t="shared" si="5"/>
        <v>Fit</v>
      </c>
      <c r="Z4" s="27" t="s">
        <v>42</v>
      </c>
    </row>
    <row r="5" spans="1:26" x14ac:dyDescent="0.2">
      <c r="A5" s="20" t="s">
        <v>68</v>
      </c>
      <c r="B5" s="19" t="str">
        <f t="shared" si="3"/>
        <v>Car</v>
      </c>
      <c r="C5" s="20" t="s">
        <v>69</v>
      </c>
      <c r="D5" s="26">
        <v>24000</v>
      </c>
      <c r="E5" s="26">
        <v>26500</v>
      </c>
      <c r="F5" s="26">
        <v>35</v>
      </c>
      <c r="G5" s="24">
        <v>900</v>
      </c>
      <c r="H5" s="26">
        <v>80</v>
      </c>
      <c r="I5" s="21">
        <f t="shared" si="0"/>
        <v>2500</v>
      </c>
      <c r="J5" s="25">
        <f t="shared" si="1"/>
        <v>980</v>
      </c>
      <c r="K5" s="22">
        <f t="shared" si="2"/>
        <v>0.28000000000000003</v>
      </c>
      <c r="L5" s="30" t="str">
        <f t="shared" si="4"/>
        <v>Tech</v>
      </c>
      <c r="O5" s="23" t="s">
        <v>168</v>
      </c>
      <c r="P5" s="33" t="s">
        <v>131</v>
      </c>
      <c r="R5" s="20"/>
      <c r="S5" s="23" t="s">
        <v>140</v>
      </c>
      <c r="T5" s="20"/>
      <c r="U5" s="23" t="s">
        <v>146</v>
      </c>
      <c r="V5" s="23" t="s">
        <v>151</v>
      </c>
      <c r="Y5" t="str">
        <f t="shared" si="5"/>
        <v>Car</v>
      </c>
      <c r="Z5" s="20" t="s">
        <v>68</v>
      </c>
    </row>
    <row r="6" spans="1:26" x14ac:dyDescent="0.2">
      <c r="A6" s="20" t="s">
        <v>96</v>
      </c>
      <c r="B6" s="19" t="str">
        <f t="shared" si="3"/>
        <v>Boo</v>
      </c>
      <c r="C6" s="20" t="s">
        <v>117</v>
      </c>
      <c r="D6" s="26">
        <v>25000</v>
      </c>
      <c r="E6" s="26">
        <v>26800</v>
      </c>
      <c r="F6" s="26">
        <v>32</v>
      </c>
      <c r="G6" s="24">
        <v>850</v>
      </c>
      <c r="H6" s="26">
        <v>80</v>
      </c>
      <c r="I6" s="21">
        <f t="shared" si="0"/>
        <v>1800</v>
      </c>
      <c r="J6" s="25">
        <f t="shared" si="1"/>
        <v>930</v>
      </c>
      <c r="K6" s="22">
        <f t="shared" si="2"/>
        <v>0.29062500000000002</v>
      </c>
      <c r="L6" s="30" t="str">
        <f t="shared" si="4"/>
        <v>Arte</v>
      </c>
      <c r="O6" s="23" t="s">
        <v>165</v>
      </c>
      <c r="P6" s="33" t="s">
        <v>131</v>
      </c>
      <c r="R6" s="20"/>
      <c r="S6" s="20"/>
      <c r="T6" s="20"/>
      <c r="U6" s="23" t="s">
        <v>147</v>
      </c>
      <c r="V6" s="23" t="s">
        <v>152</v>
      </c>
      <c r="Y6" t="str">
        <f t="shared" si="5"/>
        <v>Boo</v>
      </c>
      <c r="Z6" s="20" t="s">
        <v>96</v>
      </c>
    </row>
    <row r="7" spans="1:26" x14ac:dyDescent="0.2">
      <c r="A7" s="20" t="s">
        <v>65</v>
      </c>
      <c r="B7" s="19" t="str">
        <f t="shared" si="3"/>
        <v>Boo</v>
      </c>
      <c r="C7" s="20" t="s">
        <v>66</v>
      </c>
      <c r="D7" s="26">
        <v>19000</v>
      </c>
      <c r="E7" s="26">
        <v>21500</v>
      </c>
      <c r="F7" s="26">
        <v>31</v>
      </c>
      <c r="G7" s="24">
        <v>850</v>
      </c>
      <c r="H7" s="26">
        <v>75</v>
      </c>
      <c r="I7" s="21">
        <f t="shared" si="0"/>
        <v>2500</v>
      </c>
      <c r="J7" s="25">
        <f t="shared" si="1"/>
        <v>925</v>
      </c>
      <c r="K7" s="22">
        <f t="shared" si="2"/>
        <v>0.29838709677419356</v>
      </c>
      <c r="L7" s="30" t="str">
        <f t="shared" si="4"/>
        <v>Arte</v>
      </c>
      <c r="O7" s="23" t="s">
        <v>169</v>
      </c>
      <c r="P7" s="33" t="s">
        <v>131</v>
      </c>
      <c r="R7" s="20"/>
      <c r="S7" s="20"/>
      <c r="T7" s="20"/>
      <c r="U7" s="20"/>
      <c r="V7" s="23" t="s">
        <v>153</v>
      </c>
      <c r="Y7" t="str">
        <f t="shared" si="5"/>
        <v>Boo</v>
      </c>
      <c r="Z7" s="20" t="s">
        <v>65</v>
      </c>
    </row>
    <row r="8" spans="1:26" x14ac:dyDescent="0.2">
      <c r="A8" s="20" t="s">
        <v>93</v>
      </c>
      <c r="B8" s="19" t="str">
        <f t="shared" si="3"/>
        <v>Mus</v>
      </c>
      <c r="C8" s="20" t="s">
        <v>116</v>
      </c>
      <c r="D8" s="26">
        <v>20000</v>
      </c>
      <c r="E8" s="26">
        <v>21500</v>
      </c>
      <c r="F8" s="26">
        <v>27</v>
      </c>
      <c r="G8" s="24">
        <v>800</v>
      </c>
      <c r="H8" s="26">
        <v>75</v>
      </c>
      <c r="I8" s="21">
        <f t="shared" si="0"/>
        <v>1500</v>
      </c>
      <c r="J8" s="25">
        <f t="shared" si="1"/>
        <v>875</v>
      </c>
      <c r="K8" s="22">
        <f t="shared" si="2"/>
        <v>0.32407407407407407</v>
      </c>
      <c r="L8" s="30" t="str">
        <f t="shared" si="4"/>
        <v>Arte</v>
      </c>
      <c r="O8" s="23" t="s">
        <v>166</v>
      </c>
      <c r="P8" s="33" t="s">
        <v>131</v>
      </c>
      <c r="R8" s="20"/>
      <c r="S8" s="20"/>
      <c r="T8" s="20"/>
      <c r="U8" s="20"/>
      <c r="V8" s="23" t="s">
        <v>154</v>
      </c>
      <c r="Y8" t="str">
        <f t="shared" si="5"/>
        <v>Mus</v>
      </c>
      <c r="Z8" s="20" t="s">
        <v>93</v>
      </c>
    </row>
    <row r="9" spans="1:26" x14ac:dyDescent="0.2">
      <c r="A9" s="20" t="s">
        <v>85</v>
      </c>
      <c r="B9" s="19" t="str">
        <f t="shared" si="3"/>
        <v>Art</v>
      </c>
      <c r="C9" s="20" t="s">
        <v>86</v>
      </c>
      <c r="D9" s="26">
        <v>23000</v>
      </c>
      <c r="E9" s="26">
        <v>25500</v>
      </c>
      <c r="F9" s="26">
        <v>33</v>
      </c>
      <c r="G9" s="24">
        <v>800</v>
      </c>
      <c r="H9" s="26">
        <v>75</v>
      </c>
      <c r="I9" s="21">
        <f t="shared" si="0"/>
        <v>2500</v>
      </c>
      <c r="J9" s="25">
        <f t="shared" si="1"/>
        <v>875</v>
      </c>
      <c r="K9" s="22">
        <f t="shared" si="2"/>
        <v>0.26515151515151514</v>
      </c>
      <c r="L9" s="30" t="str">
        <f t="shared" si="4"/>
        <v>Arte</v>
      </c>
      <c r="O9" s="23" t="s">
        <v>160</v>
      </c>
      <c r="P9" s="33" t="s">
        <v>132</v>
      </c>
      <c r="R9" s="20"/>
      <c r="S9" s="20"/>
      <c r="T9" s="20"/>
      <c r="U9" s="20"/>
      <c r="V9" s="23" t="s">
        <v>155</v>
      </c>
      <c r="Y9" t="str">
        <f t="shared" si="5"/>
        <v>Art</v>
      </c>
      <c r="Z9" s="20" t="s">
        <v>85</v>
      </c>
    </row>
    <row r="10" spans="1:26" x14ac:dyDescent="0.2">
      <c r="A10" s="20" t="s">
        <v>75</v>
      </c>
      <c r="B10" s="19" t="str">
        <f t="shared" si="3"/>
        <v>Tre</v>
      </c>
      <c r="C10" s="20" t="s">
        <v>107</v>
      </c>
      <c r="D10" s="26">
        <v>30000</v>
      </c>
      <c r="E10" s="26">
        <v>31500</v>
      </c>
      <c r="F10" s="26">
        <v>40</v>
      </c>
      <c r="G10" s="24">
        <v>800</v>
      </c>
      <c r="H10" s="26">
        <v>75</v>
      </c>
      <c r="I10" s="21">
        <f t="shared" si="0"/>
        <v>1500</v>
      </c>
      <c r="J10" s="25">
        <f t="shared" si="1"/>
        <v>875</v>
      </c>
      <c r="K10" s="22">
        <f t="shared" si="2"/>
        <v>0.21875</v>
      </c>
      <c r="L10" s="30" t="str">
        <f t="shared" si="4"/>
        <v>Fashion</v>
      </c>
      <c r="O10" s="23" t="s">
        <v>170</v>
      </c>
      <c r="P10" s="33" t="s">
        <v>132</v>
      </c>
      <c r="Y10" t="str">
        <f t="shared" si="5"/>
        <v>Tre</v>
      </c>
      <c r="Z10" s="20" t="s">
        <v>75</v>
      </c>
    </row>
    <row r="11" spans="1:26" x14ac:dyDescent="0.2">
      <c r="A11" s="20" t="s">
        <v>50</v>
      </c>
      <c r="B11" s="19" t="str">
        <f t="shared" si="3"/>
        <v>Bea</v>
      </c>
      <c r="C11" s="20" t="s">
        <v>51</v>
      </c>
      <c r="D11" s="26">
        <v>18000</v>
      </c>
      <c r="E11" s="26">
        <v>20500</v>
      </c>
      <c r="F11" s="26">
        <v>28</v>
      </c>
      <c r="G11" s="24">
        <v>800</v>
      </c>
      <c r="H11" s="26">
        <v>70</v>
      </c>
      <c r="I11" s="21">
        <f t="shared" si="0"/>
        <v>2500</v>
      </c>
      <c r="J11" s="25">
        <f t="shared" si="1"/>
        <v>870</v>
      </c>
      <c r="K11" s="22">
        <f t="shared" si="2"/>
        <v>0.31071428571428572</v>
      </c>
      <c r="L11" s="30" t="str">
        <f t="shared" si="4"/>
        <v>Fashion</v>
      </c>
      <c r="O11" s="23" t="s">
        <v>142</v>
      </c>
      <c r="P11" s="33" t="s">
        <v>132</v>
      </c>
      <c r="Y11" t="str">
        <f t="shared" si="5"/>
        <v>Bea</v>
      </c>
      <c r="Z11" s="20" t="s">
        <v>50</v>
      </c>
    </row>
    <row r="12" spans="1:26" x14ac:dyDescent="0.2">
      <c r="A12" s="20" t="s">
        <v>70</v>
      </c>
      <c r="B12" s="19" t="str">
        <f t="shared" si="3"/>
        <v>Out</v>
      </c>
      <c r="C12" s="20" t="s">
        <v>71</v>
      </c>
      <c r="D12" s="26">
        <v>21000</v>
      </c>
      <c r="E12" s="26">
        <v>23200</v>
      </c>
      <c r="F12" s="26">
        <v>33</v>
      </c>
      <c r="G12" s="24">
        <v>800</v>
      </c>
      <c r="H12" s="26">
        <v>70</v>
      </c>
      <c r="I12" s="21">
        <f t="shared" si="0"/>
        <v>2200</v>
      </c>
      <c r="J12" s="25">
        <f t="shared" si="1"/>
        <v>870</v>
      </c>
      <c r="K12" s="22">
        <f t="shared" si="2"/>
        <v>0.26363636363636361</v>
      </c>
      <c r="L12" s="30" t="str">
        <f t="shared" si="4"/>
        <v>Altro</v>
      </c>
      <c r="O12" s="23" t="s">
        <v>164</v>
      </c>
      <c r="P12" s="33" t="s">
        <v>133</v>
      </c>
      <c r="Y12" t="str">
        <f t="shared" si="5"/>
        <v>Out</v>
      </c>
      <c r="Z12" s="20" t="s">
        <v>70</v>
      </c>
    </row>
    <row r="13" spans="1:26" x14ac:dyDescent="0.2">
      <c r="A13" s="20" t="s">
        <v>92</v>
      </c>
      <c r="B13" s="19" t="str">
        <f t="shared" si="3"/>
        <v>Fit</v>
      </c>
      <c r="C13" s="20" t="s">
        <v>115</v>
      </c>
      <c r="D13" s="26">
        <v>15000</v>
      </c>
      <c r="E13" s="26">
        <v>16200</v>
      </c>
      <c r="F13" s="26">
        <v>22</v>
      </c>
      <c r="G13" s="24">
        <v>750</v>
      </c>
      <c r="H13" s="26">
        <v>70</v>
      </c>
      <c r="I13" s="21">
        <f t="shared" si="0"/>
        <v>1200</v>
      </c>
      <c r="J13" s="25">
        <f t="shared" si="1"/>
        <v>820</v>
      </c>
      <c r="K13" s="22">
        <f t="shared" si="2"/>
        <v>0.37272727272727274</v>
      </c>
      <c r="L13" s="30" t="str">
        <f t="shared" si="4"/>
        <v>Benessere</v>
      </c>
      <c r="O13" s="23" t="s">
        <v>171</v>
      </c>
      <c r="P13" s="33" t="s">
        <v>133</v>
      </c>
      <c r="Y13" t="str">
        <f t="shared" si="5"/>
        <v>Fit</v>
      </c>
      <c r="Z13" s="20" t="s">
        <v>92</v>
      </c>
    </row>
    <row r="14" spans="1:26" x14ac:dyDescent="0.2">
      <c r="A14" s="20" t="s">
        <v>105</v>
      </c>
      <c r="B14" s="19" t="str">
        <f t="shared" si="3"/>
        <v>Art</v>
      </c>
      <c r="C14" s="20" t="s">
        <v>106</v>
      </c>
      <c r="D14" s="26">
        <v>25000</v>
      </c>
      <c r="E14" s="26">
        <v>26800</v>
      </c>
      <c r="F14" s="26">
        <v>35</v>
      </c>
      <c r="G14" s="24">
        <v>750</v>
      </c>
      <c r="H14" s="26">
        <v>70</v>
      </c>
      <c r="I14" s="21">
        <f t="shared" si="0"/>
        <v>1800</v>
      </c>
      <c r="J14" s="25">
        <f t="shared" si="1"/>
        <v>820</v>
      </c>
      <c r="K14" s="22">
        <f t="shared" si="2"/>
        <v>0.23428571428571426</v>
      </c>
      <c r="L14" s="30" t="str">
        <f t="shared" si="4"/>
        <v>Arte</v>
      </c>
      <c r="O14" s="23" t="s">
        <v>145</v>
      </c>
      <c r="P14" s="33" t="s">
        <v>133</v>
      </c>
      <c r="Y14" t="str">
        <f t="shared" si="5"/>
        <v>Art</v>
      </c>
      <c r="Z14" s="20" t="s">
        <v>105</v>
      </c>
    </row>
    <row r="15" spans="1:26" x14ac:dyDescent="0.2">
      <c r="A15" s="20" t="s">
        <v>63</v>
      </c>
      <c r="B15" s="19" t="str">
        <f t="shared" si="3"/>
        <v>Tec</v>
      </c>
      <c r="C15" s="20" t="s">
        <v>64</v>
      </c>
      <c r="D15" s="26">
        <v>17000</v>
      </c>
      <c r="E15" s="26">
        <v>19200</v>
      </c>
      <c r="F15" s="26">
        <v>29</v>
      </c>
      <c r="G15" s="24">
        <v>750</v>
      </c>
      <c r="H15" s="26">
        <v>65</v>
      </c>
      <c r="I15" s="21">
        <f t="shared" si="0"/>
        <v>2200</v>
      </c>
      <c r="J15" s="25">
        <f t="shared" si="1"/>
        <v>815</v>
      </c>
      <c r="K15" s="22">
        <f t="shared" si="2"/>
        <v>0.2810344827586207</v>
      </c>
      <c r="L15" s="30" t="str">
        <f t="shared" si="4"/>
        <v>Tech</v>
      </c>
      <c r="O15" s="23" t="s">
        <v>163</v>
      </c>
      <c r="P15" s="33" t="s">
        <v>133</v>
      </c>
      <c r="Y15" t="str">
        <f t="shared" si="5"/>
        <v>Tec</v>
      </c>
      <c r="Z15" s="20" t="s">
        <v>63</v>
      </c>
    </row>
    <row r="16" spans="1:26" x14ac:dyDescent="0.2">
      <c r="A16" s="20" t="s">
        <v>38</v>
      </c>
      <c r="B16" s="19" t="str">
        <f t="shared" si="3"/>
        <v>Tec</v>
      </c>
      <c r="C16" s="20" t="s">
        <v>39</v>
      </c>
      <c r="D16" s="26">
        <v>15000</v>
      </c>
      <c r="E16" s="26">
        <v>18200</v>
      </c>
      <c r="F16" s="26">
        <v>25</v>
      </c>
      <c r="G16" s="24">
        <v>700</v>
      </c>
      <c r="H16" s="26">
        <v>65</v>
      </c>
      <c r="I16" s="21">
        <f t="shared" si="0"/>
        <v>3200</v>
      </c>
      <c r="J16" s="25">
        <f t="shared" si="1"/>
        <v>765</v>
      </c>
      <c r="K16" s="22">
        <f t="shared" si="2"/>
        <v>0.30599999999999999</v>
      </c>
      <c r="L16" s="30" t="str">
        <f t="shared" si="4"/>
        <v>Tech</v>
      </c>
      <c r="O16" s="23" t="s">
        <v>174</v>
      </c>
      <c r="P16" s="33" t="s">
        <v>133</v>
      </c>
      <c r="Y16" t="str">
        <f t="shared" si="5"/>
        <v>Tec</v>
      </c>
      <c r="Z16" s="20" t="s">
        <v>38</v>
      </c>
    </row>
    <row r="17" spans="1:26" x14ac:dyDescent="0.2">
      <c r="A17" s="20" t="s">
        <v>83</v>
      </c>
      <c r="B17" s="19" t="str">
        <f t="shared" si="3"/>
        <v>Fas</v>
      </c>
      <c r="C17" s="20" t="s">
        <v>84</v>
      </c>
      <c r="D17" s="26">
        <v>18000</v>
      </c>
      <c r="E17" s="26">
        <v>20200</v>
      </c>
      <c r="F17" s="26">
        <v>27</v>
      </c>
      <c r="G17" s="24">
        <v>700</v>
      </c>
      <c r="H17" s="26">
        <v>65</v>
      </c>
      <c r="I17" s="21">
        <f t="shared" si="0"/>
        <v>2200</v>
      </c>
      <c r="J17" s="25">
        <f t="shared" si="1"/>
        <v>765</v>
      </c>
      <c r="K17" s="22">
        <f t="shared" si="2"/>
        <v>0.28333333333333333</v>
      </c>
      <c r="L17" s="30" t="str">
        <f t="shared" si="4"/>
        <v>Fashion</v>
      </c>
      <c r="O17" s="23" t="s">
        <v>177</v>
      </c>
      <c r="P17" s="33" t="s">
        <v>134</v>
      </c>
      <c r="Y17" t="str">
        <f t="shared" si="5"/>
        <v>Fas</v>
      </c>
      <c r="Z17" s="20" t="s">
        <v>83</v>
      </c>
    </row>
    <row r="18" spans="1:26" x14ac:dyDescent="0.2">
      <c r="A18" s="20" t="s">
        <v>103</v>
      </c>
      <c r="B18" s="19" t="str">
        <f t="shared" si="3"/>
        <v>Sty</v>
      </c>
      <c r="C18" s="20" t="s">
        <v>104</v>
      </c>
      <c r="D18" s="26">
        <v>20000</v>
      </c>
      <c r="E18" s="26">
        <v>21500</v>
      </c>
      <c r="F18" s="26">
        <v>30</v>
      </c>
      <c r="G18" s="24">
        <v>700</v>
      </c>
      <c r="H18" s="26">
        <v>65</v>
      </c>
      <c r="I18" s="21">
        <f t="shared" si="0"/>
        <v>1500</v>
      </c>
      <c r="J18" s="25">
        <f t="shared" si="1"/>
        <v>765</v>
      </c>
      <c r="K18" s="22">
        <f t="shared" si="2"/>
        <v>0.255</v>
      </c>
      <c r="L18" s="30" t="str">
        <f t="shared" si="4"/>
        <v>Fashion</v>
      </c>
      <c r="O18" s="23" t="s">
        <v>161</v>
      </c>
      <c r="P18" s="33" t="s">
        <v>134</v>
      </c>
      <c r="Y18" t="str">
        <f t="shared" si="5"/>
        <v>Sty</v>
      </c>
      <c r="Z18" s="20" t="s">
        <v>103</v>
      </c>
    </row>
    <row r="19" spans="1:26" x14ac:dyDescent="0.2">
      <c r="A19" s="20" t="s">
        <v>87</v>
      </c>
      <c r="B19" s="19" t="str">
        <f t="shared" si="3"/>
        <v>Tre</v>
      </c>
      <c r="C19" s="20" t="s">
        <v>114</v>
      </c>
      <c r="D19" s="26">
        <v>32000</v>
      </c>
      <c r="E19" s="26">
        <v>33500</v>
      </c>
      <c r="F19" s="26">
        <v>40</v>
      </c>
      <c r="G19" s="24">
        <v>700</v>
      </c>
      <c r="H19" s="26">
        <v>65</v>
      </c>
      <c r="I19" s="21">
        <f t="shared" si="0"/>
        <v>1500</v>
      </c>
      <c r="J19" s="25">
        <f t="shared" si="1"/>
        <v>765</v>
      </c>
      <c r="K19" s="22">
        <f t="shared" si="2"/>
        <v>0.19125</v>
      </c>
      <c r="L19" s="30" t="str">
        <f t="shared" si="4"/>
        <v>Fashion</v>
      </c>
      <c r="O19" s="23" t="s">
        <v>176</v>
      </c>
      <c r="P19" s="33" t="s">
        <v>134</v>
      </c>
      <c r="Y19" t="str">
        <f t="shared" si="5"/>
        <v>Tre</v>
      </c>
      <c r="Z19" s="20" t="s">
        <v>87</v>
      </c>
    </row>
    <row r="20" spans="1:26" x14ac:dyDescent="0.2">
      <c r="A20" s="20" t="s">
        <v>56</v>
      </c>
      <c r="B20" s="19" t="str">
        <f t="shared" si="3"/>
        <v>Gam</v>
      </c>
      <c r="C20" s="20" t="s">
        <v>57</v>
      </c>
      <c r="D20" s="26">
        <v>16000</v>
      </c>
      <c r="E20" s="26">
        <v>18200</v>
      </c>
      <c r="F20" s="26">
        <v>27</v>
      </c>
      <c r="G20" s="24">
        <v>700</v>
      </c>
      <c r="H20" s="26">
        <v>60</v>
      </c>
      <c r="I20" s="21">
        <f t="shared" si="0"/>
        <v>2200</v>
      </c>
      <c r="J20" s="25">
        <f t="shared" si="1"/>
        <v>760</v>
      </c>
      <c r="K20" s="22">
        <f t="shared" si="2"/>
        <v>0.2814814814814815</v>
      </c>
      <c r="L20" s="30" t="str">
        <f t="shared" si="4"/>
        <v>Tech</v>
      </c>
      <c r="O20" s="23" t="s">
        <v>151</v>
      </c>
      <c r="P20" s="33" t="s">
        <v>134</v>
      </c>
      <c r="Y20" t="str">
        <f t="shared" si="5"/>
        <v>Gam</v>
      </c>
      <c r="Z20" s="20" t="s">
        <v>56</v>
      </c>
    </row>
    <row r="21" spans="1:26" x14ac:dyDescent="0.2">
      <c r="A21" s="20" t="s">
        <v>58</v>
      </c>
      <c r="B21" s="19" t="str">
        <f t="shared" si="3"/>
        <v>Mov</v>
      </c>
      <c r="C21" s="20" t="s">
        <v>113</v>
      </c>
      <c r="D21" s="26">
        <v>27000</v>
      </c>
      <c r="E21" s="26">
        <v>28500</v>
      </c>
      <c r="F21" s="26">
        <v>35</v>
      </c>
      <c r="G21" s="24">
        <v>650</v>
      </c>
      <c r="H21" s="26">
        <v>60</v>
      </c>
      <c r="I21" s="21">
        <f t="shared" si="0"/>
        <v>1500</v>
      </c>
      <c r="J21" s="25">
        <f t="shared" si="1"/>
        <v>710</v>
      </c>
      <c r="K21" s="22">
        <f t="shared" si="2"/>
        <v>0.20285714285714285</v>
      </c>
      <c r="L21" s="30" t="str">
        <f t="shared" si="4"/>
        <v>Arte</v>
      </c>
      <c r="O21" s="23" t="s">
        <v>152</v>
      </c>
      <c r="P21" s="33" t="s">
        <v>134</v>
      </c>
      <c r="Y21" t="str">
        <f t="shared" si="5"/>
        <v>Mov</v>
      </c>
      <c r="Z21" s="20" t="s">
        <v>58</v>
      </c>
    </row>
    <row r="22" spans="1:26" x14ac:dyDescent="0.2">
      <c r="A22" s="20" t="s">
        <v>44</v>
      </c>
      <c r="B22" s="19" t="str">
        <f t="shared" si="3"/>
        <v>Foo</v>
      </c>
      <c r="C22" s="20" t="s">
        <v>45</v>
      </c>
      <c r="D22" s="26">
        <v>12000</v>
      </c>
      <c r="E22" s="26">
        <v>14500</v>
      </c>
      <c r="F22" s="26">
        <v>18</v>
      </c>
      <c r="G22" s="24">
        <v>600</v>
      </c>
      <c r="H22" s="26">
        <v>55</v>
      </c>
      <c r="I22" s="21">
        <f t="shared" si="0"/>
        <v>2500</v>
      </c>
      <c r="J22" s="25">
        <f t="shared" si="1"/>
        <v>655</v>
      </c>
      <c r="K22" s="22">
        <f t="shared" si="2"/>
        <v>0.36388888888888887</v>
      </c>
      <c r="L22" s="30" t="str">
        <f t="shared" si="4"/>
        <v>Altro</v>
      </c>
      <c r="O22" s="23" t="s">
        <v>175</v>
      </c>
      <c r="P22" s="33" t="s">
        <v>134</v>
      </c>
      <c r="Y22" t="str">
        <f t="shared" si="5"/>
        <v>Foo</v>
      </c>
      <c r="Z22" s="20" t="s">
        <v>44</v>
      </c>
    </row>
    <row r="23" spans="1:26" x14ac:dyDescent="0.2">
      <c r="A23" s="20" t="s">
        <v>90</v>
      </c>
      <c r="B23" s="19" t="str">
        <f t="shared" si="3"/>
        <v>Hea</v>
      </c>
      <c r="C23" s="20" t="s">
        <v>91</v>
      </c>
      <c r="D23" s="26">
        <v>19000</v>
      </c>
      <c r="E23" s="26">
        <v>21200</v>
      </c>
      <c r="F23" s="26">
        <v>29</v>
      </c>
      <c r="G23" s="24">
        <v>600</v>
      </c>
      <c r="H23" s="26">
        <v>55</v>
      </c>
      <c r="I23" s="21">
        <f t="shared" si="0"/>
        <v>2200</v>
      </c>
      <c r="J23" s="25">
        <f t="shared" si="1"/>
        <v>655</v>
      </c>
      <c r="K23" s="22">
        <f t="shared" si="2"/>
        <v>0.22586206896551722</v>
      </c>
      <c r="L23" s="30" t="str">
        <f t="shared" si="4"/>
        <v>Benessere</v>
      </c>
      <c r="O23" s="23" t="s">
        <v>167</v>
      </c>
      <c r="P23" s="33" t="s">
        <v>134</v>
      </c>
      <c r="Y23" t="str">
        <f t="shared" si="5"/>
        <v>Hea</v>
      </c>
      <c r="Z23" s="20" t="s">
        <v>90</v>
      </c>
    </row>
    <row r="24" spans="1:26" x14ac:dyDescent="0.2">
      <c r="A24" s="20" t="s">
        <v>76</v>
      </c>
      <c r="B24" s="19" t="str">
        <f t="shared" si="3"/>
        <v>Wel</v>
      </c>
      <c r="C24" s="20" t="s">
        <v>112</v>
      </c>
      <c r="D24" s="26">
        <v>22000</v>
      </c>
      <c r="E24" s="26">
        <v>23800</v>
      </c>
      <c r="F24" s="26">
        <v>30</v>
      </c>
      <c r="G24" s="24">
        <v>600</v>
      </c>
      <c r="H24" s="26">
        <v>55</v>
      </c>
      <c r="I24" s="21">
        <f t="shared" si="0"/>
        <v>1800</v>
      </c>
      <c r="J24" s="25">
        <f t="shared" si="1"/>
        <v>655</v>
      </c>
      <c r="K24" s="22">
        <f t="shared" si="2"/>
        <v>0.21833333333333332</v>
      </c>
      <c r="L24" s="30" t="str">
        <f t="shared" si="4"/>
        <v>Benessere</v>
      </c>
      <c r="O24" s="23" t="s">
        <v>178</v>
      </c>
      <c r="P24" s="33" t="s">
        <v>134</v>
      </c>
      <c r="Y24" t="str">
        <f t="shared" si="5"/>
        <v>Wel</v>
      </c>
      <c r="Z24" s="20" t="s">
        <v>76</v>
      </c>
    </row>
    <row r="25" spans="1:26" x14ac:dyDescent="0.2">
      <c r="A25" s="20" t="s">
        <v>110</v>
      </c>
      <c r="B25" s="19" t="str">
        <f t="shared" si="3"/>
        <v>Nat</v>
      </c>
      <c r="C25" s="20" t="s">
        <v>111</v>
      </c>
      <c r="D25" s="26">
        <v>17000</v>
      </c>
      <c r="E25" s="26">
        <v>18500</v>
      </c>
      <c r="F25" s="26">
        <v>25</v>
      </c>
      <c r="G25" s="24">
        <v>550</v>
      </c>
      <c r="H25" s="26">
        <v>50</v>
      </c>
      <c r="I25" s="21">
        <f t="shared" si="0"/>
        <v>1500</v>
      </c>
      <c r="J25" s="25">
        <f t="shared" si="1"/>
        <v>600</v>
      </c>
      <c r="K25" s="22">
        <f t="shared" si="2"/>
        <v>0.24</v>
      </c>
      <c r="L25" s="30" t="str">
        <f t="shared" si="4"/>
        <v>Arte</v>
      </c>
      <c r="Y25" t="str">
        <f t="shared" si="5"/>
        <v>Nat</v>
      </c>
      <c r="Z25" s="20" t="s">
        <v>110</v>
      </c>
    </row>
    <row r="26" spans="1:26" x14ac:dyDescent="0.2">
      <c r="A26" s="20" t="s">
        <v>88</v>
      </c>
      <c r="B26" s="19" t="str">
        <f t="shared" si="3"/>
        <v>Mov</v>
      </c>
      <c r="C26" s="20" t="s">
        <v>89</v>
      </c>
      <c r="D26" s="26">
        <v>15000</v>
      </c>
      <c r="E26" s="26">
        <v>17500</v>
      </c>
      <c r="F26" s="26">
        <v>25</v>
      </c>
      <c r="G26" s="24">
        <v>550</v>
      </c>
      <c r="H26" s="26">
        <v>50</v>
      </c>
      <c r="I26" s="21">
        <f t="shared" si="0"/>
        <v>2500</v>
      </c>
      <c r="J26" s="25">
        <f t="shared" si="1"/>
        <v>600</v>
      </c>
      <c r="K26" s="22">
        <f t="shared" si="2"/>
        <v>0.24</v>
      </c>
      <c r="L26" s="30" t="str">
        <f t="shared" si="4"/>
        <v>Arte</v>
      </c>
      <c r="Y26" t="str">
        <f t="shared" si="5"/>
        <v>Mov</v>
      </c>
      <c r="Z26" s="20" t="s">
        <v>88</v>
      </c>
    </row>
    <row r="27" spans="1:26" x14ac:dyDescent="0.2">
      <c r="A27" s="20" t="s">
        <v>67</v>
      </c>
      <c r="B27" s="19" t="str">
        <f t="shared" si="3"/>
        <v>Wel</v>
      </c>
      <c r="C27" s="20" t="s">
        <v>100</v>
      </c>
      <c r="D27" s="26">
        <v>26000</v>
      </c>
      <c r="E27" s="26">
        <v>28200</v>
      </c>
      <c r="F27" s="26">
        <v>37</v>
      </c>
      <c r="G27" s="24">
        <v>550</v>
      </c>
      <c r="H27" s="26">
        <v>50</v>
      </c>
      <c r="I27" s="21">
        <f t="shared" si="0"/>
        <v>2200</v>
      </c>
      <c r="J27" s="25">
        <f t="shared" si="1"/>
        <v>600</v>
      </c>
      <c r="K27" s="22">
        <f t="shared" si="2"/>
        <v>0.16216216216216217</v>
      </c>
      <c r="L27" s="30" t="str">
        <f t="shared" si="4"/>
        <v>Benessere</v>
      </c>
      <c r="Y27" t="str">
        <f t="shared" si="5"/>
        <v>Wel</v>
      </c>
      <c r="Z27" s="20" t="s">
        <v>67</v>
      </c>
    </row>
    <row r="28" spans="1:26" x14ac:dyDescent="0.2">
      <c r="A28" s="20" t="s">
        <v>36</v>
      </c>
      <c r="B28" s="19" t="str">
        <f t="shared" si="3"/>
        <v>Fas</v>
      </c>
      <c r="C28" s="20" t="s">
        <v>37</v>
      </c>
      <c r="D28" s="26">
        <v>10000</v>
      </c>
      <c r="E28" s="26">
        <v>12500</v>
      </c>
      <c r="F28" s="26">
        <v>20</v>
      </c>
      <c r="G28" s="24">
        <v>500</v>
      </c>
      <c r="H28" s="26">
        <v>50</v>
      </c>
      <c r="I28" s="21">
        <f t="shared" si="0"/>
        <v>2500</v>
      </c>
      <c r="J28" s="25">
        <f t="shared" si="1"/>
        <v>550</v>
      </c>
      <c r="K28" s="22">
        <f t="shared" si="2"/>
        <v>0.27500000000000002</v>
      </c>
      <c r="L28" s="30" t="str">
        <f t="shared" si="4"/>
        <v>Fashion</v>
      </c>
      <c r="Y28" t="str">
        <f t="shared" si="5"/>
        <v>Fas</v>
      </c>
      <c r="Z28" s="20" t="s">
        <v>36</v>
      </c>
    </row>
    <row r="29" spans="1:26" x14ac:dyDescent="0.2">
      <c r="A29" s="20" t="s">
        <v>61</v>
      </c>
      <c r="B29" s="19" t="str">
        <f t="shared" si="3"/>
        <v>Tra</v>
      </c>
      <c r="C29" s="20" t="s">
        <v>62</v>
      </c>
      <c r="D29" s="26">
        <v>13000</v>
      </c>
      <c r="E29" s="26">
        <v>15500</v>
      </c>
      <c r="F29" s="26">
        <v>23</v>
      </c>
      <c r="G29" s="24">
        <v>500</v>
      </c>
      <c r="H29" s="26">
        <v>50</v>
      </c>
      <c r="I29" s="21">
        <f t="shared" si="0"/>
        <v>2500</v>
      </c>
      <c r="J29" s="25">
        <f t="shared" si="1"/>
        <v>550</v>
      </c>
      <c r="K29" s="22">
        <f t="shared" si="2"/>
        <v>0.2391304347826087</v>
      </c>
      <c r="L29" s="30" t="str">
        <f t="shared" si="4"/>
        <v>Altro</v>
      </c>
      <c r="Y29" t="str">
        <f t="shared" si="5"/>
        <v>Tra</v>
      </c>
      <c r="Z29" s="20" t="s">
        <v>61</v>
      </c>
    </row>
    <row r="30" spans="1:26" x14ac:dyDescent="0.2">
      <c r="A30" s="20" t="s">
        <v>108</v>
      </c>
      <c r="B30" s="19" t="str">
        <f t="shared" si="3"/>
        <v>Mus</v>
      </c>
      <c r="C30" s="20" t="s">
        <v>109</v>
      </c>
      <c r="D30" s="26">
        <v>12000</v>
      </c>
      <c r="E30" s="26">
        <v>13200</v>
      </c>
      <c r="F30" s="26">
        <v>20</v>
      </c>
      <c r="G30" s="24">
        <v>500</v>
      </c>
      <c r="H30" s="26">
        <v>45</v>
      </c>
      <c r="I30" s="21">
        <f t="shared" si="0"/>
        <v>1200</v>
      </c>
      <c r="J30" s="25">
        <f t="shared" si="1"/>
        <v>545</v>
      </c>
      <c r="K30" s="22">
        <f t="shared" si="2"/>
        <v>0.27250000000000002</v>
      </c>
      <c r="L30" s="30" t="str">
        <f t="shared" si="4"/>
        <v>Arte</v>
      </c>
      <c r="Y30" t="str">
        <f t="shared" si="5"/>
        <v>Mus</v>
      </c>
      <c r="Z30" s="20" t="s">
        <v>108</v>
      </c>
    </row>
    <row r="31" spans="1:26" x14ac:dyDescent="0.2">
      <c r="A31" s="20" t="s">
        <v>98</v>
      </c>
      <c r="B31" s="19" t="str">
        <f t="shared" si="3"/>
        <v>Adv</v>
      </c>
      <c r="C31" s="20" t="s">
        <v>99</v>
      </c>
      <c r="D31" s="26">
        <v>22000</v>
      </c>
      <c r="E31" s="26">
        <v>24500</v>
      </c>
      <c r="F31" s="26">
        <v>32</v>
      </c>
      <c r="G31" s="24">
        <v>500</v>
      </c>
      <c r="H31" s="26">
        <v>45</v>
      </c>
      <c r="I31" s="21">
        <f t="shared" si="0"/>
        <v>2500</v>
      </c>
      <c r="J31" s="25">
        <f t="shared" si="1"/>
        <v>545</v>
      </c>
      <c r="K31" s="22">
        <f t="shared" si="2"/>
        <v>0.17031250000000001</v>
      </c>
      <c r="L31" s="30" t="str">
        <f t="shared" si="4"/>
        <v>Altro</v>
      </c>
      <c r="Y31" t="str">
        <f t="shared" si="5"/>
        <v>Adv</v>
      </c>
      <c r="Z31" s="20" t="s">
        <v>98</v>
      </c>
    </row>
    <row r="32" spans="1:26" x14ac:dyDescent="0.2">
      <c r="A32" s="20" t="s">
        <v>81</v>
      </c>
      <c r="B32" s="19" t="str">
        <f t="shared" si="3"/>
        <v>Nat</v>
      </c>
      <c r="C32" s="20" t="s">
        <v>82</v>
      </c>
      <c r="D32" s="26">
        <v>12000</v>
      </c>
      <c r="E32" s="26">
        <v>14500</v>
      </c>
      <c r="F32" s="26">
        <v>22</v>
      </c>
      <c r="G32" s="24">
        <v>450</v>
      </c>
      <c r="H32" s="26">
        <v>40</v>
      </c>
      <c r="I32" s="21">
        <f t="shared" si="0"/>
        <v>2500</v>
      </c>
      <c r="J32" s="25">
        <f t="shared" si="1"/>
        <v>490</v>
      </c>
      <c r="K32" s="22">
        <f t="shared" si="2"/>
        <v>0.22272727272727275</v>
      </c>
      <c r="L32" s="30" t="str">
        <f t="shared" si="4"/>
        <v>Arte</v>
      </c>
      <c r="Y32" t="str">
        <f t="shared" si="5"/>
        <v>Nat</v>
      </c>
      <c r="Z32" s="20" t="s">
        <v>81</v>
      </c>
    </row>
    <row r="33" spans="1:26" x14ac:dyDescent="0.2">
      <c r="A33" s="20" t="s">
        <v>54</v>
      </c>
      <c r="B33" s="19" t="str">
        <f t="shared" si="3"/>
        <v>Mus</v>
      </c>
      <c r="C33" s="20" t="s">
        <v>55</v>
      </c>
      <c r="D33" s="26">
        <v>14000</v>
      </c>
      <c r="E33" s="26">
        <v>16500</v>
      </c>
      <c r="F33" s="26">
        <v>22</v>
      </c>
      <c r="G33" s="24">
        <v>450</v>
      </c>
      <c r="H33" s="26">
        <v>40</v>
      </c>
      <c r="I33" s="21">
        <f t="shared" si="0"/>
        <v>2500</v>
      </c>
      <c r="J33" s="25">
        <f t="shared" si="1"/>
        <v>490</v>
      </c>
      <c r="K33" s="22">
        <f t="shared" si="2"/>
        <v>0.22272727272727275</v>
      </c>
      <c r="L33" s="30" t="str">
        <f t="shared" si="4"/>
        <v>Arte</v>
      </c>
      <c r="Y33" t="str">
        <f t="shared" si="5"/>
        <v>Mus</v>
      </c>
      <c r="Z33" s="20" t="s">
        <v>54</v>
      </c>
    </row>
    <row r="34" spans="1:26" x14ac:dyDescent="0.2">
      <c r="A34" s="20" t="s">
        <v>72</v>
      </c>
      <c r="B34" s="19" t="str">
        <f t="shared" si="3"/>
        <v>Fit</v>
      </c>
      <c r="C34" s="20" t="s">
        <v>97</v>
      </c>
      <c r="D34" s="26">
        <v>18000</v>
      </c>
      <c r="E34" s="26">
        <v>19800</v>
      </c>
      <c r="F34" s="26">
        <v>27</v>
      </c>
      <c r="G34" s="24">
        <v>450</v>
      </c>
      <c r="H34" s="26">
        <v>40</v>
      </c>
      <c r="I34" s="21">
        <f t="shared" si="0"/>
        <v>1800</v>
      </c>
      <c r="J34" s="25">
        <f t="shared" si="1"/>
        <v>490</v>
      </c>
      <c r="K34" s="22">
        <f t="shared" si="2"/>
        <v>0.18148148148148149</v>
      </c>
      <c r="L34" s="30" t="str">
        <f t="shared" si="4"/>
        <v>Benessere</v>
      </c>
      <c r="Y34" t="str">
        <f t="shared" si="5"/>
        <v>Fit</v>
      </c>
      <c r="Z34" s="20" t="s">
        <v>72</v>
      </c>
    </row>
    <row r="35" spans="1:26" x14ac:dyDescent="0.2">
      <c r="A35" s="20" t="s">
        <v>73</v>
      </c>
      <c r="B35" s="19" t="str">
        <f t="shared" si="3"/>
        <v>Bea</v>
      </c>
      <c r="C35" s="20" t="s">
        <v>74</v>
      </c>
      <c r="D35" s="26">
        <v>11000</v>
      </c>
      <c r="E35" s="26">
        <v>13500</v>
      </c>
      <c r="F35" s="26">
        <v>19</v>
      </c>
      <c r="G35" s="24">
        <v>400</v>
      </c>
      <c r="H35" s="26">
        <v>45</v>
      </c>
      <c r="I35" s="21">
        <f t="shared" si="0"/>
        <v>2500</v>
      </c>
      <c r="J35" s="25">
        <f t="shared" si="1"/>
        <v>445</v>
      </c>
      <c r="K35" s="22">
        <f t="shared" si="2"/>
        <v>0.23421052631578948</v>
      </c>
      <c r="L35" s="30" t="str">
        <f t="shared" si="4"/>
        <v>Fashion</v>
      </c>
      <c r="Y35" t="str">
        <f t="shared" si="5"/>
        <v>Bea</v>
      </c>
      <c r="Z35" s="20" t="s">
        <v>73</v>
      </c>
    </row>
    <row r="36" spans="1:26" x14ac:dyDescent="0.2">
      <c r="A36" s="20" t="s">
        <v>102</v>
      </c>
      <c r="B36" s="19" t="str">
        <f t="shared" si="3"/>
        <v>Tec</v>
      </c>
      <c r="C36" s="20" t="s">
        <v>119</v>
      </c>
      <c r="D36" s="26">
        <v>10000</v>
      </c>
      <c r="E36" s="26">
        <v>11200</v>
      </c>
      <c r="F36" s="26">
        <v>18</v>
      </c>
      <c r="G36" s="24">
        <v>400</v>
      </c>
      <c r="H36" s="26">
        <v>40</v>
      </c>
      <c r="I36" s="21">
        <f t="shared" si="0"/>
        <v>1200</v>
      </c>
      <c r="J36" s="25">
        <f t="shared" si="1"/>
        <v>440</v>
      </c>
      <c r="K36" s="22">
        <f t="shared" si="2"/>
        <v>0.24444444444444444</v>
      </c>
      <c r="L36" s="30" t="str">
        <f t="shared" si="4"/>
        <v>Tech</v>
      </c>
      <c r="Y36" t="str">
        <f t="shared" si="5"/>
        <v>Tec</v>
      </c>
      <c r="Z36" s="20" t="s">
        <v>102</v>
      </c>
    </row>
    <row r="37" spans="1:26" x14ac:dyDescent="0.2">
      <c r="A37" s="20" t="s">
        <v>40</v>
      </c>
      <c r="B37" s="19" t="str">
        <f t="shared" si="3"/>
        <v>Hom</v>
      </c>
      <c r="C37" s="20" t="s">
        <v>41</v>
      </c>
      <c r="D37" s="26">
        <v>8000</v>
      </c>
      <c r="E37" s="26">
        <v>9500</v>
      </c>
      <c r="F37" s="26">
        <v>15</v>
      </c>
      <c r="G37" s="24">
        <v>350</v>
      </c>
      <c r="H37" s="26">
        <v>30</v>
      </c>
      <c r="I37" s="21">
        <f t="shared" si="0"/>
        <v>1500</v>
      </c>
      <c r="J37" s="25">
        <f t="shared" si="1"/>
        <v>380</v>
      </c>
      <c r="K37" s="22">
        <f t="shared" si="2"/>
        <v>0.2533333333333333</v>
      </c>
      <c r="L37" s="30" t="str">
        <f t="shared" si="4"/>
        <v>Altro</v>
      </c>
      <c r="Y37" t="str">
        <f t="shared" si="5"/>
        <v>Hom</v>
      </c>
      <c r="Z37" s="20" t="s">
        <v>40</v>
      </c>
    </row>
    <row r="38" spans="1:26" x14ac:dyDescent="0.2">
      <c r="A38" s="20" t="s">
        <v>94</v>
      </c>
      <c r="B38" s="19" t="str">
        <f t="shared" si="3"/>
        <v>Tre</v>
      </c>
      <c r="C38" s="20" t="s">
        <v>95</v>
      </c>
      <c r="D38" s="26">
        <v>10000</v>
      </c>
      <c r="E38" s="26">
        <v>11800</v>
      </c>
      <c r="F38" s="26">
        <v>18</v>
      </c>
      <c r="G38" s="24">
        <v>350</v>
      </c>
      <c r="H38" s="26">
        <v>30</v>
      </c>
      <c r="I38" s="21">
        <f t="shared" si="0"/>
        <v>1800</v>
      </c>
      <c r="J38" s="25">
        <f t="shared" si="1"/>
        <v>380</v>
      </c>
      <c r="K38" s="22">
        <f t="shared" si="2"/>
        <v>0.21111111111111111</v>
      </c>
      <c r="L38" s="30" t="str">
        <f t="shared" si="4"/>
        <v>Fashion</v>
      </c>
      <c r="Y38" t="str">
        <f t="shared" si="5"/>
        <v>Tre</v>
      </c>
      <c r="Z38" s="20" t="s">
        <v>94</v>
      </c>
    </row>
    <row r="39" spans="1:26" x14ac:dyDescent="0.2">
      <c r="A39" s="20" t="s">
        <v>48</v>
      </c>
      <c r="B39" s="19" t="str">
        <f t="shared" si="3"/>
        <v>Pet</v>
      </c>
      <c r="C39" s="20" t="s">
        <v>49</v>
      </c>
      <c r="D39" s="26">
        <v>30000</v>
      </c>
      <c r="E39" s="26">
        <v>35000</v>
      </c>
      <c r="F39" s="26">
        <v>40</v>
      </c>
      <c r="G39" s="24">
        <v>1.5</v>
      </c>
      <c r="H39" s="26">
        <v>120</v>
      </c>
      <c r="I39" s="21">
        <f t="shared" si="0"/>
        <v>5000</v>
      </c>
      <c r="J39" s="25">
        <f t="shared" si="1"/>
        <v>121.5</v>
      </c>
      <c r="K39" s="22">
        <f t="shared" si="2"/>
        <v>3.0374999999999999E-2</v>
      </c>
      <c r="L39" s="30" t="str">
        <f t="shared" si="4"/>
        <v>Altro</v>
      </c>
      <c r="Y39" t="str">
        <f t="shared" si="5"/>
        <v>Pet</v>
      </c>
      <c r="Z39" s="20" t="s">
        <v>48</v>
      </c>
    </row>
    <row r="40" spans="1:26" x14ac:dyDescent="0.2">
      <c r="A40" s="20" t="s">
        <v>59</v>
      </c>
      <c r="B40" s="19" t="str">
        <f t="shared" si="3"/>
        <v>Art</v>
      </c>
      <c r="C40" s="20" t="s">
        <v>60</v>
      </c>
      <c r="D40" s="26">
        <v>28000</v>
      </c>
      <c r="E40" s="26">
        <v>30500</v>
      </c>
      <c r="F40" s="26">
        <v>38</v>
      </c>
      <c r="G40" s="24">
        <v>1.2</v>
      </c>
      <c r="H40" s="26">
        <v>110</v>
      </c>
      <c r="I40" s="21">
        <f t="shared" si="0"/>
        <v>2500</v>
      </c>
      <c r="J40" s="25">
        <f t="shared" si="1"/>
        <v>111.2</v>
      </c>
      <c r="K40" s="22">
        <f t="shared" si="2"/>
        <v>2.9263157894736845E-2</v>
      </c>
      <c r="L40" s="30" t="str">
        <f t="shared" si="4"/>
        <v>Arte</v>
      </c>
      <c r="Y40" t="str">
        <f t="shared" si="5"/>
        <v>Art</v>
      </c>
      <c r="Z40" s="20" t="s">
        <v>59</v>
      </c>
    </row>
    <row r="41" spans="1:26" x14ac:dyDescent="0.2">
      <c r="A41" s="20" t="s">
        <v>79</v>
      </c>
      <c r="B41" s="19" t="str">
        <f t="shared" si="3"/>
        <v>Che</v>
      </c>
      <c r="C41" s="20" t="s">
        <v>80</v>
      </c>
      <c r="D41" s="26">
        <v>25000</v>
      </c>
      <c r="E41" s="26">
        <v>27500</v>
      </c>
      <c r="F41" s="26">
        <v>37</v>
      </c>
      <c r="G41" s="24">
        <v>1.1000000000000001</v>
      </c>
      <c r="H41" s="26">
        <v>110</v>
      </c>
      <c r="I41" s="21">
        <f t="shared" si="0"/>
        <v>2500</v>
      </c>
      <c r="J41" s="25">
        <f t="shared" si="1"/>
        <v>111.1</v>
      </c>
      <c r="K41" s="22">
        <f t="shared" si="2"/>
        <v>3.0027027027027024E-2</v>
      </c>
      <c r="L41" s="30" t="str">
        <f t="shared" si="4"/>
        <v>Altro</v>
      </c>
      <c r="Y41" t="str">
        <f t="shared" si="5"/>
        <v>Che</v>
      </c>
      <c r="Z41" s="20" t="s">
        <v>79</v>
      </c>
    </row>
    <row r="42" spans="1:26" x14ac:dyDescent="0.2">
      <c r="A42" s="20" t="s">
        <v>46</v>
      </c>
      <c r="B42" s="19" t="str">
        <f t="shared" si="3"/>
        <v>Adv</v>
      </c>
      <c r="C42" s="20" t="s">
        <v>47</v>
      </c>
      <c r="D42" s="26">
        <v>25000</v>
      </c>
      <c r="E42" s="26">
        <v>27500</v>
      </c>
      <c r="F42" s="26">
        <v>35</v>
      </c>
      <c r="G42" s="24">
        <v>1.2</v>
      </c>
      <c r="H42" s="26">
        <v>100</v>
      </c>
      <c r="I42" s="21">
        <f t="shared" si="0"/>
        <v>2500</v>
      </c>
      <c r="J42" s="25">
        <f t="shared" si="1"/>
        <v>101.2</v>
      </c>
      <c r="K42" s="22">
        <f t="shared" si="2"/>
        <v>2.8914285714285715E-2</v>
      </c>
      <c r="L42" s="30" t="str">
        <f t="shared" si="4"/>
        <v>Altro</v>
      </c>
      <c r="Y42" t="str">
        <f t="shared" si="5"/>
        <v>Adv</v>
      </c>
      <c r="Z42" s="20" t="s">
        <v>46</v>
      </c>
    </row>
    <row r="43" spans="1:26" x14ac:dyDescent="0.2">
      <c r="A43" s="20" t="s">
        <v>52</v>
      </c>
      <c r="B43" s="19" t="str">
        <f t="shared" si="3"/>
        <v>DIY</v>
      </c>
      <c r="C43" s="20" t="s">
        <v>53</v>
      </c>
      <c r="D43" s="26">
        <v>22000</v>
      </c>
      <c r="E43" s="26">
        <v>24800</v>
      </c>
      <c r="F43" s="26">
        <v>32</v>
      </c>
      <c r="G43" s="24">
        <v>1</v>
      </c>
      <c r="H43" s="26">
        <v>90</v>
      </c>
      <c r="I43" s="21">
        <f t="shared" si="0"/>
        <v>2800</v>
      </c>
      <c r="J43" s="25">
        <f t="shared" si="1"/>
        <v>91</v>
      </c>
      <c r="K43" s="22">
        <f t="shared" si="2"/>
        <v>2.8437500000000001E-2</v>
      </c>
      <c r="L43" s="30" t="str">
        <f t="shared" si="4"/>
        <v>Altro</v>
      </c>
      <c r="Y43" t="str">
        <f t="shared" si="5"/>
        <v>DIY</v>
      </c>
      <c r="Z43" s="20" t="s">
        <v>52</v>
      </c>
    </row>
  </sheetData>
  <sortState xmlns:xlrd2="http://schemas.microsoft.com/office/spreadsheetml/2017/richdata2" ref="A2:L43">
    <sortCondition descending="1" ref="J2:J43"/>
    <sortCondition descending="1" ref="K2:K4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789A-6CBC-46DE-8C02-A8FA6D03DC04}">
  <dimension ref="A3:B51"/>
  <sheetViews>
    <sheetView zoomScaleNormal="100" workbookViewId="0">
      <selection activeCell="B8" sqref="B8"/>
    </sheetView>
  </sheetViews>
  <sheetFormatPr defaultRowHeight="12.75" x14ac:dyDescent="0.2"/>
  <cols>
    <col min="1" max="1" width="22.5703125" bestFit="1" customWidth="1"/>
    <col min="2" max="2" width="22.140625" bestFit="1" customWidth="1"/>
    <col min="3" max="3" width="12.140625" bestFit="1" customWidth="1"/>
    <col min="4" max="4" width="17.28515625" bestFit="1" customWidth="1"/>
    <col min="5" max="6" width="7.85546875" bestFit="1" customWidth="1"/>
    <col min="7" max="7" width="15.85546875" bestFit="1" customWidth="1"/>
    <col min="8" max="8" width="13.140625" bestFit="1" customWidth="1"/>
    <col min="9" max="9" width="14.42578125" bestFit="1" customWidth="1"/>
    <col min="10" max="10" width="12" bestFit="1" customWidth="1"/>
    <col min="11" max="11" width="11.42578125" bestFit="1" customWidth="1"/>
    <col min="12" max="12" width="10.28515625" bestFit="1" customWidth="1"/>
    <col min="13" max="13" width="11.7109375" bestFit="1" customWidth="1"/>
    <col min="14" max="14" width="11.85546875" bestFit="1" customWidth="1"/>
    <col min="15" max="15" width="9.85546875" bestFit="1" customWidth="1"/>
    <col min="16" max="16" width="9.28515625" bestFit="1" customWidth="1"/>
    <col min="17" max="17" width="9.85546875" bestFit="1" customWidth="1"/>
    <col min="18" max="18" width="9" bestFit="1" customWidth="1"/>
    <col min="19" max="19" width="9.85546875" bestFit="1" customWidth="1"/>
    <col min="20" max="20" width="12.5703125" bestFit="1" customWidth="1"/>
    <col min="21" max="21" width="12" bestFit="1" customWidth="1"/>
    <col min="22" max="22" width="13.140625" bestFit="1" customWidth="1"/>
    <col min="23" max="23" width="13.28515625" bestFit="1" customWidth="1"/>
    <col min="24" max="24" width="11" bestFit="1" customWidth="1"/>
    <col min="25" max="25" width="9.85546875" bestFit="1" customWidth="1"/>
    <col min="26" max="26" width="11.85546875" bestFit="1" customWidth="1"/>
    <col min="27" max="27" width="11" bestFit="1" customWidth="1"/>
    <col min="28" max="28" width="10.7109375" bestFit="1" customWidth="1"/>
    <col min="29" max="29" width="11.42578125" bestFit="1" customWidth="1"/>
    <col min="30" max="30" width="11.85546875" bestFit="1" customWidth="1"/>
    <col min="31" max="31" width="10.7109375" bestFit="1" customWidth="1"/>
    <col min="32" max="32" width="14.5703125" bestFit="1" customWidth="1"/>
    <col min="33" max="33" width="11.28515625" bestFit="1" customWidth="1"/>
    <col min="34" max="34" width="11.7109375" bestFit="1" customWidth="1"/>
    <col min="35" max="35" width="13.5703125" bestFit="1" customWidth="1"/>
    <col min="36" max="36" width="9.5703125" bestFit="1" customWidth="1"/>
    <col min="37" max="37" width="8" bestFit="1" customWidth="1"/>
    <col min="38" max="38" width="10.5703125" bestFit="1" customWidth="1"/>
    <col min="39" max="39" width="11.42578125" bestFit="1" customWidth="1"/>
    <col min="40" max="40" width="12.85546875" bestFit="1" customWidth="1"/>
    <col min="41" max="41" width="12.140625" bestFit="1" customWidth="1"/>
    <col min="42" max="42" width="11.5703125" bestFit="1" customWidth="1"/>
    <col min="43" max="43" width="12" bestFit="1" customWidth="1"/>
    <col min="44" max="44" width="12.5703125" bestFit="1" customWidth="1"/>
    <col min="45" max="45" width="8.42578125" bestFit="1" customWidth="1"/>
    <col min="46" max="46" width="9.42578125" bestFit="1" customWidth="1"/>
    <col min="47" max="47" width="8.85546875" bestFit="1" customWidth="1"/>
    <col min="48" max="48" width="9.85546875" bestFit="1" customWidth="1"/>
    <col min="49" max="49" width="15.85546875" bestFit="1" customWidth="1"/>
  </cols>
  <sheetData>
    <row r="3" spans="1:2" x14ac:dyDescent="0.2">
      <c r="A3" s="11" t="s">
        <v>179</v>
      </c>
      <c r="B3" t="s">
        <v>128</v>
      </c>
    </row>
    <row r="4" spans="1:2" x14ac:dyDescent="0.2">
      <c r="A4" s="12" t="s">
        <v>134</v>
      </c>
      <c r="B4" s="36">
        <v>4409.8</v>
      </c>
    </row>
    <row r="5" spans="1:2" x14ac:dyDescent="0.2">
      <c r="A5" s="14" t="s">
        <v>46</v>
      </c>
      <c r="B5" s="36">
        <v>101.2</v>
      </c>
    </row>
    <row r="6" spans="1:2" x14ac:dyDescent="0.2">
      <c r="A6" s="14" t="s">
        <v>98</v>
      </c>
      <c r="B6" s="36">
        <v>545</v>
      </c>
    </row>
    <row r="7" spans="1:2" x14ac:dyDescent="0.2">
      <c r="A7" s="14" t="s">
        <v>79</v>
      </c>
      <c r="B7" s="36">
        <v>111.1</v>
      </c>
    </row>
    <row r="8" spans="1:2" x14ac:dyDescent="0.2">
      <c r="A8" s="14" t="s">
        <v>52</v>
      </c>
      <c r="B8" s="36">
        <v>91</v>
      </c>
    </row>
    <row r="9" spans="1:2" x14ac:dyDescent="0.2">
      <c r="A9" s="14" t="s">
        <v>101</v>
      </c>
      <c r="B9" s="36">
        <v>985</v>
      </c>
    </row>
    <row r="10" spans="1:2" x14ac:dyDescent="0.2">
      <c r="A10" s="14" t="s">
        <v>44</v>
      </c>
      <c r="B10" s="36">
        <v>655</v>
      </c>
    </row>
    <row r="11" spans="1:2" x14ac:dyDescent="0.2">
      <c r="A11" s="14" t="s">
        <v>40</v>
      </c>
      <c r="B11" s="36">
        <v>380</v>
      </c>
    </row>
    <row r="12" spans="1:2" x14ac:dyDescent="0.2">
      <c r="A12" s="14" t="s">
        <v>70</v>
      </c>
      <c r="B12" s="36">
        <v>870</v>
      </c>
    </row>
    <row r="13" spans="1:2" x14ac:dyDescent="0.2">
      <c r="A13" s="14" t="s">
        <v>48</v>
      </c>
      <c r="B13" s="36">
        <v>121.5</v>
      </c>
    </row>
    <row r="14" spans="1:2" x14ac:dyDescent="0.2">
      <c r="A14" s="14" t="s">
        <v>61</v>
      </c>
      <c r="B14" s="36">
        <v>550</v>
      </c>
    </row>
    <row r="15" spans="1:2" x14ac:dyDescent="0.2">
      <c r="A15" s="12" t="s">
        <v>133</v>
      </c>
      <c r="B15" s="36">
        <v>7971.2</v>
      </c>
    </row>
    <row r="16" spans="1:2" x14ac:dyDescent="0.2">
      <c r="A16" s="14" t="s">
        <v>59</v>
      </c>
      <c r="B16" s="36">
        <v>111.2</v>
      </c>
    </row>
    <row r="17" spans="1:2" x14ac:dyDescent="0.2">
      <c r="A17" s="14" t="s">
        <v>105</v>
      </c>
      <c r="B17" s="36">
        <v>820</v>
      </c>
    </row>
    <row r="18" spans="1:2" x14ac:dyDescent="0.2">
      <c r="A18" s="14" t="s">
        <v>85</v>
      </c>
      <c r="B18" s="36">
        <v>875</v>
      </c>
    </row>
    <row r="19" spans="1:2" x14ac:dyDescent="0.2">
      <c r="A19" s="14" t="s">
        <v>96</v>
      </c>
      <c r="B19" s="36">
        <v>930</v>
      </c>
    </row>
    <row r="20" spans="1:2" x14ac:dyDescent="0.2">
      <c r="A20" s="14" t="s">
        <v>65</v>
      </c>
      <c r="B20" s="36">
        <v>925</v>
      </c>
    </row>
    <row r="21" spans="1:2" x14ac:dyDescent="0.2">
      <c r="A21" s="14" t="s">
        <v>58</v>
      </c>
      <c r="B21" s="36">
        <v>710</v>
      </c>
    </row>
    <row r="22" spans="1:2" x14ac:dyDescent="0.2">
      <c r="A22" s="14" t="s">
        <v>88</v>
      </c>
      <c r="B22" s="36">
        <v>600</v>
      </c>
    </row>
    <row r="23" spans="1:2" x14ac:dyDescent="0.2">
      <c r="A23" s="14" t="s">
        <v>108</v>
      </c>
      <c r="B23" s="36">
        <v>545</v>
      </c>
    </row>
    <row r="24" spans="1:2" x14ac:dyDescent="0.2">
      <c r="A24" s="14" t="s">
        <v>54</v>
      </c>
      <c r="B24" s="36">
        <v>490</v>
      </c>
    </row>
    <row r="25" spans="1:2" x14ac:dyDescent="0.2">
      <c r="A25" s="14" t="s">
        <v>93</v>
      </c>
      <c r="B25" s="36">
        <v>875</v>
      </c>
    </row>
    <row r="26" spans="1:2" x14ac:dyDescent="0.2">
      <c r="A26" s="14" t="s">
        <v>81</v>
      </c>
      <c r="B26" s="36">
        <v>490</v>
      </c>
    </row>
    <row r="27" spans="1:2" x14ac:dyDescent="0.2">
      <c r="A27" s="14" t="s">
        <v>110</v>
      </c>
      <c r="B27" s="36">
        <v>600</v>
      </c>
    </row>
    <row r="28" spans="1:2" x14ac:dyDescent="0.2">
      <c r="A28" s="12" t="s">
        <v>130</v>
      </c>
      <c r="B28" s="36">
        <v>4200</v>
      </c>
    </row>
    <row r="29" spans="1:2" x14ac:dyDescent="0.2">
      <c r="A29" s="14" t="s">
        <v>92</v>
      </c>
      <c r="B29" s="36">
        <v>820</v>
      </c>
    </row>
    <row r="30" spans="1:2" x14ac:dyDescent="0.2">
      <c r="A30" s="14" t="s">
        <v>72</v>
      </c>
      <c r="B30" s="36">
        <v>490</v>
      </c>
    </row>
    <row r="31" spans="1:2" x14ac:dyDescent="0.2">
      <c r="A31" s="14" t="s">
        <v>42</v>
      </c>
      <c r="B31" s="36">
        <v>980</v>
      </c>
    </row>
    <row r="32" spans="1:2" x14ac:dyDescent="0.2">
      <c r="A32" s="14" t="s">
        <v>90</v>
      </c>
      <c r="B32" s="36">
        <v>655</v>
      </c>
    </row>
    <row r="33" spans="1:2" x14ac:dyDescent="0.2">
      <c r="A33" s="14" t="s">
        <v>67</v>
      </c>
      <c r="B33" s="36">
        <v>600</v>
      </c>
    </row>
    <row r="34" spans="1:2" x14ac:dyDescent="0.2">
      <c r="A34" s="14" t="s">
        <v>76</v>
      </c>
      <c r="B34" s="36">
        <v>655</v>
      </c>
    </row>
    <row r="35" spans="1:2" x14ac:dyDescent="0.2">
      <c r="A35" s="12" t="s">
        <v>131</v>
      </c>
      <c r="B35" s="36">
        <v>5415</v>
      </c>
    </row>
    <row r="36" spans="1:2" x14ac:dyDescent="0.2">
      <c r="A36" s="14" t="s">
        <v>73</v>
      </c>
      <c r="B36" s="36">
        <v>445</v>
      </c>
    </row>
    <row r="37" spans="1:2" x14ac:dyDescent="0.2">
      <c r="A37" s="14" t="s">
        <v>50</v>
      </c>
      <c r="B37" s="36">
        <v>870</v>
      </c>
    </row>
    <row r="38" spans="1:2" x14ac:dyDescent="0.2">
      <c r="A38" s="14" t="s">
        <v>83</v>
      </c>
      <c r="B38" s="36">
        <v>765</v>
      </c>
    </row>
    <row r="39" spans="1:2" x14ac:dyDescent="0.2">
      <c r="A39" s="14" t="s">
        <v>36</v>
      </c>
      <c r="B39" s="36">
        <v>550</v>
      </c>
    </row>
    <row r="40" spans="1:2" x14ac:dyDescent="0.2">
      <c r="A40" s="14" t="s">
        <v>103</v>
      </c>
      <c r="B40" s="36">
        <v>765</v>
      </c>
    </row>
    <row r="41" spans="1:2" x14ac:dyDescent="0.2">
      <c r="A41" s="14" t="s">
        <v>75</v>
      </c>
      <c r="B41" s="36">
        <v>875</v>
      </c>
    </row>
    <row r="42" spans="1:2" x14ac:dyDescent="0.2">
      <c r="A42" s="14" t="s">
        <v>94</v>
      </c>
      <c r="B42" s="36">
        <v>380</v>
      </c>
    </row>
    <row r="43" spans="1:2" x14ac:dyDescent="0.2">
      <c r="A43" s="14" t="s">
        <v>87</v>
      </c>
      <c r="B43" s="36">
        <v>765</v>
      </c>
    </row>
    <row r="44" spans="1:2" x14ac:dyDescent="0.2">
      <c r="A44" s="12" t="s">
        <v>132</v>
      </c>
      <c r="B44" s="36">
        <v>4745</v>
      </c>
    </row>
    <row r="45" spans="1:2" x14ac:dyDescent="0.2">
      <c r="A45" s="14" t="s">
        <v>68</v>
      </c>
      <c r="B45" s="36">
        <v>980</v>
      </c>
    </row>
    <row r="46" spans="1:2" x14ac:dyDescent="0.2">
      <c r="A46" s="14" t="s">
        <v>56</v>
      </c>
      <c r="B46" s="36">
        <v>760</v>
      </c>
    </row>
    <row r="47" spans="1:2" x14ac:dyDescent="0.2">
      <c r="A47" s="14" t="s">
        <v>63</v>
      </c>
      <c r="B47" s="36">
        <v>815</v>
      </c>
    </row>
    <row r="48" spans="1:2" x14ac:dyDescent="0.2">
      <c r="A48" s="14" t="s">
        <v>38</v>
      </c>
      <c r="B48" s="36">
        <v>765</v>
      </c>
    </row>
    <row r="49" spans="1:2" x14ac:dyDescent="0.2">
      <c r="A49" s="14" t="s">
        <v>102</v>
      </c>
      <c r="B49" s="36">
        <v>440</v>
      </c>
    </row>
    <row r="50" spans="1:2" x14ac:dyDescent="0.2">
      <c r="A50" s="14" t="s">
        <v>77</v>
      </c>
      <c r="B50" s="36">
        <v>985</v>
      </c>
    </row>
    <row r="51" spans="1:2" x14ac:dyDescent="0.2">
      <c r="A51" s="12" t="s">
        <v>121</v>
      </c>
      <c r="B51" s="36">
        <v>26741</v>
      </c>
    </row>
  </sheetData>
  <conditionalFormatting sqref="A4:A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{43A4BCC6-B3EA-4A8E-B1D3-78687157EECF}</x14:id>
        </ext>
      </extLst>
    </cfRule>
  </conditionalFormatting>
  <conditionalFormatting sqref="A5:A1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{60F06709-10DC-486A-A5F0-3991C86D2339}</x14:id>
        </ext>
      </extLst>
    </cfRule>
  </conditionalFormatting>
  <conditionalFormatting sqref="A16:A2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{5CB9BBCA-03A0-47F4-AB96-CD37C1E2E5FB}</x14:id>
        </ext>
      </extLst>
    </cfRule>
  </conditionalFormatting>
  <conditionalFormatting sqref="A29:A3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{CF6B40A3-2F73-4EE0-BB81-9289AA0E62A0}</x14:id>
        </ext>
      </extLst>
    </cfRule>
  </conditionalFormatting>
  <conditionalFormatting sqref="A36:A4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{6A5992D2-26EF-4306-8EAC-0FD4F95CADE9}</x14:id>
        </ext>
      </extLst>
    </cfRule>
  </conditionalFormatting>
  <conditionalFormatting sqref="A45:A5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{07FCB02E-A521-43A2-8509-C596548D5ABE}</x14:id>
        </ext>
      </extLst>
    </cfRule>
  </conditionalFormatting>
  <conditionalFormatting sqref="A5:A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{DE120A5C-D8E0-44CE-A65A-EA53C092C9BD}</x14:id>
        </ext>
      </extLst>
    </cfRule>
  </conditionalFormatting>
  <conditionalFormatting sqref="A16:A2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{279CF5FA-C957-4D03-B4DE-4D72C77871DA}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4BCC6-B3EA-4A8E-B1D3-78687157EE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A4:A8</xm:sqref>
        </x14:conditionalFormatting>
        <x14:conditionalFormatting xmlns:xm="http://schemas.microsoft.com/office/excel/2006/main">
          <x14:cfRule type="dataBar" id="{60F06709-10DC-486A-A5F0-3991C86D23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A5:A14</xm:sqref>
        </x14:conditionalFormatting>
        <x14:conditionalFormatting xmlns:xm="http://schemas.microsoft.com/office/excel/2006/main">
          <x14:cfRule type="dataBar" id="{5CB9BBCA-03A0-47F4-AB96-CD37C1E2E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A16:A27</xm:sqref>
        </x14:conditionalFormatting>
        <x14:conditionalFormatting xmlns:xm="http://schemas.microsoft.com/office/excel/2006/main">
          <x14:cfRule type="dataBar" id="{CF6B40A3-2F73-4EE0-BB81-9289AA0E6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A29:A34</xm:sqref>
        </x14:conditionalFormatting>
        <x14:conditionalFormatting xmlns:xm="http://schemas.microsoft.com/office/excel/2006/main">
          <x14:cfRule type="dataBar" id="{6A5992D2-26EF-4306-8EAC-0FD4F95CAD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A36:A43</xm:sqref>
        </x14:conditionalFormatting>
        <x14:conditionalFormatting xmlns:xm="http://schemas.microsoft.com/office/excel/2006/main">
          <x14:cfRule type="dataBar" id="{07FCB02E-A521-43A2-8509-C596548D5A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A45:A50</xm:sqref>
        </x14:conditionalFormatting>
        <x14:conditionalFormatting xmlns:xm="http://schemas.microsoft.com/office/excel/2006/main">
          <x14:cfRule type="dataBar" id="{DE120A5C-D8E0-44CE-A65A-EA53C092C9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A5:A14</xm:sqref>
        </x14:conditionalFormatting>
        <x14:conditionalFormatting xmlns:xm="http://schemas.microsoft.com/office/excel/2006/main">
          <x14:cfRule type="dataBar" id="{279CF5FA-C957-4D03-B4DE-4D72C77871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A16:A27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Pivot Vendite</vt:lpstr>
      <vt:lpstr>Performances</vt:lpstr>
      <vt:lpstr>Pivot Performance</vt:lpstr>
      <vt:lpstr>Social Media</vt:lpstr>
      <vt:lpstr>Pivot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alfredo guidotti</cp:lastModifiedBy>
  <dcterms:created xsi:type="dcterms:W3CDTF">2015-10-05T16:23:47Z</dcterms:created>
  <dcterms:modified xsi:type="dcterms:W3CDTF">2024-10-15T18:37:46Z</dcterms:modified>
</cp:coreProperties>
</file>